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10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0" l="1"/>
  <c r="V17" i="10"/>
  <c r="T17" i="10"/>
  <c r="R17" i="10"/>
  <c r="P17" i="10"/>
  <c r="N17" i="10"/>
  <c r="L17" i="10"/>
  <c r="J17" i="10"/>
  <c r="D17" i="10"/>
  <c r="H16" i="10"/>
  <c r="Y16" i="10" s="1"/>
  <c r="D16" i="10"/>
  <c r="E16" i="10" s="1"/>
  <c r="F16" i="10" s="1"/>
  <c r="H15" i="10"/>
  <c r="D15" i="10"/>
  <c r="E15" i="10" s="1"/>
  <c r="F15" i="10" s="1"/>
  <c r="H14" i="10"/>
  <c r="Y14" i="10" s="1"/>
  <c r="D14" i="10"/>
  <c r="E14" i="10" s="1"/>
  <c r="F14" i="10" s="1"/>
  <c r="H13" i="10"/>
  <c r="D13" i="10"/>
  <c r="E13" i="10" s="1"/>
  <c r="K14" i="10" l="1"/>
  <c r="S14" i="10"/>
  <c r="K16" i="10"/>
  <c r="S16" i="10"/>
  <c r="H17" i="10"/>
  <c r="Q17" i="10" s="1"/>
  <c r="U13" i="10"/>
  <c r="M13" i="10"/>
  <c r="G13" i="10"/>
  <c r="S13" i="10"/>
  <c r="K13" i="10"/>
  <c r="Y13" i="10"/>
  <c r="Q13" i="10"/>
  <c r="I13" i="10"/>
  <c r="W13" i="10"/>
  <c r="O13" i="10"/>
  <c r="U15" i="10"/>
  <c r="M15" i="10"/>
  <c r="G15" i="10"/>
  <c r="S15" i="10"/>
  <c r="K15" i="10"/>
  <c r="Y15" i="10"/>
  <c r="Q15" i="10"/>
  <c r="I15" i="10"/>
  <c r="O15" i="10"/>
  <c r="F13" i="10"/>
  <c r="F17" i="10" s="1"/>
  <c r="E17" i="10"/>
  <c r="W15" i="10"/>
  <c r="G14" i="10"/>
  <c r="M14" i="10"/>
  <c r="U14" i="10"/>
  <c r="G16" i="10"/>
  <c r="M16" i="10"/>
  <c r="U16" i="10"/>
  <c r="O14" i="10"/>
  <c r="W14" i="10"/>
  <c r="O16" i="10"/>
  <c r="W16" i="10"/>
  <c r="I14" i="10"/>
  <c r="Q14" i="10"/>
  <c r="I16" i="10"/>
  <c r="Q16" i="10"/>
  <c r="W17" i="10" l="1"/>
  <c r="S17" i="10"/>
  <c r="K17" i="10"/>
  <c r="Y17" i="10"/>
  <c r="O17" i="10"/>
  <c r="M17" i="10"/>
  <c r="G17" i="10"/>
  <c r="I17" i="10"/>
  <c r="U17" i="10"/>
</calcChain>
</file>

<file path=xl/sharedStrings.xml><?xml version="1.0" encoding="utf-8"?>
<sst xmlns="http://schemas.openxmlformats.org/spreadsheetml/2006/main" count="51" uniqueCount="35">
  <si>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</si>
  <si>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</si>
  <si>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</si>
  <si>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</si>
  <si>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</si>
  <si>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</si>
  <si>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</si>
  <si>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</si>
  <si>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</si>
  <si>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</si>
  <si>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</si>
  <si>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</si>
  <si>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</si>
  <si>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</si>
  <si>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</si>
  <si>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</si>
  <si>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</si>
  <si>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</si>
  <si>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</si>
  <si>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</si>
  <si>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</si>
  <si>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</si>
  <si>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</si>
  <si>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</si>
  <si>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</si>
  <si>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</si>
  <si>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</si>
  <si>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</si>
  <si>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</si>
  <si>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</si>
  <si>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</si>
  <si>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</si>
  <si>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</si>
  <si>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 </t>
  </si>
  <si>
    <t>: OKTOBER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</si>
</sst>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9" xfId="0" applyNumberFormat="1" applyFont="1" applyBorder="1"/>
    <xf numFmtId="164" fontId="7" fillId="0" borderId="19" xfId="0" applyNumberFormat="1" applyFont="1" applyBorder="1"/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/>
    <xf numFmtId="164" fontId="7" fillId="6" borderId="19" xfId="0" applyNumberFormat="1" applyFont="1" applyFill="1" applyBorder="1"/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</row>
        <row r="98">
          <cell r="D98">
            <v>9314</v>
          </cell>
        </row>
        <row r="99">
          <cell r="D99">
            <v>19841</v>
          </cell>
        </row>
        <row r="101">
          <cell r="D101">
            <v>41683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7">
          <cell r="G97">
            <v>129</v>
          </cell>
        </row>
        <row r="98">
          <cell r="G98">
            <v>53</v>
          </cell>
        </row>
        <row r="99">
          <cell r="G99">
            <v>221</v>
          </cell>
        </row>
        <row r="100">
          <cell r="G100">
            <v>0</v>
          </cell>
        </row>
        <row r="101">
          <cell r="G101">
            <v>403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12.42578125" style="4" customWidth="1"/>
    <col min="6" max="7" width="16.28515625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5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4</v>
      </c>
      <c r="B3" s="1"/>
      <c r="C3" s="5" t="s">
        <v>34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x14ac:dyDescent="0.25">
      <c r="A4" s="1"/>
      <c r="B4" s="1"/>
      <c r="C4" s="5"/>
      <c r="D4" s="5"/>
      <c r="F4" s="49" t="s">
        <v>33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5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5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5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5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5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5" ht="16.5" thickTop="1" x14ac:dyDescent="0.3">
      <c r="A13" s="29">
        <v>16</v>
      </c>
      <c r="B13" s="30" t="s">
        <v>25</v>
      </c>
      <c r="C13" s="42" t="s">
        <v>26</v>
      </c>
      <c r="D13" s="47">
        <f>[1]JAN23!D97</f>
        <v>12528</v>
      </c>
      <c r="E13" s="46">
        <f t="shared" ref="E13:E16" si="0">D13*17%</f>
        <v>2129.7600000000002</v>
      </c>
      <c r="F13" s="46">
        <f t="shared" ref="F13:F16" si="1">10%*E13</f>
        <v>212.97600000000003</v>
      </c>
      <c r="G13" s="31">
        <f>[1]SEPTEMBER23!G97+H13</f>
        <v>137</v>
      </c>
      <c r="H13" s="31">
        <f t="shared" ref="H13:H17" si="2">J13+L13+N13+P13+R13+T13+V13+X13</f>
        <v>8</v>
      </c>
      <c r="I13" s="32">
        <f t="shared" ref="I13:I17" si="3">H13/E13%</f>
        <v>0.37562917887461494</v>
      </c>
      <c r="J13" s="43">
        <v>1</v>
      </c>
      <c r="K13" s="33">
        <f t="shared" ref="K13:K17" si="4">J13/H13%</f>
        <v>12.5</v>
      </c>
      <c r="L13" s="44">
        <v>0</v>
      </c>
      <c r="M13" s="34">
        <f t="shared" ref="M13:M17" si="5">L13/H13%</f>
        <v>0</v>
      </c>
      <c r="N13" s="43">
        <v>7</v>
      </c>
      <c r="O13" s="35">
        <f t="shared" ref="O13:O17" si="6">N13/H13%</f>
        <v>87.5</v>
      </c>
      <c r="P13" s="43">
        <v>0</v>
      </c>
      <c r="Q13" s="35">
        <f t="shared" ref="Q13:Q17" si="7">P13/H13%</f>
        <v>0</v>
      </c>
      <c r="R13" s="43">
        <v>0</v>
      </c>
      <c r="S13" s="35">
        <f t="shared" ref="S13:S17" si="8">R13/H13%</f>
        <v>0</v>
      </c>
      <c r="T13" s="43">
        <v>0</v>
      </c>
      <c r="U13" s="35">
        <f t="shared" ref="U13:U17" si="9">T13/H13%</f>
        <v>0</v>
      </c>
      <c r="V13" s="43">
        <v>0</v>
      </c>
      <c r="W13" s="34">
        <f t="shared" ref="W13:W17" si="10">V13/H13%</f>
        <v>0</v>
      </c>
      <c r="X13" s="43">
        <v>0</v>
      </c>
      <c r="Y13" s="34">
        <f t="shared" ref="Y13:Y17" si="11">X13/H13%</f>
        <v>0</v>
      </c>
    </row>
    <row r="14" spans="1:25" ht="15.75" x14ac:dyDescent="0.3">
      <c r="A14" s="13"/>
      <c r="B14" s="13"/>
      <c r="C14" s="42" t="s">
        <v>27</v>
      </c>
      <c r="D14" s="47">
        <f>[1]JAN23!D98</f>
        <v>9314</v>
      </c>
      <c r="E14" s="46">
        <f t="shared" si="0"/>
        <v>1583.38</v>
      </c>
      <c r="F14" s="46">
        <f t="shared" si="1"/>
        <v>158.33800000000002</v>
      </c>
      <c r="G14" s="31">
        <f>[1]SEPTEMBER23!G98+H14</f>
        <v>59</v>
      </c>
      <c r="H14" s="31">
        <f t="shared" si="2"/>
        <v>6</v>
      </c>
      <c r="I14" s="32">
        <f t="shared" si="3"/>
        <v>0.37893619977516446</v>
      </c>
      <c r="J14" s="45">
        <v>0</v>
      </c>
      <c r="K14" s="33">
        <f t="shared" si="4"/>
        <v>0</v>
      </c>
      <c r="L14" s="45">
        <v>0</v>
      </c>
      <c r="M14" s="34">
        <f t="shared" si="5"/>
        <v>0</v>
      </c>
      <c r="N14" s="45">
        <v>4</v>
      </c>
      <c r="O14" s="35">
        <f t="shared" si="6"/>
        <v>66.666666666666671</v>
      </c>
      <c r="P14" s="45">
        <v>2</v>
      </c>
      <c r="Q14" s="35">
        <f t="shared" si="7"/>
        <v>33.333333333333336</v>
      </c>
      <c r="R14" s="45">
        <v>0</v>
      </c>
      <c r="S14" s="35">
        <f t="shared" si="8"/>
        <v>0</v>
      </c>
      <c r="T14" s="45">
        <v>0</v>
      </c>
      <c r="U14" s="35">
        <f t="shared" si="9"/>
        <v>0</v>
      </c>
      <c r="V14" s="45">
        <v>0</v>
      </c>
      <c r="W14" s="34">
        <f t="shared" si="10"/>
        <v>0</v>
      </c>
      <c r="X14" s="45">
        <v>0</v>
      </c>
      <c r="Y14" s="34">
        <f t="shared" si="11"/>
        <v>0</v>
      </c>
    </row>
    <row r="15" spans="1:25" ht="15.75" x14ac:dyDescent="0.3">
      <c r="A15" s="13"/>
      <c r="B15" s="13"/>
      <c r="C15" s="42" t="s">
        <v>28</v>
      </c>
      <c r="D15" s="47">
        <f>[1]JAN23!D99</f>
        <v>19841</v>
      </c>
      <c r="E15" s="46">
        <f t="shared" si="0"/>
        <v>3372.9700000000003</v>
      </c>
      <c r="F15" s="46">
        <f t="shared" si="1"/>
        <v>337.29700000000003</v>
      </c>
      <c r="G15" s="31">
        <f>[1]SEPTEMBER23!G99+H15</f>
        <v>245</v>
      </c>
      <c r="H15" s="31">
        <f t="shared" si="2"/>
        <v>24</v>
      </c>
      <c r="I15" s="32">
        <f t="shared" si="3"/>
        <v>0.71153908869631211</v>
      </c>
      <c r="J15" s="45">
        <v>0</v>
      </c>
      <c r="K15" s="33">
        <f t="shared" si="4"/>
        <v>0</v>
      </c>
      <c r="L15" s="45">
        <v>0</v>
      </c>
      <c r="M15" s="34">
        <f t="shared" si="5"/>
        <v>0</v>
      </c>
      <c r="N15" s="45">
        <v>11</v>
      </c>
      <c r="O15" s="35">
        <f t="shared" si="6"/>
        <v>45.833333333333336</v>
      </c>
      <c r="P15" s="45">
        <v>9</v>
      </c>
      <c r="Q15" s="35">
        <f t="shared" si="7"/>
        <v>37.5</v>
      </c>
      <c r="R15" s="45">
        <v>0</v>
      </c>
      <c r="S15" s="35">
        <f t="shared" si="8"/>
        <v>0</v>
      </c>
      <c r="T15" s="45">
        <v>4</v>
      </c>
      <c r="U15" s="35">
        <f t="shared" si="9"/>
        <v>16.666666666666668</v>
      </c>
      <c r="V15" s="45">
        <v>0</v>
      </c>
      <c r="W15" s="34">
        <f t="shared" si="10"/>
        <v>0</v>
      </c>
      <c r="X15" s="45">
        <v>0</v>
      </c>
      <c r="Y15" s="34">
        <f t="shared" si="11"/>
        <v>0</v>
      </c>
    </row>
    <row r="16" spans="1:25" ht="15.75" x14ac:dyDescent="0.3">
      <c r="A16" s="13"/>
      <c r="B16" s="13"/>
      <c r="C16" s="42" t="s">
        <v>23</v>
      </c>
      <c r="D16" s="47">
        <f>[1]JAN23!D100</f>
        <v>0</v>
      </c>
      <c r="E16" s="46">
        <f t="shared" si="0"/>
        <v>0</v>
      </c>
      <c r="F16" s="46">
        <f t="shared" si="1"/>
        <v>0</v>
      </c>
      <c r="G16" s="31">
        <f>[1]SEPTEMBER23!G100+H16</f>
        <v>0</v>
      </c>
      <c r="H16" s="31">
        <f t="shared" si="2"/>
        <v>0</v>
      </c>
      <c r="I16" s="32" t="e">
        <f t="shared" si="3"/>
        <v>#DIV/0!</v>
      </c>
      <c r="J16" s="45"/>
      <c r="K16" s="33" t="e">
        <f t="shared" si="4"/>
        <v>#DIV/0!</v>
      </c>
      <c r="L16" s="45"/>
      <c r="M16" s="34" t="e">
        <f t="shared" si="5"/>
        <v>#DIV/0!</v>
      </c>
      <c r="N16" s="45"/>
      <c r="O16" s="35" t="e">
        <f t="shared" si="6"/>
        <v>#DIV/0!</v>
      </c>
      <c r="P16" s="45"/>
      <c r="Q16" s="35" t="e">
        <f t="shared" si="7"/>
        <v>#DIV/0!</v>
      </c>
      <c r="R16" s="45"/>
      <c r="S16" s="35" t="e">
        <f t="shared" si="8"/>
        <v>#DIV/0!</v>
      </c>
      <c r="T16" s="45"/>
      <c r="U16" s="35" t="e">
        <f t="shared" si="9"/>
        <v>#DIV/0!</v>
      </c>
      <c r="V16" s="45"/>
      <c r="W16" s="34" t="e">
        <f t="shared" si="10"/>
        <v>#DIV/0!</v>
      </c>
      <c r="X16" s="45"/>
      <c r="Y16" s="34" t="e">
        <f t="shared" si="11"/>
        <v>#DIV/0!</v>
      </c>
    </row>
    <row r="17" spans="1:25" ht="15.75" x14ac:dyDescent="0.3">
      <c r="A17" s="36"/>
      <c r="B17" s="36"/>
      <c r="C17" s="37" t="s">
        <v>24</v>
      </c>
      <c r="D17" s="48">
        <f>[1]JAN23!D101</f>
        <v>41683</v>
      </c>
      <c r="E17" s="41">
        <f t="shared" ref="E17:F17" si="12">SUM(E13:E16)</f>
        <v>7086.1100000000006</v>
      </c>
      <c r="F17" s="41">
        <f t="shared" si="12"/>
        <v>708.6110000000001</v>
      </c>
      <c r="G17" s="39">
        <f>[1]SEPTEMBER23!G101+H17</f>
        <v>441</v>
      </c>
      <c r="H17" s="31">
        <f t="shared" si="2"/>
        <v>38</v>
      </c>
      <c r="I17" s="40">
        <f t="shared" si="3"/>
        <v>0.53626037416861994</v>
      </c>
      <c r="J17" s="38">
        <f>SUM(J13:J16)</f>
        <v>1</v>
      </c>
      <c r="K17" s="33">
        <f t="shared" si="4"/>
        <v>2.6315789473684212</v>
      </c>
      <c r="L17" s="41">
        <f>SUM(L13:L16)</f>
        <v>0</v>
      </c>
      <c r="M17" s="34">
        <f t="shared" si="5"/>
        <v>0</v>
      </c>
      <c r="N17" s="38">
        <f>SUM(N13:N16)</f>
        <v>22</v>
      </c>
      <c r="O17" s="35">
        <f t="shared" si="6"/>
        <v>57.89473684210526</v>
      </c>
      <c r="P17" s="38">
        <f>SUM(P13:P16)</f>
        <v>11</v>
      </c>
      <c r="Q17" s="35">
        <f t="shared" si="7"/>
        <v>28.94736842105263</v>
      </c>
      <c r="R17" s="38">
        <f>SUM(R13:R16)</f>
        <v>0</v>
      </c>
      <c r="S17" s="35">
        <f t="shared" si="8"/>
        <v>0</v>
      </c>
      <c r="T17" s="38">
        <f>SUM(T13:T16)</f>
        <v>4</v>
      </c>
      <c r="U17" s="35">
        <f t="shared" si="9"/>
        <v>10.526315789473685</v>
      </c>
      <c r="V17" s="38">
        <f>SUM(V13:V16)</f>
        <v>0</v>
      </c>
      <c r="W17" s="34">
        <f t="shared" si="10"/>
        <v>0</v>
      </c>
      <c r="X17" s="38">
        <f>SUM(X13:X16)</f>
        <v>0</v>
      </c>
      <c r="Y17" s="34">
        <f t="shared" si="11"/>
        <v>0</v>
      </c>
    </row>
    <row r="18" spans="1:2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 t="s">
        <v>29</v>
      </c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 t="s">
        <v>30</v>
      </c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 t="s">
        <v>31</v>
      </c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 t="s">
        <v>32</v>
      </c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x14ac:dyDescent="0.25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x14ac:dyDescent="0.25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x14ac:dyDescent="0.25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x14ac:dyDescent="0.2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x14ac:dyDescent="0.25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x14ac:dyDescent="0.25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x14ac:dyDescent="0.25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x14ac:dyDescent="0.25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x14ac:dyDescent="0.25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x14ac:dyDescent="0.25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x14ac:dyDescent="0.25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x14ac:dyDescent="0.25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x14ac:dyDescent="0.2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x14ac:dyDescent="0.25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x14ac:dyDescent="0.25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x14ac:dyDescent="0.25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x14ac:dyDescent="0.25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x14ac:dyDescent="0.25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x14ac:dyDescent="0.25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x14ac:dyDescent="0.2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x14ac:dyDescent="0.25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x14ac:dyDescent="0.25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x14ac:dyDescent="0.25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x14ac:dyDescent="0.25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x14ac:dyDescent="0.2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x14ac:dyDescent="0.2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x14ac:dyDescent="0.25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x14ac:dyDescent="0.2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x14ac:dyDescent="0.25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x14ac:dyDescent="0.25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x14ac:dyDescent="0.2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x14ac:dyDescent="0.25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x14ac:dyDescent="0.2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x14ac:dyDescent="0.2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x14ac:dyDescent="0.2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x14ac:dyDescent="0.2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x14ac:dyDescent="0.2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x14ac:dyDescent="0.2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x14ac:dyDescent="0.2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x14ac:dyDescent="0.2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x14ac:dyDescent="0.2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x14ac:dyDescent="0.2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x14ac:dyDescent="0.2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x14ac:dyDescent="0.2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x14ac:dyDescent="0.2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x14ac:dyDescent="0.2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x14ac:dyDescent="0.2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x14ac:dyDescent="0.2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x14ac:dyDescent="0.2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x14ac:dyDescent="0.2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x14ac:dyDescent="0.2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x14ac:dyDescent="0.25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x14ac:dyDescent="0.25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x14ac:dyDescent="0.25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x14ac:dyDescent="0.25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x14ac:dyDescent="0.25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x14ac:dyDescent="0.25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x14ac:dyDescent="0.25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x14ac:dyDescent="0.25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x14ac:dyDescent="0.25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x14ac:dyDescent="0.25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x14ac:dyDescent="0.25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x14ac:dyDescent="0.25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x14ac:dyDescent="0.25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x14ac:dyDescent="0.25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x14ac:dyDescent="0.25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x14ac:dyDescent="0.25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x14ac:dyDescent="0.25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x14ac:dyDescent="0.25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x14ac:dyDescent="0.25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x14ac:dyDescent="0.25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x14ac:dyDescent="0.25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x14ac:dyDescent="0.25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x14ac:dyDescent="0.25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x14ac:dyDescent="0.25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x14ac:dyDescent="0.25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x14ac:dyDescent="0.25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x14ac:dyDescent="0.25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x14ac:dyDescent="0.25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x14ac:dyDescent="0.25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x14ac:dyDescent="0.25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x14ac:dyDescent="0.25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x14ac:dyDescent="0.25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x14ac:dyDescent="0.25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x14ac:dyDescent="0.25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x14ac:dyDescent="0.25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x14ac:dyDescent="0.25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x14ac:dyDescent="0.25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x14ac:dyDescent="0.25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x14ac:dyDescent="0.25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x14ac:dyDescent="0.25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x14ac:dyDescent="0.25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x14ac:dyDescent="0.25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x14ac:dyDescent="0.25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x14ac:dyDescent="0.25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x14ac:dyDescent="0.25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x14ac:dyDescent="0.25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x14ac:dyDescent="0.25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x14ac:dyDescent="0.25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x14ac:dyDescent="0.25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x14ac:dyDescent="0.25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x14ac:dyDescent="0.25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x14ac:dyDescent="0.25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x14ac:dyDescent="0.25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x14ac:dyDescent="0.25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x14ac:dyDescent="0.25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x14ac:dyDescent="0.25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x14ac:dyDescent="0.25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x14ac:dyDescent="0.25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x14ac:dyDescent="0.25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x14ac:dyDescent="0.25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x14ac:dyDescent="0.25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x14ac:dyDescent="0.25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x14ac:dyDescent="0.25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x14ac:dyDescent="0.25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x14ac:dyDescent="0.25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x14ac:dyDescent="0.25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x14ac:dyDescent="0.25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x14ac:dyDescent="0.25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x14ac:dyDescent="0.25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x14ac:dyDescent="0.25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x14ac:dyDescent="0.25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x14ac:dyDescent="0.25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x14ac:dyDescent="0.25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x14ac:dyDescent="0.25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x14ac:dyDescent="0.25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x14ac:dyDescent="0.25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x14ac:dyDescent="0.25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x14ac:dyDescent="0.25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x14ac:dyDescent="0.25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x14ac:dyDescent="0.25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x14ac:dyDescent="0.25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x14ac:dyDescent="0.25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x14ac:dyDescent="0.25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x14ac:dyDescent="0.25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x14ac:dyDescent="0.25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x14ac:dyDescent="0.25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x14ac:dyDescent="0.25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x14ac:dyDescent="0.25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x14ac:dyDescent="0.25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x14ac:dyDescent="0.25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x14ac:dyDescent="0.25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x14ac:dyDescent="0.25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8:23" x14ac:dyDescent="0.25"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8:23" x14ac:dyDescent="0.25"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8:23" x14ac:dyDescent="0.25"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8:23" x14ac:dyDescent="0.25"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8:23" x14ac:dyDescent="0.25"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8:23" x14ac:dyDescent="0.25"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8:23" x14ac:dyDescent="0.25"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8:23" x14ac:dyDescent="0.25"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2024-01-31T07:55:53Z</dcterms:modified>
</cp:coreProperties>
</file>