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5\SATA AWARD\"/>
    </mc:Choice>
  </mc:AlternateContent>
  <xr:revisionPtr revIDLastSave="0" documentId="13_ncr:1_{BC9A249A-8D2D-457C-B774-0DAA1A02BD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ta Produksi Telur 2024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2" l="1"/>
  <c r="F57" i="2"/>
  <c r="G47" i="2"/>
  <c r="T45" i="2"/>
  <c r="T47" i="2" s="1"/>
  <c r="F45" i="2"/>
  <c r="S16" i="2"/>
  <c r="Q16" i="2"/>
  <c r="P16" i="2"/>
  <c r="O16" i="2"/>
  <c r="N16" i="2"/>
  <c r="M16" i="2"/>
  <c r="L16" i="2"/>
  <c r="K16" i="2"/>
  <c r="J16" i="2"/>
  <c r="I16" i="2"/>
  <c r="H16" i="2"/>
  <c r="T15" i="2"/>
  <c r="F15" i="2"/>
  <c r="T14" i="2"/>
  <c r="F14" i="2"/>
  <c r="T13" i="2"/>
  <c r="F13" i="2"/>
  <c r="T12" i="2"/>
  <c r="F12" i="2"/>
  <c r="T11" i="2"/>
  <c r="F11" i="2"/>
  <c r="F39" i="2"/>
  <c r="F38" i="2"/>
  <c r="D39" i="2"/>
  <c r="D38" i="2"/>
  <c r="T16" i="2" l="1"/>
</calcChain>
</file>

<file path=xl/sharedStrings.xml><?xml version="1.0" encoding="utf-8"?>
<sst xmlns="http://schemas.openxmlformats.org/spreadsheetml/2006/main" count="83" uniqueCount="54">
  <si>
    <t>Provinsi</t>
  </si>
  <si>
    <t>Kota</t>
  </si>
  <si>
    <t>No.</t>
  </si>
  <si>
    <t>Kode</t>
  </si>
  <si>
    <t>Jenis Ternak</t>
  </si>
  <si>
    <t>(Kg)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</si>
  <si>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</si>
  <si>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</si>
  <si>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</si>
  <si>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</si>
  <si>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</si>
  <si>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</si>
  <si>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</si>
  <si>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</si>
  <si>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</t>
  </si>
  <si>
    <t>OKT</t>
  </si>
  <si>
    <t>NOV</t>
  </si>
  <si>
    <t>DES</t>
  </si>
  <si>
    <t> (1) </t>
  </si>
  <si>
    <t> (2) </t>
  </si>
  <si>
    <t> (3) </t>
  </si>
  <si>
    <t> (4) </t>
  </si>
  <si>
    <t> Sapi perah</t>
  </si>
  <si>
    <t> Ayam Buras</t>
  </si>
  <si>
    <t> Ayam Ras Petelur</t>
  </si>
  <si>
    <t> Burung Puyuh</t>
  </si>
  <si>
    <t> Itik</t>
  </si>
  <si>
    <t xml:space="preserve"> Entok</t>
  </si>
  <si>
    <t>Keterangan :</t>
  </si>
  <si>
    <t>Namun angka yang diblok warna biru kehijauan dapat diganti sesuai kondisi kab/kota (ada survei terbaru)</t>
  </si>
  <si>
    <t>REKAP PRODUKSI TELUR PER JENIS TERNAK</t>
  </si>
  <si>
    <t>Produktivitas Telur</t>
  </si>
  <si>
    <t>Produksi Telur  (kg)</t>
  </si>
  <si>
    <t>JUMLAH</t>
  </si>
  <si>
    <t>(Kg/Ekor/Th)</t>
  </si>
  <si>
    <t>(Ekor)</t>
  </si>
  <si>
    <t> (6) </t>
  </si>
  <si>
    <t>Total Produksi Telur</t>
  </si>
  <si>
    <t>REKAP PRODUKSI SUSU PER JENIS TERNAK</t>
  </si>
  <si>
    <t>Produktivitas Susu</t>
  </si>
  <si>
    <t>Populasi Ternak Perah</t>
  </si>
  <si>
    <t>Produksi Susu (kg)</t>
  </si>
  <si>
    <t>707-b</t>
  </si>
  <si>
    <t> Kambing Perah</t>
  </si>
  <si>
    <t>Total Produksi Susu</t>
  </si>
  <si>
    <t>Produksi daging tahun 2024</t>
  </si>
  <si>
    <t>Yang Melaporkan,</t>
  </si>
  <si>
    <t>WIWIN KUSMARJANTI,SP</t>
  </si>
  <si>
    <t>NIP. 197100108 199712 2 001</t>
  </si>
  <si>
    <t>Populasi Ternak</t>
  </si>
  <si>
    <t>Angka yang diblok warna biru kehijauan merupakan parameter terbaru tahun 2024</t>
  </si>
  <si>
    <t>Malang</t>
  </si>
  <si>
    <t>Jawa Timur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</si>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</sst>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_);_(* \(#,##0.0\);_(* &quot;-&quot;_);_(@_)"/>
    <numFmt numFmtId="166" formatCode="_(* #,##0.00_);_(* \(#,##0.0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0"/>
      <color rgb="FF06679B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7"/>
      <color theme="1"/>
      <name val="Verdana"/>
      <family val="2"/>
    </font>
    <font>
      <b/>
      <sz val="8"/>
      <color theme="1"/>
      <name val="Verdana"/>
      <family val="2"/>
    </font>
    <font>
      <u/>
      <sz val="11"/>
      <color theme="1"/>
      <name val="Calibri"/>
      <family val="2"/>
      <charset val="1"/>
      <scheme val="minor"/>
    </font>
    <font>
      <b/>
      <sz val="18"/>
      <color rgb="FF06679B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88B7EC"/>
        <bgColor indexed="64"/>
      </patternFill>
    </fill>
    <fill>
      <patternFill patternType="solid">
        <fgColor rgb="FFAECE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5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vertical="top"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wrapText="1"/>
    </xf>
    <xf numFmtId="165" fontId="4" fillId="5" borderId="9" xfId="1" applyNumberFormat="1" applyFont="1" applyFill="1" applyBorder="1" applyAlignment="1">
      <alignment vertical="center" wrapText="1"/>
    </xf>
    <xf numFmtId="164" fontId="7" fillId="0" borderId="9" xfId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164" fontId="7" fillId="4" borderId="11" xfId="1" applyFont="1" applyFill="1" applyBorder="1" applyAlignment="1">
      <alignment horizontal="center"/>
    </xf>
    <xf numFmtId="164" fontId="7" fillId="0" borderId="0" xfId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wrapText="1"/>
    </xf>
    <xf numFmtId="166" fontId="4" fillId="5" borderId="9" xfId="1" applyNumberFormat="1" applyFont="1" applyFill="1" applyBorder="1" applyAlignment="1">
      <alignment vertical="center" wrapText="1"/>
    </xf>
    <xf numFmtId="164" fontId="2" fillId="0" borderId="9" xfId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66" fontId="4" fillId="5" borderId="2" xfId="1" applyNumberFormat="1" applyFont="1" applyFill="1" applyBorder="1" applyAlignment="1">
      <alignment vertical="center" wrapText="1"/>
    </xf>
    <xf numFmtId="164" fontId="2" fillId="0" borderId="2" xfId="1" applyFont="1" applyFill="1" applyBorder="1" applyAlignment="1">
      <alignment horizontal="center"/>
    </xf>
    <xf numFmtId="164" fontId="2" fillId="5" borderId="9" xfId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0" fillId="0" borderId="0" xfId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quotePrefix="1" applyFont="1" applyAlignment="1"/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" name="Pictur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958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" name="Picture 2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958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190500</xdr:colOff>
      <xdr:row>14</xdr:row>
      <xdr:rowOff>142875</xdr:rowOff>
    </xdr:to>
    <xdr:pic>
      <xdr:nvPicPr>
        <xdr:cNvPr id="4" name="Pictur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680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190500</xdr:colOff>
      <xdr:row>14</xdr:row>
      <xdr:rowOff>142875</xdr:rowOff>
    </xdr:to>
    <xdr:pic>
      <xdr:nvPicPr>
        <xdr:cNvPr id="5" name="Picture 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680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190500</xdr:colOff>
      <xdr:row>46</xdr:row>
      <xdr:rowOff>142875</xdr:rowOff>
    </xdr:to>
    <xdr:pic>
      <xdr:nvPicPr>
        <xdr:cNvPr id="6" name="Pictur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117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190500</xdr:colOff>
      <xdr:row>46</xdr:row>
      <xdr:rowOff>142875</xdr:rowOff>
    </xdr:to>
    <xdr:pic>
      <xdr:nvPicPr>
        <xdr:cNvPr id="7" name="Picture 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117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DATA%202023/DATA%20BULANAN/JANUARI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Produksi 2024"/>
      <sheetName val="Data Produksi 2023"/>
      <sheetName val="Pop_Sapi Pot"/>
      <sheetName val="Pop_Sapi Per"/>
      <sheetName val="Pop_Kerbau"/>
      <sheetName val="Pop_Kuda"/>
      <sheetName val="Pop_T Kecil"/>
      <sheetName val="Pop_Unggas"/>
      <sheetName val="Pop_Aneka"/>
      <sheetName val="Pemotongan_Ternak"/>
      <sheetName val="Produksi_Ternak"/>
    </sheetNames>
    <sheetDataSet>
      <sheetData sheetId="0" refreshError="1"/>
      <sheetData sheetId="1" refreshError="1"/>
      <sheetData sheetId="2" refreshError="1"/>
      <sheetData sheetId="3" refreshError="1">
        <row r="19">
          <cell r="F19">
            <v>209</v>
          </cell>
        </row>
      </sheetData>
      <sheetData sheetId="4" refreshError="1"/>
      <sheetData sheetId="5" refreshError="1"/>
      <sheetData sheetId="6" refreshError="1"/>
      <sheetData sheetId="7" refreshError="1">
        <row r="18">
          <cell r="D18">
            <v>49770</v>
          </cell>
          <cell r="E18">
            <v>203440</v>
          </cell>
          <cell r="G18">
            <v>4543</v>
          </cell>
          <cell r="H18">
            <v>1020</v>
          </cell>
        </row>
      </sheetData>
      <sheetData sheetId="8" refreshError="1">
        <row r="18">
          <cell r="E18">
            <v>21200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8"/>
  <sheetViews>
    <sheetView tabSelected="1" topLeftCell="B1" zoomScale="77" zoomScaleNormal="77" workbookViewId="0">
      <selection activeCell="G7" sqref="G7"/>
    </sheetView>
  </sheetViews>
  <sheetFormatPr defaultRowHeight="14.5" x14ac:dyDescent="0.35"/>
  <cols>
    <col min="2" max="2" width="4.54296875" bestFit="1" customWidth="1"/>
    <col min="3" max="3" width="6.26953125" customWidth="1"/>
    <col min="4" max="4" width="21.54296875" customWidth="1"/>
    <col min="5" max="5" width="23.81640625" customWidth="1"/>
    <col min="6" max="6" width="21.54296875" customWidth="1"/>
    <col min="7" max="19" width="15.54296875" customWidth="1"/>
    <col min="20" max="20" width="18.81640625" customWidth="1"/>
    <col min="21" max="21" width="4.1796875" customWidth="1"/>
    <col min="22" max="22" width="12.54296875" bestFit="1" customWidth="1"/>
  </cols>
  <sheetData>
    <row r="1" spans="1:20" x14ac:dyDescent="0.35">
      <c r="I1" s="32"/>
    </row>
    <row r="2" spans="1:20" ht="34" customHeight="1" x14ac:dyDescent="0.45">
      <c r="A2" s="37"/>
      <c r="B2" s="36" t="s">
        <v>30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x14ac:dyDescent="0.35">
      <c r="A3" s="37"/>
      <c r="B3" s="1"/>
      <c r="C3" s="1"/>
      <c r="D3" s="2"/>
      <c r="E3" s="2"/>
      <c r="F3" s="2"/>
    </row>
    <row r="4" spans="1:20" x14ac:dyDescent="0.35">
      <c r="A4" s="37"/>
      <c r="B4" s="3" t="s">
        <v>0</v>
      </c>
      <c r="C4" s="3"/>
      <c r="D4" s="4" t="s">
        <v>51</v>
      </c>
      <c r="E4" s="5"/>
      <c r="F4" s="4">
        <v>2024</v>
      </c>
    </row>
    <row r="5" spans="1:20" x14ac:dyDescent="0.35">
      <c r="A5" s="37"/>
      <c r="B5" s="3" t="s">
        <v>1</v>
      </c>
      <c r="C5" s="3"/>
      <c r="D5" s="4" t="s">
        <v>52</v>
      </c>
      <c r="E5" s="5"/>
      <c r="F5" s="35" t="s">
        <v>53</v>
      </c>
    </row>
    <row r="6" spans="1:20" x14ac:dyDescent="0.35">
      <c r="A6" s="31"/>
      <c r="B6" s="38"/>
      <c r="C6" s="38"/>
      <c r="D6" s="38"/>
      <c r="E6" s="38"/>
      <c r="F6" s="38"/>
    </row>
    <row r="7" spans="1:20" ht="23" x14ac:dyDescent="0.35">
      <c r="A7" s="39"/>
      <c r="B7" s="40" t="s">
        <v>2</v>
      </c>
      <c r="C7" s="40" t="s">
        <v>3</v>
      </c>
      <c r="D7" s="40" t="s">
        <v>4</v>
      </c>
      <c r="E7" s="40" t="s">
        <v>31</v>
      </c>
      <c r="F7" s="40" t="s">
        <v>49</v>
      </c>
      <c r="G7" s="15" t="s">
        <v>32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43" t="s">
        <v>33</v>
      </c>
    </row>
    <row r="8" spans="1:20" x14ac:dyDescent="0.35">
      <c r="A8" s="39"/>
      <c r="B8" s="41"/>
      <c r="C8" s="41"/>
      <c r="D8" s="41"/>
      <c r="E8" s="41"/>
      <c r="F8" s="41"/>
      <c r="G8" s="18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19"/>
      <c r="T8" s="44"/>
    </row>
    <row r="9" spans="1:20" x14ac:dyDescent="0.35">
      <c r="A9" s="39"/>
      <c r="B9" s="42"/>
      <c r="C9" s="42"/>
      <c r="D9" s="42"/>
      <c r="E9" s="28" t="s">
        <v>34</v>
      </c>
      <c r="F9" s="6" t="s">
        <v>35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6" t="s">
        <v>12</v>
      </c>
      <c r="N9" s="6" t="s">
        <v>13</v>
      </c>
      <c r="O9" s="6" t="s">
        <v>14</v>
      </c>
      <c r="P9" s="6" t="s">
        <v>15</v>
      </c>
      <c r="Q9" s="6" t="s">
        <v>16</v>
      </c>
      <c r="R9" s="7"/>
      <c r="S9" s="7" t="s">
        <v>17</v>
      </c>
      <c r="T9" s="45"/>
    </row>
    <row r="10" spans="1:20" x14ac:dyDescent="0.35">
      <c r="A10" s="39"/>
      <c r="B10" s="8" t="s">
        <v>18</v>
      </c>
      <c r="C10" s="8" t="s">
        <v>19</v>
      </c>
      <c r="D10" s="8" t="s">
        <v>20</v>
      </c>
      <c r="E10" s="8" t="s">
        <v>21</v>
      </c>
      <c r="F10" s="8" t="s">
        <v>36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20"/>
    </row>
    <row r="11" spans="1:20" x14ac:dyDescent="0.35">
      <c r="A11" s="39"/>
      <c r="B11" s="11">
        <v>1</v>
      </c>
      <c r="C11" s="11">
        <v>712</v>
      </c>
      <c r="D11" s="12" t="s">
        <v>23</v>
      </c>
      <c r="E11" s="21">
        <v>1.35</v>
      </c>
      <c r="F11" s="22">
        <f>[1]Pop_Unggas!D18</f>
        <v>49770</v>
      </c>
      <c r="G11" s="10">
        <v>1894</v>
      </c>
      <c r="H11" s="10">
        <v>1894</v>
      </c>
      <c r="I11" s="10">
        <v>1894</v>
      </c>
      <c r="J11" s="10">
        <v>1844</v>
      </c>
      <c r="K11" s="10">
        <v>2104</v>
      </c>
      <c r="L11" s="10">
        <v>2110</v>
      </c>
      <c r="M11" s="10">
        <v>2112</v>
      </c>
      <c r="N11" s="10">
        <v>2112</v>
      </c>
      <c r="O11" s="10">
        <v>2097</v>
      </c>
      <c r="P11" s="10">
        <v>2097</v>
      </c>
      <c r="Q11" s="10">
        <v>2097</v>
      </c>
      <c r="R11" s="10"/>
      <c r="S11" s="10">
        <v>2097</v>
      </c>
      <c r="T11" s="10">
        <f>SUM(G11:S11)</f>
        <v>24352</v>
      </c>
    </row>
    <row r="12" spans="1:20" x14ac:dyDescent="0.35">
      <c r="A12" s="39"/>
      <c r="B12" s="11">
        <v>2</v>
      </c>
      <c r="C12" s="11">
        <v>714</v>
      </c>
      <c r="D12" s="12" t="s">
        <v>24</v>
      </c>
      <c r="E12" s="21">
        <v>16.600000000000001</v>
      </c>
      <c r="F12" s="22">
        <f>[1]Pop_Unggas!E18</f>
        <v>203440</v>
      </c>
      <c r="G12" s="10">
        <v>175268</v>
      </c>
      <c r="H12" s="10">
        <v>175268</v>
      </c>
      <c r="I12" s="10">
        <v>175268</v>
      </c>
      <c r="J12" s="10">
        <v>175268</v>
      </c>
      <c r="K12" s="10">
        <v>182473</v>
      </c>
      <c r="L12" s="10">
        <v>175694</v>
      </c>
      <c r="M12" s="10">
        <v>175656</v>
      </c>
      <c r="N12" s="10">
        <v>175656</v>
      </c>
      <c r="O12" s="10">
        <v>175656</v>
      </c>
      <c r="P12" s="10">
        <v>173622</v>
      </c>
      <c r="Q12" s="10">
        <v>173622</v>
      </c>
      <c r="R12" s="10"/>
      <c r="S12" s="10">
        <v>173622</v>
      </c>
      <c r="T12" s="10">
        <f>(P12*Q12%*S12/4)/3</f>
        <v>4361471289531.5405</v>
      </c>
    </row>
    <row r="13" spans="1:20" x14ac:dyDescent="0.35">
      <c r="A13" s="39"/>
      <c r="B13" s="11">
        <v>3</v>
      </c>
      <c r="C13" s="11">
        <v>716</v>
      </c>
      <c r="D13" s="12" t="s">
        <v>25</v>
      </c>
      <c r="E13" s="21">
        <v>2</v>
      </c>
      <c r="F13" s="22">
        <f>[1]Pop_Aneka!E18</f>
        <v>21200</v>
      </c>
      <c r="G13" s="10">
        <v>1570</v>
      </c>
      <c r="H13" s="10">
        <v>1570</v>
      </c>
      <c r="I13" s="10">
        <v>1570</v>
      </c>
      <c r="J13" s="10">
        <v>1820</v>
      </c>
      <c r="K13" s="10">
        <v>1820</v>
      </c>
      <c r="L13" s="10">
        <v>1820</v>
      </c>
      <c r="M13" s="10">
        <v>1820</v>
      </c>
      <c r="N13" s="10">
        <v>1820</v>
      </c>
      <c r="O13" s="10">
        <v>1820</v>
      </c>
      <c r="P13" s="10">
        <v>1420</v>
      </c>
      <c r="Q13" s="10">
        <v>1420</v>
      </c>
      <c r="R13" s="10"/>
      <c r="S13" s="10">
        <v>1420</v>
      </c>
      <c r="T13" s="10">
        <f>(P13*Q13%*S13/4)/3</f>
        <v>2386073.3333333335</v>
      </c>
    </row>
    <row r="14" spans="1:20" x14ac:dyDescent="0.35">
      <c r="A14" s="39"/>
      <c r="B14" s="11">
        <v>4</v>
      </c>
      <c r="C14" s="11">
        <v>717</v>
      </c>
      <c r="D14" s="12" t="s">
        <v>26</v>
      </c>
      <c r="E14" s="21">
        <v>10.3</v>
      </c>
      <c r="F14" s="22">
        <f>[1]Pop_Unggas!G18</f>
        <v>4543</v>
      </c>
      <c r="G14" s="10">
        <v>2039</v>
      </c>
      <c r="H14" s="10">
        <v>2039</v>
      </c>
      <c r="I14" s="10">
        <v>2039</v>
      </c>
      <c r="J14" s="10">
        <v>1957</v>
      </c>
      <c r="K14" s="10">
        <v>1778</v>
      </c>
      <c r="L14" s="10">
        <v>1746</v>
      </c>
      <c r="M14" s="10">
        <v>2118</v>
      </c>
      <c r="N14" s="10">
        <v>2118</v>
      </c>
      <c r="O14" s="10">
        <v>2118</v>
      </c>
      <c r="P14" s="10">
        <v>2039</v>
      </c>
      <c r="Q14" s="10">
        <v>2039</v>
      </c>
      <c r="R14" s="10"/>
      <c r="S14" s="10">
        <v>2039</v>
      </c>
      <c r="T14" s="10">
        <f>(P14*Q14%*S14/4)/3</f>
        <v>7064321.0991666662</v>
      </c>
    </row>
    <row r="15" spans="1:20" x14ac:dyDescent="0.35">
      <c r="A15" s="39"/>
      <c r="B15" s="23">
        <v>5</v>
      </c>
      <c r="C15" s="23">
        <v>718</v>
      </c>
      <c r="D15" s="24" t="s">
        <v>27</v>
      </c>
      <c r="E15" s="25">
        <v>2.2799999999999998</v>
      </c>
      <c r="F15" s="26">
        <f>[1]Pop_Unggas!H18</f>
        <v>1020</v>
      </c>
      <c r="G15" s="10">
        <v>163</v>
      </c>
      <c r="H15" s="10">
        <v>163</v>
      </c>
      <c r="I15" s="10">
        <v>163</v>
      </c>
      <c r="J15" s="10">
        <v>165</v>
      </c>
      <c r="K15" s="10">
        <v>215</v>
      </c>
      <c r="L15" s="10">
        <v>215</v>
      </c>
      <c r="M15" s="10">
        <v>215</v>
      </c>
      <c r="N15" s="10">
        <v>215</v>
      </c>
      <c r="O15" s="10">
        <v>215</v>
      </c>
      <c r="P15" s="10">
        <v>215</v>
      </c>
      <c r="Q15" s="10">
        <v>215</v>
      </c>
      <c r="R15" s="10"/>
      <c r="S15" s="10">
        <v>215</v>
      </c>
      <c r="T15" s="10">
        <f>(P15*Q15%*S15/4)/3</f>
        <v>8281.9791666666661</v>
      </c>
    </row>
    <row r="16" spans="1:20" x14ac:dyDescent="0.35">
      <c r="A16" s="29"/>
      <c r="B16" s="46" t="s">
        <v>37</v>
      </c>
      <c r="C16" s="47"/>
      <c r="D16" s="47"/>
      <c r="E16" s="47"/>
      <c r="F16" s="48"/>
      <c r="G16" s="13"/>
      <c r="H16" s="13">
        <f t="shared" ref="H16:T16" si="0">SUM(H11:H15)</f>
        <v>180934</v>
      </c>
      <c r="I16" s="13">
        <f t="shared" si="0"/>
        <v>180934</v>
      </c>
      <c r="J16" s="13">
        <f t="shared" si="0"/>
        <v>181054</v>
      </c>
      <c r="K16" s="13">
        <f t="shared" si="0"/>
        <v>188390</v>
      </c>
      <c r="L16" s="13">
        <f t="shared" si="0"/>
        <v>181585</v>
      </c>
      <c r="M16" s="13">
        <f t="shared" si="0"/>
        <v>181921</v>
      </c>
      <c r="N16" s="13">
        <f t="shared" si="0"/>
        <v>181921</v>
      </c>
      <c r="O16" s="13">
        <f t="shared" si="0"/>
        <v>181906</v>
      </c>
      <c r="P16" s="13">
        <f t="shared" si="0"/>
        <v>179393</v>
      </c>
      <c r="Q16" s="13">
        <f t="shared" si="0"/>
        <v>179393</v>
      </c>
      <c r="R16" s="13"/>
      <c r="S16" s="13">
        <f t="shared" si="0"/>
        <v>179393</v>
      </c>
      <c r="T16" s="13">
        <f t="shared" si="0"/>
        <v>4361480772559.9521</v>
      </c>
    </row>
    <row r="17" spans="2:19" x14ac:dyDescent="0.35">
      <c r="B17" t="s">
        <v>28</v>
      </c>
    </row>
    <row r="18" spans="2:19" x14ac:dyDescent="0.35">
      <c r="C18" t="s">
        <v>45</v>
      </c>
      <c r="G18" s="14"/>
    </row>
    <row r="19" spans="2:19" x14ac:dyDescent="0.35">
      <c r="C19" t="s">
        <v>50</v>
      </c>
    </row>
    <row r="20" spans="2:19" x14ac:dyDescent="0.35">
      <c r="C20" t="s">
        <v>29</v>
      </c>
    </row>
    <row r="21" spans="2:19" x14ac:dyDescent="0.35">
      <c r="S21" s="33" t="s">
        <v>46</v>
      </c>
    </row>
    <row r="22" spans="2:19" x14ac:dyDescent="0.35">
      <c r="S22" s="33"/>
    </row>
    <row r="23" spans="2:19" x14ac:dyDescent="0.35">
      <c r="F23" s="33"/>
      <c r="S23" s="33"/>
    </row>
    <row r="24" spans="2:19" x14ac:dyDescent="0.35">
      <c r="F24" s="33"/>
      <c r="S24" s="33"/>
    </row>
    <row r="25" spans="2:19" x14ac:dyDescent="0.35">
      <c r="F25" s="33"/>
      <c r="S25" s="34" t="s">
        <v>47</v>
      </c>
    </row>
    <row r="26" spans="2:19" x14ac:dyDescent="0.35">
      <c r="F26" s="33"/>
      <c r="S26" s="33" t="s">
        <v>48</v>
      </c>
    </row>
    <row r="27" spans="2:19" x14ac:dyDescent="0.35">
      <c r="F27" s="34"/>
      <c r="S27" s="33"/>
    </row>
    <row r="28" spans="2:19" x14ac:dyDescent="0.35">
      <c r="F28" s="33"/>
    </row>
    <row r="36" spans="1:20" x14ac:dyDescent="0.35">
      <c r="A36" s="37"/>
      <c r="B36" s="49" t="s">
        <v>38</v>
      </c>
      <c r="C36" s="49"/>
      <c r="D36" s="49"/>
      <c r="E36" s="49"/>
      <c r="F36" s="49"/>
    </row>
    <row r="37" spans="1:20" x14ac:dyDescent="0.35">
      <c r="A37" s="37"/>
      <c r="B37" s="1"/>
      <c r="C37" s="1"/>
      <c r="D37" s="2"/>
      <c r="E37" s="2"/>
      <c r="F37" s="2"/>
    </row>
    <row r="38" spans="1:20" x14ac:dyDescent="0.35">
      <c r="A38" s="37"/>
      <c r="B38" s="3" t="s">
        <v>0</v>
      </c>
      <c r="C38" s="3"/>
      <c r="D38" s="4" t="str">
        <f>D4</f>
        <v>Malang</v>
      </c>
      <c r="E38" s="5"/>
      <c r="F38" s="4">
        <f>F4</f>
        <v>2024</v>
      </c>
    </row>
    <row r="39" spans="1:20" x14ac:dyDescent="0.35">
      <c r="A39" s="37"/>
      <c r="B39" s="3" t="s">
        <v>1</v>
      </c>
      <c r="C39" s="3"/>
      <c r="D39" s="4" t="str">
        <f>D5</f>
        <v>Jawa Timur</v>
      </c>
      <c r="E39" s="5"/>
      <c r="F39" s="4" t="str">
        <f>F5</f>
        <v>-</v>
      </c>
    </row>
    <row r="40" spans="1:20" x14ac:dyDescent="0.35">
      <c r="A40" s="31"/>
      <c r="B40" s="38"/>
      <c r="C40" s="38"/>
      <c r="D40" s="38"/>
      <c r="E40" s="38"/>
      <c r="F40" s="38"/>
    </row>
    <row r="41" spans="1:20" ht="23" x14ac:dyDescent="0.35">
      <c r="A41" s="39"/>
      <c r="B41" s="40" t="s">
        <v>2</v>
      </c>
      <c r="C41" s="40" t="s">
        <v>3</v>
      </c>
      <c r="D41" s="40" t="s">
        <v>4</v>
      </c>
      <c r="E41" s="40" t="s">
        <v>39</v>
      </c>
      <c r="F41" s="40" t="s">
        <v>40</v>
      </c>
      <c r="G41" s="15" t="s">
        <v>41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43" t="s">
        <v>33</v>
      </c>
    </row>
    <row r="42" spans="1:20" x14ac:dyDescent="0.35">
      <c r="A42" s="39"/>
      <c r="B42" s="41"/>
      <c r="C42" s="41"/>
      <c r="D42" s="41"/>
      <c r="E42" s="41"/>
      <c r="F42" s="41"/>
      <c r="G42" s="18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44"/>
    </row>
    <row r="43" spans="1:20" x14ac:dyDescent="0.35">
      <c r="A43" s="39"/>
      <c r="B43" s="42"/>
      <c r="C43" s="42"/>
      <c r="D43" s="42"/>
      <c r="E43" s="28" t="s">
        <v>34</v>
      </c>
      <c r="F43" s="6" t="s">
        <v>5</v>
      </c>
      <c r="G43" s="6" t="s">
        <v>6</v>
      </c>
      <c r="H43" s="6" t="s">
        <v>7</v>
      </c>
      <c r="I43" s="6" t="s">
        <v>8</v>
      </c>
      <c r="J43" s="6" t="s">
        <v>9</v>
      </c>
      <c r="K43" s="6" t="s">
        <v>10</v>
      </c>
      <c r="L43" s="6" t="s">
        <v>11</v>
      </c>
      <c r="M43" s="6" t="s">
        <v>12</v>
      </c>
      <c r="N43" s="6" t="s">
        <v>13</v>
      </c>
      <c r="O43" s="6" t="s">
        <v>14</v>
      </c>
      <c r="P43" s="6" t="s">
        <v>15</v>
      </c>
      <c r="Q43" s="6" t="s">
        <v>16</v>
      </c>
      <c r="R43" s="7"/>
      <c r="S43" s="7" t="s">
        <v>17</v>
      </c>
      <c r="T43" s="45"/>
    </row>
    <row r="44" spans="1:20" x14ac:dyDescent="0.35">
      <c r="A44" s="39"/>
      <c r="B44" s="8" t="s">
        <v>18</v>
      </c>
      <c r="C44" s="8" t="s">
        <v>19</v>
      </c>
      <c r="D44" s="8" t="s">
        <v>20</v>
      </c>
      <c r="E44" s="8" t="s">
        <v>21</v>
      </c>
      <c r="F44" s="8" t="s">
        <v>36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20"/>
    </row>
    <row r="45" spans="1:20" x14ac:dyDescent="0.35">
      <c r="A45" s="39"/>
      <c r="B45" s="11">
        <v>1</v>
      </c>
      <c r="C45" s="11">
        <v>704</v>
      </c>
      <c r="D45" s="12" t="s">
        <v>22</v>
      </c>
      <c r="E45" s="9">
        <v>3092.02</v>
      </c>
      <c r="F45" s="22">
        <f>'[1]Pop_Sapi Per'!F19</f>
        <v>209</v>
      </c>
      <c r="G45" s="10">
        <v>25896</v>
      </c>
      <c r="H45" s="10">
        <v>23319</v>
      </c>
      <c r="I45" s="10">
        <v>38135</v>
      </c>
      <c r="J45" s="10">
        <v>29889</v>
      </c>
      <c r="K45" s="10">
        <v>33883</v>
      </c>
      <c r="L45" s="10">
        <v>38135</v>
      </c>
      <c r="M45" s="10">
        <v>38135</v>
      </c>
      <c r="N45" s="10">
        <v>37233</v>
      </c>
      <c r="O45" s="10">
        <v>37233</v>
      </c>
      <c r="P45" s="10">
        <v>39810</v>
      </c>
      <c r="Q45" s="10">
        <v>39810</v>
      </c>
      <c r="R45" s="10"/>
      <c r="S45" s="10">
        <v>39810</v>
      </c>
      <c r="T45" s="10">
        <f>SUM(G45:S45)</f>
        <v>421288</v>
      </c>
    </row>
    <row r="46" spans="1:20" x14ac:dyDescent="0.35">
      <c r="A46" s="39"/>
      <c r="B46" s="11">
        <v>2</v>
      </c>
      <c r="C46" s="11" t="s">
        <v>42</v>
      </c>
      <c r="D46" s="12" t="s">
        <v>43</v>
      </c>
      <c r="E46" s="9">
        <v>113.2</v>
      </c>
      <c r="F46" s="27">
        <v>0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x14ac:dyDescent="0.35">
      <c r="A47" s="29"/>
      <c r="B47" s="46" t="s">
        <v>44</v>
      </c>
      <c r="C47" s="47"/>
      <c r="D47" s="47"/>
      <c r="E47" s="47"/>
      <c r="F47" s="48"/>
      <c r="G47" s="13">
        <f>SUM(G45:G46)</f>
        <v>25896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>
        <f t="shared" ref="T47" si="1">SUM(T45:T46)</f>
        <v>421288</v>
      </c>
    </row>
    <row r="48" spans="1:20" x14ac:dyDescent="0.35">
      <c r="B48" t="s">
        <v>28</v>
      </c>
    </row>
    <row r="49" spans="3:7" x14ac:dyDescent="0.35">
      <c r="C49" t="s">
        <v>45</v>
      </c>
      <c r="G49" s="14"/>
    </row>
    <row r="50" spans="3:7" x14ac:dyDescent="0.35">
      <c r="C50" t="s">
        <v>50</v>
      </c>
    </row>
    <row r="51" spans="3:7" x14ac:dyDescent="0.35">
      <c r="C51" t="s">
        <v>29</v>
      </c>
    </row>
    <row r="53" spans="3:7" x14ac:dyDescent="0.35">
      <c r="F53" s="33" t="s">
        <v>46</v>
      </c>
    </row>
    <row r="54" spans="3:7" x14ac:dyDescent="0.35">
      <c r="F54" s="33"/>
    </row>
    <row r="55" spans="3:7" x14ac:dyDescent="0.35">
      <c r="F55" s="33"/>
    </row>
    <row r="56" spans="3:7" x14ac:dyDescent="0.35">
      <c r="F56" s="33"/>
    </row>
    <row r="57" spans="3:7" x14ac:dyDescent="0.35">
      <c r="F57" s="34" t="e">
        <f>#REF!</f>
        <v>#REF!</v>
      </c>
    </row>
    <row r="58" spans="3:7" x14ac:dyDescent="0.35">
      <c r="F58" s="33" t="e">
        <f>#REF!</f>
        <v>#REF!</v>
      </c>
    </row>
  </sheetData>
  <mergeCells count="24">
    <mergeCell ref="T41:T43"/>
    <mergeCell ref="B47:F47"/>
    <mergeCell ref="A41:A46"/>
    <mergeCell ref="B41:B43"/>
    <mergeCell ref="C41:C43"/>
    <mergeCell ref="D41:D43"/>
    <mergeCell ref="E41:E42"/>
    <mergeCell ref="F41:F42"/>
    <mergeCell ref="B2:T2"/>
    <mergeCell ref="A2:A3"/>
    <mergeCell ref="B40:F40"/>
    <mergeCell ref="A4:A5"/>
    <mergeCell ref="B6:F6"/>
    <mergeCell ref="A7:A15"/>
    <mergeCell ref="B7:B9"/>
    <mergeCell ref="C7:C9"/>
    <mergeCell ref="D7:D9"/>
    <mergeCell ref="E7:E8"/>
    <mergeCell ref="F7:F8"/>
    <mergeCell ref="T7:T9"/>
    <mergeCell ref="B16:F16"/>
    <mergeCell ref="A36:A37"/>
    <mergeCell ref="B36:F36"/>
    <mergeCell ref="A38:A3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Produksi Telur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dinas</cp:lastModifiedBy>
  <dcterms:created xsi:type="dcterms:W3CDTF">2024-10-15T02:30:12Z</dcterms:created>
  <dcterms:modified xsi:type="dcterms:W3CDTF">2025-01-24T08:02:39Z</dcterms:modified>
</cp:coreProperties>
</file>