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0E3B886F-BAB2-4AB7-B915-2689C2453B4E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3" sheetId="13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3" l="1"/>
  <c r="I22" i="13" s="1"/>
  <c r="E22" i="13"/>
  <c r="D22" i="13"/>
  <c r="C22" i="13"/>
  <c r="B22" i="13"/>
  <c r="J21" i="13"/>
  <c r="H21" i="13"/>
  <c r="G21" i="13"/>
  <c r="I21" i="13" s="1"/>
  <c r="E21" i="13"/>
  <c r="D21" i="13"/>
  <c r="C21" i="13"/>
  <c r="B21" i="13"/>
  <c r="J20" i="13"/>
  <c r="G20" i="13"/>
  <c r="I20" i="13" s="1"/>
  <c r="E20" i="13"/>
  <c r="D20" i="13"/>
  <c r="C20" i="13"/>
  <c r="B20" i="13"/>
  <c r="J19" i="13"/>
  <c r="G19" i="13"/>
  <c r="I19" i="13" s="1"/>
  <c r="E19" i="13"/>
  <c r="D19" i="13"/>
  <c r="C19" i="13"/>
  <c r="B19" i="13"/>
  <c r="J18" i="13"/>
  <c r="G18" i="13"/>
  <c r="I18" i="13" s="1"/>
  <c r="E18" i="13"/>
  <c r="D18" i="13"/>
  <c r="C18" i="13"/>
  <c r="B18" i="13"/>
  <c r="J17" i="13"/>
  <c r="G17" i="13"/>
  <c r="I17" i="13" s="1"/>
  <c r="E17" i="13"/>
  <c r="D17" i="13"/>
  <c r="C17" i="13"/>
  <c r="B17" i="13"/>
  <c r="J16" i="13"/>
  <c r="G16" i="13"/>
  <c r="I16" i="13" s="1"/>
  <c r="E16" i="13"/>
  <c r="D16" i="13"/>
  <c r="C16" i="13"/>
  <c r="B16" i="13"/>
  <c r="J15" i="13"/>
  <c r="G15" i="13"/>
  <c r="I15" i="13" s="1"/>
  <c r="E15" i="13"/>
  <c r="D15" i="13"/>
  <c r="C15" i="13"/>
  <c r="B15" i="13"/>
  <c r="J14" i="13"/>
  <c r="G14" i="13"/>
  <c r="I14" i="13" s="1"/>
  <c r="E14" i="13"/>
  <c r="D14" i="13"/>
  <c r="C14" i="13"/>
  <c r="B14" i="13"/>
  <c r="J13" i="13"/>
  <c r="H13" i="13"/>
  <c r="G13" i="13"/>
  <c r="I13" i="13" s="1"/>
  <c r="N13" i="13" s="1"/>
  <c r="E13" i="13"/>
  <c r="D13" i="13"/>
  <c r="C13" i="13"/>
  <c r="B13" i="13"/>
  <c r="J12" i="13"/>
  <c r="H12" i="13"/>
  <c r="G12" i="13"/>
  <c r="I12" i="13" s="1"/>
  <c r="N12" i="13" s="1"/>
  <c r="P12" i="13" s="1"/>
  <c r="E12" i="13"/>
  <c r="D12" i="13"/>
  <c r="C12" i="13"/>
  <c r="B12" i="13"/>
  <c r="J11" i="13"/>
  <c r="G11" i="13"/>
  <c r="I11" i="13" s="1"/>
  <c r="E11" i="13"/>
  <c r="D11" i="13"/>
  <c r="C11" i="13"/>
  <c r="B11" i="13"/>
  <c r="J10" i="13"/>
  <c r="G10" i="13"/>
  <c r="I10" i="13" s="1"/>
  <c r="E10" i="13"/>
  <c r="D10" i="13"/>
  <c r="C10" i="13"/>
  <c r="B10" i="13"/>
  <c r="J9" i="13"/>
  <c r="I9" i="13"/>
  <c r="H9" i="13"/>
  <c r="G9" i="13"/>
  <c r="E9" i="13"/>
  <c r="D9" i="13"/>
  <c r="C9" i="13"/>
  <c r="B9" i="13"/>
  <c r="J8" i="13"/>
  <c r="G8" i="13"/>
  <c r="I8" i="13" s="1"/>
  <c r="E8" i="13"/>
  <c r="D8" i="13"/>
  <c r="C8" i="13"/>
  <c r="B8" i="13"/>
  <c r="J7" i="13"/>
  <c r="G7" i="13"/>
  <c r="I7" i="13" s="1"/>
  <c r="E7" i="13"/>
  <c r="D7" i="13"/>
  <c r="C7" i="13"/>
  <c r="B7" i="13"/>
  <c r="J6" i="13"/>
  <c r="G6" i="13"/>
  <c r="I6" i="13" s="1"/>
  <c r="E6" i="13"/>
  <c r="D6" i="13"/>
  <c r="C6" i="13"/>
  <c r="B6" i="13"/>
</calcChain>
</file>

<file path=xl/sharedStrings.xml><?xml version="1.0" encoding="utf-8"?>
<sst xmlns="http://schemas.openxmlformats.org/spreadsheetml/2006/main" count="20" uniqueCount="20">
  <si>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</si>
  <si>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</si>
  <si>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</si>
  <si>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</si>
  <si>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</si>
  <si>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</si>
  <si>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</si>
  <si>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</si>
  <si>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</si>
  <si>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</si>
  <si>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</si>
  <si>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</si>
  <si>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</si>
  <si>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</si>
  <si>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</si>
  <si>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</si>
  <si>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</si>
  <si>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JULI 2023</t>
  </si>
  <si>
    <t>kardus pink</t>
  </si>
  <si>
    <t>kardus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</si>
</sst>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119</v>
          </cell>
          <cell r="J6">
            <v>44805</v>
          </cell>
        </row>
        <row r="7">
          <cell r="B7" t="str">
            <v>VITAMIN A 200.000 IU</v>
          </cell>
          <cell r="C7" t="str">
            <v>DAK FISIK</v>
          </cell>
          <cell r="D7">
            <v>0</v>
          </cell>
          <cell r="E7" t="str">
            <v>KAPSUL</v>
          </cell>
          <cell r="I7">
            <v>0</v>
          </cell>
          <cell r="J7">
            <v>44652</v>
          </cell>
        </row>
        <row r="8">
          <cell r="B8" t="str">
            <v>VITAMIN A 200.000 IU</v>
          </cell>
          <cell r="C8" t="str">
            <v>DAK FISIK</v>
          </cell>
          <cell r="D8">
            <v>2023</v>
          </cell>
          <cell r="E8" t="str">
            <v>KAPSUL</v>
          </cell>
          <cell r="I8">
            <v>1188</v>
          </cell>
          <cell r="J8" t="str">
            <v>Juli - 25</v>
          </cell>
        </row>
        <row r="9">
          <cell r="B9" t="str">
            <v>TABLET TAMBAH DARAH</v>
          </cell>
          <cell r="C9" t="str">
            <v>DAK FISIK</v>
          </cell>
          <cell r="D9">
            <v>2023</v>
          </cell>
          <cell r="E9" t="str">
            <v>TABLET</v>
          </cell>
          <cell r="I9">
            <v>50330</v>
          </cell>
          <cell r="J9" t="str">
            <v>Sept - 25</v>
          </cell>
        </row>
        <row r="10">
          <cell r="B10" t="str">
            <v>BISKUIT BALITA</v>
          </cell>
          <cell r="C10" t="str">
            <v>APBN</v>
          </cell>
          <cell r="D10">
            <v>0</v>
          </cell>
          <cell r="E10" t="str">
            <v>BUNGKUS</v>
          </cell>
          <cell r="I10">
            <v>0</v>
          </cell>
          <cell r="J10">
            <v>0</v>
          </cell>
        </row>
        <row r="11">
          <cell r="B11" t="str">
            <v>BISKUIT IBU HAMIL</v>
          </cell>
          <cell r="C11" t="str">
            <v>APBN</v>
          </cell>
          <cell r="D11">
            <v>0</v>
          </cell>
          <cell r="E11" t="str">
            <v>BUNGKUS</v>
          </cell>
          <cell r="I11">
            <v>0</v>
          </cell>
          <cell r="J11">
            <v>0</v>
          </cell>
        </row>
        <row r="12">
          <cell r="B12" t="str">
            <v>BISKUIT BALITA</v>
          </cell>
          <cell r="C12" t="str">
            <v>APBD PROV</v>
          </cell>
          <cell r="D12">
            <v>2023</v>
          </cell>
          <cell r="E12" t="str">
            <v>BUNGKUS</v>
          </cell>
          <cell r="I12">
            <v>7728</v>
          </cell>
          <cell r="J12">
            <v>45629</v>
          </cell>
        </row>
        <row r="13">
          <cell r="B13" t="str">
            <v>BISKUIT IBU HAMIL</v>
          </cell>
          <cell r="C13" t="str">
            <v>APBD PROV</v>
          </cell>
          <cell r="D13">
            <v>2023</v>
          </cell>
          <cell r="E13" t="str">
            <v>BUNGKUS</v>
          </cell>
          <cell r="I13">
            <v>3724</v>
          </cell>
          <cell r="J13">
            <v>45624</v>
          </cell>
        </row>
        <row r="14">
          <cell r="B14" t="str">
            <v>SUSU ENSURE (TB &amp; HIV)</v>
          </cell>
          <cell r="C14" t="str">
            <v>APBD</v>
          </cell>
          <cell r="D14">
            <v>0</v>
          </cell>
          <cell r="E14" t="str">
            <v>KALENG</v>
          </cell>
          <cell r="I14">
            <v>0</v>
          </cell>
          <cell r="J14">
            <v>0</v>
          </cell>
        </row>
        <row r="15">
          <cell r="B15" t="str">
            <v>SUSU ENTRASOL (Lansia)</v>
          </cell>
          <cell r="C15" t="str">
            <v>APBD</v>
          </cell>
          <cell r="D15">
            <v>0</v>
          </cell>
          <cell r="E15" t="str">
            <v>KOTAK</v>
          </cell>
          <cell r="I15">
            <v>0</v>
          </cell>
          <cell r="J15">
            <v>0</v>
          </cell>
        </row>
        <row r="16">
          <cell r="B16" t="str">
            <v>SUSU SGM LLM</v>
          </cell>
          <cell r="C16" t="str">
            <v>APBD</v>
          </cell>
          <cell r="D16">
            <v>0</v>
          </cell>
          <cell r="E16" t="str">
            <v>KOTAK</v>
          </cell>
          <cell r="I16">
            <v>0</v>
          </cell>
          <cell r="J16">
            <v>0</v>
          </cell>
        </row>
        <row r="17">
          <cell r="B17" t="str">
            <v>SUSU NUTRIDRINK</v>
          </cell>
          <cell r="C17" t="str">
            <v>APBD</v>
          </cell>
          <cell r="D17">
            <v>0</v>
          </cell>
          <cell r="E17" t="str">
            <v>KALENG</v>
          </cell>
          <cell r="I17">
            <v>0</v>
          </cell>
          <cell r="J17">
            <v>0</v>
          </cell>
        </row>
        <row r="18">
          <cell r="B18" t="str">
            <v>TABURIA</v>
          </cell>
          <cell r="C18" t="str">
            <v>APBD</v>
          </cell>
          <cell r="D18">
            <v>0</v>
          </cell>
          <cell r="E18" t="str">
            <v>KOTAK</v>
          </cell>
          <cell r="I18">
            <v>0</v>
          </cell>
          <cell r="J18">
            <v>0</v>
          </cell>
        </row>
        <row r="19">
          <cell r="B19" t="str">
            <v>SUSU SGM BBLR (bayi 0-6 bl)</v>
          </cell>
          <cell r="C19" t="str">
            <v>APBD</v>
          </cell>
          <cell r="D19">
            <v>0</v>
          </cell>
          <cell r="E19" t="str">
            <v>KOTAK</v>
          </cell>
          <cell r="I19">
            <v>0</v>
          </cell>
          <cell r="J19">
            <v>0</v>
          </cell>
        </row>
        <row r="20">
          <cell r="B20" t="str">
            <v>SUSU LACTOGEN BBLR (bayi 0-6 bl)</v>
          </cell>
          <cell r="C20" t="str">
            <v>APBD</v>
          </cell>
          <cell r="D20">
            <v>0</v>
          </cell>
          <cell r="E20" t="str">
            <v xml:space="preserve">KALENG </v>
          </cell>
          <cell r="I20">
            <v>15</v>
          </cell>
          <cell r="J20">
            <v>45412</v>
          </cell>
        </row>
        <row r="21">
          <cell r="B21" t="str">
            <v>SUSU FORMULA F 100</v>
          </cell>
          <cell r="C21" t="str">
            <v>APBD</v>
          </cell>
          <cell r="D21">
            <v>0</v>
          </cell>
          <cell r="E21" t="str">
            <v>SACHET</v>
          </cell>
          <cell r="I21">
            <v>1180</v>
          </cell>
          <cell r="J21">
            <v>45566</v>
          </cell>
        </row>
        <row r="22">
          <cell r="B22" t="str">
            <v>IODINE TEST</v>
          </cell>
          <cell r="C22" t="str">
            <v>APBD</v>
          </cell>
          <cell r="D22">
            <v>0</v>
          </cell>
          <cell r="E22" t="str">
            <v>BOTOL</v>
          </cell>
          <cell r="I2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4EC75-6F0D-4062-A13F-5D8DB4785FE7}">
  <dimension ref="A1:Z1003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32.4531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4" width="9.08984375" customWidth="1"/>
    <col min="15" max="15" width="13.26953125" customWidth="1"/>
    <col min="16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v>1</v>
      </c>
      <c r="B6" s="7" t="str">
        <f>'[2]6'!B6</f>
        <v>VITAMIN A 100.000 IU</v>
      </c>
      <c r="C6" s="7" t="str">
        <f>'[2]6'!C6</f>
        <v>DAK FISIK</v>
      </c>
      <c r="D6" s="7">
        <f>'[2]6'!D6</f>
        <v>0</v>
      </c>
      <c r="E6" s="7" t="str">
        <f>'[2]6'!E6</f>
        <v>KAPSUL</v>
      </c>
      <c r="F6" s="6"/>
      <c r="G6" s="6">
        <f>'[2]6'!I6</f>
        <v>119</v>
      </c>
      <c r="H6" s="6">
        <v>0</v>
      </c>
      <c r="I6" s="6">
        <f t="shared" ref="I6:I22" si="0">IF(Q6&gt;0,((F6+G6)-H6),"")</f>
        <v>119</v>
      </c>
      <c r="J6" s="8">
        <f>'[2]6'!J6</f>
        <v>44805</v>
      </c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v>2</v>
      </c>
      <c r="B7" s="7" t="str">
        <f>'[2]6'!B7</f>
        <v>VITAMIN A 200.000 IU</v>
      </c>
      <c r="C7" s="7" t="str">
        <f>'[2]6'!C7</f>
        <v>DAK FISIK</v>
      </c>
      <c r="D7" s="7">
        <f>'[2]6'!D7</f>
        <v>0</v>
      </c>
      <c r="E7" s="7" t="str">
        <f>'[2]6'!E7</f>
        <v>KAPSUL</v>
      </c>
      <c r="F7" s="6"/>
      <c r="G7" s="6">
        <f>'[2]6'!I7</f>
        <v>0</v>
      </c>
      <c r="H7" s="6">
        <v>0</v>
      </c>
      <c r="I7" s="6">
        <f t="shared" si="0"/>
        <v>0</v>
      </c>
      <c r="J7" s="8">
        <f>'[2]6'!J7</f>
        <v>44652</v>
      </c>
      <c r="K7" s="7"/>
      <c r="L7" s="6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v>3</v>
      </c>
      <c r="B8" s="7" t="str">
        <f>'[2]6'!B8</f>
        <v>VITAMIN A 200.000 IU</v>
      </c>
      <c r="C8" s="7" t="str">
        <f>'[2]6'!C8</f>
        <v>DAK FISIK</v>
      </c>
      <c r="D8" s="7">
        <f>'[2]6'!D8</f>
        <v>2023</v>
      </c>
      <c r="E8" s="7" t="str">
        <f>'[2]6'!E8</f>
        <v>KAPSUL</v>
      </c>
      <c r="F8" s="6"/>
      <c r="G8" s="6">
        <f>'[2]6'!I8</f>
        <v>1188</v>
      </c>
      <c r="H8" s="6">
        <v>0</v>
      </c>
      <c r="I8" s="6">
        <f t="shared" si="0"/>
        <v>1188</v>
      </c>
      <c r="J8" s="8" t="str">
        <f>'[2]6'!J8</f>
        <v>Juli - 25</v>
      </c>
      <c r="K8" s="7"/>
      <c r="L8" s="6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v>4</v>
      </c>
      <c r="B9" s="7" t="str">
        <f>'[2]6'!B9</f>
        <v>TABLET TAMBAH DARAH</v>
      </c>
      <c r="C9" s="7" t="str">
        <f>'[2]6'!C9</f>
        <v>DAK FISIK</v>
      </c>
      <c r="D9" s="7">
        <f>'[2]6'!D9</f>
        <v>2023</v>
      </c>
      <c r="E9" s="7" t="str">
        <f>'[2]6'!E9</f>
        <v>TABLET</v>
      </c>
      <c r="F9" s="6"/>
      <c r="G9" s="6">
        <f>'[2]6'!I9</f>
        <v>50330</v>
      </c>
      <c r="H9" s="6">
        <f>50+5600+3000+130+20680</f>
        <v>29460</v>
      </c>
      <c r="I9" s="6">
        <f t="shared" si="0"/>
        <v>20870</v>
      </c>
      <c r="J9" s="8" t="str">
        <f>'[2]6'!J9</f>
        <v>Sept - 25</v>
      </c>
      <c r="K9" s="7"/>
      <c r="L9" s="9"/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v>5</v>
      </c>
      <c r="B10" s="7" t="str">
        <f>'[2]6'!B10</f>
        <v>BISKUIT BALITA</v>
      </c>
      <c r="C10" s="7" t="str">
        <f>'[2]6'!C10</f>
        <v>APBN</v>
      </c>
      <c r="D10" s="7">
        <f>'[2]6'!D10</f>
        <v>0</v>
      </c>
      <c r="E10" s="7" t="str">
        <f>'[2]6'!E10</f>
        <v>BUNGKUS</v>
      </c>
      <c r="F10" s="6"/>
      <c r="G10" s="6">
        <f>'[2]6'!I10</f>
        <v>0</v>
      </c>
      <c r="H10" s="6">
        <v>0</v>
      </c>
      <c r="I10" s="6">
        <f t="shared" si="0"/>
        <v>0</v>
      </c>
      <c r="J10" s="8">
        <f>'[2]6'!J10</f>
        <v>0</v>
      </c>
      <c r="K10" s="7"/>
      <c r="L10" s="9"/>
      <c r="M10" s="3"/>
      <c r="N10" s="3"/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v>6</v>
      </c>
      <c r="B11" s="7" t="str">
        <f>'[2]6'!B11</f>
        <v>BISKUIT IBU HAMIL</v>
      </c>
      <c r="C11" s="7" t="str">
        <f>'[2]6'!C11</f>
        <v>APBN</v>
      </c>
      <c r="D11" s="7">
        <f>'[2]6'!D11</f>
        <v>0</v>
      </c>
      <c r="E11" s="7" t="str">
        <f>'[2]6'!E11</f>
        <v>BUNGKUS</v>
      </c>
      <c r="F11" s="6"/>
      <c r="G11" s="6">
        <f>'[2]6'!I11</f>
        <v>0</v>
      </c>
      <c r="H11" s="6">
        <v>0</v>
      </c>
      <c r="I11" s="6">
        <f t="shared" si="0"/>
        <v>0</v>
      </c>
      <c r="J11" s="8">
        <f>'[2]6'!J11</f>
        <v>0</v>
      </c>
      <c r="K11" s="7"/>
      <c r="L11" s="9"/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v>7</v>
      </c>
      <c r="B12" s="7" t="str">
        <f>'[2]6'!B12</f>
        <v>BISKUIT BALITA</v>
      </c>
      <c r="C12" s="7" t="str">
        <f>'[2]6'!C12</f>
        <v>APBD PROV</v>
      </c>
      <c r="D12" s="7">
        <f>'[2]6'!D12</f>
        <v>2023</v>
      </c>
      <c r="E12" s="7" t="str">
        <f>'[2]6'!E12</f>
        <v>BUNGKUS</v>
      </c>
      <c r="F12" s="6"/>
      <c r="G12" s="6">
        <f>'[2]6'!I12</f>
        <v>7728</v>
      </c>
      <c r="H12" s="6">
        <f>28*21</f>
        <v>588</v>
      </c>
      <c r="I12" s="6">
        <f t="shared" si="0"/>
        <v>7140</v>
      </c>
      <c r="J12" s="8">
        <f>'[2]6'!J12</f>
        <v>45629</v>
      </c>
      <c r="K12" s="7"/>
      <c r="L12" s="9"/>
      <c r="M12" s="3"/>
      <c r="N12" s="3">
        <f>I12/21</f>
        <v>340</v>
      </c>
      <c r="O12" s="3" t="s">
        <v>18</v>
      </c>
      <c r="P12" s="3">
        <f>N12/4</f>
        <v>85</v>
      </c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v>8</v>
      </c>
      <c r="B13" s="7" t="str">
        <f>'[2]6'!B13</f>
        <v>BISKUIT IBU HAMIL</v>
      </c>
      <c r="C13" s="7" t="str">
        <f>'[2]6'!C13</f>
        <v>APBD PROV</v>
      </c>
      <c r="D13" s="7">
        <f>'[2]6'!D13</f>
        <v>2023</v>
      </c>
      <c r="E13" s="7" t="str">
        <f>'[2]6'!E13</f>
        <v>BUNGKUS</v>
      </c>
      <c r="F13" s="6"/>
      <c r="G13" s="6">
        <f>'[2]6'!I13</f>
        <v>3724</v>
      </c>
      <c r="H13" s="6">
        <f>8*28</f>
        <v>224</v>
      </c>
      <c r="I13" s="6">
        <f t="shared" si="0"/>
        <v>3500</v>
      </c>
      <c r="J13" s="8">
        <f>'[2]6'!J13</f>
        <v>45624</v>
      </c>
      <c r="K13" s="10"/>
      <c r="L13" s="10"/>
      <c r="M13" s="3"/>
      <c r="N13" s="3">
        <f>I13/28</f>
        <v>125</v>
      </c>
      <c r="O13" s="3" t="s">
        <v>19</v>
      </c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v>9</v>
      </c>
      <c r="B14" s="7" t="str">
        <f>'[2]6'!B14</f>
        <v>SUSU ENSURE (TB &amp; HIV)</v>
      </c>
      <c r="C14" s="7" t="str">
        <f>'[2]6'!C14</f>
        <v>APBD</v>
      </c>
      <c r="D14" s="7">
        <f>'[2]6'!D14</f>
        <v>0</v>
      </c>
      <c r="E14" s="7" t="str">
        <f>'[2]6'!E14</f>
        <v>KALENG</v>
      </c>
      <c r="F14" s="6"/>
      <c r="G14" s="6">
        <f>'[2]6'!I14</f>
        <v>0</v>
      </c>
      <c r="H14" s="6">
        <v>0</v>
      </c>
      <c r="I14" s="6">
        <f t="shared" si="0"/>
        <v>0</v>
      </c>
      <c r="J14" s="8">
        <f>'[2]6'!J14</f>
        <v>0</v>
      </c>
      <c r="K14" s="10"/>
      <c r="L14" s="10"/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v>10</v>
      </c>
      <c r="B15" s="7" t="str">
        <f>'[2]6'!B15</f>
        <v>SUSU ENTRASOL (Lansia)</v>
      </c>
      <c r="C15" s="7" t="str">
        <f>'[2]6'!C15</f>
        <v>APBD</v>
      </c>
      <c r="D15" s="7">
        <f>'[2]6'!D15</f>
        <v>0</v>
      </c>
      <c r="E15" s="7" t="str">
        <f>'[2]6'!E15</f>
        <v>KOTAK</v>
      </c>
      <c r="F15" s="6"/>
      <c r="G15" s="6">
        <f>'[2]6'!I15</f>
        <v>0</v>
      </c>
      <c r="H15" s="6">
        <v>0</v>
      </c>
      <c r="I15" s="6">
        <f t="shared" si="0"/>
        <v>0</v>
      </c>
      <c r="J15" s="8">
        <f>'[2]6'!J15</f>
        <v>0</v>
      </c>
      <c r="K15" s="10"/>
      <c r="L15" s="10"/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v>11</v>
      </c>
      <c r="B16" s="7" t="str">
        <f>'[2]6'!B16</f>
        <v>SUSU SGM LLM</v>
      </c>
      <c r="C16" s="7" t="str">
        <f>'[2]6'!C16</f>
        <v>APBD</v>
      </c>
      <c r="D16" s="7">
        <f>'[2]6'!D16</f>
        <v>0</v>
      </c>
      <c r="E16" s="7" t="str">
        <f>'[2]6'!E16</f>
        <v>KOTAK</v>
      </c>
      <c r="F16" s="6"/>
      <c r="G16" s="6">
        <f>'[2]6'!I16</f>
        <v>0</v>
      </c>
      <c r="H16" s="6">
        <v>0</v>
      </c>
      <c r="I16" s="6">
        <f t="shared" si="0"/>
        <v>0</v>
      </c>
      <c r="J16" s="8">
        <f>'[2]6'!J16</f>
        <v>0</v>
      </c>
      <c r="K16" s="10"/>
      <c r="L16" s="10"/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v>12</v>
      </c>
      <c r="B17" s="7" t="str">
        <f>'[2]6'!B17</f>
        <v>SUSU NUTRIDRINK</v>
      </c>
      <c r="C17" s="7" t="str">
        <f>'[2]6'!C17</f>
        <v>APBD</v>
      </c>
      <c r="D17" s="7">
        <f>'[2]6'!D17</f>
        <v>0</v>
      </c>
      <c r="E17" s="7" t="str">
        <f>'[2]6'!E17</f>
        <v>KALENG</v>
      </c>
      <c r="F17" s="6"/>
      <c r="G17" s="6">
        <f>'[2]6'!I17</f>
        <v>0</v>
      </c>
      <c r="H17" s="6">
        <v>0</v>
      </c>
      <c r="I17" s="6">
        <f t="shared" si="0"/>
        <v>0</v>
      </c>
      <c r="J17" s="8">
        <f>'[2]6'!J17</f>
        <v>0</v>
      </c>
      <c r="K17" s="10"/>
      <c r="L17" s="10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v>13</v>
      </c>
      <c r="B18" s="7" t="str">
        <f>'[2]6'!B18</f>
        <v>TABURIA</v>
      </c>
      <c r="C18" s="7" t="str">
        <f>'[2]6'!C18</f>
        <v>APBD</v>
      </c>
      <c r="D18" s="7">
        <f>'[2]6'!D18</f>
        <v>0</v>
      </c>
      <c r="E18" s="7" t="str">
        <f>'[2]6'!E18</f>
        <v>KOTAK</v>
      </c>
      <c r="F18" s="6"/>
      <c r="G18" s="6">
        <f>'[2]6'!I18</f>
        <v>0</v>
      </c>
      <c r="H18" s="6">
        <v>0</v>
      </c>
      <c r="I18" s="6">
        <f t="shared" si="0"/>
        <v>0</v>
      </c>
      <c r="J18" s="8">
        <f>'[2]6'!J18</f>
        <v>0</v>
      </c>
      <c r="K18" s="10"/>
      <c r="L18" s="10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v>14</v>
      </c>
      <c r="B19" s="7" t="str">
        <f>'[2]6'!B19</f>
        <v>SUSU SGM BBLR (bayi 0-6 bl)</v>
      </c>
      <c r="C19" s="7" t="str">
        <f>'[2]6'!C19</f>
        <v>APBD</v>
      </c>
      <c r="D19" s="7">
        <f>'[2]6'!D19</f>
        <v>0</v>
      </c>
      <c r="E19" s="7" t="str">
        <f>'[2]6'!E19</f>
        <v>KOTAK</v>
      </c>
      <c r="F19" s="6"/>
      <c r="G19" s="6">
        <f>'[2]6'!I19</f>
        <v>0</v>
      </c>
      <c r="H19" s="6">
        <v>0</v>
      </c>
      <c r="I19" s="6">
        <f t="shared" si="0"/>
        <v>0</v>
      </c>
      <c r="J19" s="8">
        <f>'[2]6'!J19</f>
        <v>0</v>
      </c>
      <c r="K19" s="10"/>
      <c r="L19" s="10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v>15</v>
      </c>
      <c r="B20" s="7" t="str">
        <f>'[2]6'!B20</f>
        <v>SUSU LACTOGEN BBLR (bayi 0-6 bl)</v>
      </c>
      <c r="C20" s="7" t="str">
        <f>'[2]6'!C20</f>
        <v>APBD</v>
      </c>
      <c r="D20" s="7">
        <f>'[2]6'!D20</f>
        <v>0</v>
      </c>
      <c r="E20" s="7" t="str">
        <f>'[2]6'!E20</f>
        <v xml:space="preserve">KALENG </v>
      </c>
      <c r="F20" s="6"/>
      <c r="G20" s="6">
        <f>'[2]6'!I20</f>
        <v>15</v>
      </c>
      <c r="H20" s="6">
        <v>3</v>
      </c>
      <c r="I20" s="6">
        <f t="shared" si="0"/>
        <v>12</v>
      </c>
      <c r="J20" s="8">
        <f>'[2]6'!J20</f>
        <v>45412</v>
      </c>
      <c r="K20" s="10"/>
      <c r="L20" s="10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35">
      <c r="A21" s="6">
        <v>16</v>
      </c>
      <c r="B21" s="7" t="str">
        <f>'[2]6'!B21</f>
        <v>SUSU FORMULA F 100</v>
      </c>
      <c r="C21" s="7" t="str">
        <f>'[2]6'!C21</f>
        <v>APBD</v>
      </c>
      <c r="D21" s="7">
        <f>'[2]6'!D21</f>
        <v>0</v>
      </c>
      <c r="E21" s="7" t="str">
        <f>'[2]6'!E21</f>
        <v>SACHET</v>
      </c>
      <c r="F21" s="6"/>
      <c r="G21" s="6">
        <f>'[2]6'!I21</f>
        <v>1180</v>
      </c>
      <c r="H21" s="6">
        <f>230+100+150</f>
        <v>480</v>
      </c>
      <c r="I21" s="6">
        <f t="shared" si="0"/>
        <v>700</v>
      </c>
      <c r="J21" s="8">
        <f>'[2]6'!J21</f>
        <v>45566</v>
      </c>
      <c r="K21" s="7"/>
      <c r="L21" s="7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35">
      <c r="A22" s="6">
        <v>17</v>
      </c>
      <c r="B22" s="7" t="str">
        <f>'[2]6'!B22</f>
        <v>IODINE TEST</v>
      </c>
      <c r="C22" s="7" t="str">
        <f>'[2]6'!C22</f>
        <v>APBD</v>
      </c>
      <c r="D22" s="7">
        <f>'[2]6'!D22</f>
        <v>0</v>
      </c>
      <c r="E22" s="7" t="str">
        <f>'[2]6'!E22</f>
        <v>BOTOL</v>
      </c>
      <c r="F22" s="6">
        <v>28</v>
      </c>
      <c r="G22" s="6">
        <f>'[2]6'!I22</f>
        <v>0</v>
      </c>
      <c r="H22" s="6">
        <v>0</v>
      </c>
      <c r="I22" s="6">
        <f t="shared" si="0"/>
        <v>28</v>
      </c>
      <c r="J22" s="8">
        <v>45255</v>
      </c>
      <c r="K22" s="7"/>
      <c r="L22" s="7"/>
      <c r="M22" s="3"/>
      <c r="N22" s="3"/>
      <c r="O22" s="3"/>
      <c r="P22" s="3"/>
      <c r="Q22" s="3">
        <v>17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11"/>
      <c r="B24" s="11"/>
      <c r="C24" s="11"/>
      <c r="D24" s="11"/>
      <c r="E24" s="11"/>
      <c r="F24" s="11"/>
      <c r="G24" s="11"/>
      <c r="H24" s="11"/>
      <c r="I24" s="12"/>
      <c r="J24" s="1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3" t="s">
        <v>14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1">
        <v>1</v>
      </c>
      <c r="B26" s="3" t="s"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1">
        <v>2</v>
      </c>
      <c r="B27" s="3" t="s">
        <v>16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1"/>
      <c r="B30" s="13"/>
      <c r="C30" s="3"/>
      <c r="D30" s="3"/>
      <c r="E30" s="3"/>
      <c r="F30" s="3"/>
      <c r="G30" s="3"/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2024-01-28T14:37:38Z</dcterms:modified>
</cp:coreProperties>
</file>