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satudata\upload\"/>
    </mc:Choice>
  </mc:AlternateContent>
  <bookViews>
    <workbookView xWindow="0" yWindow="0" windowWidth="28800" windowHeight="12315"/>
  </bookViews>
  <sheets>
    <sheet name="Sheet5" sheetId="5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17" i="5" l="1"/>
  <c r="V17" i="5"/>
  <c r="T17" i="5"/>
  <c r="R17" i="5"/>
  <c r="P17" i="5"/>
  <c r="N17" i="5"/>
  <c r="L17" i="5"/>
  <c r="J17" i="5"/>
  <c r="G17" i="5"/>
  <c r="D17" i="5"/>
  <c r="H16" i="5"/>
  <c r="Y16" i="5" s="1"/>
  <c r="G16" i="5"/>
  <c r="D16" i="5"/>
  <c r="E16" i="5" s="1"/>
  <c r="F16" i="5" s="1"/>
  <c r="H15" i="5"/>
  <c r="W15" i="5" s="1"/>
  <c r="G15" i="5"/>
  <c r="D15" i="5"/>
  <c r="E15" i="5" s="1"/>
  <c r="F15" i="5" s="1"/>
  <c r="K14" i="5"/>
  <c r="H14" i="5"/>
  <c r="Y14" i="5" s="1"/>
  <c r="G14" i="5"/>
  <c r="D14" i="5"/>
  <c r="E14" i="5" s="1"/>
  <c r="F14" i="5" s="1"/>
  <c r="H13" i="5"/>
  <c r="G13" i="5"/>
  <c r="D13" i="5"/>
  <c r="E13" i="5" s="1"/>
  <c r="S14" i="5" l="1"/>
  <c r="O15" i="5"/>
  <c r="K16" i="5"/>
  <c r="S16" i="5"/>
  <c r="H17" i="5"/>
  <c r="U17" i="5" s="1"/>
  <c r="U13" i="5"/>
  <c r="M13" i="5"/>
  <c r="S13" i="5"/>
  <c r="K13" i="5"/>
  <c r="Y13" i="5"/>
  <c r="Q13" i="5"/>
  <c r="I13" i="5"/>
  <c r="W13" i="5"/>
  <c r="O13" i="5"/>
  <c r="W17" i="5"/>
  <c r="F13" i="5"/>
  <c r="F17" i="5" s="1"/>
  <c r="E17" i="5"/>
  <c r="Q17" i="5"/>
  <c r="Y17" i="5"/>
  <c r="U15" i="5"/>
  <c r="M15" i="5"/>
  <c r="S15" i="5"/>
  <c r="K15" i="5"/>
  <c r="Y15" i="5"/>
  <c r="Q15" i="5"/>
  <c r="I15" i="5"/>
  <c r="K17" i="5"/>
  <c r="S17" i="5"/>
  <c r="M14" i="5"/>
  <c r="U14" i="5"/>
  <c r="M16" i="5"/>
  <c r="U16" i="5"/>
  <c r="O14" i="5"/>
  <c r="W14" i="5"/>
  <c r="O16" i="5"/>
  <c r="W16" i="5"/>
  <c r="I14" i="5"/>
  <c r="Q14" i="5"/>
  <c r="I16" i="5"/>
  <c r="Q16" i="5"/>
  <c r="O17" i="5" l="1"/>
  <c r="I17" i="5"/>
  <c r="M17" i="5"/>
</calcChain>
</file>

<file path=xl/sharedStrings.xml><?xml version="1.0" encoding="utf-8"?>
<sst xmlns="http://schemas.openxmlformats.org/spreadsheetml/2006/main" count="51" uniqueCount="35">
  <si>
    <t>PESERTA KB BARU</t>
  </si>
  <si>
    <t>REVISI ALTERNATIF 1</t>
  </si>
  <si>
    <t>KOTA</t>
  </si>
  <si>
    <t>: MALANG</t>
  </si>
  <si>
    <t>BULAN/TAHUN</t>
  </si>
  <si>
    <t>NO</t>
  </si>
  <si>
    <t>NAMA PUSKESMAS</t>
  </si>
  <si>
    <t>KELURAHAN</t>
  </si>
  <si>
    <t>JUMLAH PENDUDUK</t>
  </si>
  <si>
    <t>PUS</t>
  </si>
  <si>
    <t>TARGET PESERTA KB BARU</t>
  </si>
  <si>
    <t>KOMULATIF</t>
  </si>
  <si>
    <t>JUMLAH</t>
  </si>
  <si>
    <t>Abs</t>
  </si>
  <si>
    <t>%</t>
  </si>
  <si>
    <t>KONDOM</t>
  </si>
  <si>
    <t>PIL</t>
  </si>
  <si>
    <t>SUNTIK</t>
  </si>
  <si>
    <t>AKDR</t>
  </si>
  <si>
    <t>IMPLAN</t>
  </si>
  <si>
    <t>MOW</t>
  </si>
  <si>
    <t>MOP</t>
  </si>
  <si>
    <t>MAL</t>
  </si>
  <si>
    <t>LUAR WILAYAH</t>
  </si>
  <si>
    <t>TOTAL  KELURAHAN</t>
  </si>
  <si>
    <t>POLOWIJEN</t>
  </si>
  <si>
    <t>Polowijen</t>
  </si>
  <si>
    <t>Balearjosari</t>
  </si>
  <si>
    <t>Puwodadi</t>
  </si>
  <si>
    <t>………………..,………………..</t>
  </si>
  <si>
    <t>KEPALA KEPALA PUSKESMAS</t>
  </si>
  <si>
    <t>………………………………</t>
  </si>
  <si>
    <t>NIP.</t>
  </si>
  <si>
    <t xml:space="preserve"> </t>
  </si>
  <si>
    <t>: MEI /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</si>
</sst>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  <family val="2"/>
      <scheme val="minor"/>
    </font>
    <font>
      <b/>
      <sz val="12"/>
      <color theme="1"/>
      <name val="Arial"/>
    </font>
    <font>
      <b/>
      <sz val="12"/>
      <color rgb="FFFFFFFF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theme="1"/>
      <name val="Comic Sans MS"/>
    </font>
    <font>
      <sz val="10"/>
      <name val="Arial"/>
    </font>
    <font>
      <sz val="10"/>
      <color theme="1"/>
      <name val="Comic Sans MS"/>
    </font>
    <font>
      <sz val="11"/>
      <color theme="1"/>
      <name val="Calibri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B8B7"/>
        <bgColor rgb="FFE5B8B7"/>
      </patternFill>
    </fill>
    <fill>
      <patternFill patternType="solid">
        <fgColor rgb="FF00CCFF"/>
        <bgColor rgb="FF00CCFF"/>
      </patternFill>
    </fill>
    <fill>
      <patternFill patternType="solid">
        <fgColor rgb="FFFFFF00"/>
        <bgColor rgb="FFFFFF0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2" fillId="2" borderId="0" xfId="0" applyFont="1" applyFill="1" applyBorder="1"/>
    <xf numFmtId="0" fontId="1" fillId="3" borderId="0" xfId="0" applyFont="1" applyFill="1" applyBorder="1"/>
    <xf numFmtId="0" fontId="0" fillId="0" borderId="0" xfId="0" applyFont="1" applyAlignment="1"/>
    <xf numFmtId="0" fontId="3" fillId="0" borderId="0" xfId="0" applyFont="1"/>
    <xf numFmtId="0" fontId="4" fillId="3" borderId="0" xfId="0" applyFont="1" applyFill="1" applyBorder="1"/>
    <xf numFmtId="0" fontId="5" fillId="4" borderId="1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 wrapText="1"/>
    </xf>
    <xf numFmtId="0" fontId="6" fillId="0" borderId="4" xfId="0" applyFont="1" applyBorder="1"/>
    <xf numFmtId="0" fontId="5" fillId="4" borderId="5" xfId="0" applyFont="1" applyFill="1" applyBorder="1" applyAlignment="1">
      <alignment horizontal="center" vertical="center"/>
    </xf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9" xfId="0" applyFont="1" applyBorder="1"/>
    <xf numFmtId="0" fontId="6" fillId="0" borderId="0" xfId="0" applyFont="1" applyBorder="1"/>
    <xf numFmtId="0" fontId="0" fillId="0" borderId="0" xfId="0" applyFont="1" applyAlignment="1"/>
    <xf numFmtId="0" fontId="6" fillId="0" borderId="10" xfId="0" applyFont="1" applyBorder="1"/>
    <xf numFmtId="0" fontId="6" fillId="0" borderId="11" xfId="0" applyFont="1" applyBorder="1"/>
    <xf numFmtId="0" fontId="6" fillId="0" borderId="12" xfId="0" applyFont="1" applyBorder="1"/>
    <xf numFmtId="0" fontId="5" fillId="4" borderId="1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/>
    </xf>
    <xf numFmtId="0" fontId="6" fillId="0" borderId="14" xfId="0" applyFont="1" applyBorder="1"/>
    <xf numFmtId="0" fontId="6" fillId="0" borderId="15" xfId="0" applyFont="1" applyBorder="1"/>
    <xf numFmtId="0" fontId="6" fillId="0" borderId="16" xfId="0" applyFont="1" applyBorder="1"/>
    <xf numFmtId="0" fontId="5" fillId="4" borderId="17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" fontId="7" fillId="0" borderId="19" xfId="0" applyNumberFormat="1" applyFont="1" applyBorder="1"/>
    <xf numFmtId="0" fontId="7" fillId="0" borderId="14" xfId="0" applyFont="1" applyBorder="1" applyAlignment="1">
      <alignment horizontal="right"/>
    </xf>
    <xf numFmtId="0" fontId="7" fillId="0" borderId="19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0" fontId="6" fillId="0" borderId="17" xfId="0" applyFont="1" applyBorder="1"/>
    <xf numFmtId="0" fontId="7" fillId="6" borderId="19" xfId="0" applyFont="1" applyFill="1" applyBorder="1"/>
    <xf numFmtId="0" fontId="7" fillId="6" borderId="19" xfId="0" applyFont="1" applyFill="1" applyBorder="1" applyAlignment="1">
      <alignment horizontal="right"/>
    </xf>
    <xf numFmtId="1" fontId="7" fillId="6" borderId="19" xfId="0" applyNumberFormat="1" applyFont="1" applyFill="1" applyBorder="1"/>
    <xf numFmtId="1" fontId="7" fillId="6" borderId="19" xfId="0" applyNumberFormat="1" applyFont="1" applyFill="1" applyBorder="1" applyAlignment="1">
      <alignment horizontal="right"/>
    </xf>
    <xf numFmtId="0" fontId="7" fillId="0" borderId="19" xfId="0" applyFont="1" applyBorder="1" applyAlignment="1">
      <alignment horizontal="left" vertical="center" wrapText="1"/>
    </xf>
    <xf numFmtId="0" fontId="8" fillId="5" borderId="20" xfId="0" applyFont="1" applyFill="1" applyBorder="1" applyAlignment="1">
      <alignment horizontal="right"/>
    </xf>
    <xf numFmtId="1" fontId="8" fillId="5" borderId="20" xfId="0" applyNumberFormat="1" applyFont="1" applyFill="1" applyBorder="1" applyAlignment="1">
      <alignment horizontal="right"/>
    </xf>
    <xf numFmtId="0" fontId="8" fillId="5" borderId="19" xfId="0" applyFont="1" applyFill="1" applyBorder="1" applyAlignment="1">
      <alignment horizontal="right"/>
    </xf>
    <xf numFmtId="1" fontId="7" fillId="0" borderId="19" xfId="0" applyNumberFormat="1" applyFont="1" applyBorder="1" applyAlignment="1">
      <alignment horizontal="right"/>
    </xf>
    <xf numFmtId="0" fontId="7" fillId="2" borderId="19" xfId="0" applyFont="1" applyFill="1" applyBorder="1" applyAlignment="1">
      <alignment horizontal="center" vertical="center"/>
    </xf>
    <xf numFmtId="0" fontId="7" fillId="6" borderId="19" xfId="0" applyFont="1" applyFill="1" applyBorder="1" applyAlignment="1">
      <alignment horizontal="center" vertical="center"/>
    </xf>
    <xf numFmtId="0" fontId="4" fillId="0" borderId="0" xfId="0" applyFont="1"/>
    <xf numFmtId="164" fontId="7" fillId="0" borderId="19" xfId="0" applyNumberFormat="1" applyFont="1" applyBorder="1" applyAlignment="1">
      <alignment horizontal="right"/>
    </xf>
    <xf numFmtId="164" fontId="7" fillId="6" borderId="19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atudata/PESERTA%20KB%20BARU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23"/>
      <sheetName val="REKAP JAN23"/>
      <sheetName val="FEB23"/>
      <sheetName val="REKAP FEB23"/>
      <sheetName val="MARET23"/>
      <sheetName val="REKAP MARET23"/>
      <sheetName val="REKAP JAN-MAR2023"/>
      <sheetName val="APR23"/>
      <sheetName val="REKAP APRIL23"/>
      <sheetName val="MEI23"/>
      <sheetName val="REKAP MEI23"/>
      <sheetName val="JUNI23"/>
      <sheetName val="REKAP JUNI23"/>
      <sheetName val="REKAP JANUARI-JUNI2023"/>
      <sheetName val="JULI23"/>
      <sheetName val="REKAP JULI23"/>
      <sheetName val="AGUSTUS23"/>
      <sheetName val="REKAP AGUSTUS23"/>
      <sheetName val="SEPTEMBER23"/>
      <sheetName val="REKAP SEPTEMBER23"/>
      <sheetName val="REKAP JANUARI-SEPTEMBER2023"/>
      <sheetName val="OKTOBER23"/>
      <sheetName val="REKAP OKTOBER23"/>
      <sheetName val="NOVEMBER23"/>
      <sheetName val="REKAP NOVEMBER23"/>
      <sheetName val="DESEMBER23"/>
      <sheetName val="REKAP DESEMBER23"/>
      <sheetName val="REKAP JAN-DESEMBER23 "/>
    </sheetNames>
    <sheetDataSet>
      <sheetData sheetId="0">
        <row r="97">
          <cell r="D97">
            <v>12528</v>
          </cell>
        </row>
        <row r="98">
          <cell r="D98">
            <v>9314</v>
          </cell>
        </row>
        <row r="99">
          <cell r="D99">
            <v>19841</v>
          </cell>
        </row>
        <row r="101">
          <cell r="D101">
            <v>41683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97">
          <cell r="G97">
            <v>56</v>
          </cell>
        </row>
        <row r="98">
          <cell r="G98">
            <v>10</v>
          </cell>
        </row>
        <row r="99">
          <cell r="G99">
            <v>98</v>
          </cell>
        </row>
        <row r="100">
          <cell r="G100">
            <v>0</v>
          </cell>
        </row>
        <row r="101">
          <cell r="G101">
            <v>164</v>
          </cell>
        </row>
      </sheetData>
      <sheetData sheetId="8"/>
      <sheetData sheetId="9">
        <row r="97">
          <cell r="H97">
            <v>10</v>
          </cell>
        </row>
        <row r="98">
          <cell r="H98">
            <v>5</v>
          </cell>
        </row>
        <row r="99">
          <cell r="H99">
            <v>22</v>
          </cell>
        </row>
        <row r="100">
          <cell r="H100">
            <v>0</v>
          </cell>
        </row>
        <row r="101">
          <cell r="H101">
            <v>37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1"/>
  <sheetViews>
    <sheetView tabSelected="1" workbookViewId="0">
      <selection activeCell="A18" sqref="A18:XFD18"/>
    </sheetView>
  </sheetViews>
  <sheetFormatPr defaultColWidth="12.5703125" defaultRowHeight="15" x14ac:dyDescent="0.25"/>
  <cols>
    <col min="1" max="1" width="4" style="4" customWidth="1"/>
    <col min="2" max="2" width="21.7109375" style="4" customWidth="1"/>
    <col min="3" max="3" width="22.7109375" style="4" customWidth="1"/>
    <col min="4" max="4" width="13.28515625" style="4" customWidth="1"/>
    <col min="5" max="5" width="9.7109375" style="4" customWidth="1"/>
    <col min="6" max="7" width="16.28515625" style="4" customWidth="1"/>
    <col min="8" max="8" width="8.42578125" style="4" customWidth="1"/>
    <col min="9" max="9" width="11.42578125" style="4" customWidth="1"/>
    <col min="10" max="10" width="8.140625" style="4" customWidth="1"/>
    <col min="11" max="11" width="9.85546875" style="4" customWidth="1"/>
    <col min="12" max="12" width="8.7109375" style="4" customWidth="1"/>
    <col min="13" max="13" width="9.28515625" style="4" customWidth="1"/>
    <col min="14" max="14" width="7.42578125" style="4" customWidth="1"/>
    <col min="15" max="15" width="9.42578125" style="4" customWidth="1"/>
    <col min="16" max="16" width="7.42578125" style="4" customWidth="1"/>
    <col min="17" max="17" width="11" style="4" customWidth="1"/>
    <col min="18" max="18" width="8.28515625" style="4" customWidth="1"/>
    <col min="19" max="19" width="9.42578125" style="4" customWidth="1"/>
    <col min="20" max="20" width="9.28515625" style="4" customWidth="1"/>
    <col min="21" max="21" width="9.85546875" style="4" customWidth="1"/>
    <col min="22" max="22" width="9.42578125" style="4" customWidth="1"/>
    <col min="23" max="23" width="9.28515625" style="4" customWidth="1"/>
    <col min="24" max="27" width="8" style="4" customWidth="1"/>
    <col min="28" max="16384" width="12.5703125" style="4"/>
  </cols>
  <sheetData>
    <row r="1" spans="1:25" ht="15.75" x14ac:dyDescent="0.25">
      <c r="A1" s="1" t="s">
        <v>0</v>
      </c>
      <c r="B1" s="1"/>
      <c r="C1" s="1"/>
      <c r="D1" s="1"/>
      <c r="E1" s="1"/>
      <c r="F1" s="2" t="s">
        <v>1</v>
      </c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pans="1:25" ht="15.75" x14ac:dyDescent="0.25">
      <c r="A2" s="1" t="s">
        <v>2</v>
      </c>
      <c r="B2" s="1"/>
      <c r="C2" s="1" t="s">
        <v>3</v>
      </c>
      <c r="E2" s="1"/>
      <c r="F2" s="1"/>
      <c r="G2" s="1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 spans="1:25" ht="15.75" x14ac:dyDescent="0.25">
      <c r="A3" s="1" t="s">
        <v>4</v>
      </c>
      <c r="B3" s="1"/>
      <c r="C3" s="5" t="s">
        <v>34</v>
      </c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</row>
    <row r="4" spans="1:25" ht="15.75" x14ac:dyDescent="0.25">
      <c r="A4" s="1"/>
      <c r="B4" s="1"/>
      <c r="C4" s="5"/>
      <c r="D4" s="5"/>
      <c r="F4" s="47" t="s">
        <v>33</v>
      </c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5" x14ac:dyDescent="0.25">
      <c r="A5" s="22" t="s">
        <v>5</v>
      </c>
      <c r="B5" s="7" t="s">
        <v>6</v>
      </c>
      <c r="C5" s="8" t="s">
        <v>7</v>
      </c>
      <c r="D5" s="9" t="s">
        <v>8</v>
      </c>
      <c r="E5" s="7" t="s">
        <v>9</v>
      </c>
      <c r="F5" s="7" t="s">
        <v>10</v>
      </c>
      <c r="G5" s="7" t="s">
        <v>11</v>
      </c>
      <c r="H5" s="8" t="s">
        <v>12</v>
      </c>
      <c r="I5" s="10"/>
      <c r="J5" s="11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0"/>
    </row>
    <row r="6" spans="1:25" x14ac:dyDescent="0.25">
      <c r="A6" s="13"/>
      <c r="B6" s="13"/>
      <c r="C6" s="14"/>
      <c r="D6" s="15"/>
      <c r="E6" s="13"/>
      <c r="F6" s="13"/>
      <c r="G6" s="13"/>
      <c r="H6" s="14"/>
      <c r="I6" s="16"/>
      <c r="J6" s="17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6"/>
    </row>
    <row r="7" spans="1:25" x14ac:dyDescent="0.25">
      <c r="A7" s="13"/>
      <c r="B7" s="13"/>
      <c r="C7" s="14"/>
      <c r="D7" s="15"/>
      <c r="E7" s="13"/>
      <c r="F7" s="13"/>
      <c r="G7" s="13"/>
      <c r="H7" s="19"/>
      <c r="I7" s="20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0"/>
    </row>
    <row r="8" spans="1:25" ht="16.5" x14ac:dyDescent="0.35">
      <c r="A8" s="13"/>
      <c r="B8" s="13"/>
      <c r="C8" s="14"/>
      <c r="D8" s="15"/>
      <c r="E8" s="13"/>
      <c r="F8" s="13"/>
      <c r="G8" s="13"/>
      <c r="H8" s="22" t="s">
        <v>13</v>
      </c>
      <c r="I8" s="22" t="s">
        <v>14</v>
      </c>
      <c r="J8" s="23" t="s">
        <v>15</v>
      </c>
      <c r="K8" s="24"/>
      <c r="L8" s="23" t="s">
        <v>16</v>
      </c>
      <c r="M8" s="24"/>
      <c r="N8" s="23" t="s">
        <v>17</v>
      </c>
      <c r="O8" s="24"/>
      <c r="P8" s="23" t="s">
        <v>18</v>
      </c>
      <c r="Q8" s="24"/>
      <c r="R8" s="23" t="s">
        <v>19</v>
      </c>
      <c r="S8" s="24"/>
      <c r="T8" s="23" t="s">
        <v>20</v>
      </c>
      <c r="U8" s="24"/>
      <c r="V8" s="23" t="s">
        <v>21</v>
      </c>
      <c r="W8" s="24"/>
      <c r="X8" s="23" t="s">
        <v>22</v>
      </c>
      <c r="Y8" s="24"/>
    </row>
    <row r="9" spans="1:25" x14ac:dyDescent="0.25">
      <c r="A9" s="13"/>
      <c r="B9" s="13"/>
      <c r="C9" s="14"/>
      <c r="D9" s="15"/>
      <c r="E9" s="13"/>
      <c r="F9" s="13"/>
      <c r="G9" s="13"/>
      <c r="H9" s="13"/>
      <c r="I9" s="13"/>
      <c r="J9" s="22" t="s">
        <v>13</v>
      </c>
      <c r="K9" s="22" t="s">
        <v>14</v>
      </c>
      <c r="L9" s="22" t="s">
        <v>13</v>
      </c>
      <c r="M9" s="22" t="s">
        <v>14</v>
      </c>
      <c r="N9" s="22" t="s">
        <v>13</v>
      </c>
      <c r="O9" s="22" t="s">
        <v>14</v>
      </c>
      <c r="P9" s="22" t="s">
        <v>13</v>
      </c>
      <c r="Q9" s="22" t="s">
        <v>14</v>
      </c>
      <c r="R9" s="22" t="s">
        <v>13</v>
      </c>
      <c r="S9" s="22" t="s">
        <v>14</v>
      </c>
      <c r="T9" s="22" t="s">
        <v>13</v>
      </c>
      <c r="U9" s="22" t="s">
        <v>14</v>
      </c>
      <c r="V9" s="22" t="s">
        <v>13</v>
      </c>
      <c r="W9" s="22" t="s">
        <v>14</v>
      </c>
      <c r="X9" s="22" t="s">
        <v>13</v>
      </c>
      <c r="Y9" s="22" t="s">
        <v>14</v>
      </c>
    </row>
    <row r="10" spans="1:25" x14ac:dyDescent="0.25">
      <c r="A10" s="13"/>
      <c r="B10" s="13"/>
      <c r="C10" s="14"/>
      <c r="D10" s="15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</row>
    <row r="11" spans="1:25" ht="15.75" thickBot="1" x14ac:dyDescent="0.3">
      <c r="A11" s="25"/>
      <c r="B11" s="25"/>
      <c r="C11" s="14"/>
      <c r="D11" s="26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</row>
    <row r="12" spans="1:25" ht="17.25" thickBot="1" x14ac:dyDescent="0.3">
      <c r="A12" s="27">
        <v>1</v>
      </c>
      <c r="B12" s="27">
        <v>2</v>
      </c>
      <c r="C12" s="28">
        <v>3</v>
      </c>
      <c r="D12" s="27">
        <v>4</v>
      </c>
      <c r="E12" s="27">
        <v>5</v>
      </c>
      <c r="F12" s="28">
        <v>6</v>
      </c>
      <c r="G12" s="27"/>
      <c r="H12" s="27">
        <v>8</v>
      </c>
      <c r="I12" s="27">
        <v>9</v>
      </c>
      <c r="J12" s="27">
        <v>10</v>
      </c>
      <c r="K12" s="27">
        <v>11</v>
      </c>
      <c r="L12" s="28">
        <v>12</v>
      </c>
      <c r="M12" s="27">
        <v>13</v>
      </c>
      <c r="N12" s="27">
        <v>14</v>
      </c>
      <c r="O12" s="27">
        <v>15</v>
      </c>
      <c r="P12" s="28">
        <v>16</v>
      </c>
      <c r="Q12" s="27">
        <v>17</v>
      </c>
      <c r="R12" s="27">
        <v>18</v>
      </c>
      <c r="S12" s="27">
        <v>19</v>
      </c>
      <c r="T12" s="27">
        <v>20</v>
      </c>
      <c r="U12" s="27">
        <v>21</v>
      </c>
      <c r="V12" s="27">
        <v>22</v>
      </c>
      <c r="W12" s="27">
        <v>23</v>
      </c>
      <c r="X12" s="27">
        <v>24</v>
      </c>
      <c r="Y12" s="27">
        <v>25</v>
      </c>
    </row>
    <row r="13" spans="1:25" ht="16.5" thickTop="1" x14ac:dyDescent="0.3">
      <c r="A13" s="29">
        <v>16</v>
      </c>
      <c r="B13" s="30" t="s">
        <v>25</v>
      </c>
      <c r="C13" s="40" t="s">
        <v>26</v>
      </c>
      <c r="D13" s="45">
        <f>[1]JAN23!D97</f>
        <v>12528</v>
      </c>
      <c r="E13" s="31">
        <f t="shared" ref="E13:E16" si="0">D13*17%</f>
        <v>2129.7600000000002</v>
      </c>
      <c r="F13" s="31">
        <f t="shared" ref="F13:F16" si="1">10%*E13</f>
        <v>212.97600000000003</v>
      </c>
      <c r="G13" s="44">
        <f>[1]APR23!G97+[1]MEI23!H97</f>
        <v>66</v>
      </c>
      <c r="H13" s="44">
        <f t="shared" ref="H13:H17" si="2">J13+L13+N13+P13+R13+T13+V13+X13</f>
        <v>10</v>
      </c>
      <c r="I13" s="48">
        <f t="shared" ref="I13:I17" si="3">H13/E13%</f>
        <v>0.46953647359326867</v>
      </c>
      <c r="J13" s="41">
        <v>1</v>
      </c>
      <c r="K13" s="32">
        <f t="shared" ref="K13:K17" si="4">J13/H13%</f>
        <v>10</v>
      </c>
      <c r="L13" s="42">
        <v>0</v>
      </c>
      <c r="M13" s="33">
        <f t="shared" ref="M13:M17" si="5">L13/H13%</f>
        <v>0</v>
      </c>
      <c r="N13" s="41">
        <v>8</v>
      </c>
      <c r="O13" s="34">
        <f t="shared" ref="O13:O17" si="6">N13/H13%</f>
        <v>80</v>
      </c>
      <c r="P13" s="41">
        <v>1</v>
      </c>
      <c r="Q13" s="34">
        <f t="shared" ref="Q13:Q17" si="7">P13/H13%</f>
        <v>10</v>
      </c>
      <c r="R13" s="41">
        <v>0</v>
      </c>
      <c r="S13" s="34">
        <f t="shared" ref="S13:S17" si="8">R13/H13%</f>
        <v>0</v>
      </c>
      <c r="T13" s="41">
        <v>0</v>
      </c>
      <c r="U13" s="34">
        <f t="shared" ref="U13:U17" si="9">T13/H13%</f>
        <v>0</v>
      </c>
      <c r="V13" s="41">
        <v>0</v>
      </c>
      <c r="W13" s="33">
        <f t="shared" ref="W13:W17" si="10">V13/H13%</f>
        <v>0</v>
      </c>
      <c r="X13" s="41">
        <v>0</v>
      </c>
      <c r="Y13" s="33">
        <f t="shared" ref="Y13:Y17" si="11">X13/H13%</f>
        <v>0</v>
      </c>
    </row>
    <row r="14" spans="1:25" ht="15.75" x14ac:dyDescent="0.3">
      <c r="A14" s="13"/>
      <c r="B14" s="13"/>
      <c r="C14" s="40" t="s">
        <v>27</v>
      </c>
      <c r="D14" s="45">
        <f>[1]JAN23!D98</f>
        <v>9314</v>
      </c>
      <c r="E14" s="31">
        <f t="shared" si="0"/>
        <v>1583.38</v>
      </c>
      <c r="F14" s="31">
        <f t="shared" si="1"/>
        <v>158.33800000000002</v>
      </c>
      <c r="G14" s="44">
        <f>[1]APR23!G98+[1]MEI23!H98</f>
        <v>15</v>
      </c>
      <c r="H14" s="44">
        <f t="shared" si="2"/>
        <v>5</v>
      </c>
      <c r="I14" s="48">
        <f t="shared" si="3"/>
        <v>0.31578016647930374</v>
      </c>
      <c r="J14" s="43">
        <v>0</v>
      </c>
      <c r="K14" s="32">
        <f t="shared" si="4"/>
        <v>0</v>
      </c>
      <c r="L14" s="43">
        <v>0</v>
      </c>
      <c r="M14" s="33">
        <f t="shared" si="5"/>
        <v>0</v>
      </c>
      <c r="N14" s="43">
        <v>3</v>
      </c>
      <c r="O14" s="34">
        <f t="shared" si="6"/>
        <v>60</v>
      </c>
      <c r="P14" s="43">
        <v>2</v>
      </c>
      <c r="Q14" s="34">
        <f t="shared" si="7"/>
        <v>40</v>
      </c>
      <c r="R14" s="43">
        <v>0</v>
      </c>
      <c r="S14" s="34">
        <f t="shared" si="8"/>
        <v>0</v>
      </c>
      <c r="T14" s="43">
        <v>0</v>
      </c>
      <c r="U14" s="34">
        <f t="shared" si="9"/>
        <v>0</v>
      </c>
      <c r="V14" s="43">
        <v>0</v>
      </c>
      <c r="W14" s="33">
        <f t="shared" si="10"/>
        <v>0</v>
      </c>
      <c r="X14" s="43">
        <v>0</v>
      </c>
      <c r="Y14" s="33">
        <f t="shared" si="11"/>
        <v>0</v>
      </c>
    </row>
    <row r="15" spans="1:25" ht="15.75" x14ac:dyDescent="0.3">
      <c r="A15" s="13"/>
      <c r="B15" s="13"/>
      <c r="C15" s="40" t="s">
        <v>28</v>
      </c>
      <c r="D15" s="45">
        <f>[1]JAN23!D99</f>
        <v>19841</v>
      </c>
      <c r="E15" s="31">
        <f t="shared" si="0"/>
        <v>3372.9700000000003</v>
      </c>
      <c r="F15" s="31">
        <f t="shared" si="1"/>
        <v>337.29700000000003</v>
      </c>
      <c r="G15" s="44">
        <f>[1]APR23!G99+[1]MEI23!H99</f>
        <v>120</v>
      </c>
      <c r="H15" s="44">
        <f t="shared" si="2"/>
        <v>22</v>
      </c>
      <c r="I15" s="48">
        <f t="shared" si="3"/>
        <v>0.65224416463828616</v>
      </c>
      <c r="J15" s="43">
        <v>0</v>
      </c>
      <c r="K15" s="32">
        <f t="shared" si="4"/>
        <v>0</v>
      </c>
      <c r="L15" s="43">
        <v>0</v>
      </c>
      <c r="M15" s="33">
        <f t="shared" si="5"/>
        <v>0</v>
      </c>
      <c r="N15" s="43">
        <v>14</v>
      </c>
      <c r="O15" s="34">
        <f t="shared" si="6"/>
        <v>63.636363636363633</v>
      </c>
      <c r="P15" s="43">
        <v>4</v>
      </c>
      <c r="Q15" s="34">
        <f t="shared" si="7"/>
        <v>18.181818181818183</v>
      </c>
      <c r="R15" s="43">
        <v>0</v>
      </c>
      <c r="S15" s="34">
        <f t="shared" si="8"/>
        <v>0</v>
      </c>
      <c r="T15" s="43">
        <v>4</v>
      </c>
      <c r="U15" s="34">
        <f t="shared" si="9"/>
        <v>18.181818181818183</v>
      </c>
      <c r="V15" s="43">
        <v>0</v>
      </c>
      <c r="W15" s="33">
        <f t="shared" si="10"/>
        <v>0</v>
      </c>
      <c r="X15" s="43">
        <v>0</v>
      </c>
      <c r="Y15" s="33">
        <f t="shared" si="11"/>
        <v>0</v>
      </c>
    </row>
    <row r="16" spans="1:25" ht="15.75" x14ac:dyDescent="0.3">
      <c r="A16" s="13"/>
      <c r="B16" s="13"/>
      <c r="C16" s="40" t="s">
        <v>23</v>
      </c>
      <c r="D16" s="45">
        <f>[1]JAN23!D100</f>
        <v>0</v>
      </c>
      <c r="E16" s="31">
        <f t="shared" si="0"/>
        <v>0</v>
      </c>
      <c r="F16" s="31">
        <f t="shared" si="1"/>
        <v>0</v>
      </c>
      <c r="G16" s="44">
        <f>[1]APR23!G100+[1]MEI23!H100</f>
        <v>0</v>
      </c>
      <c r="H16" s="44">
        <f t="shared" si="2"/>
        <v>0</v>
      </c>
      <c r="I16" s="48" t="e">
        <f t="shared" si="3"/>
        <v>#DIV/0!</v>
      </c>
      <c r="J16" s="43"/>
      <c r="K16" s="32" t="e">
        <f t="shared" si="4"/>
        <v>#DIV/0!</v>
      </c>
      <c r="L16" s="43"/>
      <c r="M16" s="33" t="e">
        <f t="shared" si="5"/>
        <v>#DIV/0!</v>
      </c>
      <c r="N16" s="43"/>
      <c r="O16" s="34" t="e">
        <f t="shared" si="6"/>
        <v>#DIV/0!</v>
      </c>
      <c r="P16" s="43"/>
      <c r="Q16" s="34" t="e">
        <f t="shared" si="7"/>
        <v>#DIV/0!</v>
      </c>
      <c r="R16" s="43"/>
      <c r="S16" s="34" t="e">
        <f t="shared" si="8"/>
        <v>#DIV/0!</v>
      </c>
      <c r="T16" s="43"/>
      <c r="U16" s="34" t="e">
        <f t="shared" si="9"/>
        <v>#DIV/0!</v>
      </c>
      <c r="V16" s="43"/>
      <c r="W16" s="33" t="e">
        <f t="shared" si="10"/>
        <v>#DIV/0!</v>
      </c>
      <c r="X16" s="43"/>
      <c r="Y16" s="33" t="e">
        <f t="shared" si="11"/>
        <v>#DIV/0!</v>
      </c>
    </row>
    <row r="17" spans="1:25" ht="15.75" x14ac:dyDescent="0.3">
      <c r="A17" s="35"/>
      <c r="B17" s="35"/>
      <c r="C17" s="36" t="s">
        <v>24</v>
      </c>
      <c r="D17" s="46">
        <f>[1]JAN23!D101</f>
        <v>41683</v>
      </c>
      <c r="E17" s="38">
        <f t="shared" ref="E17:F17" si="12">SUM(E13:E16)</f>
        <v>7086.1100000000006</v>
      </c>
      <c r="F17" s="38">
        <f t="shared" si="12"/>
        <v>708.6110000000001</v>
      </c>
      <c r="G17" s="39">
        <f>[1]APR23!G101+[1]MEI23!H101</f>
        <v>201</v>
      </c>
      <c r="H17" s="44">
        <f t="shared" si="2"/>
        <v>37</v>
      </c>
      <c r="I17" s="49">
        <f t="shared" si="3"/>
        <v>0.52214825905891948</v>
      </c>
      <c r="J17" s="37">
        <f>SUM(J13:J16)</f>
        <v>1</v>
      </c>
      <c r="K17" s="32">
        <f t="shared" si="4"/>
        <v>2.7027027027027026</v>
      </c>
      <c r="L17" s="39">
        <f>SUM(L13:L16)</f>
        <v>0</v>
      </c>
      <c r="M17" s="33">
        <f t="shared" si="5"/>
        <v>0</v>
      </c>
      <c r="N17" s="37">
        <f>SUM(N13:N16)</f>
        <v>25</v>
      </c>
      <c r="O17" s="34">
        <f t="shared" si="6"/>
        <v>67.567567567567565</v>
      </c>
      <c r="P17" s="37">
        <f>SUM(P13:P16)</f>
        <v>7</v>
      </c>
      <c r="Q17" s="34">
        <f t="shared" si="7"/>
        <v>18.918918918918919</v>
      </c>
      <c r="R17" s="37">
        <f>SUM(R13:R16)</f>
        <v>0</v>
      </c>
      <c r="S17" s="34">
        <f t="shared" si="8"/>
        <v>0</v>
      </c>
      <c r="T17" s="37">
        <f>SUM(T13:T16)</f>
        <v>4</v>
      </c>
      <c r="U17" s="34">
        <f t="shared" si="9"/>
        <v>10.810810810810811</v>
      </c>
      <c r="V17" s="37">
        <f>SUM(V13:V16)</f>
        <v>0</v>
      </c>
      <c r="W17" s="33">
        <f t="shared" si="10"/>
        <v>0</v>
      </c>
      <c r="X17" s="37">
        <f>SUM(X13:X16)</f>
        <v>0</v>
      </c>
      <c r="Y17" s="33">
        <f t="shared" si="11"/>
        <v>0</v>
      </c>
    </row>
    <row r="18" spans="1:25" x14ac:dyDescent="0.25"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</row>
    <row r="19" spans="1:25" x14ac:dyDescent="0.25"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5" x14ac:dyDescent="0.25"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</row>
    <row r="21" spans="1:25" x14ac:dyDescent="0.25"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</row>
    <row r="22" spans="1:25" x14ac:dyDescent="0.25"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</row>
    <row r="23" spans="1:25" x14ac:dyDescent="0.25"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</row>
    <row r="24" spans="1:25" x14ac:dyDescent="0.25"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</row>
    <row r="25" spans="1:25" x14ac:dyDescent="0.25"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</row>
    <row r="26" spans="1:25" x14ac:dyDescent="0.25"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</row>
    <row r="27" spans="1:25" x14ac:dyDescent="0.25"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</row>
    <row r="28" spans="1:25" x14ac:dyDescent="0.25"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</row>
    <row r="29" spans="1:25" x14ac:dyDescent="0.25"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</row>
    <row r="30" spans="1:25" x14ac:dyDescent="0.25"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</row>
    <row r="31" spans="1:25" x14ac:dyDescent="0.25"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</row>
    <row r="32" spans="1:25" x14ac:dyDescent="0.25"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8:23" x14ac:dyDescent="0.25"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</row>
    <row r="34" spans="8:23" x14ac:dyDescent="0.25"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</row>
    <row r="35" spans="8:23" x14ac:dyDescent="0.25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</row>
    <row r="36" spans="8:23" x14ac:dyDescent="0.25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</row>
    <row r="37" spans="8:23" x14ac:dyDescent="0.25"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</row>
    <row r="38" spans="8:23" x14ac:dyDescent="0.25"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8:23" x14ac:dyDescent="0.25"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</row>
    <row r="40" spans="8:23" x14ac:dyDescent="0.25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8:23" x14ac:dyDescent="0.25"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8:23" x14ac:dyDescent="0.25"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8:23" x14ac:dyDescent="0.25"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8:23" x14ac:dyDescent="0.25"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</row>
    <row r="45" spans="8:23" x14ac:dyDescent="0.25"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</row>
    <row r="46" spans="8:23" x14ac:dyDescent="0.25"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</row>
    <row r="47" spans="8:23" x14ac:dyDescent="0.25"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 t="s">
        <v>29</v>
      </c>
    </row>
    <row r="48" spans="8:23" x14ac:dyDescent="0.25"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 t="s">
        <v>30</v>
      </c>
    </row>
    <row r="49" spans="8:23" x14ac:dyDescent="0.25"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</row>
    <row r="50" spans="8:23" x14ac:dyDescent="0.25"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 t="s">
        <v>31</v>
      </c>
    </row>
    <row r="51" spans="8:23" x14ac:dyDescent="0.25"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 t="s">
        <v>32</v>
      </c>
    </row>
    <row r="52" spans="8:23" x14ac:dyDescent="0.25"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</row>
    <row r="53" spans="8:23" x14ac:dyDescent="0.25"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</row>
    <row r="54" spans="8:23" x14ac:dyDescent="0.25"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</row>
    <row r="55" spans="8:23" x14ac:dyDescent="0.25"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</row>
    <row r="56" spans="8:23" x14ac:dyDescent="0.25"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</row>
    <row r="57" spans="8:23" x14ac:dyDescent="0.25"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</row>
    <row r="58" spans="8:23" x14ac:dyDescent="0.25"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</row>
    <row r="59" spans="8:23" x14ac:dyDescent="0.25"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</row>
    <row r="60" spans="8:23" x14ac:dyDescent="0.25"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</row>
    <row r="61" spans="8:23" x14ac:dyDescent="0.25"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</row>
    <row r="62" spans="8:23" x14ac:dyDescent="0.25"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</row>
    <row r="63" spans="8:23" x14ac:dyDescent="0.25"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</row>
    <row r="64" spans="8:23" x14ac:dyDescent="0.25"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</row>
    <row r="65" spans="8:23" x14ac:dyDescent="0.25"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</row>
    <row r="66" spans="8:23" x14ac:dyDescent="0.25"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</row>
    <row r="67" spans="8:23" x14ac:dyDescent="0.25"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</row>
    <row r="68" spans="8:23" x14ac:dyDescent="0.25"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</row>
    <row r="69" spans="8:23" x14ac:dyDescent="0.25"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</row>
    <row r="70" spans="8:23" x14ac:dyDescent="0.25"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</row>
    <row r="71" spans="8:23" x14ac:dyDescent="0.25"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</row>
    <row r="72" spans="8:23" x14ac:dyDescent="0.25"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</row>
    <row r="73" spans="8:23" x14ac:dyDescent="0.25"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</row>
    <row r="74" spans="8:23" x14ac:dyDescent="0.25"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</row>
    <row r="75" spans="8:23" x14ac:dyDescent="0.25"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</row>
    <row r="76" spans="8:23" x14ac:dyDescent="0.25"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</row>
    <row r="77" spans="8:23" x14ac:dyDescent="0.25"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</row>
    <row r="78" spans="8:23" x14ac:dyDescent="0.25"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</row>
    <row r="79" spans="8:23" x14ac:dyDescent="0.25"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</row>
    <row r="80" spans="8:23" x14ac:dyDescent="0.25"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</row>
    <row r="81" spans="8:23" x14ac:dyDescent="0.25"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</row>
    <row r="82" spans="8:23" x14ac:dyDescent="0.25"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</row>
    <row r="83" spans="8:23" x14ac:dyDescent="0.25"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</row>
    <row r="84" spans="8:23" x14ac:dyDescent="0.25"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</row>
    <row r="85" spans="8:23" x14ac:dyDescent="0.25"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</row>
    <row r="86" spans="8:23" x14ac:dyDescent="0.25"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</row>
    <row r="87" spans="8:23" x14ac:dyDescent="0.25"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</row>
    <row r="88" spans="8:23" x14ac:dyDescent="0.25"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</row>
    <row r="89" spans="8:23" x14ac:dyDescent="0.25"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</row>
    <row r="90" spans="8:23" x14ac:dyDescent="0.25"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</row>
    <row r="91" spans="8:23" x14ac:dyDescent="0.25"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</row>
    <row r="92" spans="8:23" x14ac:dyDescent="0.25"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</row>
    <row r="93" spans="8:23" x14ac:dyDescent="0.25"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</row>
    <row r="94" spans="8:23" x14ac:dyDescent="0.25"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</row>
    <row r="95" spans="8:23" x14ac:dyDescent="0.25"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</row>
    <row r="96" spans="8:23" x14ac:dyDescent="0.25"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</row>
    <row r="97" spans="8:23" x14ac:dyDescent="0.25"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</row>
    <row r="98" spans="8:23" x14ac:dyDescent="0.25"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</row>
    <row r="99" spans="8:23" x14ac:dyDescent="0.25"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</row>
    <row r="100" spans="8:23" x14ac:dyDescent="0.25"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</row>
    <row r="101" spans="8:23" x14ac:dyDescent="0.25"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</row>
    <row r="102" spans="8:23" x14ac:dyDescent="0.25"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</row>
    <row r="103" spans="8:23" x14ac:dyDescent="0.25"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</row>
    <row r="104" spans="8:23" x14ac:dyDescent="0.25"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</row>
    <row r="105" spans="8:23" x14ac:dyDescent="0.25"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</row>
    <row r="106" spans="8:23" x14ac:dyDescent="0.25"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</row>
    <row r="107" spans="8:23" x14ac:dyDescent="0.25"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</row>
    <row r="108" spans="8:23" x14ac:dyDescent="0.25"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</row>
    <row r="109" spans="8:23" x14ac:dyDescent="0.25"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</row>
    <row r="110" spans="8:23" x14ac:dyDescent="0.25"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</row>
    <row r="111" spans="8:23" x14ac:dyDescent="0.25"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</row>
    <row r="112" spans="8:23" x14ac:dyDescent="0.25"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</row>
    <row r="113" spans="8:23" x14ac:dyDescent="0.25"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</row>
    <row r="114" spans="8:23" x14ac:dyDescent="0.25"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</row>
    <row r="115" spans="8:23" x14ac:dyDescent="0.25"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</row>
    <row r="116" spans="8:23" x14ac:dyDescent="0.25"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</row>
    <row r="117" spans="8:23" x14ac:dyDescent="0.25"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</row>
    <row r="118" spans="8:23" x14ac:dyDescent="0.25"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</row>
    <row r="119" spans="8:23" x14ac:dyDescent="0.25"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</row>
    <row r="120" spans="8:23" x14ac:dyDescent="0.25"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</row>
    <row r="121" spans="8:23" x14ac:dyDescent="0.25"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</row>
    <row r="122" spans="8:23" x14ac:dyDescent="0.25"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</row>
    <row r="123" spans="8:23" x14ac:dyDescent="0.25"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</row>
    <row r="124" spans="8:23" x14ac:dyDescent="0.25"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</row>
    <row r="125" spans="8:23" x14ac:dyDescent="0.25"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</row>
    <row r="126" spans="8:23" x14ac:dyDescent="0.25"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</row>
    <row r="127" spans="8:23" x14ac:dyDescent="0.25"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</row>
    <row r="128" spans="8:23" x14ac:dyDescent="0.25"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</row>
    <row r="129" spans="8:23" x14ac:dyDescent="0.25"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</row>
    <row r="130" spans="8:23" x14ac:dyDescent="0.25"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</row>
    <row r="131" spans="8:23" x14ac:dyDescent="0.25"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</row>
    <row r="132" spans="8:23" x14ac:dyDescent="0.25"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</row>
    <row r="133" spans="8:23" x14ac:dyDescent="0.25"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</row>
    <row r="134" spans="8:23" x14ac:dyDescent="0.25"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</row>
    <row r="135" spans="8:23" x14ac:dyDescent="0.25"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</row>
    <row r="136" spans="8:23" x14ac:dyDescent="0.25"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</row>
    <row r="137" spans="8:23" x14ac:dyDescent="0.25"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</row>
    <row r="138" spans="8:23" x14ac:dyDescent="0.25"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</row>
    <row r="139" spans="8:23" x14ac:dyDescent="0.25"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</row>
    <row r="140" spans="8:23" x14ac:dyDescent="0.25"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</row>
    <row r="141" spans="8:23" x14ac:dyDescent="0.25"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</row>
    <row r="142" spans="8:23" x14ac:dyDescent="0.25"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</row>
    <row r="143" spans="8:23" x14ac:dyDescent="0.25"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</row>
    <row r="144" spans="8:23" x14ac:dyDescent="0.25"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</row>
    <row r="145" spans="8:23" x14ac:dyDescent="0.25"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</row>
    <row r="146" spans="8:23" x14ac:dyDescent="0.25"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</row>
    <row r="147" spans="8:23" x14ac:dyDescent="0.25"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</row>
    <row r="148" spans="8:23" x14ac:dyDescent="0.25"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</row>
    <row r="149" spans="8:23" x14ac:dyDescent="0.25"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</row>
    <row r="150" spans="8:23" x14ac:dyDescent="0.25"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</row>
    <row r="151" spans="8:23" x14ac:dyDescent="0.25"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</row>
    <row r="152" spans="8:23" x14ac:dyDescent="0.25"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</row>
    <row r="153" spans="8:23" x14ac:dyDescent="0.25"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</row>
    <row r="154" spans="8:23" x14ac:dyDescent="0.25"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</row>
    <row r="155" spans="8:23" x14ac:dyDescent="0.25"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</row>
    <row r="156" spans="8:23" x14ac:dyDescent="0.25"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</row>
    <row r="157" spans="8:23" x14ac:dyDescent="0.25"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</row>
    <row r="158" spans="8:23" x14ac:dyDescent="0.25"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</row>
    <row r="159" spans="8:23" x14ac:dyDescent="0.25"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</row>
    <row r="160" spans="8:23" x14ac:dyDescent="0.25"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</row>
    <row r="161" spans="8:23" x14ac:dyDescent="0.25"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</row>
    <row r="162" spans="8:23" x14ac:dyDescent="0.25"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</row>
    <row r="163" spans="8:23" x14ac:dyDescent="0.25"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</row>
    <row r="164" spans="8:23" x14ac:dyDescent="0.25"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</row>
    <row r="165" spans="8:23" x14ac:dyDescent="0.25"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</row>
    <row r="166" spans="8:23" x14ac:dyDescent="0.25"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</row>
    <row r="167" spans="8:23" x14ac:dyDescent="0.25"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</row>
    <row r="168" spans="8:23" x14ac:dyDescent="0.25"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</row>
    <row r="169" spans="8:23" x14ac:dyDescent="0.25"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</row>
    <row r="170" spans="8:23" x14ac:dyDescent="0.25"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</row>
    <row r="171" spans="8:23" x14ac:dyDescent="0.25"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</row>
    <row r="172" spans="8:23" x14ac:dyDescent="0.25"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</row>
    <row r="173" spans="8:23" x14ac:dyDescent="0.25"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</row>
    <row r="174" spans="8:23" x14ac:dyDescent="0.25"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</row>
    <row r="175" spans="8:23" x14ac:dyDescent="0.25"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</row>
    <row r="176" spans="8:23" x14ac:dyDescent="0.25"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</row>
    <row r="177" spans="8:23" x14ac:dyDescent="0.25"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</row>
    <row r="178" spans="8:23" x14ac:dyDescent="0.25"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</row>
    <row r="179" spans="8:23" x14ac:dyDescent="0.25"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</row>
    <row r="180" spans="8:23" x14ac:dyDescent="0.25"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</row>
    <row r="181" spans="8:23" x14ac:dyDescent="0.25"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</row>
    <row r="182" spans="8:23" x14ac:dyDescent="0.25"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</row>
    <row r="183" spans="8:23" x14ac:dyDescent="0.25"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</row>
    <row r="184" spans="8:23" x14ac:dyDescent="0.25"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</row>
    <row r="185" spans="8:23" x14ac:dyDescent="0.25"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</row>
    <row r="186" spans="8:23" x14ac:dyDescent="0.25"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</row>
    <row r="187" spans="8:23" x14ac:dyDescent="0.25"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</row>
    <row r="188" spans="8:23" x14ac:dyDescent="0.25"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</row>
    <row r="189" spans="8:23" x14ac:dyDescent="0.25"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</row>
    <row r="190" spans="8:23" x14ac:dyDescent="0.25"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</row>
    <row r="191" spans="8:23" x14ac:dyDescent="0.25"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</row>
    <row r="192" spans="8:23" x14ac:dyDescent="0.25"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</row>
    <row r="193" spans="8:23" x14ac:dyDescent="0.25"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</row>
    <row r="194" spans="8:23" x14ac:dyDescent="0.25"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</row>
    <row r="195" spans="8:23" x14ac:dyDescent="0.25"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</row>
    <row r="196" spans="8:23" x14ac:dyDescent="0.25"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</row>
    <row r="197" spans="8:23" x14ac:dyDescent="0.25"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</row>
    <row r="198" spans="8:23" x14ac:dyDescent="0.25"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</row>
    <row r="199" spans="8:23" x14ac:dyDescent="0.25"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</row>
    <row r="200" spans="8:23" x14ac:dyDescent="0.25"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</row>
    <row r="201" spans="8:23" x14ac:dyDescent="0.25"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</row>
    <row r="202" spans="8:23" x14ac:dyDescent="0.25"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</row>
    <row r="203" spans="8:23" x14ac:dyDescent="0.25"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</row>
    <row r="204" spans="8:23" x14ac:dyDescent="0.25"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</row>
    <row r="205" spans="8:23" x14ac:dyDescent="0.25"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</row>
    <row r="206" spans="8:23" x14ac:dyDescent="0.25"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</row>
    <row r="207" spans="8:23" x14ac:dyDescent="0.25"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</row>
    <row r="208" spans="8:23" x14ac:dyDescent="0.25"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</row>
    <row r="209" spans="8:23" x14ac:dyDescent="0.25"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</row>
    <row r="210" spans="8:23" x14ac:dyDescent="0.25"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</row>
    <row r="211" spans="8:23" x14ac:dyDescent="0.25"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</row>
    <row r="212" spans="8:23" x14ac:dyDescent="0.25"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</row>
    <row r="213" spans="8:23" x14ac:dyDescent="0.25"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</row>
    <row r="214" spans="8:23" x14ac:dyDescent="0.25"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</row>
    <row r="215" spans="8:23" x14ac:dyDescent="0.25"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</row>
    <row r="216" spans="8:23" x14ac:dyDescent="0.25"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</row>
    <row r="217" spans="8:23" x14ac:dyDescent="0.25"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</row>
    <row r="218" spans="8:23" x14ac:dyDescent="0.25"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</row>
    <row r="219" spans="8:23" x14ac:dyDescent="0.25"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</row>
    <row r="220" spans="8:23" x14ac:dyDescent="0.25"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</row>
    <row r="221" spans="8:23" x14ac:dyDescent="0.25"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</row>
    <row r="222" spans="8:23" x14ac:dyDescent="0.25"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</row>
    <row r="223" spans="8:23" x14ac:dyDescent="0.25"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</row>
    <row r="224" spans="8:23" x14ac:dyDescent="0.25"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</row>
    <row r="225" spans="8:23" x14ac:dyDescent="0.25"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</row>
    <row r="226" spans="8:23" x14ac:dyDescent="0.25"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</row>
    <row r="227" spans="8:23" x14ac:dyDescent="0.25"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</row>
    <row r="228" spans="8:23" x14ac:dyDescent="0.25"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</row>
    <row r="229" spans="8:23" x14ac:dyDescent="0.25"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</row>
    <row r="230" spans="8:23" x14ac:dyDescent="0.25"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</row>
    <row r="231" spans="8:23" x14ac:dyDescent="0.25"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</row>
    <row r="232" spans="8:23" x14ac:dyDescent="0.25"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</row>
    <row r="233" spans="8:23" x14ac:dyDescent="0.25"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</row>
    <row r="234" spans="8:23" x14ac:dyDescent="0.25"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</row>
    <row r="235" spans="8:23" x14ac:dyDescent="0.25"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</row>
    <row r="236" spans="8:23" x14ac:dyDescent="0.25"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</row>
    <row r="237" spans="8:23" x14ac:dyDescent="0.25"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</row>
    <row r="238" spans="8:23" x14ac:dyDescent="0.25"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</row>
    <row r="239" spans="8:23" x14ac:dyDescent="0.25"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</row>
    <row r="240" spans="8:23" x14ac:dyDescent="0.25"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</row>
    <row r="241" spans="8:23" x14ac:dyDescent="0.25"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</row>
    <row r="242" spans="8:23" x14ac:dyDescent="0.25"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</row>
    <row r="243" spans="8:23" x14ac:dyDescent="0.25"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</row>
    <row r="244" spans="8:23" x14ac:dyDescent="0.25"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</row>
    <row r="245" spans="8:23" x14ac:dyDescent="0.25"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</row>
    <row r="246" spans="8:23" x14ac:dyDescent="0.25"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</row>
    <row r="247" spans="8:23" x14ac:dyDescent="0.25"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</row>
    <row r="248" spans="8:23" x14ac:dyDescent="0.25"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</row>
    <row r="249" spans="8:23" x14ac:dyDescent="0.25"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</row>
    <row r="250" spans="8:23" x14ac:dyDescent="0.25"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</row>
    <row r="251" spans="8:23" x14ac:dyDescent="0.25"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</row>
  </sheetData>
  <mergeCells count="37">
    <mergeCell ref="A13:A17"/>
    <mergeCell ref="B13:B17"/>
    <mergeCell ref="W9:W11"/>
    <mergeCell ref="X9:X11"/>
    <mergeCell ref="Y9:Y11"/>
    <mergeCell ref="Q9:Q11"/>
    <mergeCell ref="R9:R11"/>
    <mergeCell ref="S9:S11"/>
    <mergeCell ref="T9:T11"/>
    <mergeCell ref="U9:U11"/>
    <mergeCell ref="V9:V11"/>
    <mergeCell ref="T8:U8"/>
    <mergeCell ref="V8:W8"/>
    <mergeCell ref="X8:Y8"/>
    <mergeCell ref="J9:J11"/>
    <mergeCell ref="K9:K11"/>
    <mergeCell ref="L9:L11"/>
    <mergeCell ref="M9:M11"/>
    <mergeCell ref="N9:N11"/>
    <mergeCell ref="O9:O11"/>
    <mergeCell ref="P9:P11"/>
    <mergeCell ref="G5:G11"/>
    <mergeCell ref="H5:I7"/>
    <mergeCell ref="J5:Y7"/>
    <mergeCell ref="H8:H11"/>
    <mergeCell ref="I8:I11"/>
    <mergeCell ref="J8:K8"/>
    <mergeCell ref="L8:M8"/>
    <mergeCell ref="N8:O8"/>
    <mergeCell ref="P8:Q8"/>
    <mergeCell ref="R8:S8"/>
    <mergeCell ref="A5:A11"/>
    <mergeCell ref="B5:B11"/>
    <mergeCell ref="C5:C11"/>
    <mergeCell ref="D5:D11"/>
    <mergeCell ref="E5:E11"/>
    <mergeCell ref="F5:F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2024-01-31T07:48:26Z</dcterms:created>
  <dcterms:modified xsi:type="dcterms:W3CDTF">2024-01-31T07:53:32Z</dcterms:modified>
</cp:coreProperties>
</file>