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8CC5FBC2-4964-49A0-ADED-158C4F7FDA68}" xr6:coauthVersionLast="47" xr6:coauthVersionMax="47" xr10:uidLastSave="{00000000-0000-0000-0000-000000000000}"/>
  <bookViews>
    <workbookView xWindow="-120" yWindow="-120" windowWidth="20730" windowHeight="11040" xr2:uid="{9A7DEA14-1AA4-4A5C-A2F9-423816715E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53" i="1" l="1"/>
  <c r="AQ53" i="1"/>
  <c r="AP53" i="1"/>
  <c r="AY53" i="1" s="1"/>
  <c r="AO53" i="1"/>
  <c r="AX53" i="1" s="1"/>
  <c r="AM53" i="1"/>
  <c r="AL53" i="1"/>
  <c r="AN53" i="1" s="1"/>
  <c r="AJ53" i="1"/>
  <c r="AI53" i="1"/>
  <c r="AH53" i="1"/>
  <c r="AK53" i="1" s="1"/>
  <c r="AE53" i="1"/>
  <c r="AA53" i="1"/>
  <c r="Z53" i="1"/>
  <c r="Y53" i="1"/>
  <c r="AB53" i="1" s="1"/>
  <c r="V53" i="1"/>
  <c r="S53" i="1"/>
  <c r="R53" i="1"/>
  <c r="Q53" i="1"/>
  <c r="P53" i="1"/>
  <c r="M53" i="1"/>
  <c r="I53" i="1"/>
  <c r="H53" i="1"/>
  <c r="G53" i="1"/>
  <c r="J53" i="1" s="1"/>
  <c r="D53" i="1"/>
  <c r="AX52" i="1"/>
  <c r="AW52" i="1"/>
  <c r="AR52" i="1"/>
  <c r="AQ52" i="1"/>
  <c r="AT52" i="1" s="1"/>
  <c r="AP52" i="1"/>
  <c r="AY52" i="1" s="1"/>
  <c r="AZ52" i="1" s="1"/>
  <c r="AO52" i="1"/>
  <c r="AM52" i="1"/>
  <c r="AL52" i="1"/>
  <c r="AN52" i="1" s="1"/>
  <c r="AJ52" i="1"/>
  <c r="AI52" i="1"/>
  <c r="AH52" i="1"/>
  <c r="AK52" i="1" s="1"/>
  <c r="AE52" i="1"/>
  <c r="AA52" i="1"/>
  <c r="Z52" i="1"/>
  <c r="Y52" i="1"/>
  <c r="AB52" i="1" s="1"/>
  <c r="V52" i="1"/>
  <c r="S52" i="1"/>
  <c r="R52" i="1"/>
  <c r="Q52" i="1"/>
  <c r="P52" i="1"/>
  <c r="M52" i="1"/>
  <c r="I52" i="1"/>
  <c r="H52" i="1"/>
  <c r="G52" i="1"/>
  <c r="J52" i="1" s="1"/>
  <c r="D52" i="1"/>
  <c r="AY51" i="1"/>
  <c r="AX51" i="1"/>
  <c r="AZ51" i="1" s="1"/>
  <c r="AW51" i="1"/>
  <c r="AS51" i="1"/>
  <c r="AR51" i="1"/>
  <c r="AQ51" i="1"/>
  <c r="AT51" i="1" s="1"/>
  <c r="AP51" i="1"/>
  <c r="AO51" i="1"/>
  <c r="AM51" i="1"/>
  <c r="AN51" i="1" s="1"/>
  <c r="AL51" i="1"/>
  <c r="AK51" i="1"/>
  <c r="AJ51" i="1"/>
  <c r="AI51" i="1"/>
  <c r="AH51" i="1"/>
  <c r="AE51" i="1"/>
  <c r="AA51" i="1"/>
  <c r="Z51" i="1"/>
  <c r="Y51" i="1"/>
  <c r="AB51" i="1" s="1"/>
  <c r="V51" i="1"/>
  <c r="R51" i="1"/>
  <c r="Q51" i="1"/>
  <c r="P51" i="1"/>
  <c r="M51" i="1"/>
  <c r="S51" i="1" s="1"/>
  <c r="I51" i="1"/>
  <c r="H51" i="1"/>
  <c r="G51" i="1"/>
  <c r="J51" i="1" s="1"/>
  <c r="D51" i="1"/>
  <c r="AY50" i="1"/>
  <c r="AX50" i="1"/>
  <c r="AZ50" i="1" s="1"/>
  <c r="AW50" i="1"/>
  <c r="AS50" i="1"/>
  <c r="AP50" i="1"/>
  <c r="AO50" i="1"/>
  <c r="AQ50" i="1" s="1"/>
  <c r="AM50" i="1"/>
  <c r="AL50" i="1"/>
  <c r="AR50" i="1" s="1"/>
  <c r="AK50" i="1"/>
  <c r="AJ50" i="1"/>
  <c r="AI50" i="1"/>
  <c r="AH50" i="1"/>
  <c r="AE50" i="1"/>
  <c r="AA50" i="1"/>
  <c r="Z50" i="1"/>
  <c r="Y50" i="1"/>
  <c r="AB50" i="1" s="1"/>
  <c r="V50" i="1"/>
  <c r="R50" i="1"/>
  <c r="Q50" i="1"/>
  <c r="P50" i="1"/>
  <c r="S50" i="1" s="1"/>
  <c r="M50" i="1"/>
  <c r="J50" i="1"/>
  <c r="I50" i="1"/>
  <c r="H50" i="1"/>
  <c r="G50" i="1"/>
  <c r="D50" i="1"/>
  <c r="AY49" i="1"/>
  <c r="AW49" i="1"/>
  <c r="AP49" i="1"/>
  <c r="AO49" i="1"/>
  <c r="AR49" i="1" s="1"/>
  <c r="AM49" i="1"/>
  <c r="AS49" i="1" s="1"/>
  <c r="AL49" i="1"/>
  <c r="AN49" i="1" s="1"/>
  <c r="AJ49" i="1"/>
  <c r="AI49" i="1"/>
  <c r="AH49" i="1"/>
  <c r="AE49" i="1"/>
  <c r="AK49" i="1" s="1"/>
  <c r="AA49" i="1"/>
  <c r="Z49" i="1"/>
  <c r="Y49" i="1"/>
  <c r="AB49" i="1" s="1"/>
  <c r="V49" i="1"/>
  <c r="R49" i="1"/>
  <c r="Q49" i="1"/>
  <c r="P49" i="1"/>
  <c r="M49" i="1"/>
  <c r="S49" i="1" s="1"/>
  <c r="J49" i="1"/>
  <c r="I49" i="1"/>
  <c r="H49" i="1"/>
  <c r="G49" i="1"/>
  <c r="D49" i="1"/>
  <c r="AW48" i="1"/>
  <c r="AG48" i="1"/>
  <c r="AJ48" i="1" s="1"/>
  <c r="AF48" i="1"/>
  <c r="AI48" i="1" s="1"/>
  <c r="AD48" i="1"/>
  <c r="AC48" i="1"/>
  <c r="X48" i="1"/>
  <c r="AA48" i="1" s="1"/>
  <c r="W48" i="1"/>
  <c r="Z48" i="1" s="1"/>
  <c r="U48" i="1"/>
  <c r="T48" i="1"/>
  <c r="P48" i="1"/>
  <c r="S48" i="1" s="1"/>
  <c r="O48" i="1"/>
  <c r="R48" i="1" s="1"/>
  <c r="N48" i="1"/>
  <c r="Q48" i="1" s="1"/>
  <c r="L48" i="1"/>
  <c r="K48" i="1"/>
  <c r="F48" i="1"/>
  <c r="AP48" i="1" s="1"/>
  <c r="E48" i="1"/>
  <c r="AO48" i="1" s="1"/>
  <c r="AY47" i="1"/>
  <c r="AW47" i="1"/>
  <c r="AP47" i="1"/>
  <c r="AO47" i="1"/>
  <c r="AX47" i="1" s="1"/>
  <c r="AZ47" i="1" s="1"/>
  <c r="AJ47" i="1"/>
  <c r="AI47" i="1"/>
  <c r="AH47" i="1"/>
  <c r="AE47" i="1"/>
  <c r="AE48" i="1" s="1"/>
  <c r="AB47" i="1"/>
  <c r="AA47" i="1"/>
  <c r="Z47" i="1"/>
  <c r="Y47" i="1"/>
  <c r="V47" i="1"/>
  <c r="R47" i="1"/>
  <c r="Q47" i="1"/>
  <c r="P47" i="1"/>
  <c r="S47" i="1" s="1"/>
  <c r="M47" i="1"/>
  <c r="G47" i="1"/>
  <c r="C47" i="1"/>
  <c r="AM47" i="1" s="1"/>
  <c r="AS47" i="1" s="1"/>
  <c r="B47" i="1"/>
  <c r="AL47" i="1" s="1"/>
  <c r="AW46" i="1"/>
  <c r="AR46" i="1"/>
  <c r="AQ46" i="1"/>
  <c r="AP46" i="1"/>
  <c r="AY46" i="1" s="1"/>
  <c r="AO46" i="1"/>
  <c r="AX46" i="1" s="1"/>
  <c r="AZ46" i="1" s="1"/>
  <c r="AM46" i="1"/>
  <c r="AL46" i="1"/>
  <c r="AN46" i="1" s="1"/>
  <c r="AJ46" i="1"/>
  <c r="AI46" i="1"/>
  <c r="AH46" i="1"/>
  <c r="AH48" i="1" s="1"/>
  <c r="AK48" i="1" s="1"/>
  <c r="AE46" i="1"/>
  <c r="AA46" i="1"/>
  <c r="Z46" i="1"/>
  <c r="Y46" i="1"/>
  <c r="AB46" i="1" s="1"/>
  <c r="V46" i="1"/>
  <c r="V48" i="1" s="1"/>
  <c r="S46" i="1"/>
  <c r="R46" i="1"/>
  <c r="Q46" i="1"/>
  <c r="P46" i="1"/>
  <c r="M46" i="1"/>
  <c r="M48" i="1" s="1"/>
  <c r="H46" i="1"/>
  <c r="G46" i="1"/>
  <c r="G48" i="1" s="1"/>
  <c r="D46" i="1"/>
  <c r="C46" i="1"/>
  <c r="I46" i="1" s="1"/>
  <c r="B46" i="1"/>
  <c r="AW45" i="1"/>
  <c r="AV45" i="1"/>
  <c r="AU45" i="1"/>
  <c r="AO45" i="1"/>
  <c r="AN45" i="1"/>
  <c r="AM45" i="1"/>
  <c r="AI45" i="1"/>
  <c r="AG45" i="1"/>
  <c r="AF45" i="1"/>
  <c r="AE45" i="1"/>
  <c r="AD45" i="1"/>
  <c r="AC45" i="1"/>
  <c r="Y45" i="1"/>
  <c r="X45" i="1"/>
  <c r="W45" i="1"/>
  <c r="U45" i="1"/>
  <c r="T45" i="1"/>
  <c r="O45" i="1"/>
  <c r="N45" i="1"/>
  <c r="L45" i="1"/>
  <c r="K45" i="1"/>
  <c r="I45" i="1"/>
  <c r="H45" i="1"/>
  <c r="F45" i="1"/>
  <c r="E45" i="1"/>
  <c r="D45" i="1"/>
  <c r="C45" i="1"/>
  <c r="B45" i="1"/>
  <c r="AW44" i="1"/>
  <c r="AP44" i="1"/>
  <c r="AY44" i="1" s="1"/>
  <c r="AO44" i="1"/>
  <c r="AX44" i="1" s="1"/>
  <c r="AN44" i="1"/>
  <c r="AM44" i="1"/>
  <c r="AL44" i="1"/>
  <c r="AJ44" i="1"/>
  <c r="AI44" i="1"/>
  <c r="AH44" i="1"/>
  <c r="AK44" i="1" s="1"/>
  <c r="AB44" i="1"/>
  <c r="AA44" i="1"/>
  <c r="Z44" i="1"/>
  <c r="Y44" i="1"/>
  <c r="V44" i="1"/>
  <c r="R44" i="1"/>
  <c r="Q44" i="1"/>
  <c r="P44" i="1"/>
  <c r="S44" i="1" s="1"/>
  <c r="M44" i="1"/>
  <c r="I44" i="1"/>
  <c r="H44" i="1"/>
  <c r="G44" i="1"/>
  <c r="J44" i="1" s="1"/>
  <c r="D44" i="1"/>
  <c r="AW43" i="1"/>
  <c r="AP43" i="1"/>
  <c r="AY43" i="1" s="1"/>
  <c r="AO43" i="1"/>
  <c r="AX43" i="1" s="1"/>
  <c r="AN43" i="1"/>
  <c r="AM43" i="1"/>
  <c r="AL43" i="1"/>
  <c r="AL45" i="1" s="1"/>
  <c r="AJ43" i="1"/>
  <c r="AJ45" i="1" s="1"/>
  <c r="AI43" i="1"/>
  <c r="AH43" i="1"/>
  <c r="AK43" i="1" s="1"/>
  <c r="AB43" i="1"/>
  <c r="AB45" i="1" s="1"/>
  <c r="AA43" i="1"/>
  <c r="AA45" i="1" s="1"/>
  <c r="Z43" i="1"/>
  <c r="Z45" i="1" s="1"/>
  <c r="Y43" i="1"/>
  <c r="V43" i="1"/>
  <c r="V45" i="1" s="1"/>
  <c r="R43" i="1"/>
  <c r="R45" i="1" s="1"/>
  <c r="Q43" i="1"/>
  <c r="Q45" i="1" s="1"/>
  <c r="P43" i="1"/>
  <c r="P45" i="1" s="1"/>
  <c r="M43" i="1"/>
  <c r="M45" i="1" s="1"/>
  <c r="I43" i="1"/>
  <c r="H43" i="1"/>
  <c r="G43" i="1"/>
  <c r="G45" i="1" s="1"/>
  <c r="D43" i="1"/>
  <c r="AW42" i="1"/>
  <c r="AP42" i="1"/>
  <c r="AY42" i="1" s="1"/>
  <c r="AO42" i="1"/>
  <c r="AX42" i="1" s="1"/>
  <c r="AH42" i="1"/>
  <c r="AK42" i="1" s="1"/>
  <c r="AD42" i="1"/>
  <c r="AJ42" i="1" s="1"/>
  <c r="Y42" i="1"/>
  <c r="V42" i="1"/>
  <c r="AB42" i="1" s="1"/>
  <c r="U42" i="1"/>
  <c r="AA42" i="1" s="1"/>
  <c r="T42" i="1"/>
  <c r="Z42" i="1" s="1"/>
  <c r="P42" i="1"/>
  <c r="L42" i="1"/>
  <c r="R42" i="1" s="1"/>
  <c r="K42" i="1"/>
  <c r="Q42" i="1" s="1"/>
  <c r="G42" i="1"/>
  <c r="B42" i="1"/>
  <c r="AW41" i="1"/>
  <c r="AQ41" i="1"/>
  <c r="AP41" i="1"/>
  <c r="AY41" i="1" s="1"/>
  <c r="AO41" i="1"/>
  <c r="AX41" i="1" s="1"/>
  <c r="AZ41" i="1" s="1"/>
  <c r="AI41" i="1"/>
  <c r="AH41" i="1"/>
  <c r="AK41" i="1" s="1"/>
  <c r="AD41" i="1"/>
  <c r="AJ41" i="1" s="1"/>
  <c r="AC41" i="1"/>
  <c r="AC42" i="1" s="1"/>
  <c r="AI42" i="1" s="1"/>
  <c r="Y41" i="1"/>
  <c r="AB41" i="1" s="1"/>
  <c r="V41" i="1"/>
  <c r="U41" i="1"/>
  <c r="AA41" i="1" s="1"/>
  <c r="T41" i="1"/>
  <c r="Z41" i="1" s="1"/>
  <c r="P41" i="1"/>
  <c r="S41" i="1" s="1"/>
  <c r="M41" i="1"/>
  <c r="L41" i="1"/>
  <c r="R41" i="1" s="1"/>
  <c r="K41" i="1"/>
  <c r="Q41" i="1" s="1"/>
  <c r="G41" i="1"/>
  <c r="C41" i="1"/>
  <c r="AM41" i="1" s="1"/>
  <c r="B41" i="1"/>
  <c r="AL41" i="1" s="1"/>
  <c r="AN41" i="1" s="1"/>
  <c r="AV40" i="1"/>
  <c r="AU40" i="1"/>
  <c r="AL40" i="1"/>
  <c r="AG40" i="1"/>
  <c r="AF40" i="1"/>
  <c r="AI40" i="1" s="1"/>
  <c r="AD40" i="1"/>
  <c r="AJ40" i="1" s="1"/>
  <c r="AC40" i="1"/>
  <c r="X40" i="1"/>
  <c r="AA40" i="1" s="1"/>
  <c r="W40" i="1"/>
  <c r="Z40" i="1" s="1"/>
  <c r="V40" i="1"/>
  <c r="U40" i="1"/>
  <c r="T40" i="1"/>
  <c r="O40" i="1"/>
  <c r="R40" i="1" s="1"/>
  <c r="N40" i="1"/>
  <c r="Q40" i="1" s="1"/>
  <c r="L40" i="1"/>
  <c r="K40" i="1"/>
  <c r="F40" i="1"/>
  <c r="AP40" i="1" s="1"/>
  <c r="AS40" i="1" s="1"/>
  <c r="E40" i="1"/>
  <c r="AO40" i="1" s="1"/>
  <c r="C40" i="1"/>
  <c r="AM40" i="1" s="1"/>
  <c r="B40" i="1"/>
  <c r="AY39" i="1"/>
  <c r="AW39" i="1"/>
  <c r="AP39" i="1"/>
  <c r="AO39" i="1"/>
  <c r="AR39" i="1" s="1"/>
  <c r="AM39" i="1"/>
  <c r="AS39" i="1" s="1"/>
  <c r="AL39" i="1"/>
  <c r="AN39" i="1" s="1"/>
  <c r="AJ39" i="1"/>
  <c r="AI39" i="1"/>
  <c r="AH39" i="1"/>
  <c r="AE39" i="1"/>
  <c r="AE41" i="1" s="1"/>
  <c r="AE42" i="1" s="1"/>
  <c r="AA39" i="1"/>
  <c r="Z39" i="1"/>
  <c r="Y39" i="1"/>
  <c r="AB39" i="1" s="1"/>
  <c r="V39" i="1"/>
  <c r="R39" i="1"/>
  <c r="Q39" i="1"/>
  <c r="P39" i="1"/>
  <c r="S39" i="1" s="1"/>
  <c r="M39" i="1"/>
  <c r="M40" i="1" s="1"/>
  <c r="J39" i="1"/>
  <c r="I39" i="1"/>
  <c r="H39" i="1"/>
  <c r="G39" i="1"/>
  <c r="D39" i="1"/>
  <c r="AX38" i="1"/>
  <c r="AW38" i="1"/>
  <c r="AP38" i="1"/>
  <c r="AS38" i="1" s="1"/>
  <c r="AO38" i="1"/>
  <c r="AR38" i="1" s="1"/>
  <c r="AN38" i="1"/>
  <c r="AM38" i="1"/>
  <c r="AL38" i="1"/>
  <c r="AJ38" i="1"/>
  <c r="AI38" i="1"/>
  <c r="AH38" i="1"/>
  <c r="AK38" i="1" s="1"/>
  <c r="AE38" i="1"/>
  <c r="AB38" i="1"/>
  <c r="AA38" i="1"/>
  <c r="Z38" i="1"/>
  <c r="Y38" i="1"/>
  <c r="V38" i="1"/>
  <c r="R38" i="1"/>
  <c r="Q38" i="1"/>
  <c r="P38" i="1"/>
  <c r="S38" i="1" s="1"/>
  <c r="M38" i="1"/>
  <c r="I38" i="1"/>
  <c r="H38" i="1"/>
  <c r="G38" i="1"/>
  <c r="D38" i="1"/>
  <c r="J38" i="1" s="1"/>
  <c r="AY37" i="1"/>
  <c r="AW37" i="1"/>
  <c r="AP37" i="1"/>
  <c r="AS37" i="1" s="1"/>
  <c r="AO37" i="1"/>
  <c r="AX37" i="1" s="1"/>
  <c r="AZ37" i="1" s="1"/>
  <c r="AN37" i="1"/>
  <c r="AM37" i="1"/>
  <c r="AL37" i="1"/>
  <c r="AJ37" i="1"/>
  <c r="AI37" i="1"/>
  <c r="AH37" i="1"/>
  <c r="AK37" i="1" s="1"/>
  <c r="AE37" i="1"/>
  <c r="AB37" i="1"/>
  <c r="AA37" i="1"/>
  <c r="Z37" i="1"/>
  <c r="Y37" i="1"/>
  <c r="V37" i="1"/>
  <c r="R37" i="1"/>
  <c r="Q37" i="1"/>
  <c r="P37" i="1"/>
  <c r="S37" i="1" s="1"/>
  <c r="M37" i="1"/>
  <c r="I37" i="1"/>
  <c r="H37" i="1"/>
  <c r="G37" i="1"/>
  <c r="J37" i="1" s="1"/>
  <c r="D37" i="1"/>
  <c r="AW36" i="1"/>
  <c r="AP36" i="1"/>
  <c r="AY36" i="1" s="1"/>
  <c r="AO36" i="1"/>
  <c r="AX36" i="1" s="1"/>
  <c r="AN36" i="1"/>
  <c r="AM36" i="1"/>
  <c r="AL36" i="1"/>
  <c r="AJ36" i="1"/>
  <c r="AI36" i="1"/>
  <c r="AH36" i="1"/>
  <c r="AH40" i="1" s="1"/>
  <c r="AE36" i="1"/>
  <c r="AE40" i="1" s="1"/>
  <c r="AA36" i="1"/>
  <c r="Z36" i="1"/>
  <c r="Y36" i="1"/>
  <c r="Y40" i="1" s="1"/>
  <c r="AB40" i="1" s="1"/>
  <c r="V36" i="1"/>
  <c r="AB36" i="1" s="1"/>
  <c r="R36" i="1"/>
  <c r="Q36" i="1"/>
  <c r="P36" i="1"/>
  <c r="P40" i="1" s="1"/>
  <c r="S40" i="1" s="1"/>
  <c r="M36" i="1"/>
  <c r="I36" i="1"/>
  <c r="H36" i="1"/>
  <c r="G36" i="1"/>
  <c r="J36" i="1" s="1"/>
  <c r="D36" i="1"/>
  <c r="D40" i="1" s="1"/>
  <c r="AW35" i="1"/>
  <c r="AQ35" i="1"/>
  <c r="AP35" i="1"/>
  <c r="AY35" i="1" s="1"/>
  <c r="AO35" i="1"/>
  <c r="AX35" i="1" s="1"/>
  <c r="AZ35" i="1" s="1"/>
  <c r="AM35" i="1"/>
  <c r="AL35" i="1"/>
  <c r="AN35" i="1" s="1"/>
  <c r="AJ35" i="1"/>
  <c r="AI35" i="1"/>
  <c r="AH35" i="1"/>
  <c r="AK35" i="1" s="1"/>
  <c r="AE35" i="1"/>
  <c r="Z35" i="1"/>
  <c r="Y35" i="1"/>
  <c r="V35" i="1"/>
  <c r="R35" i="1"/>
  <c r="Q35" i="1"/>
  <c r="P35" i="1"/>
  <c r="S35" i="1" s="1"/>
  <c r="M35" i="1"/>
  <c r="I35" i="1"/>
  <c r="H35" i="1"/>
  <c r="G35" i="1"/>
  <c r="J35" i="1" s="1"/>
  <c r="D35" i="1"/>
  <c r="AW34" i="1"/>
  <c r="AP34" i="1"/>
  <c r="AY34" i="1" s="1"/>
  <c r="AO34" i="1"/>
  <c r="AX34" i="1" s="1"/>
  <c r="AZ34" i="1" s="1"/>
  <c r="AN34" i="1"/>
  <c r="AM34" i="1"/>
  <c r="AL34" i="1"/>
  <c r="AJ34" i="1"/>
  <c r="AI34" i="1"/>
  <c r="AH34" i="1"/>
  <c r="AK34" i="1" s="1"/>
  <c r="AE34" i="1"/>
  <c r="AB34" i="1"/>
  <c r="AA34" i="1"/>
  <c r="Z34" i="1"/>
  <c r="Y34" i="1"/>
  <c r="V34" i="1"/>
  <c r="R34" i="1"/>
  <c r="Q34" i="1"/>
  <c r="P34" i="1"/>
  <c r="S34" i="1" s="1"/>
  <c r="M34" i="1"/>
  <c r="I34" i="1"/>
  <c r="H34" i="1"/>
  <c r="G34" i="1"/>
  <c r="D34" i="1"/>
  <c r="J34" i="1" s="1"/>
  <c r="AW33" i="1"/>
  <c r="AQ33" i="1"/>
  <c r="AT33" i="1" s="1"/>
  <c r="AP33" i="1"/>
  <c r="AY33" i="1" s="1"/>
  <c r="AO33" i="1"/>
  <c r="AX33" i="1" s="1"/>
  <c r="AZ33" i="1" s="1"/>
  <c r="AM33" i="1"/>
  <c r="AL33" i="1"/>
  <c r="AN33" i="1" s="1"/>
  <c r="AJ33" i="1"/>
  <c r="AI33" i="1"/>
  <c r="AH33" i="1"/>
  <c r="AK33" i="1" s="1"/>
  <c r="AE33" i="1"/>
  <c r="AA33" i="1"/>
  <c r="Z33" i="1"/>
  <c r="Y33" i="1"/>
  <c r="AB33" i="1" s="1"/>
  <c r="V33" i="1"/>
  <c r="S33" i="1"/>
  <c r="R33" i="1"/>
  <c r="Q33" i="1"/>
  <c r="P33" i="1"/>
  <c r="M33" i="1"/>
  <c r="I33" i="1"/>
  <c r="H33" i="1"/>
  <c r="G33" i="1"/>
  <c r="J33" i="1" s="1"/>
  <c r="D33" i="1"/>
  <c r="AW32" i="1"/>
  <c r="AR32" i="1"/>
  <c r="AQ32" i="1"/>
  <c r="AP32" i="1"/>
  <c r="AY32" i="1" s="1"/>
  <c r="AO32" i="1"/>
  <c r="AX32" i="1" s="1"/>
  <c r="AZ32" i="1" s="1"/>
  <c r="AM32" i="1"/>
  <c r="AL32" i="1"/>
  <c r="AN32" i="1" s="1"/>
  <c r="AJ32" i="1"/>
  <c r="AI32" i="1"/>
  <c r="AH32" i="1"/>
  <c r="AK32" i="1" s="1"/>
  <c r="AE32" i="1"/>
  <c r="AA32" i="1"/>
  <c r="Z32" i="1"/>
  <c r="Y32" i="1"/>
  <c r="V32" i="1"/>
  <c r="AB32" i="1" s="1"/>
  <c r="S32" i="1"/>
  <c r="R32" i="1"/>
  <c r="Q32" i="1"/>
  <c r="P32" i="1"/>
  <c r="M32" i="1"/>
  <c r="I32" i="1"/>
  <c r="H32" i="1"/>
  <c r="G32" i="1"/>
  <c r="J32" i="1" s="1"/>
  <c r="D32" i="1"/>
  <c r="O26" i="1"/>
  <c r="R26" i="1" s="1"/>
  <c r="N26" i="1"/>
  <c r="M26" i="1"/>
  <c r="J26" i="1"/>
  <c r="G26" i="1"/>
  <c r="D26" i="1"/>
  <c r="O25" i="1"/>
  <c r="R25" i="1" s="1"/>
  <c r="N25" i="1"/>
  <c r="M25" i="1"/>
  <c r="J25" i="1"/>
  <c r="G25" i="1"/>
  <c r="D25" i="1"/>
  <c r="O24" i="1"/>
  <c r="R24" i="1" s="1"/>
  <c r="N24" i="1"/>
  <c r="M24" i="1"/>
  <c r="J24" i="1"/>
  <c r="G24" i="1"/>
  <c r="D24" i="1"/>
  <c r="O23" i="1"/>
  <c r="R23" i="1" s="1"/>
  <c r="N23" i="1"/>
  <c r="M23" i="1"/>
  <c r="J23" i="1"/>
  <c r="G23" i="1"/>
  <c r="D23" i="1"/>
  <c r="O22" i="1"/>
  <c r="R22" i="1" s="1"/>
  <c r="N22" i="1"/>
  <c r="M22" i="1"/>
  <c r="J22" i="1"/>
  <c r="G22" i="1"/>
  <c r="D22" i="1"/>
  <c r="O21" i="1"/>
  <c r="R21" i="1" s="1"/>
  <c r="N21" i="1"/>
  <c r="M21" i="1"/>
  <c r="J21" i="1"/>
  <c r="G21" i="1"/>
  <c r="D21" i="1"/>
  <c r="O20" i="1"/>
  <c r="R20" i="1" s="1"/>
  <c r="N20" i="1"/>
  <c r="M20" i="1"/>
  <c r="J20" i="1"/>
  <c r="G20" i="1"/>
  <c r="D20" i="1"/>
  <c r="O19" i="1"/>
  <c r="R19" i="1" s="1"/>
  <c r="N19" i="1"/>
  <c r="M19" i="1"/>
  <c r="J19" i="1"/>
  <c r="G19" i="1"/>
  <c r="D19" i="1"/>
  <c r="O18" i="1"/>
  <c r="R18" i="1" s="1"/>
  <c r="N18" i="1"/>
  <c r="M18" i="1"/>
  <c r="J18" i="1"/>
  <c r="G18" i="1"/>
  <c r="D18" i="1"/>
  <c r="O17" i="1"/>
  <c r="R17" i="1" s="1"/>
  <c r="N17" i="1"/>
  <c r="M17" i="1"/>
  <c r="J17" i="1"/>
  <c r="G17" i="1"/>
  <c r="D17" i="1"/>
  <c r="O16" i="1"/>
  <c r="R16" i="1" s="1"/>
  <c r="N16" i="1"/>
  <c r="M16" i="1"/>
  <c r="J16" i="1"/>
  <c r="G16" i="1"/>
  <c r="D16" i="1"/>
  <c r="O15" i="1"/>
  <c r="R15" i="1" s="1"/>
  <c r="N15" i="1"/>
  <c r="M15" i="1"/>
  <c r="J15" i="1"/>
  <c r="G15" i="1"/>
  <c r="D15" i="1"/>
  <c r="O14" i="1"/>
  <c r="R14" i="1" s="1"/>
  <c r="N14" i="1"/>
  <c r="M14" i="1"/>
  <c r="J14" i="1"/>
  <c r="G14" i="1"/>
  <c r="D14" i="1"/>
  <c r="O13" i="1"/>
  <c r="R13" i="1" s="1"/>
  <c r="N13" i="1"/>
  <c r="M13" i="1"/>
  <c r="J13" i="1"/>
  <c r="G13" i="1"/>
  <c r="D13" i="1"/>
  <c r="O12" i="1"/>
  <c r="R12" i="1" s="1"/>
  <c r="N12" i="1"/>
  <c r="M12" i="1"/>
  <c r="J12" i="1"/>
  <c r="G12" i="1"/>
  <c r="D12" i="1"/>
  <c r="O11" i="1"/>
  <c r="R11" i="1" s="1"/>
  <c r="N11" i="1"/>
  <c r="M11" i="1"/>
  <c r="J11" i="1"/>
  <c r="G11" i="1"/>
  <c r="D11" i="1"/>
  <c r="O10" i="1"/>
  <c r="R10" i="1" s="1"/>
  <c r="N10" i="1"/>
  <c r="M10" i="1"/>
  <c r="J10" i="1"/>
  <c r="G10" i="1"/>
  <c r="D10" i="1"/>
  <c r="O9" i="1"/>
  <c r="R9" i="1" s="1"/>
  <c r="N9" i="1"/>
  <c r="M9" i="1"/>
  <c r="J9" i="1"/>
  <c r="G9" i="1"/>
  <c r="D9" i="1"/>
  <c r="Q8" i="1"/>
  <c r="N8" i="1"/>
  <c r="M8" i="1"/>
  <c r="L8" i="1"/>
  <c r="O8" i="1" s="1"/>
  <c r="J8" i="1"/>
  <c r="I8" i="1"/>
  <c r="F8" i="1"/>
  <c r="G8" i="1" s="1"/>
  <c r="D8" i="1"/>
  <c r="C8" i="1"/>
  <c r="R7" i="1"/>
  <c r="P7" i="1"/>
  <c r="O7" i="1"/>
  <c r="N7" i="1"/>
  <c r="M7" i="1"/>
  <c r="J7" i="1"/>
  <c r="G7" i="1"/>
  <c r="D7" i="1"/>
  <c r="R6" i="1"/>
  <c r="P6" i="1"/>
  <c r="O6" i="1"/>
  <c r="N6" i="1"/>
  <c r="M6" i="1"/>
  <c r="J6" i="1"/>
  <c r="G6" i="1"/>
  <c r="D6" i="1"/>
  <c r="AZ36" i="1" l="1"/>
  <c r="AZ44" i="1"/>
  <c r="AN47" i="1"/>
  <c r="AL42" i="1"/>
  <c r="R8" i="1"/>
  <c r="P8" i="1"/>
  <c r="AK40" i="1"/>
  <c r="AX45" i="1"/>
  <c r="AZ43" i="1"/>
  <c r="AZ45" i="1" s="1"/>
  <c r="AT35" i="1"/>
  <c r="AN40" i="1"/>
  <c r="AY45" i="1"/>
  <c r="AR40" i="1"/>
  <c r="AQ40" i="1"/>
  <c r="AX40" i="1"/>
  <c r="AZ40" i="1" s="1"/>
  <c r="AZ42" i="1"/>
  <c r="AK45" i="1"/>
  <c r="AQ48" i="1"/>
  <c r="AX48" i="1"/>
  <c r="AZ48" i="1" s="1"/>
  <c r="AZ53" i="1"/>
  <c r="AY40" i="1"/>
  <c r="AT46" i="1"/>
  <c r="AY48" i="1"/>
  <c r="AT53" i="1"/>
  <c r="AT32" i="1"/>
  <c r="AT41" i="1"/>
  <c r="AS32" i="1"/>
  <c r="AR33" i="1"/>
  <c r="AQ34" i="1"/>
  <c r="AT34" i="1" s="1"/>
  <c r="AR35" i="1"/>
  <c r="S36" i="1"/>
  <c r="AQ36" i="1"/>
  <c r="AT36" i="1" s="1"/>
  <c r="AY38" i="1"/>
  <c r="AZ38" i="1" s="1"/>
  <c r="AX39" i="1"/>
  <c r="AZ39" i="1" s="1"/>
  <c r="G40" i="1"/>
  <c r="J40" i="1" s="1"/>
  <c r="D41" i="1"/>
  <c r="D42" i="1" s="1"/>
  <c r="J42" i="1" s="1"/>
  <c r="AR41" i="1"/>
  <c r="C42" i="1"/>
  <c r="M42" i="1"/>
  <c r="S42" i="1" s="1"/>
  <c r="AQ42" i="1"/>
  <c r="AQ43" i="1"/>
  <c r="AQ44" i="1"/>
  <c r="AT44" i="1" s="1"/>
  <c r="AH45" i="1"/>
  <c r="AP45" i="1"/>
  <c r="AK46" i="1"/>
  <c r="AS46" i="1"/>
  <c r="D47" i="1"/>
  <c r="D48" i="1" s="1"/>
  <c r="J48" i="1" s="1"/>
  <c r="I48" i="1"/>
  <c r="Y48" i="1"/>
  <c r="AB48" i="1" s="1"/>
  <c r="AX49" i="1"/>
  <c r="AZ49" i="1" s="1"/>
  <c r="AS52" i="1"/>
  <c r="AR53" i="1"/>
  <c r="AS33" i="1"/>
  <c r="AR34" i="1"/>
  <c r="AS35" i="1"/>
  <c r="AR36" i="1"/>
  <c r="AQ37" i="1"/>
  <c r="AT37" i="1" s="1"/>
  <c r="H40" i="1"/>
  <c r="AS41" i="1"/>
  <c r="AR42" i="1"/>
  <c r="S43" i="1"/>
  <c r="S45" i="1" s="1"/>
  <c r="AR43" i="1"/>
  <c r="AR44" i="1"/>
  <c r="J46" i="1"/>
  <c r="AQ47" i="1"/>
  <c r="AT47" i="1" s="1"/>
  <c r="B48" i="1"/>
  <c r="AN50" i="1"/>
  <c r="AT50" i="1" s="1"/>
  <c r="AS53" i="1"/>
  <c r="AS34" i="1"/>
  <c r="AK36" i="1"/>
  <c r="AS36" i="1"/>
  <c r="AR37" i="1"/>
  <c r="AQ38" i="1"/>
  <c r="AT38" i="1" s="1"/>
  <c r="I40" i="1"/>
  <c r="AW40" i="1"/>
  <c r="H41" i="1"/>
  <c r="AS43" i="1"/>
  <c r="AS44" i="1"/>
  <c r="H47" i="1"/>
  <c r="AR47" i="1"/>
  <c r="C48" i="1"/>
  <c r="AM48" i="1" s="1"/>
  <c r="AS48" i="1" s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AQ39" i="1"/>
  <c r="AT39" i="1" s="1"/>
  <c r="I41" i="1"/>
  <c r="H42" i="1"/>
  <c r="I47" i="1"/>
  <c r="AK47" i="1"/>
  <c r="AQ49" i="1"/>
  <c r="AT49" i="1" s="1"/>
  <c r="J43" i="1"/>
  <c r="J45" i="1" s="1"/>
  <c r="AK39" i="1"/>
  <c r="AS45" i="1" l="1"/>
  <c r="AR45" i="1"/>
  <c r="AM42" i="1"/>
  <c r="AS42" i="1" s="1"/>
  <c r="I42" i="1"/>
  <c r="J47" i="1"/>
  <c r="AN42" i="1"/>
  <c r="AT42" i="1" s="1"/>
  <c r="AL48" i="1"/>
  <c r="H48" i="1"/>
  <c r="AT40" i="1"/>
  <c r="AT43" i="1"/>
  <c r="AT45" i="1" s="1"/>
  <c r="AQ45" i="1"/>
  <c r="J41" i="1"/>
  <c r="AN48" i="1" l="1"/>
  <c r="AT48" i="1" s="1"/>
  <c r="AR48" i="1"/>
</calcChain>
</file>

<file path=xl/sharedStrings.xml><?xml version="1.0" encoding="utf-8"?>
<sst xmlns="http://schemas.openxmlformats.org/spreadsheetml/2006/main" count="145" uniqueCount="64">
  <si>
    <t>DATA CAPAIAN PELAYANAN KESEHATAN IBU DAN ANAK PUSKESMAS ARJOWINANGUN</t>
  </si>
  <si>
    <t>Indikator</t>
  </si>
  <si>
    <t>Kelurahan Arjowinangun</t>
  </si>
  <si>
    <t>Kelurahan Bumiayu</t>
  </si>
  <si>
    <t>Kelurahan Mergosono</t>
  </si>
  <si>
    <t>Kelurahan Tlogowaru</t>
  </si>
  <si>
    <t>Jumlah Puskesmas</t>
  </si>
  <si>
    <t>Luar wilayah</t>
  </si>
  <si>
    <t>Total</t>
  </si>
  <si>
    <t>Target</t>
  </si>
  <si>
    <t>Capaian</t>
  </si>
  <si>
    <t>%</t>
  </si>
  <si>
    <t>Pelayanan Kesehatan ibu hamil 1 - 12 mgg ( K1 murni )</t>
  </si>
  <si>
    <t>Pelayanan Kesehatan Ibu Hamil ( K1 Akses )</t>
  </si>
  <si>
    <t>Pelayanan kesehatan Ibu hamil ( K1 Total )</t>
  </si>
  <si>
    <t>Pelayanan Kesehatan Ibu Hamil 4 T</t>
  </si>
  <si>
    <t>Pelayanan Kesehatan Ibu Hamil K1 + Skrening Dokter</t>
  </si>
  <si>
    <t>Pelayanan Kesehatan Ibu Hamil K1 + Skrening Dokter + USG</t>
  </si>
  <si>
    <t>Pelayanan Kesehatan Ibu Hamil ( K4 )</t>
  </si>
  <si>
    <t>Pelayanan Kesehatan Ibu Hamil K5 + Skrening Dokter</t>
  </si>
  <si>
    <t>Pelayanan Kesehatan Ibu Hamil K5 + Skrening Dokter + USG</t>
  </si>
  <si>
    <t>Pelayanan Kesehatan Ibu Hamil K6</t>
  </si>
  <si>
    <t>Deteksi Resiko Tinggi Oleh Nakes ( DR )</t>
  </si>
  <si>
    <t>Pelayanan Persalinan oleh Nakes di Faskes (PF)</t>
  </si>
  <si>
    <t>Penanganan Komplikasi Kebidanan ( PK )</t>
  </si>
  <si>
    <t>Pelayanan Nifas Oleh Nakes di Faskes ( Kf ) 1</t>
  </si>
  <si>
    <t>Pelayanan Nifas Oleh Nakes di Faskes ( Kf ) 2</t>
  </si>
  <si>
    <t>Pelayanan Nifas Oleh Nakes di Faskes ( Kf ) 3</t>
  </si>
  <si>
    <t>Pelayanan Nifas Oleh Nakes di Faskes ( Kf ) 4</t>
  </si>
  <si>
    <t>Ibu Hamil Di periksa Triple</t>
  </si>
  <si>
    <t>Jumlah Ibu Hamil Riil</t>
  </si>
  <si>
    <t xml:space="preserve">Total Kunjungan Ibu Hamil </t>
  </si>
  <si>
    <t>Kematian Ibu</t>
  </si>
  <si>
    <t>Bumiayu</t>
  </si>
  <si>
    <t>Mergosono</t>
  </si>
  <si>
    <t>Tlogowaru</t>
  </si>
  <si>
    <t>PUSKESMAS</t>
  </si>
  <si>
    <t>LUAR WILAYAH</t>
  </si>
  <si>
    <t>TOTAL</t>
  </si>
  <si>
    <t>L</t>
  </si>
  <si>
    <t>P</t>
  </si>
  <si>
    <t>Pelayanan Kesehatan Neonatus 0 - 3 hari ( Kn 1 )</t>
  </si>
  <si>
    <t>Pelayanan Kesehatan Neonatus 0 - 7 hr ( Kn 2 )</t>
  </si>
  <si>
    <t>Pelayanan Kesehatan Neonatus 8 - 28 hr (Kn 3 )</t>
  </si>
  <si>
    <t>Penanganan Kompllikasi neonatus</t>
  </si>
  <si>
    <t>Pelayanan Kesehatan Bayi 29 hr - 11 bulan</t>
  </si>
  <si>
    <t>Jumlah Bayi Riil</t>
  </si>
  <si>
    <t>Total Kunjungan Bayi</t>
  </si>
  <si>
    <t>Pelayanan Kesehatan Balita (1 - 4 Tahun )</t>
  </si>
  <si>
    <t>Pelayanan Kesehatan Balita (0-4 Tahun )</t>
  </si>
  <si>
    <t>Jumlah Balita Riil</t>
  </si>
  <si>
    <t>Total Kunjungan Balta</t>
  </si>
  <si>
    <t>Pelayanan Kesehatan Anak Prasekolah (5)</t>
  </si>
  <si>
    <t>Pelayanan Kesehatan Anak Prasekolah (6)</t>
  </si>
  <si>
    <t>Jumlah Pelayanan Apras</t>
  </si>
  <si>
    <t>Jumlah Apras ( 5 ) Riil + Totak Kunjungan</t>
  </si>
  <si>
    <t>Jumlah Apras ( 6 ) Riil + Totak Kunjungan</t>
  </si>
  <si>
    <t>Jumlah Apras Riil + Total kunjungan</t>
  </si>
  <si>
    <t>IUFD</t>
  </si>
  <si>
    <t>Kematian 0 - 7 hr</t>
  </si>
  <si>
    <t>Kematian 8 - 28 hr</t>
  </si>
  <si>
    <t>Kematian 29 hr - 11 bln</t>
  </si>
  <si>
    <t>Kematian 12 - 60 bulan</t>
  </si>
  <si>
    <t>BULAN JANUARI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</si>
</sst>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4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sz val="12"/>
      <color theme="1"/>
      <name val="Times New Roman"/>
    </font>
  </fonts>
  <fills count="19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4B083"/>
        <bgColor rgb="FFF4B08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92D050"/>
        <bgColor rgb="FF92D050"/>
      </patternFill>
    </fill>
    <fill>
      <patternFill patternType="solid">
        <fgColor rgb="FFFFE598"/>
        <bgColor rgb="FFFFE598"/>
      </patternFill>
    </fill>
    <fill>
      <patternFill patternType="solid">
        <fgColor rgb="FFF7CAAC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rgb="FFBFBFBF"/>
        <bgColor rgb="FFBFBFBF"/>
      </patternFill>
    </fill>
    <fill>
      <patternFill patternType="solid">
        <fgColor rgb="FFC5E0B3"/>
        <bgColor rgb="FFC5E0B3"/>
      </patternFill>
    </fill>
    <fill>
      <patternFill patternType="solid">
        <fgColor rgb="FFFFD965"/>
        <bgColor rgb="FFFFD965"/>
      </patternFill>
    </fill>
    <fill>
      <patternFill patternType="solid">
        <fgColor rgb="FFADB9CA"/>
        <bgColor rgb="FFADB9CA"/>
      </patternFill>
    </fill>
    <fill>
      <patternFill patternType="solid">
        <fgColor rgb="FFFF6699"/>
        <bgColor rgb="FFFF6699"/>
      </patternFill>
    </fill>
    <fill>
      <patternFill patternType="solid">
        <fgColor rgb="FFFF00FF"/>
        <bgColor rgb="FFFF00FF"/>
      </patternFill>
    </fill>
  </fills>
  <borders count="21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0" xfId="0" applyFont="1" applyBorder="1"/>
    <xf numFmtId="0" fontId="5" fillId="0" borderId="11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3" xfId="0" applyFont="1" applyBorder="1"/>
    <xf numFmtId="0" fontId="3" fillId="0" borderId="12" xfId="0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16" xfId="0" applyFont="1" applyBorder="1"/>
    <xf numFmtId="0" fontId="5" fillId="0" borderId="17" xfId="0" applyFont="1" applyBorder="1"/>
    <xf numFmtId="0" fontId="3" fillId="11" borderId="9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5" fillId="0" borderId="18" xfId="0" applyFont="1" applyBorder="1"/>
    <xf numFmtId="0" fontId="3" fillId="0" borderId="15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13" borderId="15" xfId="0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3" fillId="14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14" borderId="12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left" vertical="center" wrapText="1"/>
    </xf>
    <xf numFmtId="0" fontId="6" fillId="10" borderId="12" xfId="0" applyFont="1" applyFill="1" applyBorder="1" applyAlignment="1">
      <alignment horizontal="left" vertical="center" wrapText="1"/>
    </xf>
    <xf numFmtId="0" fontId="6" fillId="15" borderId="12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/>
    </xf>
    <xf numFmtId="0" fontId="3" fillId="15" borderId="12" xfId="0" applyFont="1" applyFill="1" applyBorder="1" applyAlignment="1">
      <alignment horizontal="center" vertical="center" wrapText="1"/>
    </xf>
    <xf numFmtId="0" fontId="3" fillId="16" borderId="1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left" vertical="center" wrapText="1"/>
    </xf>
    <xf numFmtId="0" fontId="6" fillId="8" borderId="12" xfId="0" applyFont="1" applyFill="1" applyBorder="1" applyAlignment="1">
      <alignment horizontal="left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left" vertical="center" wrapText="1"/>
    </xf>
    <xf numFmtId="0" fontId="3" fillId="7" borderId="12" xfId="0" applyFont="1" applyFill="1" applyBorder="1" applyAlignment="1">
      <alignment horizontal="center" vertical="center"/>
    </xf>
    <xf numFmtId="0" fontId="3" fillId="17" borderId="12" xfId="0" applyFont="1" applyFill="1" applyBorder="1" applyAlignment="1">
      <alignment vertical="center" wrapText="1"/>
    </xf>
    <xf numFmtId="0" fontId="6" fillId="17" borderId="12" xfId="0" applyFont="1" applyFill="1" applyBorder="1" applyAlignment="1">
      <alignment horizontal="center" vertical="center" wrapText="1"/>
    </xf>
    <xf numFmtId="0" fontId="3" fillId="17" borderId="12" xfId="0" applyFont="1" applyFill="1" applyBorder="1" applyAlignment="1">
      <alignment horizontal="center" vertical="center"/>
    </xf>
    <xf numFmtId="0" fontId="3" fillId="17" borderId="12" xfId="0" applyFont="1" applyFill="1" applyBorder="1" applyAlignment="1">
      <alignment horizontal="center" vertical="center" wrapText="1"/>
    </xf>
    <xf numFmtId="0" fontId="3" fillId="18" borderId="12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5" fillId="0" borderId="0" xfId="0" applyFont="1"/>
    <xf numFmtId="0" fontId="3" fillId="6" borderId="19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5F41-0DE6-4CA1-906B-CADB54DB6E60}">
  <dimension ref="A1:AZ53"/>
  <sheetViews>
    <sheetView tabSelected="1" zoomScale="48" zoomScaleNormal="48" zoomScaleSheetLayoutView="59" workbookViewId="0">
      <selection activeCell="T8" sqref="T8"/>
    </sheetView>
  </sheetViews>
  <sheetFormatPr defaultRowHeight="15"/>
  <cols>
    <col min="1" max="1" width="33.42578125" customWidth="1"/>
    <col min="8" max="8" width="12.85546875" customWidth="1"/>
    <col min="9" max="9" width="11" customWidth="1"/>
    <col min="10" max="10" width="11.28515625" customWidth="1"/>
  </cols>
  <sheetData>
    <row r="1" spans="1:52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</row>
    <row r="2" spans="1:52" ht="24.75" customHeight="1">
      <c r="A2" s="1" t="s">
        <v>63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  <c r="S2" s="4"/>
      <c r="T2" s="4"/>
      <c r="U2" s="4"/>
      <c r="V2" s="4"/>
      <c r="W2" s="4"/>
      <c r="X2" s="4"/>
      <c r="Y2" s="4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2" ht="21" customHeight="1">
      <c r="A3" s="8"/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4"/>
      <c r="T3" s="4"/>
      <c r="U3" s="4"/>
      <c r="V3" s="4"/>
      <c r="W3" s="4"/>
      <c r="X3" s="4"/>
      <c r="Y3" s="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</row>
    <row r="4" spans="1:52" ht="29.25" customHeight="1">
      <c r="A4" s="12" t="s">
        <v>1</v>
      </c>
      <c r="B4" s="13" t="s">
        <v>2</v>
      </c>
      <c r="C4" s="14"/>
      <c r="D4" s="15"/>
      <c r="E4" s="13" t="s">
        <v>3</v>
      </c>
      <c r="F4" s="14"/>
      <c r="G4" s="15"/>
      <c r="H4" s="13" t="s">
        <v>4</v>
      </c>
      <c r="I4" s="14"/>
      <c r="J4" s="15"/>
      <c r="K4" s="13" t="s">
        <v>5</v>
      </c>
      <c r="L4" s="14"/>
      <c r="M4" s="15"/>
      <c r="N4" s="16" t="s">
        <v>6</v>
      </c>
      <c r="O4" s="14"/>
      <c r="P4" s="15"/>
      <c r="Q4" s="17" t="s">
        <v>7</v>
      </c>
      <c r="R4" s="18" t="s">
        <v>8</v>
      </c>
      <c r="S4" s="19"/>
      <c r="T4" s="4"/>
      <c r="U4" s="4"/>
      <c r="V4" s="4"/>
      <c r="W4" s="4"/>
      <c r="X4" s="4"/>
      <c r="Y4" s="4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</row>
    <row r="5" spans="1:52">
      <c r="A5" s="20"/>
      <c r="B5" s="21" t="s">
        <v>9</v>
      </c>
      <c r="C5" s="22" t="s">
        <v>10</v>
      </c>
      <c r="D5" s="22" t="s">
        <v>11</v>
      </c>
      <c r="E5" s="22" t="s">
        <v>9</v>
      </c>
      <c r="F5" s="22" t="s">
        <v>10</v>
      </c>
      <c r="G5" s="22" t="s">
        <v>11</v>
      </c>
      <c r="H5" s="22" t="s">
        <v>9</v>
      </c>
      <c r="I5" s="22" t="s">
        <v>10</v>
      </c>
      <c r="J5" s="22" t="s">
        <v>11</v>
      </c>
      <c r="K5" s="22" t="s">
        <v>9</v>
      </c>
      <c r="L5" s="22" t="s">
        <v>10</v>
      </c>
      <c r="M5" s="22" t="s">
        <v>11</v>
      </c>
      <c r="N5" s="23" t="s">
        <v>9</v>
      </c>
      <c r="O5" s="23" t="s">
        <v>10</v>
      </c>
      <c r="P5" s="23" t="s">
        <v>11</v>
      </c>
      <c r="Q5" s="17" t="s">
        <v>10</v>
      </c>
      <c r="R5" s="20"/>
      <c r="S5" s="19"/>
      <c r="T5" s="4"/>
      <c r="U5" s="4"/>
      <c r="V5" s="4"/>
      <c r="W5" s="4"/>
      <c r="X5" s="4"/>
      <c r="Y5" s="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</row>
    <row r="6" spans="1:52" ht="48.75" customHeight="1">
      <c r="A6" s="25" t="s">
        <v>12</v>
      </c>
      <c r="B6" s="26">
        <v>155</v>
      </c>
      <c r="C6" s="27">
        <v>8</v>
      </c>
      <c r="D6" s="22">
        <f t="shared" ref="D6:D26" si="0">C6/B6%</f>
        <v>5.161290322580645</v>
      </c>
      <c r="E6" s="28">
        <v>231</v>
      </c>
      <c r="F6" s="27">
        <v>16</v>
      </c>
      <c r="G6" s="22">
        <f t="shared" ref="G6:G26" si="1">F6/E6%</f>
        <v>6.9264069264069263</v>
      </c>
      <c r="H6" s="28">
        <v>229</v>
      </c>
      <c r="I6" s="27">
        <v>24</v>
      </c>
      <c r="J6" s="22">
        <f t="shared" ref="J6:J26" si="2">I6/H6%</f>
        <v>10.480349344978166</v>
      </c>
      <c r="K6" s="28">
        <v>93</v>
      </c>
      <c r="L6" s="27">
        <v>11</v>
      </c>
      <c r="M6" s="22">
        <f t="shared" ref="M6:M26" si="3">L6/K6%</f>
        <v>11.827956989247312</v>
      </c>
      <c r="N6" s="23">
        <f t="shared" ref="N6:O21" si="4">B6+E6+H6+K6</f>
        <v>708</v>
      </c>
      <c r="O6" s="23">
        <f t="shared" si="4"/>
        <v>59</v>
      </c>
      <c r="P6" s="23">
        <f t="shared" ref="P6:P26" si="5">O6/N6%</f>
        <v>8.3333333333333339</v>
      </c>
      <c r="Q6" s="27">
        <v>0</v>
      </c>
      <c r="R6" s="17">
        <f t="shared" ref="R6:R26" si="6">O6+Q6</f>
        <v>59</v>
      </c>
      <c r="S6" s="19"/>
      <c r="T6" s="4"/>
      <c r="U6" s="4"/>
      <c r="V6" s="4"/>
      <c r="W6" s="4"/>
      <c r="X6" s="4"/>
      <c r="Y6" s="4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48.75" customHeight="1">
      <c r="A7" s="25" t="s">
        <v>13</v>
      </c>
      <c r="B7" s="26">
        <v>155</v>
      </c>
      <c r="C7" s="27">
        <v>0</v>
      </c>
      <c r="D7" s="22">
        <f t="shared" si="0"/>
        <v>0</v>
      </c>
      <c r="E7" s="28">
        <v>231</v>
      </c>
      <c r="F7" s="27">
        <v>5</v>
      </c>
      <c r="G7" s="22">
        <f t="shared" si="1"/>
        <v>2.1645021645021645</v>
      </c>
      <c r="H7" s="28">
        <v>229</v>
      </c>
      <c r="I7" s="27">
        <v>0</v>
      </c>
      <c r="J7" s="22">
        <f t="shared" si="2"/>
        <v>0</v>
      </c>
      <c r="K7" s="28">
        <v>93</v>
      </c>
      <c r="L7" s="27">
        <v>0</v>
      </c>
      <c r="M7" s="22">
        <f t="shared" si="3"/>
        <v>0</v>
      </c>
      <c r="N7" s="23">
        <f t="shared" si="4"/>
        <v>708</v>
      </c>
      <c r="O7" s="23">
        <f t="shared" si="4"/>
        <v>5</v>
      </c>
      <c r="P7" s="23">
        <f t="shared" si="5"/>
        <v>0.70621468926553677</v>
      </c>
      <c r="Q7" s="27">
        <v>0</v>
      </c>
      <c r="R7" s="17">
        <f t="shared" si="6"/>
        <v>5</v>
      </c>
      <c r="S7" s="19"/>
      <c r="T7" s="4"/>
      <c r="U7" s="4"/>
      <c r="V7" s="4"/>
      <c r="W7" s="4"/>
      <c r="X7" s="4"/>
      <c r="Y7" s="4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</row>
    <row r="8" spans="1:52" ht="48.75" customHeight="1">
      <c r="A8" s="29" t="s">
        <v>14</v>
      </c>
      <c r="B8" s="26">
        <v>155</v>
      </c>
      <c r="C8" s="30">
        <f>C6+C7</f>
        <v>8</v>
      </c>
      <c r="D8" s="88">
        <f t="shared" si="0"/>
        <v>5.161290322580645</v>
      </c>
      <c r="E8" s="28">
        <v>231</v>
      </c>
      <c r="F8" s="30">
        <f>F6+F7</f>
        <v>21</v>
      </c>
      <c r="G8" s="30">
        <f t="shared" si="1"/>
        <v>9.0909090909090899</v>
      </c>
      <c r="H8" s="28">
        <v>229</v>
      </c>
      <c r="I8" s="30">
        <f>I6+I7</f>
        <v>24</v>
      </c>
      <c r="J8" s="30">
        <f t="shared" si="2"/>
        <v>10.480349344978166</v>
      </c>
      <c r="K8" s="28">
        <v>93</v>
      </c>
      <c r="L8" s="30">
        <f>L6+L7</f>
        <v>11</v>
      </c>
      <c r="M8" s="30">
        <f t="shared" si="3"/>
        <v>11.827956989247312</v>
      </c>
      <c r="N8" s="30">
        <f t="shared" si="4"/>
        <v>708</v>
      </c>
      <c r="O8" s="30">
        <f t="shared" si="4"/>
        <v>64</v>
      </c>
      <c r="P8" s="30">
        <f t="shared" si="5"/>
        <v>9.0395480225988702</v>
      </c>
      <c r="Q8" s="30">
        <f>Q6+Q7</f>
        <v>0</v>
      </c>
      <c r="R8" s="17">
        <f t="shared" si="6"/>
        <v>64</v>
      </c>
      <c r="S8" s="19"/>
      <c r="T8" s="4"/>
      <c r="U8" s="4"/>
      <c r="V8" s="4"/>
      <c r="W8" s="4"/>
      <c r="X8" s="4"/>
      <c r="Y8" s="4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</row>
    <row r="9" spans="1:52" ht="48.75" customHeight="1">
      <c r="A9" s="25" t="s">
        <v>15</v>
      </c>
      <c r="B9" s="26">
        <v>155</v>
      </c>
      <c r="C9" s="27">
        <v>3</v>
      </c>
      <c r="D9" s="22">
        <f t="shared" si="0"/>
        <v>1.9354838709677418</v>
      </c>
      <c r="E9" s="28">
        <v>231</v>
      </c>
      <c r="F9" s="27">
        <v>7</v>
      </c>
      <c r="G9" s="22">
        <f t="shared" si="1"/>
        <v>3.0303030303030303</v>
      </c>
      <c r="H9" s="28">
        <v>229</v>
      </c>
      <c r="I9" s="27">
        <v>8</v>
      </c>
      <c r="J9" s="22">
        <f t="shared" si="2"/>
        <v>3.4934497816593888</v>
      </c>
      <c r="K9" s="28">
        <v>93</v>
      </c>
      <c r="L9" s="27">
        <v>1</v>
      </c>
      <c r="M9" s="22">
        <f t="shared" si="3"/>
        <v>1.075268817204301</v>
      </c>
      <c r="N9" s="23">
        <f t="shared" si="4"/>
        <v>708</v>
      </c>
      <c r="O9" s="23">
        <f t="shared" si="4"/>
        <v>19</v>
      </c>
      <c r="P9" s="23">
        <f t="shared" si="5"/>
        <v>2.6836158192090394</v>
      </c>
      <c r="Q9" s="27">
        <v>1</v>
      </c>
      <c r="R9" s="17">
        <f t="shared" si="6"/>
        <v>20</v>
      </c>
      <c r="S9" s="19"/>
      <c r="T9" s="4"/>
      <c r="U9" s="4"/>
      <c r="V9" s="4"/>
      <c r="W9" s="4"/>
      <c r="X9" s="4"/>
      <c r="Y9" s="4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</row>
    <row r="10" spans="1:52" ht="48.75" customHeight="1">
      <c r="A10" s="25" t="s">
        <v>16</v>
      </c>
      <c r="B10" s="26">
        <v>155</v>
      </c>
      <c r="C10" s="27">
        <v>8</v>
      </c>
      <c r="D10" s="22">
        <f t="shared" si="0"/>
        <v>5.161290322580645</v>
      </c>
      <c r="E10" s="28">
        <v>231</v>
      </c>
      <c r="F10" s="27">
        <v>17</v>
      </c>
      <c r="G10" s="22">
        <f t="shared" si="1"/>
        <v>7.3593073593073592</v>
      </c>
      <c r="H10" s="28">
        <v>229</v>
      </c>
      <c r="I10" s="27">
        <v>16</v>
      </c>
      <c r="J10" s="22">
        <f t="shared" si="2"/>
        <v>6.9868995633187776</v>
      </c>
      <c r="K10" s="28">
        <v>93</v>
      </c>
      <c r="L10" s="27">
        <v>11</v>
      </c>
      <c r="M10" s="22">
        <f t="shared" si="3"/>
        <v>11.827956989247312</v>
      </c>
      <c r="N10" s="23">
        <f t="shared" si="4"/>
        <v>708</v>
      </c>
      <c r="O10" s="23">
        <f t="shared" si="4"/>
        <v>52</v>
      </c>
      <c r="P10" s="23">
        <f t="shared" si="5"/>
        <v>7.3446327683615822</v>
      </c>
      <c r="Q10" s="27">
        <v>4</v>
      </c>
      <c r="R10" s="17">
        <f t="shared" si="6"/>
        <v>56</v>
      </c>
      <c r="S10" s="19"/>
      <c r="T10" s="4"/>
      <c r="U10" s="4"/>
      <c r="V10" s="4"/>
      <c r="W10" s="4"/>
      <c r="X10" s="4"/>
      <c r="Y10" s="4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</row>
    <row r="11" spans="1:52" ht="48.75" customHeight="1">
      <c r="A11" s="25" t="s">
        <v>17</v>
      </c>
      <c r="B11" s="26">
        <v>155</v>
      </c>
      <c r="C11" s="27">
        <v>4</v>
      </c>
      <c r="D11" s="22">
        <f t="shared" si="0"/>
        <v>2.5806451612903225</v>
      </c>
      <c r="E11" s="28">
        <v>231</v>
      </c>
      <c r="F11" s="27">
        <v>17</v>
      </c>
      <c r="G11" s="22">
        <f t="shared" si="1"/>
        <v>7.3593073593073592</v>
      </c>
      <c r="H11" s="28">
        <v>229</v>
      </c>
      <c r="I11" s="27">
        <v>8</v>
      </c>
      <c r="J11" s="22">
        <f t="shared" si="2"/>
        <v>3.4934497816593888</v>
      </c>
      <c r="K11" s="28">
        <v>93</v>
      </c>
      <c r="L11" s="27">
        <v>4</v>
      </c>
      <c r="M11" s="22">
        <f t="shared" si="3"/>
        <v>4.301075268817204</v>
      </c>
      <c r="N11" s="23">
        <f t="shared" si="4"/>
        <v>708</v>
      </c>
      <c r="O11" s="23">
        <f t="shared" si="4"/>
        <v>33</v>
      </c>
      <c r="P11" s="23">
        <f t="shared" si="5"/>
        <v>4.6610169491525424</v>
      </c>
      <c r="Q11" s="27">
        <v>4</v>
      </c>
      <c r="R11" s="17">
        <f t="shared" si="6"/>
        <v>37</v>
      </c>
      <c r="S11" s="19"/>
      <c r="T11" s="4"/>
      <c r="U11" s="4"/>
      <c r="V11" s="4"/>
      <c r="W11" s="4"/>
      <c r="X11" s="4"/>
      <c r="Y11" s="4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</row>
    <row r="12" spans="1:52" ht="48.75" customHeight="1">
      <c r="A12" s="31" t="s">
        <v>18</v>
      </c>
      <c r="B12" s="26">
        <v>155</v>
      </c>
      <c r="C12" s="27">
        <v>6</v>
      </c>
      <c r="D12" s="32">
        <f t="shared" si="0"/>
        <v>3.8709677419354835</v>
      </c>
      <c r="E12" s="28">
        <v>231</v>
      </c>
      <c r="F12" s="27">
        <v>21</v>
      </c>
      <c r="G12" s="32">
        <f t="shared" si="1"/>
        <v>9.0909090909090899</v>
      </c>
      <c r="H12" s="28">
        <v>229</v>
      </c>
      <c r="I12" s="27">
        <v>9</v>
      </c>
      <c r="J12" s="32">
        <f t="shared" si="2"/>
        <v>3.9301310043668121</v>
      </c>
      <c r="K12" s="28">
        <v>93</v>
      </c>
      <c r="L12" s="27">
        <v>5</v>
      </c>
      <c r="M12" s="32">
        <f t="shared" si="3"/>
        <v>5.376344086021505</v>
      </c>
      <c r="N12" s="32">
        <f t="shared" si="4"/>
        <v>708</v>
      </c>
      <c r="O12" s="32">
        <f t="shared" si="4"/>
        <v>41</v>
      </c>
      <c r="P12" s="32">
        <f t="shared" si="5"/>
        <v>5.7909604519774014</v>
      </c>
      <c r="Q12" s="27">
        <v>2</v>
      </c>
      <c r="R12" s="17">
        <f t="shared" si="6"/>
        <v>43</v>
      </c>
      <c r="S12" s="19"/>
      <c r="T12" s="4"/>
      <c r="U12" s="4"/>
      <c r="V12" s="4"/>
      <c r="W12" s="4"/>
      <c r="X12" s="4"/>
      <c r="Y12" s="4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</row>
    <row r="13" spans="1:52" ht="48.75" customHeight="1">
      <c r="A13" s="25" t="s">
        <v>19</v>
      </c>
      <c r="B13" s="26">
        <v>155</v>
      </c>
      <c r="C13" s="27">
        <v>7</v>
      </c>
      <c r="D13" s="22">
        <f t="shared" si="0"/>
        <v>4.5161290322580641</v>
      </c>
      <c r="E13" s="28">
        <v>231</v>
      </c>
      <c r="F13" s="27">
        <v>22</v>
      </c>
      <c r="G13" s="22">
        <f t="shared" si="1"/>
        <v>9.5238095238095237</v>
      </c>
      <c r="H13" s="28">
        <v>229</v>
      </c>
      <c r="I13" s="27">
        <v>16</v>
      </c>
      <c r="J13" s="22">
        <f t="shared" si="2"/>
        <v>6.9868995633187776</v>
      </c>
      <c r="K13" s="28">
        <v>93</v>
      </c>
      <c r="L13" s="27">
        <v>5</v>
      </c>
      <c r="M13" s="22">
        <f t="shared" si="3"/>
        <v>5.376344086021505</v>
      </c>
      <c r="N13" s="23">
        <f t="shared" si="4"/>
        <v>708</v>
      </c>
      <c r="O13" s="23">
        <f t="shared" si="4"/>
        <v>50</v>
      </c>
      <c r="P13" s="23">
        <f t="shared" si="5"/>
        <v>7.0621468926553668</v>
      </c>
      <c r="Q13" s="27">
        <v>2</v>
      </c>
      <c r="R13" s="17">
        <f t="shared" si="6"/>
        <v>52</v>
      </c>
      <c r="S13" s="19"/>
      <c r="T13" s="4"/>
      <c r="U13" s="4"/>
      <c r="V13" s="4"/>
      <c r="W13" s="4"/>
      <c r="X13" s="4"/>
      <c r="Y13" s="4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</row>
    <row r="14" spans="1:52" ht="48.75" customHeight="1">
      <c r="A14" s="25" t="s">
        <v>20</v>
      </c>
      <c r="B14" s="26">
        <v>155</v>
      </c>
      <c r="C14" s="27">
        <v>7</v>
      </c>
      <c r="D14" s="22">
        <f t="shared" si="0"/>
        <v>4.5161290322580641</v>
      </c>
      <c r="E14" s="28">
        <v>231</v>
      </c>
      <c r="F14" s="27">
        <v>21</v>
      </c>
      <c r="G14" s="22">
        <f t="shared" si="1"/>
        <v>9.0909090909090899</v>
      </c>
      <c r="H14" s="28">
        <v>229</v>
      </c>
      <c r="I14" s="27">
        <v>16</v>
      </c>
      <c r="J14" s="22">
        <f t="shared" si="2"/>
        <v>6.9868995633187776</v>
      </c>
      <c r="K14" s="28">
        <v>93</v>
      </c>
      <c r="L14" s="27">
        <v>5</v>
      </c>
      <c r="M14" s="22">
        <f t="shared" si="3"/>
        <v>5.376344086021505</v>
      </c>
      <c r="N14" s="23">
        <f t="shared" si="4"/>
        <v>708</v>
      </c>
      <c r="O14" s="23">
        <f t="shared" si="4"/>
        <v>49</v>
      </c>
      <c r="P14" s="23">
        <f t="shared" si="5"/>
        <v>6.9209039548022595</v>
      </c>
      <c r="Q14" s="27">
        <v>1</v>
      </c>
      <c r="R14" s="17">
        <f t="shared" si="6"/>
        <v>50</v>
      </c>
      <c r="S14" s="19"/>
      <c r="T14" s="4"/>
      <c r="U14" s="4"/>
      <c r="V14" s="4"/>
      <c r="W14" s="4"/>
      <c r="X14" s="4"/>
      <c r="Y14" s="4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</row>
    <row r="15" spans="1:52" ht="48.75" customHeight="1">
      <c r="A15" s="25" t="s">
        <v>21</v>
      </c>
      <c r="B15" s="26">
        <v>155</v>
      </c>
      <c r="C15" s="27">
        <v>6</v>
      </c>
      <c r="D15" s="22">
        <f t="shared" si="0"/>
        <v>3.8709677419354835</v>
      </c>
      <c r="E15" s="28">
        <v>231</v>
      </c>
      <c r="F15" s="27">
        <v>21</v>
      </c>
      <c r="G15" s="22">
        <f t="shared" si="1"/>
        <v>9.0909090909090899</v>
      </c>
      <c r="H15" s="28">
        <v>229</v>
      </c>
      <c r="I15" s="27">
        <v>8</v>
      </c>
      <c r="J15" s="22">
        <f t="shared" si="2"/>
        <v>3.4934497816593888</v>
      </c>
      <c r="K15" s="28">
        <v>93</v>
      </c>
      <c r="L15" s="27">
        <v>5</v>
      </c>
      <c r="M15" s="22">
        <f t="shared" si="3"/>
        <v>5.376344086021505</v>
      </c>
      <c r="N15" s="23">
        <f t="shared" si="4"/>
        <v>708</v>
      </c>
      <c r="O15" s="23">
        <f t="shared" si="4"/>
        <v>40</v>
      </c>
      <c r="P15" s="23">
        <f t="shared" si="5"/>
        <v>5.6497175141242941</v>
      </c>
      <c r="Q15" s="27">
        <v>2</v>
      </c>
      <c r="R15" s="17">
        <f t="shared" si="6"/>
        <v>42</v>
      </c>
      <c r="S15" s="19"/>
      <c r="T15" s="4"/>
      <c r="U15" s="4"/>
      <c r="V15" s="4"/>
      <c r="W15" s="4"/>
      <c r="X15" s="4"/>
      <c r="Y15" s="4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</row>
    <row r="16" spans="1:52" ht="48.75" customHeight="1">
      <c r="A16" s="25" t="s">
        <v>22</v>
      </c>
      <c r="B16" s="26">
        <v>155</v>
      </c>
      <c r="C16" s="27">
        <v>4</v>
      </c>
      <c r="D16" s="22">
        <f t="shared" si="0"/>
        <v>2.5806451612903225</v>
      </c>
      <c r="E16" s="28">
        <v>231</v>
      </c>
      <c r="F16" s="27">
        <v>9</v>
      </c>
      <c r="G16" s="22">
        <f t="shared" si="1"/>
        <v>3.8961038961038961</v>
      </c>
      <c r="H16" s="28">
        <v>229</v>
      </c>
      <c r="I16" s="27">
        <v>8</v>
      </c>
      <c r="J16" s="22">
        <f t="shared" si="2"/>
        <v>3.4934497816593888</v>
      </c>
      <c r="K16" s="28">
        <v>93</v>
      </c>
      <c r="L16" s="27">
        <v>7</v>
      </c>
      <c r="M16" s="22">
        <f t="shared" si="3"/>
        <v>7.5268817204301071</v>
      </c>
      <c r="N16" s="23">
        <f t="shared" si="4"/>
        <v>708</v>
      </c>
      <c r="O16" s="23">
        <f t="shared" si="4"/>
        <v>28</v>
      </c>
      <c r="P16" s="23">
        <f t="shared" si="5"/>
        <v>3.9548022598870056</v>
      </c>
      <c r="Q16" s="27">
        <v>1</v>
      </c>
      <c r="R16" s="17">
        <f t="shared" si="6"/>
        <v>29</v>
      </c>
      <c r="S16" s="19"/>
      <c r="T16" s="4"/>
      <c r="U16" s="4"/>
      <c r="V16" s="4"/>
      <c r="W16" s="4"/>
      <c r="X16" s="4"/>
      <c r="Y16" s="4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</row>
    <row r="17" spans="1:52" ht="48.75" customHeight="1">
      <c r="A17" s="31" t="s">
        <v>23</v>
      </c>
      <c r="B17" s="33">
        <v>154</v>
      </c>
      <c r="C17" s="27">
        <v>6</v>
      </c>
      <c r="D17" s="32">
        <f t="shared" si="0"/>
        <v>3.8961038961038961</v>
      </c>
      <c r="E17" s="33">
        <v>231</v>
      </c>
      <c r="F17" s="27">
        <v>10</v>
      </c>
      <c r="G17" s="32">
        <f t="shared" si="1"/>
        <v>4.329004329004329</v>
      </c>
      <c r="H17" s="33">
        <v>219</v>
      </c>
      <c r="I17" s="27">
        <v>10</v>
      </c>
      <c r="J17" s="32">
        <f t="shared" si="2"/>
        <v>4.5662100456621006</v>
      </c>
      <c r="K17" s="33">
        <v>74</v>
      </c>
      <c r="L17" s="27">
        <v>3</v>
      </c>
      <c r="M17" s="32">
        <f t="shared" si="3"/>
        <v>4.0540540540540544</v>
      </c>
      <c r="N17" s="32">
        <f t="shared" si="4"/>
        <v>678</v>
      </c>
      <c r="O17" s="32">
        <f t="shared" si="4"/>
        <v>29</v>
      </c>
      <c r="P17" s="32">
        <f t="shared" si="5"/>
        <v>4.277286135693215</v>
      </c>
      <c r="Q17" s="27">
        <v>1</v>
      </c>
      <c r="R17" s="17">
        <f t="shared" si="6"/>
        <v>30</v>
      </c>
      <c r="S17" s="34"/>
      <c r="T17" s="35"/>
      <c r="U17" s="35"/>
      <c r="V17" s="35"/>
      <c r="W17" s="35"/>
      <c r="X17" s="35"/>
      <c r="Y17" s="3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</row>
    <row r="18" spans="1:52" ht="48.75" customHeight="1">
      <c r="A18" s="25" t="s">
        <v>24</v>
      </c>
      <c r="B18" s="26">
        <v>31</v>
      </c>
      <c r="C18" s="27">
        <v>4</v>
      </c>
      <c r="D18" s="22">
        <f t="shared" si="0"/>
        <v>12.903225806451614</v>
      </c>
      <c r="E18" s="28">
        <v>46</v>
      </c>
      <c r="F18" s="27">
        <v>7</v>
      </c>
      <c r="G18" s="22">
        <f t="shared" si="1"/>
        <v>15.217391304347826</v>
      </c>
      <c r="H18" s="28">
        <v>46</v>
      </c>
      <c r="I18" s="27">
        <v>4</v>
      </c>
      <c r="J18" s="22">
        <f t="shared" si="2"/>
        <v>8.695652173913043</v>
      </c>
      <c r="K18" s="28">
        <v>19</v>
      </c>
      <c r="L18" s="27">
        <v>2</v>
      </c>
      <c r="M18" s="22">
        <f t="shared" si="3"/>
        <v>10.526315789473685</v>
      </c>
      <c r="N18" s="23">
        <f t="shared" si="4"/>
        <v>142</v>
      </c>
      <c r="O18" s="23">
        <f t="shared" si="4"/>
        <v>17</v>
      </c>
      <c r="P18" s="23">
        <f t="shared" si="5"/>
        <v>11.971830985915494</v>
      </c>
      <c r="Q18" s="27">
        <v>1</v>
      </c>
      <c r="R18" s="17">
        <f t="shared" si="6"/>
        <v>18</v>
      </c>
      <c r="S18" s="19"/>
      <c r="T18" s="4"/>
      <c r="U18" s="4"/>
      <c r="V18" s="4"/>
      <c r="W18" s="4"/>
      <c r="X18" s="4"/>
      <c r="Y18" s="4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</row>
    <row r="19" spans="1:52" ht="48.75" customHeight="1">
      <c r="A19" s="36" t="s">
        <v>25</v>
      </c>
      <c r="B19" s="26">
        <v>154</v>
      </c>
      <c r="C19" s="27">
        <v>6</v>
      </c>
      <c r="D19" s="22">
        <f t="shared" si="0"/>
        <v>3.8961038961038961</v>
      </c>
      <c r="E19" s="28">
        <v>231</v>
      </c>
      <c r="F19" s="27">
        <v>10</v>
      </c>
      <c r="G19" s="22">
        <f t="shared" si="1"/>
        <v>4.329004329004329</v>
      </c>
      <c r="H19" s="28">
        <v>219</v>
      </c>
      <c r="I19" s="27">
        <v>10</v>
      </c>
      <c r="J19" s="22">
        <f t="shared" si="2"/>
        <v>4.5662100456621006</v>
      </c>
      <c r="K19" s="28">
        <v>74</v>
      </c>
      <c r="L19" s="27">
        <v>3</v>
      </c>
      <c r="M19" s="22">
        <f t="shared" si="3"/>
        <v>4.0540540540540544</v>
      </c>
      <c r="N19" s="23">
        <f t="shared" si="4"/>
        <v>678</v>
      </c>
      <c r="O19" s="23">
        <f t="shared" si="4"/>
        <v>29</v>
      </c>
      <c r="P19" s="23">
        <f t="shared" si="5"/>
        <v>4.277286135693215</v>
      </c>
      <c r="Q19" s="27">
        <v>1</v>
      </c>
      <c r="R19" s="17">
        <f t="shared" si="6"/>
        <v>30</v>
      </c>
      <c r="S19" s="37"/>
      <c r="T19" s="38"/>
      <c r="U19" s="38"/>
      <c r="V19" s="38"/>
      <c r="W19" s="38"/>
      <c r="X19" s="38"/>
      <c r="Y19" s="38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</row>
    <row r="20" spans="1:52" ht="48.75" customHeight="1">
      <c r="A20" s="36" t="s">
        <v>26</v>
      </c>
      <c r="B20" s="26">
        <v>154</v>
      </c>
      <c r="C20" s="27">
        <v>6</v>
      </c>
      <c r="D20" s="22">
        <f t="shared" si="0"/>
        <v>3.8961038961038961</v>
      </c>
      <c r="E20" s="28">
        <v>231</v>
      </c>
      <c r="F20" s="27">
        <v>10</v>
      </c>
      <c r="G20" s="22">
        <f t="shared" si="1"/>
        <v>4.329004329004329</v>
      </c>
      <c r="H20" s="28">
        <v>219</v>
      </c>
      <c r="I20" s="27">
        <v>10</v>
      </c>
      <c r="J20" s="22">
        <f t="shared" si="2"/>
        <v>4.5662100456621006</v>
      </c>
      <c r="K20" s="28">
        <v>74</v>
      </c>
      <c r="L20" s="27">
        <v>3</v>
      </c>
      <c r="M20" s="22">
        <f t="shared" si="3"/>
        <v>4.0540540540540544</v>
      </c>
      <c r="N20" s="23">
        <f t="shared" si="4"/>
        <v>678</v>
      </c>
      <c r="O20" s="23">
        <f t="shared" si="4"/>
        <v>29</v>
      </c>
      <c r="P20" s="23">
        <f t="shared" si="5"/>
        <v>4.277286135693215</v>
      </c>
      <c r="Q20" s="27">
        <v>1</v>
      </c>
      <c r="R20" s="17">
        <f t="shared" si="6"/>
        <v>30</v>
      </c>
      <c r="S20" s="37"/>
      <c r="T20" s="38"/>
      <c r="U20" s="38"/>
      <c r="V20" s="38"/>
      <c r="W20" s="38"/>
      <c r="X20" s="38"/>
      <c r="Y20" s="38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</row>
    <row r="21" spans="1:52" ht="48.75" customHeight="1">
      <c r="A21" s="36" t="s">
        <v>27</v>
      </c>
      <c r="B21" s="26">
        <v>7</v>
      </c>
      <c r="C21" s="27">
        <v>7</v>
      </c>
      <c r="D21" s="22">
        <f t="shared" si="0"/>
        <v>99.999999999999986</v>
      </c>
      <c r="E21" s="28">
        <v>231</v>
      </c>
      <c r="F21" s="27">
        <v>10</v>
      </c>
      <c r="G21" s="22">
        <f t="shared" si="1"/>
        <v>4.329004329004329</v>
      </c>
      <c r="H21" s="28">
        <v>219</v>
      </c>
      <c r="I21" s="27">
        <v>11</v>
      </c>
      <c r="J21" s="22">
        <f t="shared" si="2"/>
        <v>5.0228310502283104</v>
      </c>
      <c r="K21" s="28">
        <v>74</v>
      </c>
      <c r="L21" s="27">
        <v>5</v>
      </c>
      <c r="M21" s="22">
        <f t="shared" si="3"/>
        <v>6.756756756756757</v>
      </c>
      <c r="N21" s="23">
        <f t="shared" si="4"/>
        <v>531</v>
      </c>
      <c r="O21" s="23">
        <f t="shared" si="4"/>
        <v>33</v>
      </c>
      <c r="P21" s="23">
        <f t="shared" si="5"/>
        <v>6.2146892655367232</v>
      </c>
      <c r="Q21" s="27">
        <v>0</v>
      </c>
      <c r="R21" s="17">
        <f t="shared" si="6"/>
        <v>33</v>
      </c>
      <c r="S21" s="37"/>
      <c r="T21" s="38"/>
      <c r="U21" s="38"/>
      <c r="V21" s="38"/>
      <c r="W21" s="38"/>
      <c r="X21" s="38"/>
      <c r="Y21" s="38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</row>
    <row r="22" spans="1:52" ht="48.75" customHeight="1">
      <c r="A22" s="36" t="s">
        <v>28</v>
      </c>
      <c r="B22" s="26">
        <v>154</v>
      </c>
      <c r="C22" s="27">
        <v>8</v>
      </c>
      <c r="D22" s="22">
        <f t="shared" si="0"/>
        <v>5.1948051948051948</v>
      </c>
      <c r="E22" s="28">
        <v>231</v>
      </c>
      <c r="F22" s="27">
        <v>8</v>
      </c>
      <c r="G22" s="22">
        <f t="shared" si="1"/>
        <v>3.4632034632034632</v>
      </c>
      <c r="H22" s="28">
        <v>219</v>
      </c>
      <c r="I22" s="27">
        <v>11</v>
      </c>
      <c r="J22" s="22">
        <f t="shared" si="2"/>
        <v>5.0228310502283104</v>
      </c>
      <c r="K22" s="28">
        <v>74</v>
      </c>
      <c r="L22" s="27">
        <v>5</v>
      </c>
      <c r="M22" s="22">
        <f t="shared" si="3"/>
        <v>6.756756756756757</v>
      </c>
      <c r="N22" s="23">
        <f t="shared" ref="N22:O26" si="7">B22+E22+H22+K22</f>
        <v>678</v>
      </c>
      <c r="O22" s="23">
        <f t="shared" si="7"/>
        <v>32</v>
      </c>
      <c r="P22" s="23">
        <f t="shared" si="5"/>
        <v>4.71976401179941</v>
      </c>
      <c r="Q22" s="27">
        <v>0</v>
      </c>
      <c r="R22" s="17">
        <f t="shared" si="6"/>
        <v>32</v>
      </c>
      <c r="S22" s="37"/>
      <c r="T22" s="38"/>
      <c r="U22" s="38"/>
      <c r="V22" s="38"/>
      <c r="W22" s="38"/>
      <c r="X22" s="38"/>
      <c r="Y22" s="38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</row>
    <row r="23" spans="1:52" ht="48.75" customHeight="1">
      <c r="A23" s="39" t="s">
        <v>29</v>
      </c>
      <c r="B23" s="40">
        <v>155</v>
      </c>
      <c r="C23" s="41">
        <v>8</v>
      </c>
      <c r="D23" s="22">
        <f t="shared" si="0"/>
        <v>5.161290322580645</v>
      </c>
      <c r="E23" s="42">
        <v>231</v>
      </c>
      <c r="F23" s="41">
        <v>21</v>
      </c>
      <c r="G23" s="22">
        <f t="shared" si="1"/>
        <v>9.0909090909090899</v>
      </c>
      <c r="H23" s="42">
        <v>229</v>
      </c>
      <c r="I23" s="41">
        <v>22</v>
      </c>
      <c r="J23" s="22">
        <f t="shared" si="2"/>
        <v>9.606986899563319</v>
      </c>
      <c r="K23" s="42">
        <v>93</v>
      </c>
      <c r="L23" s="41">
        <v>11</v>
      </c>
      <c r="M23" s="22">
        <f t="shared" si="3"/>
        <v>11.827956989247312</v>
      </c>
      <c r="N23" s="23">
        <f t="shared" si="7"/>
        <v>708</v>
      </c>
      <c r="O23" s="23">
        <f t="shared" si="7"/>
        <v>62</v>
      </c>
      <c r="P23" s="23">
        <f t="shared" si="5"/>
        <v>8.7570621468926557</v>
      </c>
      <c r="Q23" s="41">
        <v>4</v>
      </c>
      <c r="R23" s="17">
        <f t="shared" si="6"/>
        <v>66</v>
      </c>
      <c r="S23" s="19"/>
      <c r="T23" s="4"/>
      <c r="U23" s="4"/>
      <c r="V23" s="4"/>
      <c r="W23" s="4"/>
      <c r="X23" s="4"/>
      <c r="Y23" s="4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</row>
    <row r="24" spans="1:52" ht="48.75" customHeight="1">
      <c r="A24" s="43" t="s">
        <v>30</v>
      </c>
      <c r="B24" s="40">
        <v>155</v>
      </c>
      <c r="C24" s="27">
        <v>52</v>
      </c>
      <c r="D24" s="44">
        <f t="shared" si="0"/>
        <v>33.548387096774192</v>
      </c>
      <c r="E24" s="42">
        <v>231</v>
      </c>
      <c r="F24" s="27">
        <v>110</v>
      </c>
      <c r="G24" s="44">
        <f t="shared" si="1"/>
        <v>47.61904761904762</v>
      </c>
      <c r="H24" s="42">
        <v>229</v>
      </c>
      <c r="I24" s="27">
        <v>74</v>
      </c>
      <c r="J24" s="44">
        <f t="shared" si="2"/>
        <v>32.314410480349345</v>
      </c>
      <c r="K24" s="42">
        <v>93</v>
      </c>
      <c r="L24" s="27">
        <v>46</v>
      </c>
      <c r="M24" s="44">
        <f t="shared" si="3"/>
        <v>49.462365591397848</v>
      </c>
      <c r="N24" s="44">
        <f t="shared" si="7"/>
        <v>708</v>
      </c>
      <c r="O24" s="44">
        <f t="shared" si="7"/>
        <v>282</v>
      </c>
      <c r="P24" s="44">
        <f t="shared" si="5"/>
        <v>39.83050847457627</v>
      </c>
      <c r="Q24" s="27"/>
      <c r="R24" s="17">
        <f t="shared" si="6"/>
        <v>282</v>
      </c>
      <c r="S24" s="45"/>
      <c r="T24" s="11"/>
      <c r="U24" s="11"/>
      <c r="V24" s="11"/>
      <c r="W24" s="11"/>
      <c r="X24" s="11"/>
      <c r="Y24" s="11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</row>
    <row r="25" spans="1:52" ht="48.75" customHeight="1">
      <c r="A25" s="43" t="s">
        <v>31</v>
      </c>
      <c r="B25" s="40">
        <v>155</v>
      </c>
      <c r="C25" s="27">
        <v>29</v>
      </c>
      <c r="D25" s="44">
        <f t="shared" si="0"/>
        <v>18.70967741935484</v>
      </c>
      <c r="E25" s="42">
        <v>231</v>
      </c>
      <c r="F25" s="27">
        <v>127</v>
      </c>
      <c r="G25" s="44">
        <f t="shared" si="1"/>
        <v>54.978354978354979</v>
      </c>
      <c r="H25" s="42">
        <v>229</v>
      </c>
      <c r="I25" s="27">
        <v>74</v>
      </c>
      <c r="J25" s="44">
        <f t="shared" si="2"/>
        <v>32.314410480349345</v>
      </c>
      <c r="K25" s="42">
        <v>93</v>
      </c>
      <c r="L25" s="27">
        <v>51</v>
      </c>
      <c r="M25" s="44">
        <f t="shared" si="3"/>
        <v>54.838709677419352</v>
      </c>
      <c r="N25" s="44">
        <f t="shared" si="7"/>
        <v>708</v>
      </c>
      <c r="O25" s="44">
        <f t="shared" si="7"/>
        <v>281</v>
      </c>
      <c r="P25" s="44">
        <f t="shared" si="5"/>
        <v>39.689265536723163</v>
      </c>
      <c r="Q25" s="27">
        <v>9</v>
      </c>
      <c r="R25" s="17">
        <f t="shared" si="6"/>
        <v>290</v>
      </c>
      <c r="S25" s="45"/>
      <c r="T25" s="11"/>
      <c r="U25" s="11"/>
      <c r="V25" s="11"/>
      <c r="W25" s="11"/>
      <c r="X25" s="11"/>
      <c r="Y25" s="11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</row>
    <row r="26" spans="1:52" ht="48.75" customHeight="1">
      <c r="A26" s="43" t="s">
        <v>32</v>
      </c>
      <c r="B26" s="46">
        <v>0</v>
      </c>
      <c r="C26" s="27">
        <v>0</v>
      </c>
      <c r="D26" s="44" t="e">
        <f t="shared" si="0"/>
        <v>#DIV/0!</v>
      </c>
      <c r="E26" s="46">
        <v>0</v>
      </c>
      <c r="F26" s="27">
        <v>0</v>
      </c>
      <c r="G26" s="44" t="e">
        <f t="shared" si="1"/>
        <v>#DIV/0!</v>
      </c>
      <c r="H26" s="46">
        <v>0</v>
      </c>
      <c r="I26" s="27">
        <v>0</v>
      </c>
      <c r="J26" s="44" t="e">
        <f t="shared" si="2"/>
        <v>#DIV/0!</v>
      </c>
      <c r="K26" s="46">
        <v>0</v>
      </c>
      <c r="L26" s="27">
        <v>0</v>
      </c>
      <c r="M26" s="44" t="e">
        <f t="shared" si="3"/>
        <v>#DIV/0!</v>
      </c>
      <c r="N26" s="44">
        <f t="shared" si="7"/>
        <v>0</v>
      </c>
      <c r="O26" s="44">
        <f t="shared" si="7"/>
        <v>0</v>
      </c>
      <c r="P26" s="44" t="e">
        <f t="shared" si="5"/>
        <v>#DIV/0!</v>
      </c>
      <c r="Q26" s="27"/>
      <c r="R26" s="17">
        <f t="shared" si="6"/>
        <v>0</v>
      </c>
      <c r="S26" s="45"/>
      <c r="T26" s="11"/>
      <c r="U26" s="11"/>
      <c r="V26" s="11"/>
      <c r="W26" s="11"/>
      <c r="X26" s="11"/>
      <c r="Y26" s="11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</row>
    <row r="27" spans="1:52" ht="19.5" customHeight="1">
      <c r="A27" s="89"/>
      <c r="B27" s="90"/>
      <c r="C27" s="91"/>
      <c r="D27" s="91"/>
      <c r="E27" s="90"/>
      <c r="F27" s="91"/>
      <c r="G27" s="91"/>
      <c r="H27" s="90"/>
      <c r="I27" s="91"/>
      <c r="J27" s="91"/>
      <c r="K27" s="90"/>
      <c r="L27" s="91"/>
      <c r="M27" s="91"/>
      <c r="N27" s="91"/>
      <c r="O27" s="91"/>
      <c r="P27" s="91"/>
      <c r="Q27" s="91"/>
      <c r="R27" s="91"/>
      <c r="S27" s="92"/>
      <c r="T27" s="93"/>
      <c r="U27" s="93"/>
      <c r="V27" s="93"/>
      <c r="W27" s="93"/>
      <c r="X27" s="93"/>
      <c r="Y27" s="93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</row>
    <row r="28" spans="1:52" ht="23.25" customHeight="1">
      <c r="A28" s="94"/>
      <c r="B28" s="95"/>
      <c r="C28" s="95"/>
      <c r="D28" s="95"/>
      <c r="E28" s="90"/>
      <c r="F28" s="91"/>
      <c r="G28" s="91"/>
      <c r="H28" s="90"/>
      <c r="I28" s="91"/>
      <c r="J28" s="91"/>
      <c r="K28" s="90"/>
      <c r="L28" s="91"/>
      <c r="M28" s="91"/>
      <c r="N28" s="91"/>
      <c r="O28" s="91"/>
      <c r="P28" s="91"/>
      <c r="Q28" s="91"/>
      <c r="R28" s="91"/>
      <c r="S28" s="96"/>
      <c r="T28" s="97"/>
      <c r="U28" s="97"/>
      <c r="V28" s="97"/>
      <c r="W28" s="97"/>
      <c r="X28" s="97"/>
      <c r="Y28" s="97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</row>
    <row r="29" spans="1:52" ht="29.25" customHeight="1">
      <c r="A29" s="12" t="s">
        <v>1</v>
      </c>
      <c r="B29" s="13" t="s">
        <v>2</v>
      </c>
      <c r="C29" s="14"/>
      <c r="D29" s="14"/>
      <c r="E29" s="14"/>
      <c r="F29" s="14"/>
      <c r="G29" s="14"/>
      <c r="H29" s="14"/>
      <c r="I29" s="14"/>
      <c r="J29" s="15"/>
      <c r="K29" s="13" t="s">
        <v>33</v>
      </c>
      <c r="L29" s="14"/>
      <c r="M29" s="14"/>
      <c r="N29" s="14"/>
      <c r="O29" s="14"/>
      <c r="P29" s="14"/>
      <c r="Q29" s="14"/>
      <c r="R29" s="14"/>
      <c r="S29" s="15"/>
      <c r="T29" s="13" t="s">
        <v>34</v>
      </c>
      <c r="U29" s="14"/>
      <c r="V29" s="14"/>
      <c r="W29" s="14"/>
      <c r="X29" s="14"/>
      <c r="Y29" s="14"/>
      <c r="Z29" s="14"/>
      <c r="AA29" s="14"/>
      <c r="AB29" s="15"/>
      <c r="AC29" s="47" t="s">
        <v>35</v>
      </c>
      <c r="AD29" s="14"/>
      <c r="AE29" s="14"/>
      <c r="AF29" s="14"/>
      <c r="AG29" s="14"/>
      <c r="AH29" s="14"/>
      <c r="AI29" s="14"/>
      <c r="AJ29" s="14"/>
      <c r="AK29" s="15"/>
      <c r="AL29" s="48" t="s">
        <v>36</v>
      </c>
      <c r="AM29" s="49"/>
      <c r="AN29" s="49"/>
      <c r="AO29" s="49"/>
      <c r="AP29" s="49"/>
      <c r="AQ29" s="49"/>
      <c r="AR29" s="49"/>
      <c r="AS29" s="49"/>
      <c r="AT29" s="50"/>
      <c r="AU29" s="51" t="s">
        <v>37</v>
      </c>
      <c r="AV29" s="14"/>
      <c r="AW29" s="14"/>
      <c r="AX29" s="52" t="s">
        <v>38</v>
      </c>
      <c r="AY29" s="14"/>
      <c r="AZ29" s="15"/>
    </row>
    <row r="30" spans="1:52" ht="18.75" customHeight="1">
      <c r="A30" s="53"/>
      <c r="B30" s="54" t="s">
        <v>9</v>
      </c>
      <c r="C30" s="49"/>
      <c r="D30" s="50"/>
      <c r="E30" s="55" t="s">
        <v>10</v>
      </c>
      <c r="F30" s="49"/>
      <c r="G30" s="50"/>
      <c r="H30" s="55" t="s">
        <v>11</v>
      </c>
      <c r="I30" s="49"/>
      <c r="J30" s="50"/>
      <c r="K30" s="54" t="s">
        <v>9</v>
      </c>
      <c r="L30" s="49"/>
      <c r="M30" s="50"/>
      <c r="N30" s="55" t="s">
        <v>10</v>
      </c>
      <c r="O30" s="49"/>
      <c r="P30" s="50"/>
      <c r="Q30" s="55" t="s">
        <v>11</v>
      </c>
      <c r="R30" s="49"/>
      <c r="S30" s="50"/>
      <c r="T30" s="54" t="s">
        <v>9</v>
      </c>
      <c r="U30" s="49"/>
      <c r="V30" s="50"/>
      <c r="W30" s="55" t="s">
        <v>10</v>
      </c>
      <c r="X30" s="49"/>
      <c r="Y30" s="50"/>
      <c r="Z30" s="55" t="s">
        <v>11</v>
      </c>
      <c r="AA30" s="49"/>
      <c r="AB30" s="50"/>
      <c r="AC30" s="54" t="s">
        <v>9</v>
      </c>
      <c r="AD30" s="49"/>
      <c r="AE30" s="50"/>
      <c r="AF30" s="55" t="s">
        <v>10</v>
      </c>
      <c r="AG30" s="49"/>
      <c r="AH30" s="50"/>
      <c r="AI30" s="55" t="s">
        <v>11</v>
      </c>
      <c r="AJ30" s="49"/>
      <c r="AK30" s="50"/>
      <c r="AL30" s="54" t="s">
        <v>9</v>
      </c>
      <c r="AM30" s="49"/>
      <c r="AN30" s="50"/>
      <c r="AO30" s="56" t="s">
        <v>10</v>
      </c>
      <c r="AP30" s="49"/>
      <c r="AQ30" s="50"/>
      <c r="AR30" s="56" t="s">
        <v>11</v>
      </c>
      <c r="AS30" s="49"/>
      <c r="AT30" s="50"/>
      <c r="AU30" s="57" t="s">
        <v>10</v>
      </c>
      <c r="AV30" s="49"/>
      <c r="AW30" s="50"/>
      <c r="AX30" s="58" t="s">
        <v>10</v>
      </c>
      <c r="AY30" s="49"/>
      <c r="AZ30" s="50"/>
    </row>
    <row r="31" spans="1:52" ht="16.5" customHeight="1">
      <c r="A31" s="20"/>
      <c r="B31" s="21" t="s">
        <v>39</v>
      </c>
      <c r="C31" s="21" t="s">
        <v>40</v>
      </c>
      <c r="D31" s="59" t="s">
        <v>8</v>
      </c>
      <c r="E31" s="21" t="s">
        <v>39</v>
      </c>
      <c r="F31" s="21" t="s">
        <v>40</v>
      </c>
      <c r="G31" s="59" t="s">
        <v>8</v>
      </c>
      <c r="H31" s="21" t="s">
        <v>39</v>
      </c>
      <c r="I31" s="21" t="s">
        <v>40</v>
      </c>
      <c r="J31" s="59" t="s">
        <v>8</v>
      </c>
      <c r="K31" s="21" t="s">
        <v>39</v>
      </c>
      <c r="L31" s="21" t="s">
        <v>40</v>
      </c>
      <c r="M31" s="59" t="s">
        <v>8</v>
      </c>
      <c r="N31" s="21" t="s">
        <v>39</v>
      </c>
      <c r="O31" s="21" t="s">
        <v>40</v>
      </c>
      <c r="P31" s="59" t="s">
        <v>8</v>
      </c>
      <c r="Q31" s="21" t="s">
        <v>39</v>
      </c>
      <c r="R31" s="21" t="s">
        <v>40</v>
      </c>
      <c r="S31" s="59" t="s">
        <v>8</v>
      </c>
      <c r="T31" s="21" t="s">
        <v>39</v>
      </c>
      <c r="U31" s="21" t="s">
        <v>40</v>
      </c>
      <c r="V31" s="59" t="s">
        <v>8</v>
      </c>
      <c r="W31" s="21" t="s">
        <v>39</v>
      </c>
      <c r="X31" s="21" t="s">
        <v>40</v>
      </c>
      <c r="Y31" s="59" t="s">
        <v>8</v>
      </c>
      <c r="Z31" s="21" t="s">
        <v>39</v>
      </c>
      <c r="AA31" s="21" t="s">
        <v>40</v>
      </c>
      <c r="AB31" s="59" t="s">
        <v>8</v>
      </c>
      <c r="AC31" s="21" t="s">
        <v>39</v>
      </c>
      <c r="AD31" s="21" t="s">
        <v>40</v>
      </c>
      <c r="AE31" s="59" t="s">
        <v>8</v>
      </c>
      <c r="AF31" s="21" t="s">
        <v>39</v>
      </c>
      <c r="AG31" s="21" t="s">
        <v>40</v>
      </c>
      <c r="AH31" s="59" t="s">
        <v>8</v>
      </c>
      <c r="AI31" s="21" t="s">
        <v>39</v>
      </c>
      <c r="AJ31" s="21" t="s">
        <v>40</v>
      </c>
      <c r="AK31" s="59" t="s">
        <v>8</v>
      </c>
      <c r="AL31" s="21" t="s">
        <v>39</v>
      </c>
      <c r="AM31" s="21" t="s">
        <v>40</v>
      </c>
      <c r="AN31" s="59" t="s">
        <v>8</v>
      </c>
      <c r="AO31" s="60" t="s">
        <v>39</v>
      </c>
      <c r="AP31" s="60" t="s">
        <v>40</v>
      </c>
      <c r="AQ31" s="60" t="s">
        <v>8</v>
      </c>
      <c r="AR31" s="60" t="s">
        <v>39</v>
      </c>
      <c r="AS31" s="60" t="s">
        <v>40</v>
      </c>
      <c r="AT31" s="60" t="s">
        <v>8</v>
      </c>
      <c r="AU31" s="61" t="s">
        <v>39</v>
      </c>
      <c r="AV31" s="61" t="s">
        <v>40</v>
      </c>
      <c r="AW31" s="61" t="s">
        <v>8</v>
      </c>
      <c r="AX31" s="62" t="s">
        <v>39</v>
      </c>
      <c r="AY31" s="62" t="s">
        <v>40</v>
      </c>
      <c r="AZ31" s="62" t="s">
        <v>8</v>
      </c>
    </row>
    <row r="32" spans="1:52" ht="48.75" customHeight="1">
      <c r="A32" s="63" t="s">
        <v>41</v>
      </c>
      <c r="B32" s="64">
        <v>76</v>
      </c>
      <c r="C32" s="64">
        <v>78</v>
      </c>
      <c r="D32" s="64">
        <f t="shared" ref="D32:D39" si="8">B32+C32</f>
        <v>154</v>
      </c>
      <c r="E32" s="65">
        <v>3</v>
      </c>
      <c r="F32" s="65">
        <v>3</v>
      </c>
      <c r="G32" s="66">
        <f t="shared" ref="G32:G39" si="9">E32+F32</f>
        <v>6</v>
      </c>
      <c r="H32" s="28">
        <f t="shared" ref="H32:J44" si="10">E32/B32%</f>
        <v>3.9473684210526314</v>
      </c>
      <c r="I32" s="28">
        <f t="shared" si="10"/>
        <v>3.8461538461538458</v>
      </c>
      <c r="J32" s="59">
        <f t="shared" si="10"/>
        <v>3.8961038961038961</v>
      </c>
      <c r="K32" s="59">
        <v>113</v>
      </c>
      <c r="L32" s="28">
        <v>118</v>
      </c>
      <c r="M32" s="59">
        <f t="shared" ref="M32:M39" si="11">K32+L32</f>
        <v>231</v>
      </c>
      <c r="N32" s="27">
        <v>7</v>
      </c>
      <c r="O32" s="67">
        <v>3</v>
      </c>
      <c r="P32" s="68">
        <f t="shared" ref="P32:P39" si="12">N32+O32</f>
        <v>10</v>
      </c>
      <c r="Q32" s="59">
        <f t="shared" ref="Q32:S44" si="13">N32/K32%</f>
        <v>6.1946902654867264</v>
      </c>
      <c r="R32" s="28">
        <f t="shared" si="13"/>
        <v>2.5423728813559325</v>
      </c>
      <c r="S32" s="59">
        <f t="shared" si="13"/>
        <v>4.329004329004329</v>
      </c>
      <c r="T32" s="59">
        <v>112</v>
      </c>
      <c r="U32" s="59">
        <v>107</v>
      </c>
      <c r="V32" s="59">
        <f t="shared" ref="V32:V39" si="14">T32+U32</f>
        <v>219</v>
      </c>
      <c r="W32" s="27">
        <v>3</v>
      </c>
      <c r="X32" s="27">
        <v>6</v>
      </c>
      <c r="Y32" s="68">
        <f t="shared" ref="Y32:Y39" si="15">W32+X32</f>
        <v>9</v>
      </c>
      <c r="Z32" s="59">
        <f t="shared" ref="Z32:AB44" si="16">W32/T32%</f>
        <v>2.6785714285714284</v>
      </c>
      <c r="AA32" s="59">
        <f t="shared" si="16"/>
        <v>5.6074766355140184</v>
      </c>
      <c r="AB32" s="59">
        <f t="shared" si="16"/>
        <v>4.1095890410958908</v>
      </c>
      <c r="AC32" s="59">
        <v>38</v>
      </c>
      <c r="AD32" s="59">
        <v>36</v>
      </c>
      <c r="AE32" s="59">
        <f t="shared" ref="AE32:AE39" si="17">AC32+AD32</f>
        <v>74</v>
      </c>
      <c r="AF32" s="27">
        <v>1</v>
      </c>
      <c r="AG32" s="67">
        <v>3</v>
      </c>
      <c r="AH32" s="66">
        <f t="shared" ref="AH32:AH39" si="18">AF32+AG32</f>
        <v>4</v>
      </c>
      <c r="AI32" s="28">
        <f t="shared" ref="AI32:AK44" si="19">AF32/AC32%</f>
        <v>2.6315789473684212</v>
      </c>
      <c r="AJ32" s="28">
        <f t="shared" si="19"/>
        <v>8.3333333333333339</v>
      </c>
      <c r="AK32" s="28">
        <f t="shared" si="19"/>
        <v>5.4054054054054053</v>
      </c>
      <c r="AL32" s="28">
        <f t="shared" ref="AL32:AM44" si="20">B32+K32+T32+AC32</f>
        <v>339</v>
      </c>
      <c r="AM32" s="28">
        <f t="shared" si="20"/>
        <v>339</v>
      </c>
      <c r="AN32" s="28">
        <f t="shared" ref="AN32:AN44" si="21">AL32+AM32</f>
        <v>678</v>
      </c>
      <c r="AO32" s="69">
        <f t="shared" ref="AO32:AP44" si="22">E32+N32+W32+AF32</f>
        <v>14</v>
      </c>
      <c r="AP32" s="69">
        <f t="shared" si="22"/>
        <v>15</v>
      </c>
      <c r="AQ32" s="69">
        <f t="shared" ref="AQ32:AQ44" si="23">AO32+AP32</f>
        <v>29</v>
      </c>
      <c r="AR32" s="69">
        <f t="shared" ref="AR32:AT44" si="24">AO32/AL32%</f>
        <v>4.1297935103244834</v>
      </c>
      <c r="AS32" s="69">
        <f t="shared" si="24"/>
        <v>4.4247787610619467</v>
      </c>
      <c r="AT32" s="69">
        <f t="shared" si="24"/>
        <v>4.277286135693215</v>
      </c>
      <c r="AU32" s="70">
        <v>0</v>
      </c>
      <c r="AV32" s="70">
        <v>0</v>
      </c>
      <c r="AW32" s="70">
        <f t="shared" ref="AW32:AW44" si="25">AU32+AV32</f>
        <v>0</v>
      </c>
      <c r="AX32" s="71">
        <f t="shared" ref="AX32:AX44" si="26">AO32+AU32</f>
        <v>14</v>
      </c>
      <c r="AY32" s="71">
        <f t="shared" ref="AY32:AY44" si="27">AV32+AP32</f>
        <v>15</v>
      </c>
      <c r="AZ32" s="71">
        <f t="shared" ref="AZ32:AZ44" si="28">AX32+AY32</f>
        <v>29</v>
      </c>
    </row>
    <row r="33" spans="1:52" ht="48.75" customHeight="1">
      <c r="A33" s="63" t="s">
        <v>42</v>
      </c>
      <c r="B33" s="64">
        <v>81</v>
      </c>
      <c r="C33" s="64">
        <v>82</v>
      </c>
      <c r="D33" s="64">
        <f t="shared" si="8"/>
        <v>163</v>
      </c>
      <c r="E33" s="65">
        <v>3</v>
      </c>
      <c r="F33" s="65">
        <v>3</v>
      </c>
      <c r="G33" s="66">
        <f t="shared" si="9"/>
        <v>6</v>
      </c>
      <c r="H33" s="28">
        <f t="shared" si="10"/>
        <v>3.7037037037037033</v>
      </c>
      <c r="I33" s="28">
        <f t="shared" si="10"/>
        <v>3.6585365853658538</v>
      </c>
      <c r="J33" s="59">
        <f t="shared" si="10"/>
        <v>3.6809815950920246</v>
      </c>
      <c r="K33" s="59">
        <v>142</v>
      </c>
      <c r="L33" s="28">
        <v>141</v>
      </c>
      <c r="M33" s="59">
        <f t="shared" si="11"/>
        <v>283</v>
      </c>
      <c r="N33" s="27">
        <v>7</v>
      </c>
      <c r="O33" s="67">
        <v>3</v>
      </c>
      <c r="P33" s="68">
        <f t="shared" si="12"/>
        <v>10</v>
      </c>
      <c r="Q33" s="59">
        <f t="shared" si="13"/>
        <v>4.9295774647887329</v>
      </c>
      <c r="R33" s="28">
        <f t="shared" si="13"/>
        <v>2.1276595744680851</v>
      </c>
      <c r="S33" s="59">
        <f t="shared" si="13"/>
        <v>3.5335689045936394</v>
      </c>
      <c r="T33" s="59">
        <v>125</v>
      </c>
      <c r="U33" s="59">
        <v>122</v>
      </c>
      <c r="V33" s="59">
        <f t="shared" si="14"/>
        <v>247</v>
      </c>
      <c r="W33" s="27">
        <v>3</v>
      </c>
      <c r="X33" s="27">
        <v>7</v>
      </c>
      <c r="Y33" s="68">
        <f t="shared" si="15"/>
        <v>10</v>
      </c>
      <c r="Z33" s="59">
        <f t="shared" si="16"/>
        <v>2.4</v>
      </c>
      <c r="AA33" s="59">
        <f t="shared" si="16"/>
        <v>5.7377049180327866</v>
      </c>
      <c r="AB33" s="59">
        <f t="shared" si="16"/>
        <v>4.048582995951417</v>
      </c>
      <c r="AC33" s="59">
        <v>48</v>
      </c>
      <c r="AD33" s="59">
        <v>47</v>
      </c>
      <c r="AE33" s="59">
        <f t="shared" si="17"/>
        <v>95</v>
      </c>
      <c r="AF33" s="27">
        <v>0</v>
      </c>
      <c r="AG33" s="67">
        <v>3</v>
      </c>
      <c r="AH33" s="66">
        <f t="shared" si="18"/>
        <v>3</v>
      </c>
      <c r="AI33" s="28">
        <f t="shared" si="19"/>
        <v>0</v>
      </c>
      <c r="AJ33" s="28">
        <f t="shared" si="19"/>
        <v>6.3829787234042561</v>
      </c>
      <c r="AK33" s="28">
        <f t="shared" si="19"/>
        <v>3.1578947368421053</v>
      </c>
      <c r="AL33" s="28">
        <f t="shared" si="20"/>
        <v>396</v>
      </c>
      <c r="AM33" s="28">
        <f t="shared" si="20"/>
        <v>392</v>
      </c>
      <c r="AN33" s="28">
        <f t="shared" si="21"/>
        <v>788</v>
      </c>
      <c r="AO33" s="69">
        <f t="shared" si="22"/>
        <v>13</v>
      </c>
      <c r="AP33" s="69">
        <f t="shared" si="22"/>
        <v>16</v>
      </c>
      <c r="AQ33" s="69">
        <f t="shared" si="23"/>
        <v>29</v>
      </c>
      <c r="AR33" s="69">
        <f t="shared" si="24"/>
        <v>3.2828282828282829</v>
      </c>
      <c r="AS33" s="69">
        <f t="shared" si="24"/>
        <v>4.0816326530612246</v>
      </c>
      <c r="AT33" s="69">
        <f t="shared" si="24"/>
        <v>3.6802030456852792</v>
      </c>
      <c r="AU33" s="70">
        <v>1</v>
      </c>
      <c r="AV33" s="70"/>
      <c r="AW33" s="70">
        <f t="shared" si="25"/>
        <v>1</v>
      </c>
      <c r="AX33" s="71">
        <f t="shared" si="26"/>
        <v>14</v>
      </c>
      <c r="AY33" s="71">
        <f t="shared" si="27"/>
        <v>16</v>
      </c>
      <c r="AZ33" s="71">
        <f t="shared" si="28"/>
        <v>30</v>
      </c>
    </row>
    <row r="34" spans="1:52" ht="48.75" customHeight="1">
      <c r="A34" s="72" t="s">
        <v>43</v>
      </c>
      <c r="B34" s="31">
        <v>81</v>
      </c>
      <c r="C34" s="31">
        <v>82</v>
      </c>
      <c r="D34" s="31">
        <f t="shared" si="8"/>
        <v>163</v>
      </c>
      <c r="E34" s="65">
        <v>4</v>
      </c>
      <c r="F34" s="65">
        <v>3</v>
      </c>
      <c r="G34" s="33">
        <f t="shared" si="9"/>
        <v>7</v>
      </c>
      <c r="H34" s="33">
        <f t="shared" si="10"/>
        <v>4.9382716049382713</v>
      </c>
      <c r="I34" s="33">
        <f t="shared" si="10"/>
        <v>3.6585365853658538</v>
      </c>
      <c r="J34" s="32">
        <f t="shared" si="10"/>
        <v>4.294478527607362</v>
      </c>
      <c r="K34" s="32">
        <v>142</v>
      </c>
      <c r="L34" s="33">
        <v>141</v>
      </c>
      <c r="M34" s="32">
        <f t="shared" si="11"/>
        <v>283</v>
      </c>
      <c r="N34" s="27">
        <v>7</v>
      </c>
      <c r="O34" s="67">
        <v>3</v>
      </c>
      <c r="P34" s="32">
        <f t="shared" si="12"/>
        <v>10</v>
      </c>
      <c r="Q34" s="32">
        <f t="shared" si="13"/>
        <v>4.9295774647887329</v>
      </c>
      <c r="R34" s="33">
        <f t="shared" si="13"/>
        <v>2.1276595744680851</v>
      </c>
      <c r="S34" s="32">
        <f t="shared" si="13"/>
        <v>3.5335689045936394</v>
      </c>
      <c r="T34" s="32">
        <v>125</v>
      </c>
      <c r="U34" s="32">
        <v>122</v>
      </c>
      <c r="V34" s="32">
        <f t="shared" si="14"/>
        <v>247</v>
      </c>
      <c r="W34" s="27">
        <v>4</v>
      </c>
      <c r="X34" s="27">
        <v>6</v>
      </c>
      <c r="Y34" s="32">
        <f t="shared" si="15"/>
        <v>10</v>
      </c>
      <c r="Z34" s="32">
        <f t="shared" si="16"/>
        <v>3.2</v>
      </c>
      <c r="AA34" s="32">
        <f t="shared" si="16"/>
        <v>4.918032786885246</v>
      </c>
      <c r="AB34" s="32">
        <f t="shared" si="16"/>
        <v>4.048582995951417</v>
      </c>
      <c r="AC34" s="32">
        <v>48</v>
      </c>
      <c r="AD34" s="32">
        <v>47</v>
      </c>
      <c r="AE34" s="32">
        <f t="shared" si="17"/>
        <v>95</v>
      </c>
      <c r="AF34" s="32">
        <v>2</v>
      </c>
      <c r="AG34" s="33">
        <v>2</v>
      </c>
      <c r="AH34" s="33">
        <f t="shared" si="18"/>
        <v>4</v>
      </c>
      <c r="AI34" s="33">
        <f t="shared" si="19"/>
        <v>4.166666666666667</v>
      </c>
      <c r="AJ34" s="33">
        <f t="shared" si="19"/>
        <v>4.2553191489361701</v>
      </c>
      <c r="AK34" s="33">
        <f t="shared" si="19"/>
        <v>4.2105263157894735</v>
      </c>
      <c r="AL34" s="33">
        <f t="shared" si="20"/>
        <v>396</v>
      </c>
      <c r="AM34" s="33">
        <f t="shared" si="20"/>
        <v>392</v>
      </c>
      <c r="AN34" s="33">
        <f t="shared" si="21"/>
        <v>788</v>
      </c>
      <c r="AO34" s="33">
        <f t="shared" si="22"/>
        <v>17</v>
      </c>
      <c r="AP34" s="33">
        <f t="shared" si="22"/>
        <v>14</v>
      </c>
      <c r="AQ34" s="33">
        <f t="shared" si="23"/>
        <v>31</v>
      </c>
      <c r="AR34" s="33">
        <f t="shared" si="24"/>
        <v>4.2929292929292933</v>
      </c>
      <c r="AS34" s="33">
        <f t="shared" si="24"/>
        <v>3.5714285714285716</v>
      </c>
      <c r="AT34" s="33">
        <f t="shared" si="24"/>
        <v>3.9340101522842641</v>
      </c>
      <c r="AU34" s="70">
        <v>1</v>
      </c>
      <c r="AV34" s="70">
        <v>1</v>
      </c>
      <c r="AW34" s="70">
        <f t="shared" si="25"/>
        <v>2</v>
      </c>
      <c r="AX34" s="71">
        <f t="shared" si="26"/>
        <v>18</v>
      </c>
      <c r="AY34" s="71">
        <f t="shared" si="27"/>
        <v>15</v>
      </c>
      <c r="AZ34" s="71">
        <f t="shared" si="28"/>
        <v>33</v>
      </c>
    </row>
    <row r="35" spans="1:52" ht="48.75" customHeight="1">
      <c r="A35" s="63" t="s">
        <v>44</v>
      </c>
      <c r="B35" s="64">
        <v>11</v>
      </c>
      <c r="C35" s="64">
        <v>12</v>
      </c>
      <c r="D35" s="64">
        <f t="shared" si="8"/>
        <v>23</v>
      </c>
      <c r="E35" s="65">
        <v>0</v>
      </c>
      <c r="F35" s="65">
        <v>2</v>
      </c>
      <c r="G35" s="66">
        <f t="shared" si="9"/>
        <v>2</v>
      </c>
      <c r="H35" s="28">
        <f t="shared" si="10"/>
        <v>0</v>
      </c>
      <c r="I35" s="28">
        <f t="shared" si="10"/>
        <v>16.666666666666668</v>
      </c>
      <c r="J35" s="59">
        <f t="shared" si="10"/>
        <v>8.695652173913043</v>
      </c>
      <c r="K35" s="59">
        <v>17</v>
      </c>
      <c r="L35" s="28">
        <v>18</v>
      </c>
      <c r="M35" s="59">
        <f t="shared" si="11"/>
        <v>35</v>
      </c>
      <c r="N35" s="27">
        <v>0</v>
      </c>
      <c r="O35" s="67">
        <v>1</v>
      </c>
      <c r="P35" s="68">
        <f t="shared" si="12"/>
        <v>1</v>
      </c>
      <c r="Q35" s="32">
        <f t="shared" si="13"/>
        <v>0</v>
      </c>
      <c r="R35" s="28">
        <f t="shared" si="13"/>
        <v>5.5555555555555554</v>
      </c>
      <c r="S35" s="59">
        <f t="shared" si="13"/>
        <v>2.8571428571428572</v>
      </c>
      <c r="T35" s="59">
        <v>17</v>
      </c>
      <c r="U35" s="59">
        <v>16</v>
      </c>
      <c r="V35" s="59">
        <f t="shared" si="14"/>
        <v>33</v>
      </c>
      <c r="W35" s="27">
        <v>1</v>
      </c>
      <c r="X35" s="27">
        <v>1</v>
      </c>
      <c r="Y35" s="68">
        <f t="shared" si="15"/>
        <v>2</v>
      </c>
      <c r="Z35" s="59">
        <f t="shared" si="16"/>
        <v>5.8823529411764701</v>
      </c>
      <c r="AA35" s="59">
        <v>6</v>
      </c>
      <c r="AB35" s="59">
        <v>5</v>
      </c>
      <c r="AC35" s="59">
        <v>7.1999999999999993</v>
      </c>
      <c r="AD35" s="59">
        <v>7.05</v>
      </c>
      <c r="AE35" s="59">
        <f t="shared" si="17"/>
        <v>14.25</v>
      </c>
      <c r="AF35" s="27">
        <v>3</v>
      </c>
      <c r="AG35" s="67">
        <v>0</v>
      </c>
      <c r="AH35" s="66">
        <f t="shared" si="18"/>
        <v>3</v>
      </c>
      <c r="AI35" s="28">
        <f t="shared" si="19"/>
        <v>41.666666666666671</v>
      </c>
      <c r="AJ35" s="28">
        <f t="shared" si="19"/>
        <v>0</v>
      </c>
      <c r="AK35" s="28">
        <f t="shared" si="19"/>
        <v>21.05263157894737</v>
      </c>
      <c r="AL35" s="28">
        <f t="shared" si="20"/>
        <v>52.2</v>
      </c>
      <c r="AM35" s="28">
        <f t="shared" si="20"/>
        <v>53.05</v>
      </c>
      <c r="AN35" s="28">
        <f t="shared" si="21"/>
        <v>105.25</v>
      </c>
      <c r="AO35" s="69">
        <f t="shared" si="22"/>
        <v>4</v>
      </c>
      <c r="AP35" s="69">
        <f t="shared" si="22"/>
        <v>4</v>
      </c>
      <c r="AQ35" s="69">
        <f t="shared" si="23"/>
        <v>8</v>
      </c>
      <c r="AR35" s="69">
        <f t="shared" si="24"/>
        <v>7.6628352490421454</v>
      </c>
      <c r="AS35" s="69">
        <f t="shared" si="24"/>
        <v>7.5400565504241284</v>
      </c>
      <c r="AT35" s="69">
        <f t="shared" si="24"/>
        <v>7.6009501187648461</v>
      </c>
      <c r="AU35" s="70">
        <v>0</v>
      </c>
      <c r="AV35" s="70">
        <v>0</v>
      </c>
      <c r="AW35" s="70">
        <f t="shared" si="25"/>
        <v>0</v>
      </c>
      <c r="AX35" s="71">
        <f t="shared" si="26"/>
        <v>4</v>
      </c>
      <c r="AY35" s="71">
        <f t="shared" si="27"/>
        <v>4</v>
      </c>
      <c r="AZ35" s="71">
        <f t="shared" si="28"/>
        <v>8</v>
      </c>
    </row>
    <row r="36" spans="1:52" ht="48.75" customHeight="1">
      <c r="A36" s="63" t="s">
        <v>45</v>
      </c>
      <c r="B36" s="64">
        <v>83</v>
      </c>
      <c r="C36" s="64">
        <v>80</v>
      </c>
      <c r="D36" s="64">
        <f t="shared" si="8"/>
        <v>163</v>
      </c>
      <c r="E36" s="65">
        <v>2</v>
      </c>
      <c r="F36" s="65">
        <v>5</v>
      </c>
      <c r="G36" s="66">
        <f t="shared" si="9"/>
        <v>7</v>
      </c>
      <c r="H36" s="28">
        <f t="shared" si="10"/>
        <v>2.4096385542168677</v>
      </c>
      <c r="I36" s="28">
        <f t="shared" si="10"/>
        <v>6.25</v>
      </c>
      <c r="J36" s="59">
        <f t="shared" si="10"/>
        <v>4.294478527607362</v>
      </c>
      <c r="K36" s="59">
        <v>146</v>
      </c>
      <c r="L36" s="28">
        <v>139</v>
      </c>
      <c r="M36" s="59">
        <f t="shared" si="11"/>
        <v>285</v>
      </c>
      <c r="N36" s="27">
        <v>8</v>
      </c>
      <c r="O36" s="67">
        <v>3</v>
      </c>
      <c r="P36" s="68">
        <f t="shared" si="12"/>
        <v>11</v>
      </c>
      <c r="Q36" s="59">
        <f t="shared" si="13"/>
        <v>5.4794520547945202</v>
      </c>
      <c r="R36" s="28">
        <f t="shared" si="13"/>
        <v>2.1582733812949644</v>
      </c>
      <c r="S36" s="59">
        <f t="shared" si="13"/>
        <v>3.8596491228070176</v>
      </c>
      <c r="T36" s="59">
        <v>126</v>
      </c>
      <c r="U36" s="59">
        <v>117</v>
      </c>
      <c r="V36" s="59">
        <f t="shared" si="14"/>
        <v>243</v>
      </c>
      <c r="W36" s="27">
        <v>5</v>
      </c>
      <c r="X36" s="27">
        <v>3</v>
      </c>
      <c r="Y36" s="68">
        <f t="shared" si="15"/>
        <v>8</v>
      </c>
      <c r="Z36" s="59">
        <f t="shared" si="16"/>
        <v>3.9682539682539684</v>
      </c>
      <c r="AA36" s="59">
        <f t="shared" si="16"/>
        <v>2.5641025641025643</v>
      </c>
      <c r="AB36" s="59">
        <f t="shared" si="16"/>
        <v>3.2921810699588474</v>
      </c>
      <c r="AC36" s="59">
        <v>51</v>
      </c>
      <c r="AD36" s="59">
        <v>47</v>
      </c>
      <c r="AE36" s="59">
        <f t="shared" si="17"/>
        <v>98</v>
      </c>
      <c r="AF36" s="27">
        <v>2</v>
      </c>
      <c r="AG36" s="67">
        <v>2</v>
      </c>
      <c r="AH36" s="66">
        <f t="shared" si="18"/>
        <v>4</v>
      </c>
      <c r="AI36" s="28">
        <f t="shared" si="19"/>
        <v>3.9215686274509802</v>
      </c>
      <c r="AJ36" s="28">
        <f t="shared" si="19"/>
        <v>4.2553191489361701</v>
      </c>
      <c r="AK36" s="28">
        <f t="shared" si="19"/>
        <v>4.0816326530612246</v>
      </c>
      <c r="AL36" s="28">
        <f t="shared" si="20"/>
        <v>406</v>
      </c>
      <c r="AM36" s="28">
        <f t="shared" si="20"/>
        <v>383</v>
      </c>
      <c r="AN36" s="28">
        <f t="shared" si="21"/>
        <v>789</v>
      </c>
      <c r="AO36" s="69">
        <f t="shared" si="22"/>
        <v>17</v>
      </c>
      <c r="AP36" s="69">
        <f t="shared" si="22"/>
        <v>13</v>
      </c>
      <c r="AQ36" s="69">
        <f t="shared" si="23"/>
        <v>30</v>
      </c>
      <c r="AR36" s="69">
        <f t="shared" si="24"/>
        <v>4.1871921182266014</v>
      </c>
      <c r="AS36" s="69">
        <f t="shared" si="24"/>
        <v>3.3942558746736293</v>
      </c>
      <c r="AT36" s="69">
        <f t="shared" si="24"/>
        <v>3.8022813688212929</v>
      </c>
      <c r="AU36" s="70">
        <v>2</v>
      </c>
      <c r="AV36" s="70">
        <v>2</v>
      </c>
      <c r="AW36" s="70">
        <f t="shared" si="25"/>
        <v>4</v>
      </c>
      <c r="AX36" s="71">
        <f t="shared" si="26"/>
        <v>19</v>
      </c>
      <c r="AY36" s="71">
        <f t="shared" si="27"/>
        <v>15</v>
      </c>
      <c r="AZ36" s="71">
        <f t="shared" si="28"/>
        <v>34</v>
      </c>
    </row>
    <row r="37" spans="1:52" ht="48.75" customHeight="1">
      <c r="A37" s="73" t="s">
        <v>46</v>
      </c>
      <c r="B37" s="74">
        <v>81</v>
      </c>
      <c r="C37" s="74">
        <v>78</v>
      </c>
      <c r="D37" s="74">
        <f t="shared" si="8"/>
        <v>159</v>
      </c>
      <c r="E37" s="65">
        <v>78</v>
      </c>
      <c r="F37" s="65">
        <v>74</v>
      </c>
      <c r="G37" s="75">
        <f t="shared" si="9"/>
        <v>152</v>
      </c>
      <c r="H37" s="75">
        <f t="shared" si="10"/>
        <v>96.296296296296291</v>
      </c>
      <c r="I37" s="75">
        <f t="shared" si="10"/>
        <v>94.871794871794862</v>
      </c>
      <c r="J37" s="76">
        <f t="shared" si="10"/>
        <v>95.59748427672956</v>
      </c>
      <c r="K37" s="76">
        <v>141</v>
      </c>
      <c r="L37" s="75">
        <v>135</v>
      </c>
      <c r="M37" s="76">
        <f t="shared" si="11"/>
        <v>276</v>
      </c>
      <c r="N37" s="27">
        <v>158</v>
      </c>
      <c r="O37" s="67">
        <v>117</v>
      </c>
      <c r="P37" s="76">
        <f t="shared" si="12"/>
        <v>275</v>
      </c>
      <c r="Q37" s="76">
        <f t="shared" si="13"/>
        <v>112.0567375886525</v>
      </c>
      <c r="R37" s="75">
        <f t="shared" si="13"/>
        <v>86.666666666666657</v>
      </c>
      <c r="S37" s="76">
        <f t="shared" si="13"/>
        <v>99.637681159420296</v>
      </c>
      <c r="T37" s="76">
        <v>125</v>
      </c>
      <c r="U37" s="76">
        <v>117</v>
      </c>
      <c r="V37" s="76">
        <f t="shared" si="14"/>
        <v>242</v>
      </c>
      <c r="W37" s="27">
        <v>76</v>
      </c>
      <c r="X37" s="27">
        <v>72</v>
      </c>
      <c r="Y37" s="76">
        <f t="shared" si="15"/>
        <v>148</v>
      </c>
      <c r="Z37" s="76">
        <f t="shared" si="16"/>
        <v>60.8</v>
      </c>
      <c r="AA37" s="76">
        <f t="shared" si="16"/>
        <v>61.53846153846154</v>
      </c>
      <c r="AB37" s="76">
        <f t="shared" si="16"/>
        <v>61.15702479338843</v>
      </c>
      <c r="AC37" s="76">
        <v>48</v>
      </c>
      <c r="AD37" s="76">
        <v>45</v>
      </c>
      <c r="AE37" s="76">
        <f t="shared" si="17"/>
        <v>93</v>
      </c>
      <c r="AF37" s="27">
        <v>53</v>
      </c>
      <c r="AG37" s="67">
        <v>40</v>
      </c>
      <c r="AH37" s="75">
        <f t="shared" si="18"/>
        <v>93</v>
      </c>
      <c r="AI37" s="75">
        <f t="shared" si="19"/>
        <v>110.41666666666667</v>
      </c>
      <c r="AJ37" s="75">
        <f t="shared" si="19"/>
        <v>88.888888888888886</v>
      </c>
      <c r="AK37" s="75">
        <f t="shared" si="19"/>
        <v>100</v>
      </c>
      <c r="AL37" s="46">
        <f t="shared" si="20"/>
        <v>395</v>
      </c>
      <c r="AM37" s="46">
        <f t="shared" si="20"/>
        <v>375</v>
      </c>
      <c r="AN37" s="75">
        <f t="shared" si="21"/>
        <v>770</v>
      </c>
      <c r="AO37" s="69">
        <f t="shared" si="22"/>
        <v>365</v>
      </c>
      <c r="AP37" s="69">
        <f t="shared" si="22"/>
        <v>303</v>
      </c>
      <c r="AQ37" s="77">
        <f t="shared" si="23"/>
        <v>668</v>
      </c>
      <c r="AR37" s="75">
        <f t="shared" si="24"/>
        <v>92.405063291139243</v>
      </c>
      <c r="AS37" s="75">
        <f t="shared" si="24"/>
        <v>80.8</v>
      </c>
      <c r="AT37" s="75">
        <f t="shared" si="24"/>
        <v>86.753246753246756</v>
      </c>
      <c r="AU37" s="70"/>
      <c r="AV37" s="70"/>
      <c r="AW37" s="70">
        <f t="shared" si="25"/>
        <v>0</v>
      </c>
      <c r="AX37" s="71">
        <f t="shared" si="26"/>
        <v>365</v>
      </c>
      <c r="AY37" s="71">
        <f t="shared" si="27"/>
        <v>303</v>
      </c>
      <c r="AZ37" s="71">
        <f t="shared" si="28"/>
        <v>668</v>
      </c>
    </row>
    <row r="38" spans="1:52" ht="48.75" customHeight="1">
      <c r="A38" s="73" t="s">
        <v>47</v>
      </c>
      <c r="B38" s="74">
        <v>81</v>
      </c>
      <c r="C38" s="74">
        <v>78</v>
      </c>
      <c r="D38" s="74">
        <f t="shared" si="8"/>
        <v>159</v>
      </c>
      <c r="E38" s="65">
        <v>52</v>
      </c>
      <c r="F38" s="65">
        <v>58</v>
      </c>
      <c r="G38" s="75">
        <f t="shared" si="9"/>
        <v>110</v>
      </c>
      <c r="H38" s="75">
        <f t="shared" si="10"/>
        <v>64.197530864197532</v>
      </c>
      <c r="I38" s="75">
        <f t="shared" si="10"/>
        <v>74.358974358974351</v>
      </c>
      <c r="J38" s="76">
        <f t="shared" si="10"/>
        <v>69.182389937106919</v>
      </c>
      <c r="K38" s="76">
        <v>141</v>
      </c>
      <c r="L38" s="75">
        <v>135</v>
      </c>
      <c r="M38" s="76">
        <f t="shared" si="11"/>
        <v>276</v>
      </c>
      <c r="N38" s="27">
        <v>87</v>
      </c>
      <c r="O38" s="67">
        <v>84</v>
      </c>
      <c r="P38" s="76">
        <f t="shared" si="12"/>
        <v>171</v>
      </c>
      <c r="Q38" s="76">
        <f t="shared" si="13"/>
        <v>61.702127659574472</v>
      </c>
      <c r="R38" s="75">
        <f t="shared" si="13"/>
        <v>62.222222222222221</v>
      </c>
      <c r="S38" s="76">
        <f t="shared" si="13"/>
        <v>61.956521739130437</v>
      </c>
      <c r="T38" s="76">
        <v>0</v>
      </c>
      <c r="U38" s="76">
        <v>0</v>
      </c>
      <c r="V38" s="76">
        <f t="shared" si="14"/>
        <v>0</v>
      </c>
      <c r="W38" s="27">
        <v>55</v>
      </c>
      <c r="X38" s="27">
        <v>60</v>
      </c>
      <c r="Y38" s="76">
        <f t="shared" si="15"/>
        <v>115</v>
      </c>
      <c r="Z38" s="76" t="e">
        <f t="shared" si="16"/>
        <v>#DIV/0!</v>
      </c>
      <c r="AA38" s="76" t="e">
        <f t="shared" si="16"/>
        <v>#DIV/0!</v>
      </c>
      <c r="AB38" s="76" t="e">
        <f t="shared" si="16"/>
        <v>#DIV/0!</v>
      </c>
      <c r="AC38" s="76">
        <v>0</v>
      </c>
      <c r="AD38" s="76">
        <v>0</v>
      </c>
      <c r="AE38" s="76">
        <f t="shared" si="17"/>
        <v>0</v>
      </c>
      <c r="AF38" s="27">
        <v>44</v>
      </c>
      <c r="AG38" s="67">
        <v>44</v>
      </c>
      <c r="AH38" s="75">
        <f t="shared" si="18"/>
        <v>88</v>
      </c>
      <c r="AI38" s="75" t="e">
        <f t="shared" si="19"/>
        <v>#DIV/0!</v>
      </c>
      <c r="AJ38" s="75" t="e">
        <f t="shared" si="19"/>
        <v>#DIV/0!</v>
      </c>
      <c r="AK38" s="75" t="e">
        <f t="shared" si="19"/>
        <v>#DIV/0!</v>
      </c>
      <c r="AL38" s="46">
        <f t="shared" si="20"/>
        <v>222</v>
      </c>
      <c r="AM38" s="46">
        <f t="shared" si="20"/>
        <v>213</v>
      </c>
      <c r="AN38" s="75">
        <f t="shared" si="21"/>
        <v>435</v>
      </c>
      <c r="AO38" s="69">
        <f t="shared" si="22"/>
        <v>238</v>
      </c>
      <c r="AP38" s="69">
        <f t="shared" si="22"/>
        <v>246</v>
      </c>
      <c r="AQ38" s="77">
        <f t="shared" si="23"/>
        <v>484</v>
      </c>
      <c r="AR38" s="75">
        <f t="shared" si="24"/>
        <v>107.2072072072072</v>
      </c>
      <c r="AS38" s="75">
        <f t="shared" si="24"/>
        <v>115.49295774647888</v>
      </c>
      <c r="AT38" s="75">
        <f t="shared" si="24"/>
        <v>111.26436781609196</v>
      </c>
      <c r="AU38" s="70"/>
      <c r="AV38" s="70"/>
      <c r="AW38" s="70">
        <f t="shared" si="25"/>
        <v>0</v>
      </c>
      <c r="AX38" s="71">
        <f t="shared" si="26"/>
        <v>238</v>
      </c>
      <c r="AY38" s="71">
        <f t="shared" si="27"/>
        <v>246</v>
      </c>
      <c r="AZ38" s="71">
        <f t="shared" si="28"/>
        <v>484</v>
      </c>
    </row>
    <row r="39" spans="1:52" ht="48.75" customHeight="1">
      <c r="A39" s="63" t="s">
        <v>48</v>
      </c>
      <c r="B39" s="64">
        <v>307</v>
      </c>
      <c r="C39" s="64">
        <v>235</v>
      </c>
      <c r="D39" s="64">
        <f t="shared" si="8"/>
        <v>542</v>
      </c>
      <c r="E39" s="65">
        <v>28</v>
      </c>
      <c r="F39" s="65">
        <v>27</v>
      </c>
      <c r="G39" s="66">
        <f t="shared" si="9"/>
        <v>55</v>
      </c>
      <c r="H39" s="28">
        <f t="shared" si="10"/>
        <v>9.120521172638437</v>
      </c>
      <c r="I39" s="28">
        <f t="shared" si="10"/>
        <v>11.48936170212766</v>
      </c>
      <c r="J39" s="59">
        <f t="shared" si="10"/>
        <v>10.14760147601476</v>
      </c>
      <c r="K39" s="59">
        <v>216</v>
      </c>
      <c r="L39" s="28">
        <v>250</v>
      </c>
      <c r="M39" s="59">
        <f t="shared" si="11"/>
        <v>466</v>
      </c>
      <c r="N39" s="27">
        <v>27</v>
      </c>
      <c r="O39" s="67">
        <v>27</v>
      </c>
      <c r="P39" s="68">
        <f t="shared" si="12"/>
        <v>54</v>
      </c>
      <c r="Q39" s="59">
        <f t="shared" si="13"/>
        <v>12.5</v>
      </c>
      <c r="R39" s="28">
        <f t="shared" si="13"/>
        <v>10.8</v>
      </c>
      <c r="S39" s="59">
        <f t="shared" si="13"/>
        <v>11.587982832618025</v>
      </c>
      <c r="T39" s="59">
        <v>289</v>
      </c>
      <c r="U39" s="59">
        <v>345</v>
      </c>
      <c r="V39" s="59">
        <f t="shared" si="14"/>
        <v>634</v>
      </c>
      <c r="W39" s="27">
        <v>24</v>
      </c>
      <c r="X39" s="27">
        <v>33</v>
      </c>
      <c r="Y39" s="68">
        <f t="shared" si="15"/>
        <v>57</v>
      </c>
      <c r="Z39" s="59">
        <f t="shared" si="16"/>
        <v>8.3044982698961931</v>
      </c>
      <c r="AA39" s="59">
        <f t="shared" si="16"/>
        <v>9.5652173913043477</v>
      </c>
      <c r="AB39" s="59">
        <f t="shared" si="16"/>
        <v>8.9905362776025246</v>
      </c>
      <c r="AC39" s="59">
        <v>102</v>
      </c>
      <c r="AD39" s="59">
        <v>117</v>
      </c>
      <c r="AE39" s="59">
        <f t="shared" si="17"/>
        <v>219</v>
      </c>
      <c r="AF39" s="27">
        <v>10</v>
      </c>
      <c r="AG39" s="67">
        <v>12</v>
      </c>
      <c r="AH39" s="66">
        <f t="shared" si="18"/>
        <v>22</v>
      </c>
      <c r="AI39" s="28">
        <f t="shared" si="19"/>
        <v>9.8039215686274517</v>
      </c>
      <c r="AJ39" s="28">
        <f t="shared" si="19"/>
        <v>10.256410256410257</v>
      </c>
      <c r="AK39" s="28">
        <f t="shared" si="19"/>
        <v>10.045662100456621</v>
      </c>
      <c r="AL39" s="28">
        <f t="shared" si="20"/>
        <v>914</v>
      </c>
      <c r="AM39" s="28">
        <f t="shared" si="20"/>
        <v>947</v>
      </c>
      <c r="AN39" s="28">
        <f t="shared" si="21"/>
        <v>1861</v>
      </c>
      <c r="AO39" s="69">
        <f t="shared" si="22"/>
        <v>89</v>
      </c>
      <c r="AP39" s="69">
        <f t="shared" si="22"/>
        <v>99</v>
      </c>
      <c r="AQ39" s="69">
        <f t="shared" si="23"/>
        <v>188</v>
      </c>
      <c r="AR39" s="69">
        <f t="shared" si="24"/>
        <v>9.7374179431072196</v>
      </c>
      <c r="AS39" s="69">
        <f t="shared" si="24"/>
        <v>10.454065469904963</v>
      </c>
      <c r="AT39" s="69">
        <f t="shared" si="24"/>
        <v>10.102095647501343</v>
      </c>
      <c r="AU39" s="70"/>
      <c r="AV39" s="70"/>
      <c r="AW39" s="70">
        <f t="shared" si="25"/>
        <v>0</v>
      </c>
      <c r="AX39" s="71">
        <f t="shared" si="26"/>
        <v>89</v>
      </c>
      <c r="AY39" s="71">
        <f t="shared" si="27"/>
        <v>99</v>
      </c>
      <c r="AZ39" s="71">
        <f t="shared" si="28"/>
        <v>188</v>
      </c>
    </row>
    <row r="40" spans="1:52" ht="48.75" customHeight="1">
      <c r="A40" s="72" t="s">
        <v>49</v>
      </c>
      <c r="B40" s="31">
        <f t="shared" ref="B40:G40" si="29">B36+B39</f>
        <v>390</v>
      </c>
      <c r="C40" s="31">
        <f t="shared" si="29"/>
        <v>315</v>
      </c>
      <c r="D40" s="31">
        <f t="shared" si="29"/>
        <v>705</v>
      </c>
      <c r="E40" s="31">
        <f t="shared" si="29"/>
        <v>30</v>
      </c>
      <c r="F40" s="31">
        <f t="shared" si="29"/>
        <v>32</v>
      </c>
      <c r="G40" s="31">
        <f t="shared" si="29"/>
        <v>62</v>
      </c>
      <c r="H40" s="33">
        <f t="shared" si="10"/>
        <v>7.6923076923076925</v>
      </c>
      <c r="I40" s="33">
        <f t="shared" si="10"/>
        <v>10.158730158730158</v>
      </c>
      <c r="J40" s="32">
        <f t="shared" si="10"/>
        <v>8.7943262411347511</v>
      </c>
      <c r="K40" s="32">
        <f t="shared" ref="K40:P40" si="30">K36+K39</f>
        <v>362</v>
      </c>
      <c r="L40" s="32">
        <f t="shared" si="30"/>
        <v>389</v>
      </c>
      <c r="M40" s="32">
        <f t="shared" si="30"/>
        <v>751</v>
      </c>
      <c r="N40" s="32">
        <f t="shared" si="30"/>
        <v>35</v>
      </c>
      <c r="O40" s="32">
        <f t="shared" si="30"/>
        <v>30</v>
      </c>
      <c r="P40" s="32">
        <f t="shared" si="30"/>
        <v>65</v>
      </c>
      <c r="Q40" s="32">
        <f t="shared" si="13"/>
        <v>9.6685082872928181</v>
      </c>
      <c r="R40" s="33">
        <f t="shared" si="13"/>
        <v>7.7120822622107967</v>
      </c>
      <c r="S40" s="32">
        <f t="shared" si="13"/>
        <v>8.6551264980026641</v>
      </c>
      <c r="T40" s="32">
        <f t="shared" ref="T40:Y40" si="31">T36+T39</f>
        <v>415</v>
      </c>
      <c r="U40" s="32">
        <f t="shared" si="31"/>
        <v>462</v>
      </c>
      <c r="V40" s="32">
        <f t="shared" si="31"/>
        <v>877</v>
      </c>
      <c r="W40" s="32">
        <f t="shared" si="31"/>
        <v>29</v>
      </c>
      <c r="X40" s="32">
        <f t="shared" si="31"/>
        <v>36</v>
      </c>
      <c r="Y40" s="32">
        <f t="shared" si="31"/>
        <v>65</v>
      </c>
      <c r="Z40" s="32">
        <f t="shared" si="16"/>
        <v>6.9879518072289146</v>
      </c>
      <c r="AA40" s="32">
        <f t="shared" si="16"/>
        <v>7.7922077922077921</v>
      </c>
      <c r="AB40" s="32">
        <f t="shared" si="16"/>
        <v>7.4116305587229192</v>
      </c>
      <c r="AC40" s="32">
        <f t="shared" ref="AC40:AH40" si="32">AC36+AC39</f>
        <v>153</v>
      </c>
      <c r="AD40" s="32">
        <f t="shared" si="32"/>
        <v>164</v>
      </c>
      <c r="AE40" s="32">
        <f t="shared" si="32"/>
        <v>317</v>
      </c>
      <c r="AF40" s="32">
        <f t="shared" si="32"/>
        <v>12</v>
      </c>
      <c r="AG40" s="32">
        <f t="shared" si="32"/>
        <v>14</v>
      </c>
      <c r="AH40" s="32">
        <f t="shared" si="32"/>
        <v>26</v>
      </c>
      <c r="AI40" s="33">
        <f t="shared" si="19"/>
        <v>7.8431372549019605</v>
      </c>
      <c r="AJ40" s="33">
        <f t="shared" si="19"/>
        <v>8.536585365853659</v>
      </c>
      <c r="AK40" s="33">
        <f t="shared" si="19"/>
        <v>8.2018927444794958</v>
      </c>
      <c r="AL40" s="33">
        <f t="shared" si="20"/>
        <v>1320</v>
      </c>
      <c r="AM40" s="33">
        <f t="shared" si="20"/>
        <v>1330</v>
      </c>
      <c r="AN40" s="33">
        <f t="shared" si="21"/>
        <v>2650</v>
      </c>
      <c r="AO40" s="33">
        <f t="shared" si="22"/>
        <v>106</v>
      </c>
      <c r="AP40" s="33">
        <f t="shared" si="22"/>
        <v>112</v>
      </c>
      <c r="AQ40" s="33">
        <f t="shared" si="23"/>
        <v>218</v>
      </c>
      <c r="AR40" s="33">
        <f t="shared" si="24"/>
        <v>8.0303030303030312</v>
      </c>
      <c r="AS40" s="33">
        <f t="shared" si="24"/>
        <v>8.4210526315789469</v>
      </c>
      <c r="AT40" s="33">
        <f t="shared" si="24"/>
        <v>8.2264150943396235</v>
      </c>
      <c r="AU40" s="33">
        <f t="shared" ref="AU40:AV40" si="33">AU36+AU39</f>
        <v>2</v>
      </c>
      <c r="AV40" s="33">
        <f t="shared" si="33"/>
        <v>2</v>
      </c>
      <c r="AW40" s="33">
        <f t="shared" si="25"/>
        <v>4</v>
      </c>
      <c r="AX40" s="33">
        <f t="shared" si="26"/>
        <v>108</v>
      </c>
      <c r="AY40" s="33">
        <f t="shared" si="27"/>
        <v>114</v>
      </c>
      <c r="AZ40" s="33">
        <f t="shared" si="28"/>
        <v>222</v>
      </c>
    </row>
    <row r="41" spans="1:52" ht="48.75" customHeight="1">
      <c r="A41" s="78" t="s">
        <v>50</v>
      </c>
      <c r="B41" s="74">
        <f t="shared" ref="B41:C41" si="34">B39</f>
        <v>307</v>
      </c>
      <c r="C41" s="74">
        <f t="shared" si="34"/>
        <v>235</v>
      </c>
      <c r="D41" s="74">
        <f>B41+C41</f>
        <v>542</v>
      </c>
      <c r="E41" s="65">
        <v>310</v>
      </c>
      <c r="F41" s="65">
        <v>308</v>
      </c>
      <c r="G41" s="75">
        <f t="shared" ref="G41:G44" si="35">E41+F41</f>
        <v>618</v>
      </c>
      <c r="H41" s="75">
        <f t="shared" si="10"/>
        <v>100.9771986970684</v>
      </c>
      <c r="I41" s="75">
        <f t="shared" si="10"/>
        <v>131.06382978723403</v>
      </c>
      <c r="J41" s="76">
        <f t="shared" si="10"/>
        <v>114.02214022140221</v>
      </c>
      <c r="K41" s="76">
        <f t="shared" ref="K41:L41" si="36">K39</f>
        <v>216</v>
      </c>
      <c r="L41" s="76">
        <f t="shared" si="36"/>
        <v>250</v>
      </c>
      <c r="M41" s="76">
        <f t="shared" ref="M41:M44" si="37">K41+L41</f>
        <v>466</v>
      </c>
      <c r="N41" s="27">
        <v>519</v>
      </c>
      <c r="O41" s="67">
        <v>445</v>
      </c>
      <c r="P41" s="76">
        <f t="shared" ref="P41:P44" si="38">N41+O41</f>
        <v>964</v>
      </c>
      <c r="Q41" s="76">
        <f t="shared" si="13"/>
        <v>240.27777777777777</v>
      </c>
      <c r="R41" s="75">
        <f t="shared" si="13"/>
        <v>178</v>
      </c>
      <c r="S41" s="76">
        <f t="shared" si="13"/>
        <v>206.86695278969955</v>
      </c>
      <c r="T41" s="76">
        <f t="shared" ref="T41:V41" si="39">T39</f>
        <v>289</v>
      </c>
      <c r="U41" s="76">
        <f t="shared" si="39"/>
        <v>345</v>
      </c>
      <c r="V41" s="76">
        <f t="shared" si="39"/>
        <v>634</v>
      </c>
      <c r="W41" s="27">
        <v>391</v>
      </c>
      <c r="X41" s="27">
        <v>374</v>
      </c>
      <c r="Y41" s="76">
        <f t="shared" ref="Y41:Y44" si="40">W41+X41</f>
        <v>765</v>
      </c>
      <c r="Z41" s="76">
        <f t="shared" si="16"/>
        <v>135.29411764705881</v>
      </c>
      <c r="AA41" s="76">
        <f t="shared" si="16"/>
        <v>108.40579710144927</v>
      </c>
      <c r="AB41" s="76">
        <f t="shared" si="16"/>
        <v>120.66246056782335</v>
      </c>
      <c r="AC41" s="76">
        <f t="shared" ref="AC41:AE41" si="41">AC39</f>
        <v>102</v>
      </c>
      <c r="AD41" s="76">
        <f t="shared" si="41"/>
        <v>117</v>
      </c>
      <c r="AE41" s="76">
        <f t="shared" si="41"/>
        <v>219</v>
      </c>
      <c r="AF41" s="27">
        <v>196</v>
      </c>
      <c r="AG41" s="67">
        <v>181</v>
      </c>
      <c r="AH41" s="75">
        <f t="shared" ref="AH41:AH44" si="42">AF41+AG41</f>
        <v>377</v>
      </c>
      <c r="AI41" s="75">
        <f t="shared" si="19"/>
        <v>192.15686274509804</v>
      </c>
      <c r="AJ41" s="75">
        <f t="shared" si="19"/>
        <v>154.70085470085471</v>
      </c>
      <c r="AK41" s="75">
        <f t="shared" si="19"/>
        <v>172.14611872146119</v>
      </c>
      <c r="AL41" s="75">
        <f t="shared" si="20"/>
        <v>914</v>
      </c>
      <c r="AM41" s="75">
        <f t="shared" si="20"/>
        <v>947</v>
      </c>
      <c r="AN41" s="75">
        <f t="shared" si="21"/>
        <v>1861</v>
      </c>
      <c r="AO41" s="69">
        <f t="shared" si="22"/>
        <v>1416</v>
      </c>
      <c r="AP41" s="69">
        <f t="shared" si="22"/>
        <v>1308</v>
      </c>
      <c r="AQ41" s="77">
        <f t="shared" si="23"/>
        <v>2724</v>
      </c>
      <c r="AR41" s="75">
        <f t="shared" si="24"/>
        <v>154.92341356673958</v>
      </c>
      <c r="AS41" s="75">
        <f t="shared" si="24"/>
        <v>138.12038014783525</v>
      </c>
      <c r="AT41" s="75">
        <f t="shared" si="24"/>
        <v>146.3729177861365</v>
      </c>
      <c r="AU41" s="70"/>
      <c r="AV41" s="70"/>
      <c r="AW41" s="70">
        <f t="shared" si="25"/>
        <v>0</v>
      </c>
      <c r="AX41" s="71">
        <f t="shared" si="26"/>
        <v>1416</v>
      </c>
      <c r="AY41" s="71">
        <f t="shared" si="27"/>
        <v>1308</v>
      </c>
      <c r="AZ41" s="71">
        <f t="shared" si="28"/>
        <v>2724</v>
      </c>
    </row>
    <row r="42" spans="1:52" ht="48.75" customHeight="1">
      <c r="A42" s="78" t="s">
        <v>51</v>
      </c>
      <c r="B42" s="74">
        <f t="shared" ref="B42:D42" si="43">B41</f>
        <v>307</v>
      </c>
      <c r="C42" s="74">
        <f t="shared" si="43"/>
        <v>235</v>
      </c>
      <c r="D42" s="74">
        <f t="shared" si="43"/>
        <v>542</v>
      </c>
      <c r="E42" s="65">
        <v>285</v>
      </c>
      <c r="F42" s="65">
        <v>179</v>
      </c>
      <c r="G42" s="75">
        <f t="shared" si="35"/>
        <v>464</v>
      </c>
      <c r="H42" s="75">
        <f t="shared" si="10"/>
        <v>92.833876221498372</v>
      </c>
      <c r="I42" s="75">
        <f t="shared" si="10"/>
        <v>76.170212765957444</v>
      </c>
      <c r="J42" s="76">
        <f t="shared" si="10"/>
        <v>85.608856088560884</v>
      </c>
      <c r="K42" s="76">
        <f t="shared" ref="K42:L42" si="44">K41</f>
        <v>216</v>
      </c>
      <c r="L42" s="76">
        <f t="shared" si="44"/>
        <v>250</v>
      </c>
      <c r="M42" s="76">
        <f t="shared" si="37"/>
        <v>466</v>
      </c>
      <c r="N42" s="27">
        <v>202</v>
      </c>
      <c r="O42" s="67">
        <v>169</v>
      </c>
      <c r="P42" s="76">
        <f t="shared" si="38"/>
        <v>371</v>
      </c>
      <c r="Q42" s="76">
        <f t="shared" si="13"/>
        <v>93.518518518518519</v>
      </c>
      <c r="R42" s="75">
        <f t="shared" si="13"/>
        <v>67.599999999999994</v>
      </c>
      <c r="S42" s="76">
        <f t="shared" si="13"/>
        <v>79.613733905579394</v>
      </c>
      <c r="T42" s="76">
        <f t="shared" ref="T42:V42" si="45">T41</f>
        <v>289</v>
      </c>
      <c r="U42" s="76">
        <f t="shared" si="45"/>
        <v>345</v>
      </c>
      <c r="V42" s="76">
        <f t="shared" si="45"/>
        <v>634</v>
      </c>
      <c r="W42" s="27"/>
      <c r="X42" s="27"/>
      <c r="Y42" s="76">
        <f t="shared" si="40"/>
        <v>0</v>
      </c>
      <c r="Z42" s="76">
        <f t="shared" si="16"/>
        <v>0</v>
      </c>
      <c r="AA42" s="76">
        <f t="shared" si="16"/>
        <v>0</v>
      </c>
      <c r="AB42" s="76">
        <f t="shared" si="16"/>
        <v>0</v>
      </c>
      <c r="AC42" s="76">
        <f t="shared" ref="AC42:AE42" si="46">AC41</f>
        <v>102</v>
      </c>
      <c r="AD42" s="76">
        <f t="shared" si="46"/>
        <v>117</v>
      </c>
      <c r="AE42" s="76">
        <f t="shared" si="46"/>
        <v>219</v>
      </c>
      <c r="AF42" s="27">
        <v>114</v>
      </c>
      <c r="AG42" s="67">
        <v>96</v>
      </c>
      <c r="AH42" s="75">
        <f t="shared" si="42"/>
        <v>210</v>
      </c>
      <c r="AI42" s="75">
        <f t="shared" si="19"/>
        <v>111.76470588235294</v>
      </c>
      <c r="AJ42" s="75">
        <f t="shared" si="19"/>
        <v>82.051282051282058</v>
      </c>
      <c r="AK42" s="75">
        <f t="shared" si="19"/>
        <v>95.890410958904113</v>
      </c>
      <c r="AL42" s="75">
        <f t="shared" si="20"/>
        <v>914</v>
      </c>
      <c r="AM42" s="75">
        <f t="shared" si="20"/>
        <v>947</v>
      </c>
      <c r="AN42" s="75">
        <f t="shared" si="21"/>
        <v>1861</v>
      </c>
      <c r="AO42" s="69">
        <f t="shared" si="22"/>
        <v>601</v>
      </c>
      <c r="AP42" s="69">
        <f t="shared" si="22"/>
        <v>444</v>
      </c>
      <c r="AQ42" s="77">
        <f t="shared" si="23"/>
        <v>1045</v>
      </c>
      <c r="AR42" s="75">
        <f t="shared" si="24"/>
        <v>65.754923413566729</v>
      </c>
      <c r="AS42" s="75">
        <f t="shared" si="24"/>
        <v>46.884899683210136</v>
      </c>
      <c r="AT42" s="75">
        <f t="shared" si="24"/>
        <v>56.152606125738849</v>
      </c>
      <c r="AU42" s="70"/>
      <c r="AV42" s="70"/>
      <c r="AW42" s="70">
        <f t="shared" si="25"/>
        <v>0</v>
      </c>
      <c r="AX42" s="71">
        <f t="shared" si="26"/>
        <v>601</v>
      </c>
      <c r="AY42" s="71">
        <f t="shared" si="27"/>
        <v>444</v>
      </c>
      <c r="AZ42" s="71">
        <f t="shared" si="28"/>
        <v>1045</v>
      </c>
    </row>
    <row r="43" spans="1:52" ht="48.75" customHeight="1">
      <c r="A43" s="63" t="s">
        <v>52</v>
      </c>
      <c r="B43" s="64">
        <v>87</v>
      </c>
      <c r="C43" s="64">
        <v>82</v>
      </c>
      <c r="D43" s="64">
        <f t="shared" ref="D43:D44" si="47">B43+C43</f>
        <v>169</v>
      </c>
      <c r="E43" s="65">
        <v>5</v>
      </c>
      <c r="F43" s="65">
        <v>5</v>
      </c>
      <c r="G43" s="66">
        <f t="shared" si="35"/>
        <v>10</v>
      </c>
      <c r="H43" s="28">
        <f t="shared" si="10"/>
        <v>5.7471264367816088</v>
      </c>
      <c r="I43" s="28">
        <f t="shared" si="10"/>
        <v>6.0975609756097562</v>
      </c>
      <c r="J43" s="59">
        <f t="shared" si="10"/>
        <v>5.9171597633136095</v>
      </c>
      <c r="K43" s="59">
        <v>152</v>
      </c>
      <c r="L43" s="28">
        <v>143</v>
      </c>
      <c r="M43" s="59">
        <f t="shared" si="37"/>
        <v>295</v>
      </c>
      <c r="N43" s="27">
        <v>3</v>
      </c>
      <c r="O43" s="67">
        <v>4</v>
      </c>
      <c r="P43" s="68">
        <f t="shared" si="38"/>
        <v>7</v>
      </c>
      <c r="Q43" s="59">
        <f t="shared" si="13"/>
        <v>1.9736842105263157</v>
      </c>
      <c r="R43" s="28">
        <f t="shared" si="13"/>
        <v>2.7972027972027975</v>
      </c>
      <c r="S43" s="59">
        <f t="shared" si="13"/>
        <v>2.3728813559322033</v>
      </c>
      <c r="T43" s="59">
        <v>131</v>
      </c>
      <c r="U43" s="59">
        <v>120</v>
      </c>
      <c r="V43" s="59">
        <f t="shared" ref="V43:V44" si="48">T43+U43</f>
        <v>251</v>
      </c>
      <c r="W43" s="27">
        <v>3</v>
      </c>
      <c r="X43" s="27">
        <v>2</v>
      </c>
      <c r="Y43" s="68">
        <f t="shared" si="40"/>
        <v>5</v>
      </c>
      <c r="Z43" s="59">
        <f t="shared" si="16"/>
        <v>2.2900763358778624</v>
      </c>
      <c r="AA43" s="59">
        <f t="shared" si="16"/>
        <v>1.6666666666666667</v>
      </c>
      <c r="AB43" s="59">
        <f t="shared" si="16"/>
        <v>1.9920318725099604</v>
      </c>
      <c r="AC43" s="59">
        <v>34</v>
      </c>
      <c r="AD43" s="59">
        <v>53</v>
      </c>
      <c r="AE43" s="59">
        <v>48</v>
      </c>
      <c r="AF43" s="27">
        <v>2</v>
      </c>
      <c r="AG43" s="67">
        <v>6</v>
      </c>
      <c r="AH43" s="66">
        <f t="shared" si="42"/>
        <v>8</v>
      </c>
      <c r="AI43" s="28">
        <f t="shared" si="19"/>
        <v>5.8823529411764701</v>
      </c>
      <c r="AJ43" s="28">
        <f t="shared" si="19"/>
        <v>11.320754716981131</v>
      </c>
      <c r="AK43" s="28">
        <f t="shared" si="19"/>
        <v>16.666666666666668</v>
      </c>
      <c r="AL43" s="28">
        <f t="shared" si="20"/>
        <v>404</v>
      </c>
      <c r="AM43" s="28">
        <f t="shared" si="20"/>
        <v>398</v>
      </c>
      <c r="AN43" s="28">
        <f t="shared" si="21"/>
        <v>802</v>
      </c>
      <c r="AO43" s="69">
        <f t="shared" si="22"/>
        <v>13</v>
      </c>
      <c r="AP43" s="69">
        <f t="shared" si="22"/>
        <v>17</v>
      </c>
      <c r="AQ43" s="69">
        <f t="shared" si="23"/>
        <v>30</v>
      </c>
      <c r="AR43" s="69">
        <f t="shared" si="24"/>
        <v>3.217821782178218</v>
      </c>
      <c r="AS43" s="69">
        <f t="shared" si="24"/>
        <v>4.2713567839195976</v>
      </c>
      <c r="AT43" s="69">
        <f t="shared" si="24"/>
        <v>3.7406483790523692</v>
      </c>
      <c r="AU43" s="70"/>
      <c r="AV43" s="70"/>
      <c r="AW43" s="70">
        <f t="shared" si="25"/>
        <v>0</v>
      </c>
      <c r="AX43" s="71">
        <f t="shared" si="26"/>
        <v>13</v>
      </c>
      <c r="AY43" s="71">
        <f t="shared" si="27"/>
        <v>17</v>
      </c>
      <c r="AZ43" s="71">
        <f t="shared" si="28"/>
        <v>30</v>
      </c>
    </row>
    <row r="44" spans="1:52" ht="39" customHeight="1">
      <c r="A44" s="63" t="s">
        <v>53</v>
      </c>
      <c r="B44" s="64">
        <v>88</v>
      </c>
      <c r="C44" s="64">
        <v>83</v>
      </c>
      <c r="D44" s="64">
        <f t="shared" si="47"/>
        <v>171</v>
      </c>
      <c r="E44" s="65">
        <v>5</v>
      </c>
      <c r="F44" s="65">
        <v>3</v>
      </c>
      <c r="G44" s="66">
        <f t="shared" si="35"/>
        <v>8</v>
      </c>
      <c r="H44" s="28">
        <f t="shared" si="10"/>
        <v>5.6818181818181817</v>
      </c>
      <c r="I44" s="28">
        <f t="shared" si="10"/>
        <v>3.6144578313253013</v>
      </c>
      <c r="J44" s="59">
        <f t="shared" si="10"/>
        <v>4.6783625730994149</v>
      </c>
      <c r="K44" s="59">
        <v>153</v>
      </c>
      <c r="L44" s="28">
        <v>143</v>
      </c>
      <c r="M44" s="59">
        <f t="shared" si="37"/>
        <v>296</v>
      </c>
      <c r="N44" s="27">
        <v>1</v>
      </c>
      <c r="O44" s="67">
        <v>5</v>
      </c>
      <c r="P44" s="68">
        <f t="shared" si="38"/>
        <v>6</v>
      </c>
      <c r="Q44" s="59">
        <f t="shared" si="13"/>
        <v>0.65359477124183007</v>
      </c>
      <c r="R44" s="28">
        <f t="shared" si="13"/>
        <v>3.4965034965034967</v>
      </c>
      <c r="S44" s="59">
        <f t="shared" si="13"/>
        <v>2.0270270270270272</v>
      </c>
      <c r="T44" s="59">
        <v>132</v>
      </c>
      <c r="U44" s="59">
        <v>120</v>
      </c>
      <c r="V44" s="59">
        <f t="shared" si="48"/>
        <v>252</v>
      </c>
      <c r="W44" s="27">
        <v>2</v>
      </c>
      <c r="X44" s="27">
        <v>2</v>
      </c>
      <c r="Y44" s="68">
        <f t="shared" si="40"/>
        <v>4</v>
      </c>
      <c r="Z44" s="59">
        <f t="shared" si="16"/>
        <v>1.5151515151515151</v>
      </c>
      <c r="AA44" s="59">
        <f t="shared" si="16"/>
        <v>1.6666666666666667</v>
      </c>
      <c r="AB44" s="59">
        <f t="shared" si="16"/>
        <v>1.5873015873015872</v>
      </c>
      <c r="AC44" s="59">
        <v>35</v>
      </c>
      <c r="AD44" s="59">
        <v>53</v>
      </c>
      <c r="AE44" s="59">
        <v>48</v>
      </c>
      <c r="AF44" s="27">
        <v>4</v>
      </c>
      <c r="AG44" s="67">
        <v>1</v>
      </c>
      <c r="AH44" s="66">
        <f t="shared" si="42"/>
        <v>5</v>
      </c>
      <c r="AI44" s="28">
        <f t="shared" si="19"/>
        <v>11.428571428571429</v>
      </c>
      <c r="AJ44" s="28">
        <f t="shared" si="19"/>
        <v>1.8867924528301885</v>
      </c>
      <c r="AK44" s="28">
        <f t="shared" si="19"/>
        <v>10.416666666666668</v>
      </c>
      <c r="AL44" s="28">
        <f t="shared" si="20"/>
        <v>408</v>
      </c>
      <c r="AM44" s="28">
        <f t="shared" si="20"/>
        <v>399</v>
      </c>
      <c r="AN44" s="28">
        <f t="shared" si="21"/>
        <v>807</v>
      </c>
      <c r="AO44" s="69">
        <f t="shared" si="22"/>
        <v>12</v>
      </c>
      <c r="AP44" s="69">
        <f t="shared" si="22"/>
        <v>11</v>
      </c>
      <c r="AQ44" s="69">
        <f t="shared" si="23"/>
        <v>23</v>
      </c>
      <c r="AR44" s="69">
        <f t="shared" si="24"/>
        <v>2.9411764705882351</v>
      </c>
      <c r="AS44" s="69">
        <f t="shared" si="24"/>
        <v>2.7568922305764412</v>
      </c>
      <c r="AT44" s="69">
        <f t="shared" si="24"/>
        <v>2.850061957868649</v>
      </c>
      <c r="AU44" s="70"/>
      <c r="AV44" s="70"/>
      <c r="AW44" s="70">
        <f t="shared" si="25"/>
        <v>0</v>
      </c>
      <c r="AX44" s="71">
        <f t="shared" si="26"/>
        <v>12</v>
      </c>
      <c r="AY44" s="71">
        <f t="shared" si="27"/>
        <v>11</v>
      </c>
      <c r="AZ44" s="71">
        <f t="shared" si="28"/>
        <v>23</v>
      </c>
    </row>
    <row r="45" spans="1:52" ht="33.75" customHeight="1">
      <c r="A45" s="79" t="s">
        <v>54</v>
      </c>
      <c r="B45" s="80">
        <f t="shared" ref="B45:AZ45" si="49">B43+B44</f>
        <v>175</v>
      </c>
      <c r="C45" s="80">
        <f t="shared" si="49"/>
        <v>165</v>
      </c>
      <c r="D45" s="80">
        <f t="shared" si="49"/>
        <v>340</v>
      </c>
      <c r="E45" s="80">
        <f t="shared" si="49"/>
        <v>10</v>
      </c>
      <c r="F45" s="80">
        <f t="shared" si="49"/>
        <v>8</v>
      </c>
      <c r="G45" s="80">
        <f t="shared" si="49"/>
        <v>18</v>
      </c>
      <c r="H45" s="80">
        <f t="shared" si="49"/>
        <v>11.42894461859979</v>
      </c>
      <c r="I45" s="80">
        <f t="shared" si="49"/>
        <v>9.7120188069350579</v>
      </c>
      <c r="J45" s="80">
        <f t="shared" si="49"/>
        <v>10.595522336413024</v>
      </c>
      <c r="K45" s="80">
        <f t="shared" si="49"/>
        <v>305</v>
      </c>
      <c r="L45" s="80">
        <f t="shared" si="49"/>
        <v>286</v>
      </c>
      <c r="M45" s="80">
        <f t="shared" si="49"/>
        <v>591</v>
      </c>
      <c r="N45" s="80">
        <f t="shared" si="49"/>
        <v>4</v>
      </c>
      <c r="O45" s="80">
        <f t="shared" si="49"/>
        <v>9</v>
      </c>
      <c r="P45" s="80">
        <f t="shared" si="49"/>
        <v>13</v>
      </c>
      <c r="Q45" s="80">
        <f t="shared" si="49"/>
        <v>2.6272789817681459</v>
      </c>
      <c r="R45" s="80">
        <f t="shared" si="49"/>
        <v>6.2937062937062942</v>
      </c>
      <c r="S45" s="80">
        <f t="shared" si="49"/>
        <v>4.3999083829592305</v>
      </c>
      <c r="T45" s="80">
        <f t="shared" si="49"/>
        <v>263</v>
      </c>
      <c r="U45" s="80">
        <f t="shared" si="49"/>
        <v>240</v>
      </c>
      <c r="V45" s="80">
        <f t="shared" si="49"/>
        <v>503</v>
      </c>
      <c r="W45" s="80">
        <f t="shared" si="49"/>
        <v>5</v>
      </c>
      <c r="X45" s="80">
        <f t="shared" si="49"/>
        <v>4</v>
      </c>
      <c r="Y45" s="80">
        <f t="shared" si="49"/>
        <v>9</v>
      </c>
      <c r="Z45" s="80">
        <f t="shared" si="49"/>
        <v>3.8052278510293776</v>
      </c>
      <c r="AA45" s="80">
        <f t="shared" si="49"/>
        <v>3.3333333333333335</v>
      </c>
      <c r="AB45" s="80">
        <f t="shared" si="49"/>
        <v>3.5793334598115476</v>
      </c>
      <c r="AC45" s="80">
        <f t="shared" si="49"/>
        <v>69</v>
      </c>
      <c r="AD45" s="80">
        <f t="shared" si="49"/>
        <v>106</v>
      </c>
      <c r="AE45" s="80">
        <f t="shared" si="49"/>
        <v>96</v>
      </c>
      <c r="AF45" s="80">
        <f t="shared" si="49"/>
        <v>6</v>
      </c>
      <c r="AG45" s="80">
        <f t="shared" si="49"/>
        <v>7</v>
      </c>
      <c r="AH45" s="80">
        <f t="shared" si="49"/>
        <v>13</v>
      </c>
      <c r="AI45" s="80">
        <f t="shared" si="49"/>
        <v>17.310924369747898</v>
      </c>
      <c r="AJ45" s="80">
        <f t="shared" si="49"/>
        <v>13.20754716981132</v>
      </c>
      <c r="AK45" s="80">
        <f t="shared" si="49"/>
        <v>27.083333333333336</v>
      </c>
      <c r="AL45" s="80">
        <f t="shared" si="49"/>
        <v>812</v>
      </c>
      <c r="AM45" s="80">
        <f t="shared" si="49"/>
        <v>797</v>
      </c>
      <c r="AN45" s="80">
        <f t="shared" si="49"/>
        <v>1609</v>
      </c>
      <c r="AO45" s="80">
        <f t="shared" si="49"/>
        <v>25</v>
      </c>
      <c r="AP45" s="80">
        <f t="shared" si="49"/>
        <v>28</v>
      </c>
      <c r="AQ45" s="80">
        <f t="shared" si="49"/>
        <v>53</v>
      </c>
      <c r="AR45" s="80">
        <f t="shared" si="49"/>
        <v>6.1589982527664535</v>
      </c>
      <c r="AS45" s="80">
        <f t="shared" si="49"/>
        <v>7.0282490144960388</v>
      </c>
      <c r="AT45" s="80">
        <f t="shared" si="49"/>
        <v>6.5907103369210187</v>
      </c>
      <c r="AU45" s="80">
        <f t="shared" si="49"/>
        <v>0</v>
      </c>
      <c r="AV45" s="80">
        <f t="shared" si="49"/>
        <v>0</v>
      </c>
      <c r="AW45" s="80">
        <f t="shared" si="49"/>
        <v>0</v>
      </c>
      <c r="AX45" s="80">
        <f t="shared" si="49"/>
        <v>25</v>
      </c>
      <c r="AY45" s="80">
        <f t="shared" si="49"/>
        <v>28</v>
      </c>
      <c r="AZ45" s="80">
        <f t="shared" si="49"/>
        <v>53</v>
      </c>
    </row>
    <row r="46" spans="1:52" ht="33.75" customHeight="1">
      <c r="A46" s="73" t="s">
        <v>55</v>
      </c>
      <c r="B46" s="74">
        <f t="shared" ref="B46:C47" si="50">B43</f>
        <v>87</v>
      </c>
      <c r="C46" s="74">
        <f t="shared" si="50"/>
        <v>82</v>
      </c>
      <c r="D46" s="74">
        <f t="shared" ref="D46:D47" si="51">B46+C46</f>
        <v>169</v>
      </c>
      <c r="E46" s="65">
        <v>4</v>
      </c>
      <c r="F46" s="65">
        <v>6</v>
      </c>
      <c r="G46" s="75">
        <f t="shared" ref="G46:G47" si="52">E46+F46</f>
        <v>10</v>
      </c>
      <c r="H46" s="75">
        <f t="shared" ref="H46:J53" si="53">E46/B46%</f>
        <v>4.5977011494252871</v>
      </c>
      <c r="I46" s="75">
        <f t="shared" si="53"/>
        <v>7.3170731707317076</v>
      </c>
      <c r="J46" s="76">
        <f t="shared" si="53"/>
        <v>5.9171597633136095</v>
      </c>
      <c r="K46" s="76">
        <v>83</v>
      </c>
      <c r="L46" s="75">
        <v>79</v>
      </c>
      <c r="M46" s="76">
        <f t="shared" ref="M46:M47" si="54">K46+L46</f>
        <v>162</v>
      </c>
      <c r="N46" s="27">
        <v>7</v>
      </c>
      <c r="O46" s="67">
        <v>6</v>
      </c>
      <c r="P46" s="76">
        <f t="shared" ref="P46:P47" si="55">N46+O46</f>
        <v>13</v>
      </c>
      <c r="Q46" s="76">
        <f t="shared" ref="Q46:S53" si="56">N46/K46%</f>
        <v>8.4337349397590362</v>
      </c>
      <c r="R46" s="75">
        <f t="shared" si="56"/>
        <v>7.5949367088607591</v>
      </c>
      <c r="S46" s="76">
        <f t="shared" si="56"/>
        <v>8.0246913580246915</v>
      </c>
      <c r="T46" s="76">
        <v>64</v>
      </c>
      <c r="U46" s="76">
        <v>72</v>
      </c>
      <c r="V46" s="76">
        <f t="shared" ref="V46:V47" si="57">T46+U46</f>
        <v>136</v>
      </c>
      <c r="W46" s="27">
        <v>4</v>
      </c>
      <c r="X46" s="27">
        <v>6</v>
      </c>
      <c r="Y46" s="76">
        <f t="shared" ref="Y46:Y47" si="58">W46+X46</f>
        <v>10</v>
      </c>
      <c r="Z46" s="76">
        <f t="shared" ref="Z46:AB53" si="59">W46/T46%</f>
        <v>6.25</v>
      </c>
      <c r="AA46" s="76">
        <f t="shared" si="59"/>
        <v>8.3333333333333339</v>
      </c>
      <c r="AB46" s="76">
        <f t="shared" si="59"/>
        <v>7.3529411764705879</v>
      </c>
      <c r="AC46" s="76">
        <v>34</v>
      </c>
      <c r="AD46" s="76">
        <v>32</v>
      </c>
      <c r="AE46" s="76">
        <f t="shared" ref="AE46:AE47" si="60">AC46+AD46</f>
        <v>66</v>
      </c>
      <c r="AF46" s="27">
        <v>2</v>
      </c>
      <c r="AG46" s="67">
        <v>3</v>
      </c>
      <c r="AH46" s="75">
        <f t="shared" ref="AH46:AH47" si="61">AF46+AG46</f>
        <v>5</v>
      </c>
      <c r="AI46" s="75">
        <f t="shared" ref="AI46:AK53" si="62">AF46/AC46%</f>
        <v>5.8823529411764701</v>
      </c>
      <c r="AJ46" s="75">
        <f t="shared" si="62"/>
        <v>9.375</v>
      </c>
      <c r="AK46" s="75">
        <f t="shared" si="62"/>
        <v>7.5757575757575752</v>
      </c>
      <c r="AL46" s="75">
        <f t="shared" ref="AL46:AM53" si="63">B46+K46+T46+AC46</f>
        <v>268</v>
      </c>
      <c r="AM46" s="75">
        <f t="shared" si="63"/>
        <v>265</v>
      </c>
      <c r="AN46" s="75">
        <f t="shared" ref="AN46:AN53" si="64">AL46+AM46</f>
        <v>533</v>
      </c>
      <c r="AO46" s="69">
        <f t="shared" ref="AO46:AP53" si="65">E46+N46+W46+AF46</f>
        <v>17</v>
      </c>
      <c r="AP46" s="69">
        <f t="shared" si="65"/>
        <v>21</v>
      </c>
      <c r="AQ46" s="77">
        <f t="shared" ref="AQ46:AQ53" si="66">AO46+AP46</f>
        <v>38</v>
      </c>
      <c r="AR46" s="75">
        <f t="shared" ref="AR46:AT53" si="67">AO46/AL46%</f>
        <v>6.3432835820895521</v>
      </c>
      <c r="AS46" s="75">
        <f t="shared" si="67"/>
        <v>7.9245283018867925</v>
      </c>
      <c r="AT46" s="75">
        <f t="shared" si="67"/>
        <v>7.1294559099437151</v>
      </c>
      <c r="AU46" s="70"/>
      <c r="AV46" s="70"/>
      <c r="AW46" s="70">
        <f t="shared" ref="AW46:AW53" si="68">AU46+AV46</f>
        <v>0</v>
      </c>
      <c r="AX46" s="71">
        <f t="shared" ref="AX46:AX53" si="69">AO46+AU46</f>
        <v>17</v>
      </c>
      <c r="AY46" s="71">
        <f t="shared" ref="AY46:AY53" si="70">AV46+AP46</f>
        <v>21</v>
      </c>
      <c r="AZ46" s="71">
        <f t="shared" ref="AZ46:AZ53" si="71">AX46+AY46</f>
        <v>38</v>
      </c>
    </row>
    <row r="47" spans="1:52" ht="33.75" customHeight="1">
      <c r="A47" s="73" t="s">
        <v>56</v>
      </c>
      <c r="B47" s="74">
        <f t="shared" si="50"/>
        <v>88</v>
      </c>
      <c r="C47" s="74">
        <f t="shared" si="50"/>
        <v>83</v>
      </c>
      <c r="D47" s="74">
        <f t="shared" si="51"/>
        <v>171</v>
      </c>
      <c r="E47" s="65">
        <v>5</v>
      </c>
      <c r="F47" s="65">
        <v>8</v>
      </c>
      <c r="G47" s="75">
        <f t="shared" si="52"/>
        <v>13</v>
      </c>
      <c r="H47" s="75">
        <f t="shared" si="53"/>
        <v>5.6818181818181817</v>
      </c>
      <c r="I47" s="75">
        <f t="shared" si="53"/>
        <v>9.6385542168674707</v>
      </c>
      <c r="J47" s="76">
        <f t="shared" si="53"/>
        <v>7.60233918128655</v>
      </c>
      <c r="K47" s="76">
        <v>99</v>
      </c>
      <c r="L47" s="75">
        <v>87</v>
      </c>
      <c r="M47" s="76">
        <f t="shared" si="54"/>
        <v>186</v>
      </c>
      <c r="N47" s="27">
        <v>7</v>
      </c>
      <c r="O47" s="67">
        <v>16</v>
      </c>
      <c r="P47" s="76">
        <f t="shared" si="55"/>
        <v>23</v>
      </c>
      <c r="Q47" s="76">
        <f t="shared" si="56"/>
        <v>7.0707070707070709</v>
      </c>
      <c r="R47" s="75">
        <f t="shared" si="56"/>
        <v>18.390804597701148</v>
      </c>
      <c r="S47" s="76">
        <f t="shared" si="56"/>
        <v>12.365591397849462</v>
      </c>
      <c r="T47" s="76">
        <v>62</v>
      </c>
      <c r="U47" s="76">
        <v>81</v>
      </c>
      <c r="V47" s="76">
        <f t="shared" si="57"/>
        <v>143</v>
      </c>
      <c r="W47" s="27">
        <v>11</v>
      </c>
      <c r="X47" s="27">
        <v>15</v>
      </c>
      <c r="Y47" s="76">
        <f t="shared" si="58"/>
        <v>26</v>
      </c>
      <c r="Z47" s="76">
        <f t="shared" si="59"/>
        <v>17.741935483870968</v>
      </c>
      <c r="AA47" s="76">
        <f t="shared" si="59"/>
        <v>18.518518518518519</v>
      </c>
      <c r="AB47" s="76">
        <f t="shared" si="59"/>
        <v>18.181818181818183</v>
      </c>
      <c r="AC47" s="76">
        <v>32</v>
      </c>
      <c r="AD47" s="76">
        <v>45</v>
      </c>
      <c r="AE47" s="76">
        <f t="shared" si="60"/>
        <v>77</v>
      </c>
      <c r="AF47" s="27">
        <v>8</v>
      </c>
      <c r="AG47" s="67">
        <v>10</v>
      </c>
      <c r="AH47" s="75">
        <f t="shared" si="61"/>
        <v>18</v>
      </c>
      <c r="AI47" s="75">
        <f t="shared" si="62"/>
        <v>25</v>
      </c>
      <c r="AJ47" s="75">
        <f t="shared" si="62"/>
        <v>22.222222222222221</v>
      </c>
      <c r="AK47" s="75">
        <f t="shared" si="62"/>
        <v>23.376623376623375</v>
      </c>
      <c r="AL47" s="75">
        <f t="shared" si="63"/>
        <v>281</v>
      </c>
      <c r="AM47" s="75">
        <f t="shared" si="63"/>
        <v>296</v>
      </c>
      <c r="AN47" s="75">
        <f t="shared" si="64"/>
        <v>577</v>
      </c>
      <c r="AO47" s="69">
        <f t="shared" si="65"/>
        <v>31</v>
      </c>
      <c r="AP47" s="69">
        <f t="shared" si="65"/>
        <v>49</v>
      </c>
      <c r="AQ47" s="77">
        <f t="shared" si="66"/>
        <v>80</v>
      </c>
      <c r="AR47" s="75">
        <f t="shared" si="67"/>
        <v>11.032028469750889</v>
      </c>
      <c r="AS47" s="75">
        <f t="shared" si="67"/>
        <v>16.554054054054053</v>
      </c>
      <c r="AT47" s="75">
        <f t="shared" si="67"/>
        <v>13.864818024263432</v>
      </c>
      <c r="AU47" s="70"/>
      <c r="AV47" s="70"/>
      <c r="AW47" s="70">
        <f t="shared" si="68"/>
        <v>0</v>
      </c>
      <c r="AX47" s="71">
        <f t="shared" si="69"/>
        <v>31</v>
      </c>
      <c r="AY47" s="71">
        <f t="shared" si="70"/>
        <v>49</v>
      </c>
      <c r="AZ47" s="71">
        <f t="shared" si="71"/>
        <v>80</v>
      </c>
    </row>
    <row r="48" spans="1:52" ht="33.75" customHeight="1">
      <c r="A48" s="81" t="s">
        <v>57</v>
      </c>
      <c r="B48" s="29">
        <f t="shared" ref="B48:G48" si="72">B46+B47</f>
        <v>175</v>
      </c>
      <c r="C48" s="29">
        <f t="shared" si="72"/>
        <v>165</v>
      </c>
      <c r="D48" s="29">
        <f t="shared" si="72"/>
        <v>340</v>
      </c>
      <c r="E48" s="29">
        <f t="shared" si="72"/>
        <v>9</v>
      </c>
      <c r="F48" s="29">
        <f t="shared" si="72"/>
        <v>14</v>
      </c>
      <c r="G48" s="29">
        <f t="shared" si="72"/>
        <v>23</v>
      </c>
      <c r="H48" s="82">
        <f t="shared" si="53"/>
        <v>5.1428571428571432</v>
      </c>
      <c r="I48" s="82">
        <f t="shared" si="53"/>
        <v>8.4848484848484844</v>
      </c>
      <c r="J48" s="30">
        <f t="shared" si="53"/>
        <v>6.7647058823529411</v>
      </c>
      <c r="K48" s="30">
        <f t="shared" ref="K48:P48" si="73">K46+K47</f>
        <v>182</v>
      </c>
      <c r="L48" s="30">
        <f t="shared" si="73"/>
        <v>166</v>
      </c>
      <c r="M48" s="30">
        <f t="shared" si="73"/>
        <v>348</v>
      </c>
      <c r="N48" s="30">
        <f t="shared" si="73"/>
        <v>14</v>
      </c>
      <c r="O48" s="30">
        <f t="shared" si="73"/>
        <v>22</v>
      </c>
      <c r="P48" s="30">
        <f t="shared" si="73"/>
        <v>36</v>
      </c>
      <c r="Q48" s="30">
        <f t="shared" si="56"/>
        <v>7.6923076923076916</v>
      </c>
      <c r="R48" s="82">
        <f t="shared" si="56"/>
        <v>13.253012048192772</v>
      </c>
      <c r="S48" s="30">
        <f t="shared" si="56"/>
        <v>10.344827586206897</v>
      </c>
      <c r="T48" s="30">
        <f t="shared" ref="T48:Y48" si="74">T46+T47</f>
        <v>126</v>
      </c>
      <c r="U48" s="30">
        <f t="shared" si="74"/>
        <v>153</v>
      </c>
      <c r="V48" s="30">
        <f t="shared" si="74"/>
        <v>279</v>
      </c>
      <c r="W48" s="30">
        <f t="shared" si="74"/>
        <v>15</v>
      </c>
      <c r="X48" s="30">
        <f t="shared" si="74"/>
        <v>21</v>
      </c>
      <c r="Y48" s="30">
        <f t="shared" si="74"/>
        <v>36</v>
      </c>
      <c r="Z48" s="30">
        <f t="shared" si="59"/>
        <v>11.904761904761905</v>
      </c>
      <c r="AA48" s="30">
        <f t="shared" si="59"/>
        <v>13.725490196078431</v>
      </c>
      <c r="AB48" s="30">
        <f t="shared" si="59"/>
        <v>12.903225806451612</v>
      </c>
      <c r="AC48" s="30">
        <f t="shared" ref="AC48:AH48" si="75">AC46+AC47</f>
        <v>66</v>
      </c>
      <c r="AD48" s="30">
        <f t="shared" si="75"/>
        <v>77</v>
      </c>
      <c r="AE48" s="30">
        <f t="shared" si="75"/>
        <v>143</v>
      </c>
      <c r="AF48" s="30">
        <f t="shared" si="75"/>
        <v>10</v>
      </c>
      <c r="AG48" s="30">
        <f t="shared" si="75"/>
        <v>13</v>
      </c>
      <c r="AH48" s="30">
        <f t="shared" si="75"/>
        <v>23</v>
      </c>
      <c r="AI48" s="82">
        <f t="shared" si="62"/>
        <v>15.15151515151515</v>
      </c>
      <c r="AJ48" s="82">
        <f t="shared" si="62"/>
        <v>16.883116883116884</v>
      </c>
      <c r="AK48" s="82">
        <f t="shared" si="62"/>
        <v>16.083916083916083</v>
      </c>
      <c r="AL48" s="82">
        <f t="shared" si="63"/>
        <v>549</v>
      </c>
      <c r="AM48" s="82">
        <f t="shared" si="63"/>
        <v>561</v>
      </c>
      <c r="AN48" s="82">
        <f t="shared" si="64"/>
        <v>1110</v>
      </c>
      <c r="AO48" s="82">
        <f t="shared" si="65"/>
        <v>48</v>
      </c>
      <c r="AP48" s="82">
        <f t="shared" si="65"/>
        <v>70</v>
      </c>
      <c r="AQ48" s="82">
        <f t="shared" si="66"/>
        <v>118</v>
      </c>
      <c r="AR48" s="82">
        <f t="shared" si="67"/>
        <v>8.7431693989071029</v>
      </c>
      <c r="AS48" s="82">
        <f t="shared" si="67"/>
        <v>12.4777183600713</v>
      </c>
      <c r="AT48" s="82">
        <f t="shared" si="67"/>
        <v>10.63063063063063</v>
      </c>
      <c r="AU48" s="82"/>
      <c r="AV48" s="82"/>
      <c r="AW48" s="82">
        <f t="shared" si="68"/>
        <v>0</v>
      </c>
      <c r="AX48" s="82">
        <f t="shared" si="69"/>
        <v>48</v>
      </c>
      <c r="AY48" s="82">
        <f t="shared" si="70"/>
        <v>70</v>
      </c>
      <c r="AZ48" s="82">
        <f t="shared" si="71"/>
        <v>118</v>
      </c>
    </row>
    <row r="49" spans="1:52" ht="25.5" customHeight="1">
      <c r="A49" s="83" t="s">
        <v>58</v>
      </c>
      <c r="B49" s="84"/>
      <c r="C49" s="84"/>
      <c r="D49" s="84">
        <f t="shared" ref="D49:D53" si="76">B49+C49</f>
        <v>0</v>
      </c>
      <c r="E49" s="84"/>
      <c r="F49" s="84"/>
      <c r="G49" s="85">
        <f t="shared" ref="G49:G53" si="77">E49+F49</f>
        <v>0</v>
      </c>
      <c r="H49" s="85" t="e">
        <f t="shared" si="53"/>
        <v>#DIV/0!</v>
      </c>
      <c r="I49" s="85" t="e">
        <f t="shared" si="53"/>
        <v>#DIV/0!</v>
      </c>
      <c r="J49" s="86" t="e">
        <f t="shared" si="53"/>
        <v>#DIV/0!</v>
      </c>
      <c r="K49" s="86"/>
      <c r="L49" s="85"/>
      <c r="M49" s="86">
        <f t="shared" ref="M49:M53" si="78">K49+L49</f>
        <v>0</v>
      </c>
      <c r="N49" s="86"/>
      <c r="O49" s="85"/>
      <c r="P49" s="86">
        <f t="shared" ref="P49:P53" si="79">N49+O49</f>
        <v>0</v>
      </c>
      <c r="Q49" s="86" t="e">
        <f t="shared" si="56"/>
        <v>#DIV/0!</v>
      </c>
      <c r="R49" s="85" t="e">
        <f t="shared" si="56"/>
        <v>#DIV/0!</v>
      </c>
      <c r="S49" s="86" t="e">
        <f t="shared" si="56"/>
        <v>#DIV/0!</v>
      </c>
      <c r="T49" s="86"/>
      <c r="U49" s="86"/>
      <c r="V49" s="86">
        <f t="shared" ref="V49:V53" si="80">T49+U49</f>
        <v>0</v>
      </c>
      <c r="W49" s="86"/>
      <c r="X49" s="86"/>
      <c r="Y49" s="86">
        <f t="shared" ref="Y49:Y53" si="81">W49+X49</f>
        <v>0</v>
      </c>
      <c r="Z49" s="86" t="e">
        <f t="shared" si="59"/>
        <v>#DIV/0!</v>
      </c>
      <c r="AA49" s="86" t="e">
        <f t="shared" si="59"/>
        <v>#DIV/0!</v>
      </c>
      <c r="AB49" s="86" t="e">
        <f t="shared" si="59"/>
        <v>#DIV/0!</v>
      </c>
      <c r="AC49" s="86"/>
      <c r="AD49" s="86"/>
      <c r="AE49" s="86">
        <f t="shared" ref="AE49:AE53" si="82">AC49+AD49</f>
        <v>0</v>
      </c>
      <c r="AF49" s="86"/>
      <c r="AG49" s="85"/>
      <c r="AH49" s="85">
        <f t="shared" ref="AH49:AH53" si="83">AF49+AG49</f>
        <v>0</v>
      </c>
      <c r="AI49" s="85" t="e">
        <f t="shared" si="62"/>
        <v>#DIV/0!</v>
      </c>
      <c r="AJ49" s="85" t="e">
        <f t="shared" si="62"/>
        <v>#DIV/0!</v>
      </c>
      <c r="AK49" s="85" t="e">
        <f t="shared" si="62"/>
        <v>#DIV/0!</v>
      </c>
      <c r="AL49" s="85">
        <f t="shared" si="63"/>
        <v>0</v>
      </c>
      <c r="AM49" s="85">
        <f t="shared" si="63"/>
        <v>0</v>
      </c>
      <c r="AN49" s="85">
        <f t="shared" si="64"/>
        <v>0</v>
      </c>
      <c r="AO49" s="69">
        <f t="shared" si="65"/>
        <v>0</v>
      </c>
      <c r="AP49" s="69">
        <f t="shared" si="65"/>
        <v>0</v>
      </c>
      <c r="AQ49" s="77">
        <f t="shared" si="66"/>
        <v>0</v>
      </c>
      <c r="AR49" s="87" t="e">
        <f t="shared" si="67"/>
        <v>#DIV/0!</v>
      </c>
      <c r="AS49" s="87" t="e">
        <f t="shared" si="67"/>
        <v>#DIV/0!</v>
      </c>
      <c r="AT49" s="87" t="e">
        <f t="shared" si="67"/>
        <v>#DIV/0!</v>
      </c>
      <c r="AU49" s="87"/>
      <c r="AV49" s="87"/>
      <c r="AW49" s="87">
        <f t="shared" si="68"/>
        <v>0</v>
      </c>
      <c r="AX49" s="87">
        <f t="shared" si="69"/>
        <v>0</v>
      </c>
      <c r="AY49" s="87">
        <f t="shared" si="70"/>
        <v>0</v>
      </c>
      <c r="AZ49" s="87">
        <f t="shared" si="71"/>
        <v>0</v>
      </c>
    </row>
    <row r="50" spans="1:52" ht="25.5" customHeight="1">
      <c r="A50" s="83" t="s">
        <v>59</v>
      </c>
      <c r="B50" s="84"/>
      <c r="C50" s="84"/>
      <c r="D50" s="84">
        <f t="shared" si="76"/>
        <v>0</v>
      </c>
      <c r="E50" s="84"/>
      <c r="F50" s="84"/>
      <c r="G50" s="85">
        <f t="shared" si="77"/>
        <v>0</v>
      </c>
      <c r="H50" s="85" t="e">
        <f t="shared" si="53"/>
        <v>#DIV/0!</v>
      </c>
      <c r="I50" s="85" t="e">
        <f t="shared" si="53"/>
        <v>#DIV/0!</v>
      </c>
      <c r="J50" s="86" t="e">
        <f t="shared" si="53"/>
        <v>#DIV/0!</v>
      </c>
      <c r="K50" s="86"/>
      <c r="L50" s="85"/>
      <c r="M50" s="86">
        <f t="shared" si="78"/>
        <v>0</v>
      </c>
      <c r="N50" s="86"/>
      <c r="O50" s="85"/>
      <c r="P50" s="86">
        <f t="shared" si="79"/>
        <v>0</v>
      </c>
      <c r="Q50" s="86" t="e">
        <f t="shared" si="56"/>
        <v>#DIV/0!</v>
      </c>
      <c r="R50" s="85" t="e">
        <f t="shared" si="56"/>
        <v>#DIV/0!</v>
      </c>
      <c r="S50" s="86" t="e">
        <f t="shared" si="56"/>
        <v>#DIV/0!</v>
      </c>
      <c r="T50" s="86"/>
      <c r="U50" s="86"/>
      <c r="V50" s="86">
        <f t="shared" si="80"/>
        <v>0</v>
      </c>
      <c r="W50" s="86"/>
      <c r="X50" s="86"/>
      <c r="Y50" s="86">
        <f t="shared" si="81"/>
        <v>0</v>
      </c>
      <c r="Z50" s="86" t="e">
        <f t="shared" si="59"/>
        <v>#DIV/0!</v>
      </c>
      <c r="AA50" s="86" t="e">
        <f t="shared" si="59"/>
        <v>#DIV/0!</v>
      </c>
      <c r="AB50" s="86" t="e">
        <f t="shared" si="59"/>
        <v>#DIV/0!</v>
      </c>
      <c r="AC50" s="86"/>
      <c r="AD50" s="86"/>
      <c r="AE50" s="86">
        <f t="shared" si="82"/>
        <v>0</v>
      </c>
      <c r="AF50" s="86"/>
      <c r="AG50" s="85"/>
      <c r="AH50" s="85">
        <f t="shared" si="83"/>
        <v>0</v>
      </c>
      <c r="AI50" s="85" t="e">
        <f t="shared" si="62"/>
        <v>#DIV/0!</v>
      </c>
      <c r="AJ50" s="85" t="e">
        <f t="shared" si="62"/>
        <v>#DIV/0!</v>
      </c>
      <c r="AK50" s="85" t="e">
        <f t="shared" si="62"/>
        <v>#DIV/0!</v>
      </c>
      <c r="AL50" s="85">
        <f t="shared" si="63"/>
        <v>0</v>
      </c>
      <c r="AM50" s="85">
        <f t="shared" si="63"/>
        <v>0</v>
      </c>
      <c r="AN50" s="85">
        <f t="shared" si="64"/>
        <v>0</v>
      </c>
      <c r="AO50" s="69">
        <f t="shared" si="65"/>
        <v>0</v>
      </c>
      <c r="AP50" s="69">
        <f t="shared" si="65"/>
        <v>0</v>
      </c>
      <c r="AQ50" s="77">
        <f t="shared" si="66"/>
        <v>0</v>
      </c>
      <c r="AR50" s="87" t="e">
        <f t="shared" si="67"/>
        <v>#DIV/0!</v>
      </c>
      <c r="AS50" s="87" t="e">
        <f t="shared" si="67"/>
        <v>#DIV/0!</v>
      </c>
      <c r="AT50" s="87" t="e">
        <f t="shared" si="67"/>
        <v>#DIV/0!</v>
      </c>
      <c r="AU50" s="87"/>
      <c r="AV50" s="87"/>
      <c r="AW50" s="87">
        <f t="shared" si="68"/>
        <v>0</v>
      </c>
      <c r="AX50" s="87">
        <f t="shared" si="69"/>
        <v>0</v>
      </c>
      <c r="AY50" s="87">
        <f t="shared" si="70"/>
        <v>0</v>
      </c>
      <c r="AZ50" s="87">
        <f t="shared" si="71"/>
        <v>0</v>
      </c>
    </row>
    <row r="51" spans="1:52" ht="25.5" customHeight="1">
      <c r="A51" s="83" t="s">
        <v>60</v>
      </c>
      <c r="B51" s="84"/>
      <c r="C51" s="84"/>
      <c r="D51" s="84">
        <f t="shared" si="76"/>
        <v>0</v>
      </c>
      <c r="E51" s="84"/>
      <c r="F51" s="84"/>
      <c r="G51" s="85">
        <f t="shared" si="77"/>
        <v>0</v>
      </c>
      <c r="H51" s="85" t="e">
        <f t="shared" si="53"/>
        <v>#DIV/0!</v>
      </c>
      <c r="I51" s="85" t="e">
        <f t="shared" si="53"/>
        <v>#DIV/0!</v>
      </c>
      <c r="J51" s="86" t="e">
        <f t="shared" si="53"/>
        <v>#DIV/0!</v>
      </c>
      <c r="K51" s="86"/>
      <c r="L51" s="85"/>
      <c r="M51" s="86">
        <f t="shared" si="78"/>
        <v>0</v>
      </c>
      <c r="N51" s="86"/>
      <c r="O51" s="85"/>
      <c r="P51" s="86">
        <f t="shared" si="79"/>
        <v>0</v>
      </c>
      <c r="Q51" s="86" t="e">
        <f t="shared" si="56"/>
        <v>#DIV/0!</v>
      </c>
      <c r="R51" s="85" t="e">
        <f t="shared" si="56"/>
        <v>#DIV/0!</v>
      </c>
      <c r="S51" s="86" t="e">
        <f t="shared" si="56"/>
        <v>#DIV/0!</v>
      </c>
      <c r="T51" s="86"/>
      <c r="U51" s="86"/>
      <c r="V51" s="86">
        <f t="shared" si="80"/>
        <v>0</v>
      </c>
      <c r="W51" s="86"/>
      <c r="X51" s="86"/>
      <c r="Y51" s="86">
        <f t="shared" si="81"/>
        <v>0</v>
      </c>
      <c r="Z51" s="86" t="e">
        <f t="shared" si="59"/>
        <v>#DIV/0!</v>
      </c>
      <c r="AA51" s="86" t="e">
        <f t="shared" si="59"/>
        <v>#DIV/0!</v>
      </c>
      <c r="AB51" s="86" t="e">
        <f t="shared" si="59"/>
        <v>#DIV/0!</v>
      </c>
      <c r="AC51" s="86"/>
      <c r="AD51" s="86"/>
      <c r="AE51" s="86">
        <f t="shared" si="82"/>
        <v>0</v>
      </c>
      <c r="AF51" s="86"/>
      <c r="AG51" s="85"/>
      <c r="AH51" s="85">
        <f t="shared" si="83"/>
        <v>0</v>
      </c>
      <c r="AI51" s="85" t="e">
        <f t="shared" si="62"/>
        <v>#DIV/0!</v>
      </c>
      <c r="AJ51" s="85" t="e">
        <f t="shared" si="62"/>
        <v>#DIV/0!</v>
      </c>
      <c r="AK51" s="85" t="e">
        <f t="shared" si="62"/>
        <v>#DIV/0!</v>
      </c>
      <c r="AL51" s="85">
        <f t="shared" si="63"/>
        <v>0</v>
      </c>
      <c r="AM51" s="85">
        <f t="shared" si="63"/>
        <v>0</v>
      </c>
      <c r="AN51" s="85">
        <f t="shared" si="64"/>
        <v>0</v>
      </c>
      <c r="AO51" s="69">
        <f t="shared" si="65"/>
        <v>0</v>
      </c>
      <c r="AP51" s="69">
        <f t="shared" si="65"/>
        <v>0</v>
      </c>
      <c r="AQ51" s="77">
        <f t="shared" si="66"/>
        <v>0</v>
      </c>
      <c r="AR51" s="87" t="e">
        <f t="shared" si="67"/>
        <v>#DIV/0!</v>
      </c>
      <c r="AS51" s="87" t="e">
        <f t="shared" si="67"/>
        <v>#DIV/0!</v>
      </c>
      <c r="AT51" s="87" t="e">
        <f t="shared" si="67"/>
        <v>#DIV/0!</v>
      </c>
      <c r="AU51" s="87"/>
      <c r="AV51" s="87"/>
      <c r="AW51" s="87">
        <f t="shared" si="68"/>
        <v>0</v>
      </c>
      <c r="AX51" s="87">
        <f t="shared" si="69"/>
        <v>0</v>
      </c>
      <c r="AY51" s="87">
        <f t="shared" si="70"/>
        <v>0</v>
      </c>
      <c r="AZ51" s="87">
        <f t="shared" si="71"/>
        <v>0</v>
      </c>
    </row>
    <row r="52" spans="1:52" ht="25.5" customHeight="1">
      <c r="A52" s="83" t="s">
        <v>61</v>
      </c>
      <c r="B52" s="84"/>
      <c r="C52" s="84"/>
      <c r="D52" s="84">
        <f t="shared" si="76"/>
        <v>0</v>
      </c>
      <c r="E52" s="84"/>
      <c r="F52" s="84"/>
      <c r="G52" s="85">
        <f t="shared" si="77"/>
        <v>0</v>
      </c>
      <c r="H52" s="85" t="e">
        <f t="shared" si="53"/>
        <v>#DIV/0!</v>
      </c>
      <c r="I52" s="85" t="e">
        <f t="shared" si="53"/>
        <v>#DIV/0!</v>
      </c>
      <c r="J52" s="86" t="e">
        <f t="shared" si="53"/>
        <v>#DIV/0!</v>
      </c>
      <c r="K52" s="86"/>
      <c r="L52" s="85"/>
      <c r="M52" s="86">
        <f t="shared" si="78"/>
        <v>0</v>
      </c>
      <c r="N52" s="86"/>
      <c r="O52" s="85"/>
      <c r="P52" s="86">
        <f t="shared" si="79"/>
        <v>0</v>
      </c>
      <c r="Q52" s="86" t="e">
        <f t="shared" si="56"/>
        <v>#DIV/0!</v>
      </c>
      <c r="R52" s="85" t="e">
        <f t="shared" si="56"/>
        <v>#DIV/0!</v>
      </c>
      <c r="S52" s="86" t="e">
        <f t="shared" si="56"/>
        <v>#DIV/0!</v>
      </c>
      <c r="T52" s="86"/>
      <c r="U52" s="86"/>
      <c r="V52" s="86">
        <f t="shared" si="80"/>
        <v>0</v>
      </c>
      <c r="W52" s="86"/>
      <c r="X52" s="86"/>
      <c r="Y52" s="86">
        <f t="shared" si="81"/>
        <v>0</v>
      </c>
      <c r="Z52" s="86" t="e">
        <f t="shared" si="59"/>
        <v>#DIV/0!</v>
      </c>
      <c r="AA52" s="86" t="e">
        <f t="shared" si="59"/>
        <v>#DIV/0!</v>
      </c>
      <c r="AB52" s="86" t="e">
        <f t="shared" si="59"/>
        <v>#DIV/0!</v>
      </c>
      <c r="AC52" s="86"/>
      <c r="AD52" s="86"/>
      <c r="AE52" s="86">
        <f t="shared" si="82"/>
        <v>0</v>
      </c>
      <c r="AF52" s="86"/>
      <c r="AG52" s="85"/>
      <c r="AH52" s="85">
        <f t="shared" si="83"/>
        <v>0</v>
      </c>
      <c r="AI52" s="85" t="e">
        <f t="shared" si="62"/>
        <v>#DIV/0!</v>
      </c>
      <c r="AJ52" s="85" t="e">
        <f t="shared" si="62"/>
        <v>#DIV/0!</v>
      </c>
      <c r="AK52" s="85" t="e">
        <f t="shared" si="62"/>
        <v>#DIV/0!</v>
      </c>
      <c r="AL52" s="85">
        <f t="shared" si="63"/>
        <v>0</v>
      </c>
      <c r="AM52" s="85">
        <f t="shared" si="63"/>
        <v>0</v>
      </c>
      <c r="AN52" s="85">
        <f t="shared" si="64"/>
        <v>0</v>
      </c>
      <c r="AO52" s="69">
        <f t="shared" si="65"/>
        <v>0</v>
      </c>
      <c r="AP52" s="69">
        <f t="shared" si="65"/>
        <v>0</v>
      </c>
      <c r="AQ52" s="77">
        <f t="shared" si="66"/>
        <v>0</v>
      </c>
      <c r="AR52" s="87" t="e">
        <f t="shared" si="67"/>
        <v>#DIV/0!</v>
      </c>
      <c r="AS52" s="87" t="e">
        <f t="shared" si="67"/>
        <v>#DIV/0!</v>
      </c>
      <c r="AT52" s="87" t="e">
        <f t="shared" si="67"/>
        <v>#DIV/0!</v>
      </c>
      <c r="AU52" s="87"/>
      <c r="AV52" s="87"/>
      <c r="AW52" s="87">
        <f t="shared" si="68"/>
        <v>0</v>
      </c>
      <c r="AX52" s="87">
        <f t="shared" si="69"/>
        <v>0</v>
      </c>
      <c r="AY52" s="87">
        <f t="shared" si="70"/>
        <v>0</v>
      </c>
      <c r="AZ52" s="87">
        <f t="shared" si="71"/>
        <v>0</v>
      </c>
    </row>
    <row r="53" spans="1:52" ht="25.5" customHeight="1">
      <c r="A53" s="83" t="s">
        <v>62</v>
      </c>
      <c r="B53" s="84"/>
      <c r="C53" s="84"/>
      <c r="D53" s="84">
        <f t="shared" si="76"/>
        <v>0</v>
      </c>
      <c r="E53" s="84"/>
      <c r="F53" s="84"/>
      <c r="G53" s="85">
        <f t="shared" si="77"/>
        <v>0</v>
      </c>
      <c r="H53" s="85" t="e">
        <f t="shared" si="53"/>
        <v>#DIV/0!</v>
      </c>
      <c r="I53" s="85" t="e">
        <f t="shared" si="53"/>
        <v>#DIV/0!</v>
      </c>
      <c r="J53" s="86" t="e">
        <f t="shared" si="53"/>
        <v>#DIV/0!</v>
      </c>
      <c r="K53" s="86"/>
      <c r="L53" s="85"/>
      <c r="M53" s="86">
        <f t="shared" si="78"/>
        <v>0</v>
      </c>
      <c r="N53" s="86"/>
      <c r="O53" s="85"/>
      <c r="P53" s="86">
        <f t="shared" si="79"/>
        <v>0</v>
      </c>
      <c r="Q53" s="86" t="e">
        <f t="shared" si="56"/>
        <v>#DIV/0!</v>
      </c>
      <c r="R53" s="85" t="e">
        <f t="shared" si="56"/>
        <v>#DIV/0!</v>
      </c>
      <c r="S53" s="86" t="e">
        <f t="shared" si="56"/>
        <v>#DIV/0!</v>
      </c>
      <c r="T53" s="86"/>
      <c r="U53" s="86"/>
      <c r="V53" s="86">
        <f t="shared" si="80"/>
        <v>0</v>
      </c>
      <c r="W53" s="86"/>
      <c r="X53" s="86"/>
      <c r="Y53" s="86">
        <f t="shared" si="81"/>
        <v>0</v>
      </c>
      <c r="Z53" s="86" t="e">
        <f t="shared" si="59"/>
        <v>#DIV/0!</v>
      </c>
      <c r="AA53" s="86" t="e">
        <f t="shared" si="59"/>
        <v>#DIV/0!</v>
      </c>
      <c r="AB53" s="86" t="e">
        <f t="shared" si="59"/>
        <v>#DIV/0!</v>
      </c>
      <c r="AC53" s="86"/>
      <c r="AD53" s="86"/>
      <c r="AE53" s="86">
        <f t="shared" si="82"/>
        <v>0</v>
      </c>
      <c r="AF53" s="86"/>
      <c r="AG53" s="85"/>
      <c r="AH53" s="85">
        <f t="shared" si="83"/>
        <v>0</v>
      </c>
      <c r="AI53" s="85" t="e">
        <f t="shared" si="62"/>
        <v>#DIV/0!</v>
      </c>
      <c r="AJ53" s="85" t="e">
        <f t="shared" si="62"/>
        <v>#DIV/0!</v>
      </c>
      <c r="AK53" s="85" t="e">
        <f t="shared" si="62"/>
        <v>#DIV/0!</v>
      </c>
      <c r="AL53" s="85">
        <f t="shared" si="63"/>
        <v>0</v>
      </c>
      <c r="AM53" s="85">
        <f t="shared" si="63"/>
        <v>0</v>
      </c>
      <c r="AN53" s="85">
        <f t="shared" si="64"/>
        <v>0</v>
      </c>
      <c r="AO53" s="69">
        <f t="shared" si="65"/>
        <v>0</v>
      </c>
      <c r="AP53" s="69">
        <f t="shared" si="65"/>
        <v>0</v>
      </c>
      <c r="AQ53" s="77">
        <f t="shared" si="66"/>
        <v>0</v>
      </c>
      <c r="AR53" s="87" t="e">
        <f t="shared" si="67"/>
        <v>#DIV/0!</v>
      </c>
      <c r="AS53" s="87" t="e">
        <f t="shared" si="67"/>
        <v>#DIV/0!</v>
      </c>
      <c r="AT53" s="87" t="e">
        <f t="shared" si="67"/>
        <v>#DIV/0!</v>
      </c>
      <c r="AU53" s="87"/>
      <c r="AV53" s="87"/>
      <c r="AW53" s="87">
        <f t="shared" si="68"/>
        <v>0</v>
      </c>
      <c r="AX53" s="87">
        <f t="shared" si="69"/>
        <v>0</v>
      </c>
      <c r="AY53" s="87">
        <f t="shared" si="70"/>
        <v>0</v>
      </c>
      <c r="AZ53" s="87">
        <f t="shared" si="71"/>
        <v>0</v>
      </c>
    </row>
  </sheetData>
  <mergeCells count="36">
    <mergeCell ref="AL30:AN30"/>
    <mergeCell ref="AO30:AQ30"/>
    <mergeCell ref="AR30:AT30"/>
    <mergeCell ref="AU30:AW30"/>
    <mergeCell ref="AX30:AZ30"/>
    <mergeCell ref="A28:D28"/>
    <mergeCell ref="AU29:AW29"/>
    <mergeCell ref="AX29:AZ29"/>
    <mergeCell ref="B30:D30"/>
    <mergeCell ref="E30:G30"/>
    <mergeCell ref="H30:J30"/>
    <mergeCell ref="K30:M30"/>
    <mergeCell ref="N30:P30"/>
    <mergeCell ref="Q30:S30"/>
    <mergeCell ref="T30:V30"/>
    <mergeCell ref="W30:Y30"/>
    <mergeCell ref="A29:A31"/>
    <mergeCell ref="B29:J29"/>
    <mergeCell ref="K29:S29"/>
    <mergeCell ref="T29:AB29"/>
    <mergeCell ref="AC29:AK29"/>
    <mergeCell ref="AL29:AT29"/>
    <mergeCell ref="Z30:AB30"/>
    <mergeCell ref="AC30:AE30"/>
    <mergeCell ref="AF30:AH30"/>
    <mergeCell ref="AI30:AK30"/>
    <mergeCell ref="A1:R1"/>
    <mergeCell ref="A2:R2"/>
    <mergeCell ref="A3:C3"/>
    <mergeCell ref="A4:A5"/>
    <mergeCell ref="B4:D4"/>
    <mergeCell ref="E4:G4"/>
    <mergeCell ref="H4:J4"/>
    <mergeCell ref="K4:M4"/>
    <mergeCell ref="N4:P4"/>
    <mergeCell ref="R4:R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2026-01-10T03:52:15Z</dcterms:created>
  <dcterms:modified xsi:type="dcterms:W3CDTF">2026-01-10T03:58:39Z</dcterms:modified>
</cp:coreProperties>
</file>