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B7DC54F-CEF8-4690-89EA-186AA33F3CBE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N10" i="1"/>
  <c r="I10" i="1"/>
  <c r="H10" i="1"/>
  <c r="I9" i="1"/>
  <c r="N9" i="1" s="1"/>
  <c r="H9" i="1"/>
  <c r="H8" i="1"/>
  <c r="I8" i="1" s="1"/>
  <c r="O7" i="1"/>
  <c r="H7" i="1"/>
  <c r="F7" i="1"/>
  <c r="I7" i="1" s="1"/>
  <c r="N7" i="1" s="1"/>
  <c r="F6" i="1"/>
  <c r="I6" i="1" s="1"/>
</calcChain>
</file>

<file path=xl/sharedStrings.xml><?xml version="1.0" encoding="utf-8"?>
<sst xmlns="http://schemas.openxmlformats.org/spreadsheetml/2006/main" count="49" uniqueCount="42">
  <si>
    <t>STOCK BARANG PROGRAM GIZI</t>
  </si>
  <si>
    <t>PER TANGGAL 31 JANUARI 2024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</si>
  <si>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</si>
  <si>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</si>
  <si>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</si>
  <si>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</si>
  <si>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</si>
  <si>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</si>
  <si>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</si>
  <si>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</si>
  <si>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</si>
  <si>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</si>
  <si>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</si>
  <si>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</si>
  <si>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</si>
  <si>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VITAMIN A 100.000 IU</t>
  </si>
  <si>
    <t>DAK FISIK</t>
  </si>
  <si>
    <t>KAPSUL</t>
  </si>
  <si>
    <t>VITAMIN A 200.000 IU</t>
  </si>
  <si>
    <t>TABLET TAMBAH DARAH</t>
  </si>
  <si>
    <t>TABLET</t>
  </si>
  <si>
    <t>BISKUIT BALITA</t>
  </si>
  <si>
    <t>APBD PROV</t>
  </si>
  <si>
    <t>BUNGKUS</t>
  </si>
  <si>
    <t>BISKUIT IBU HAMIL</t>
  </si>
  <si>
    <t>LACTOGEN PREMATURE 400gr</t>
  </si>
  <si>
    <t>APBDP KOTA MALANG</t>
  </si>
  <si>
    <t xml:space="preserve">KALENG </t>
  </si>
  <si>
    <t>SUSU FORMULA F 100</t>
  </si>
  <si>
    <t>APBD</t>
  </si>
  <si>
    <t>SACHET</t>
  </si>
  <si>
    <t>IODINE TEST</t>
  </si>
  <si>
    <t>BOTOL</t>
  </si>
  <si>
    <t>PEDIACOMPLETE</t>
  </si>
  <si>
    <t>KALENG</t>
  </si>
  <si>
    <t>TABURIA</t>
  </si>
  <si>
    <t>APBN</t>
  </si>
  <si>
    <t>Pack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</si>
  <si>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</si>
  <si>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</si>
  <si>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</si>
  <si>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 xml:space="preserve">Sisa bulan lalu diisi dengan data stok barang bulan kemarin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</si>
</sst>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mmm\ yyyy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0"/>
  <sheetViews>
    <sheetView tabSelected="1" workbookViewId="0">
      <selection activeCell="A2" sqref="A2:L2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29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26" width="9.109375" customWidth="1"/>
  </cols>
  <sheetData>
    <row r="1" spans="1:26" ht="22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" customHeight="1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v>1</v>
      </c>
      <c r="B6" s="7" t="s">
        <v>15</v>
      </c>
      <c r="C6" s="7" t="s">
        <v>16</v>
      </c>
      <c r="D6" s="7"/>
      <c r="E6" s="7" t="s">
        <v>17</v>
      </c>
      <c r="F6" s="7">
        <f>3*50</f>
        <v>150</v>
      </c>
      <c r="G6" s="7">
        <v>13</v>
      </c>
      <c r="H6" s="7">
        <v>143</v>
      </c>
      <c r="I6" s="7">
        <f t="shared" ref="I6:I15" si="0">(F6+G6)-H6</f>
        <v>20</v>
      </c>
      <c r="J6" s="8"/>
      <c r="K6" s="9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v>2</v>
      </c>
      <c r="B7" s="7" t="s">
        <v>18</v>
      </c>
      <c r="C7" s="7" t="s">
        <v>16</v>
      </c>
      <c r="D7" s="7">
        <v>2023</v>
      </c>
      <c r="E7" s="7" t="s">
        <v>17</v>
      </c>
      <c r="F7" s="7">
        <f>47*50</f>
        <v>2350</v>
      </c>
      <c r="G7" s="7">
        <v>99</v>
      </c>
      <c r="H7" s="7">
        <f>50+1680+50</f>
        <v>1780</v>
      </c>
      <c r="I7" s="7">
        <f t="shared" si="0"/>
        <v>669</v>
      </c>
      <c r="J7" s="8"/>
      <c r="K7" s="9"/>
      <c r="L7" s="7"/>
      <c r="M7" s="3"/>
      <c r="N7" s="3">
        <f>I7/50</f>
        <v>13.38</v>
      </c>
      <c r="O7" s="3">
        <f>13*50</f>
        <v>650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v>3</v>
      </c>
      <c r="B8" s="7" t="s">
        <v>19</v>
      </c>
      <c r="C8" s="7" t="s">
        <v>16</v>
      </c>
      <c r="D8" s="7">
        <v>2023</v>
      </c>
      <c r="E8" s="7" t="s">
        <v>20</v>
      </c>
      <c r="F8" s="7"/>
      <c r="G8" s="7">
        <v>72050</v>
      </c>
      <c r="H8" s="7">
        <f>2400+4080+870+24300+400+1710</f>
        <v>33760</v>
      </c>
      <c r="I8" s="7">
        <f t="shared" si="0"/>
        <v>38290</v>
      </c>
      <c r="J8" s="8"/>
      <c r="K8" s="9"/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v>4</v>
      </c>
      <c r="B9" s="7" t="s">
        <v>21</v>
      </c>
      <c r="C9" s="7" t="s">
        <v>22</v>
      </c>
      <c r="D9" s="7">
        <v>2023</v>
      </c>
      <c r="E9" s="7" t="s">
        <v>23</v>
      </c>
      <c r="F9" s="7"/>
      <c r="G9" s="7">
        <v>1323</v>
      </c>
      <c r="H9" s="10">
        <f>43*21</f>
        <v>903</v>
      </c>
      <c r="I9" s="7">
        <f t="shared" si="0"/>
        <v>420</v>
      </c>
      <c r="J9" s="11"/>
      <c r="K9" s="9"/>
      <c r="L9" s="12"/>
      <c r="M9" s="3"/>
      <c r="N9" s="3">
        <f>I9/21</f>
        <v>20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v>5</v>
      </c>
      <c r="B10" s="7" t="s">
        <v>24</v>
      </c>
      <c r="C10" s="7" t="s">
        <v>22</v>
      </c>
      <c r="D10" s="7">
        <v>2023</v>
      </c>
      <c r="E10" s="7" t="s">
        <v>23</v>
      </c>
      <c r="F10" s="7"/>
      <c r="G10" s="7">
        <v>1792</v>
      </c>
      <c r="H10" s="10">
        <f>8*28</f>
        <v>224</v>
      </c>
      <c r="I10" s="7">
        <f t="shared" si="0"/>
        <v>1568</v>
      </c>
      <c r="J10" s="11"/>
      <c r="K10" s="9"/>
      <c r="L10" s="12"/>
      <c r="M10" s="3"/>
      <c r="N10" s="3">
        <f>I10/28</f>
        <v>56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v>6</v>
      </c>
      <c r="B11" s="7" t="s">
        <v>25</v>
      </c>
      <c r="C11" s="7" t="s">
        <v>26</v>
      </c>
      <c r="D11" s="7"/>
      <c r="E11" s="7" t="s">
        <v>27</v>
      </c>
      <c r="F11" s="7"/>
      <c r="G11" s="7">
        <v>101</v>
      </c>
      <c r="H11" s="10">
        <v>4</v>
      </c>
      <c r="I11" s="7">
        <f t="shared" si="0"/>
        <v>97</v>
      </c>
      <c r="J11" s="11"/>
      <c r="K11" s="9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v>7</v>
      </c>
      <c r="B12" s="7" t="s">
        <v>28</v>
      </c>
      <c r="C12" s="7" t="s">
        <v>29</v>
      </c>
      <c r="D12" s="7"/>
      <c r="E12" s="7" t="s">
        <v>30</v>
      </c>
      <c r="F12" s="7"/>
      <c r="G12" s="7">
        <v>0</v>
      </c>
      <c r="H12" s="10">
        <v>0</v>
      </c>
      <c r="I12" s="7">
        <f t="shared" si="0"/>
        <v>0</v>
      </c>
      <c r="J12" s="11"/>
      <c r="K12" s="9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v>8</v>
      </c>
      <c r="B13" s="7" t="s">
        <v>31</v>
      </c>
      <c r="C13" s="7" t="s">
        <v>29</v>
      </c>
      <c r="D13" s="7"/>
      <c r="E13" s="7" t="s">
        <v>32</v>
      </c>
      <c r="F13" s="7"/>
      <c r="G13" s="7">
        <v>0</v>
      </c>
      <c r="H13" s="7">
        <v>0</v>
      </c>
      <c r="I13" s="7">
        <f t="shared" si="0"/>
        <v>0</v>
      </c>
      <c r="J13" s="7"/>
      <c r="K13" s="13"/>
      <c r="L13" s="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v>9</v>
      </c>
      <c r="B14" s="7" t="s">
        <v>33</v>
      </c>
      <c r="C14" s="7" t="s">
        <v>26</v>
      </c>
      <c r="D14" s="7"/>
      <c r="E14" s="7" t="s">
        <v>34</v>
      </c>
      <c r="F14" s="7"/>
      <c r="G14" s="7">
        <v>49</v>
      </c>
      <c r="H14" s="7">
        <v>18</v>
      </c>
      <c r="I14" s="7">
        <f t="shared" si="0"/>
        <v>31</v>
      </c>
      <c r="J14" s="7"/>
      <c r="K14" s="13"/>
      <c r="L14" s="1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v>10</v>
      </c>
      <c r="B15" s="7" t="s">
        <v>35</v>
      </c>
      <c r="C15" s="7" t="s">
        <v>36</v>
      </c>
      <c r="D15" s="14">
        <v>45261</v>
      </c>
      <c r="E15" s="7" t="s">
        <v>37</v>
      </c>
      <c r="F15" s="7"/>
      <c r="G15" s="7">
        <v>31</v>
      </c>
      <c r="H15" s="7">
        <v>2</v>
      </c>
      <c r="I15" s="7">
        <f t="shared" si="0"/>
        <v>29</v>
      </c>
      <c r="J15" s="11"/>
      <c r="K15" s="13"/>
      <c r="L15" s="1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v>11</v>
      </c>
      <c r="B16" s="9"/>
      <c r="C16" s="7"/>
      <c r="D16" s="7"/>
      <c r="E16" s="7"/>
      <c r="F16" s="7"/>
      <c r="G16" s="7"/>
      <c r="H16" s="7"/>
      <c r="I16" s="7" t="str">
        <f t="shared" ref="I16:I21" si="1">IF(Q16&gt;0,((F16+G16)-H16),"")</f>
        <v/>
      </c>
      <c r="J16" s="11"/>
      <c r="K16" s="13"/>
      <c r="L16" s="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v>12</v>
      </c>
      <c r="B17" s="9"/>
      <c r="C17" s="7"/>
      <c r="D17" s="7"/>
      <c r="E17" s="7"/>
      <c r="F17" s="7"/>
      <c r="G17" s="7"/>
      <c r="H17" s="7"/>
      <c r="I17" s="7" t="str">
        <f t="shared" si="1"/>
        <v/>
      </c>
      <c r="J17" s="7"/>
      <c r="K17" s="13"/>
      <c r="L17" s="1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v>13</v>
      </c>
      <c r="B18" s="9"/>
      <c r="C18" s="7"/>
      <c r="D18" s="7"/>
      <c r="E18" s="7"/>
      <c r="F18" s="7"/>
      <c r="G18" s="7"/>
      <c r="H18" s="7"/>
      <c r="I18" s="7" t="str">
        <f t="shared" si="1"/>
        <v/>
      </c>
      <c r="J18" s="11"/>
      <c r="K18" s="13"/>
      <c r="L18" s="1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v>14</v>
      </c>
      <c r="B19" s="9"/>
      <c r="C19" s="7"/>
      <c r="D19" s="7"/>
      <c r="E19" s="7"/>
      <c r="F19" s="7"/>
      <c r="G19" s="7"/>
      <c r="H19" s="7"/>
      <c r="I19" s="7" t="str">
        <f t="shared" si="1"/>
        <v/>
      </c>
      <c r="J19" s="11"/>
      <c r="K19" s="13"/>
      <c r="L19" s="1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v>15</v>
      </c>
      <c r="B20" s="9"/>
      <c r="C20" s="7"/>
      <c r="D20" s="7"/>
      <c r="E20" s="7"/>
      <c r="F20" s="7"/>
      <c r="G20" s="7"/>
      <c r="H20" s="7"/>
      <c r="I20" s="7" t="str">
        <f t="shared" si="1"/>
        <v/>
      </c>
      <c r="J20" s="11"/>
      <c r="K20" s="13"/>
      <c r="L20" s="1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 x14ac:dyDescent="0.3">
      <c r="A21" s="7">
        <v>16</v>
      </c>
      <c r="B21" s="9"/>
      <c r="C21" s="7"/>
      <c r="D21" s="7"/>
      <c r="E21" s="7"/>
      <c r="F21" s="7"/>
      <c r="G21" s="7"/>
      <c r="H21" s="7"/>
      <c r="I21" s="7" t="str">
        <f t="shared" si="1"/>
        <v/>
      </c>
      <c r="J21" s="11"/>
      <c r="K21" s="13"/>
      <c r="L21" s="1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4"/>
      <c r="D22" s="4"/>
      <c r="E22" s="4"/>
      <c r="F22" s="4"/>
      <c r="G22" s="4"/>
      <c r="H22" s="4"/>
      <c r="I22" s="15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 t="s">
        <v>38</v>
      </c>
      <c r="B23" s="3"/>
      <c r="C23" s="3"/>
      <c r="D23" s="3"/>
      <c r="E23" s="3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39</v>
      </c>
      <c r="C24" s="3"/>
      <c r="D24" s="3"/>
      <c r="E24" s="3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40</v>
      </c>
      <c r="C25" s="3"/>
      <c r="D25" s="3"/>
      <c r="E25" s="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>
        <v>3</v>
      </c>
      <c r="B26" s="3" t="s">
        <v>41</v>
      </c>
      <c r="C26" s="3"/>
      <c r="D26" s="3"/>
      <c r="E26" s="3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6"/>
      <c r="C28" s="3"/>
      <c r="D28" s="3"/>
      <c r="E28" s="3"/>
      <c r="F28" s="4"/>
      <c r="G28" s="3"/>
      <c r="H28" s="1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4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4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4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4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4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4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4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4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4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4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4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4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4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4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2025-01-23T04:34:06Z</dcterms:modified>
</cp:coreProperties>
</file>