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9B243BF7-0FAD-4EA0-B332-AF63C237BB1D}" xr6:coauthVersionLast="45" xr6:coauthVersionMax="45" xr10:uidLastSave="{00000000-0000-0000-0000-000000000000}"/>
  <bookViews>
    <workbookView xWindow="-120" yWindow="-120" windowWidth="20730" windowHeight="11160" xr2:uid="{23C5D837-06F4-4B31-882C-3EF353617315}"/>
  </bookViews>
  <sheets>
    <sheet name="DIARE DES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X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V37" i="1"/>
  <c r="AJ37" i="1"/>
  <c r="AF37" i="1"/>
  <c r="AB37" i="1"/>
  <c r="X37" i="1"/>
  <c r="L37" i="1"/>
  <c r="H37" i="1"/>
  <c r="F37" i="1"/>
  <c r="E37" i="1"/>
  <c r="D37" i="1"/>
  <c r="C37" i="1"/>
  <c r="B37" i="1"/>
  <c r="AW36" i="1"/>
  <c r="AU36" i="1"/>
  <c r="AY36" i="1" s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F36" i="1"/>
  <c r="E36" i="1"/>
  <c r="D36" i="1"/>
  <c r="C36" i="1"/>
  <c r="B36" i="1"/>
  <c r="AX36" i="1" s="1"/>
  <c r="AV35" i="1"/>
  <c r="AJ35" i="1"/>
  <c r="AF35" i="1"/>
  <c r="AB35" i="1"/>
  <c r="X35" i="1"/>
  <c r="L35" i="1"/>
  <c r="H35" i="1"/>
  <c r="F35" i="1"/>
  <c r="E35" i="1"/>
  <c r="D35" i="1"/>
  <c r="C35" i="1"/>
  <c r="B35" i="1"/>
  <c r="AW34" i="1"/>
  <c r="AU34" i="1"/>
  <c r="AY34" i="1" s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F34" i="1"/>
  <c r="E34" i="1"/>
  <c r="D34" i="1"/>
  <c r="C34" i="1"/>
  <c r="B34" i="1"/>
  <c r="AX34" i="1" s="1"/>
  <c r="AV33" i="1"/>
  <c r="AJ33" i="1"/>
  <c r="AF33" i="1"/>
  <c r="AB33" i="1"/>
  <c r="X33" i="1"/>
  <c r="L33" i="1"/>
  <c r="H33" i="1"/>
  <c r="F33" i="1"/>
  <c r="E33" i="1"/>
  <c r="D33" i="1"/>
  <c r="C33" i="1"/>
  <c r="B33" i="1"/>
  <c r="AW32" i="1"/>
  <c r="AU32" i="1"/>
  <c r="AY32" i="1" s="1"/>
  <c r="AS32" i="1"/>
  <c r="AO32" i="1"/>
  <c r="AK32" i="1"/>
  <c r="AI32" i="1"/>
  <c r="AG32" i="1"/>
  <c r="AE32" i="1"/>
  <c r="AC32" i="1"/>
  <c r="AA32" i="1"/>
  <c r="Y32" i="1"/>
  <c r="W32" i="1"/>
  <c r="Q32" i="1"/>
  <c r="K32" i="1"/>
  <c r="I32" i="1"/>
  <c r="G32" i="1"/>
  <c r="M32" i="1" s="1"/>
  <c r="F32" i="1"/>
  <c r="E32" i="1"/>
  <c r="D32" i="1"/>
  <c r="C32" i="1"/>
  <c r="B32" i="1"/>
  <c r="AX32" i="1" s="1"/>
  <c r="AV31" i="1"/>
  <c r="AJ31" i="1"/>
  <c r="AF31" i="1"/>
  <c r="AB31" i="1"/>
  <c r="X31" i="1"/>
  <c r="L31" i="1"/>
  <c r="H31" i="1"/>
  <c r="F31" i="1"/>
  <c r="E31" i="1"/>
  <c r="D31" i="1"/>
  <c r="C31" i="1"/>
  <c r="B31" i="1"/>
  <c r="AW30" i="1"/>
  <c r="AU30" i="1"/>
  <c r="AY30" i="1" s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F30" i="1"/>
  <c r="E30" i="1"/>
  <c r="D30" i="1"/>
  <c r="C30" i="1"/>
  <c r="B30" i="1"/>
  <c r="AX30" i="1" s="1"/>
  <c r="AV29" i="1"/>
  <c r="AJ29" i="1"/>
  <c r="AF29" i="1"/>
  <c r="AB29" i="1"/>
  <c r="X29" i="1"/>
  <c r="L29" i="1"/>
  <c r="H29" i="1"/>
  <c r="F29" i="1"/>
  <c r="E29" i="1"/>
  <c r="D29" i="1"/>
  <c r="C29" i="1"/>
  <c r="B29" i="1"/>
  <c r="AW28" i="1"/>
  <c r="AU28" i="1"/>
  <c r="AS28" i="1"/>
  <c r="AY28" i="1" s="1"/>
  <c r="AO28" i="1"/>
  <c r="AK28" i="1"/>
  <c r="AI28" i="1"/>
  <c r="AG28" i="1"/>
  <c r="AE28" i="1"/>
  <c r="AC28" i="1"/>
  <c r="AA28" i="1"/>
  <c r="Y28" i="1"/>
  <c r="W28" i="1"/>
  <c r="Q28" i="1"/>
  <c r="K28" i="1"/>
  <c r="I28" i="1"/>
  <c r="M28" i="1" s="1"/>
  <c r="G28" i="1"/>
  <c r="F28" i="1"/>
  <c r="E28" i="1"/>
  <c r="D28" i="1"/>
  <c r="C28" i="1"/>
  <c r="B28" i="1"/>
  <c r="AX28" i="1" s="1"/>
  <c r="F27" i="1"/>
  <c r="E27" i="1"/>
  <c r="D27" i="1"/>
  <c r="C27" i="1"/>
  <c r="B27" i="1"/>
  <c r="AW26" i="1"/>
  <c r="AS26" i="1"/>
  <c r="AO26" i="1"/>
  <c r="AK26" i="1"/>
  <c r="AG26" i="1"/>
  <c r="AC26" i="1"/>
  <c r="Y26" i="1"/>
  <c r="Q26" i="1"/>
  <c r="K26" i="1"/>
  <c r="I26" i="1"/>
  <c r="G26" i="1"/>
  <c r="M26" i="1" s="1"/>
  <c r="F26" i="1"/>
  <c r="E26" i="1"/>
  <c r="D26" i="1"/>
  <c r="C26" i="1"/>
  <c r="B26" i="1"/>
  <c r="F25" i="1"/>
  <c r="E25" i="1"/>
  <c r="D25" i="1"/>
  <c r="C25" i="1"/>
  <c r="B25" i="1"/>
  <c r="AW25" i="1" s="1"/>
  <c r="AW24" i="1"/>
  <c r="AU24" i="1"/>
  <c r="AS24" i="1"/>
  <c r="AY24" i="1" s="1"/>
  <c r="AO24" i="1"/>
  <c r="AK24" i="1"/>
  <c r="AI24" i="1"/>
  <c r="AG24" i="1"/>
  <c r="AE24" i="1"/>
  <c r="AC24" i="1"/>
  <c r="AA24" i="1"/>
  <c r="Y24" i="1"/>
  <c r="W24" i="1"/>
  <c r="Q24" i="1"/>
  <c r="K24" i="1"/>
  <c r="I24" i="1"/>
  <c r="G24" i="1"/>
  <c r="M24" i="1" s="1"/>
  <c r="F24" i="1"/>
  <c r="E24" i="1"/>
  <c r="D24" i="1"/>
  <c r="C24" i="1"/>
  <c r="B24" i="1"/>
  <c r="AX24" i="1" s="1"/>
  <c r="F23" i="1"/>
  <c r="E23" i="1"/>
  <c r="D23" i="1"/>
  <c r="C23" i="1"/>
  <c r="B23" i="1"/>
  <c r="AW23" i="1" s="1"/>
  <c r="AW22" i="1"/>
  <c r="AU22" i="1"/>
  <c r="AS22" i="1"/>
  <c r="AY22" i="1" s="1"/>
  <c r="AO22" i="1"/>
  <c r="AK22" i="1"/>
  <c r="AI22" i="1"/>
  <c r="AG22" i="1"/>
  <c r="AE22" i="1"/>
  <c r="AC22" i="1"/>
  <c r="AA22" i="1"/>
  <c r="Y22" i="1"/>
  <c r="W22" i="1"/>
  <c r="Q22" i="1"/>
  <c r="K22" i="1"/>
  <c r="I22" i="1"/>
  <c r="G22" i="1"/>
  <c r="M22" i="1" s="1"/>
  <c r="F22" i="1"/>
  <c r="E22" i="1"/>
  <c r="D22" i="1"/>
  <c r="C22" i="1"/>
  <c r="B22" i="1"/>
  <c r="AX22" i="1" s="1"/>
  <c r="F21" i="1"/>
  <c r="E21" i="1"/>
  <c r="D21" i="1"/>
  <c r="C21" i="1"/>
  <c r="B21" i="1"/>
  <c r="AW21" i="1" s="1"/>
  <c r="AW20" i="1"/>
  <c r="AU20" i="1"/>
  <c r="AS20" i="1"/>
  <c r="AY20" i="1" s="1"/>
  <c r="AO20" i="1"/>
  <c r="AK20" i="1"/>
  <c r="AI20" i="1"/>
  <c r="AG20" i="1"/>
  <c r="AE20" i="1"/>
  <c r="AC20" i="1"/>
  <c r="AA20" i="1"/>
  <c r="Y20" i="1"/>
  <c r="W20" i="1"/>
  <c r="Q20" i="1"/>
  <c r="K20" i="1"/>
  <c r="I20" i="1"/>
  <c r="G20" i="1"/>
  <c r="M20" i="1" s="1"/>
  <c r="F20" i="1"/>
  <c r="E20" i="1"/>
  <c r="D20" i="1"/>
  <c r="C20" i="1"/>
  <c r="B20" i="1"/>
  <c r="AX20" i="1" s="1"/>
  <c r="F19" i="1"/>
  <c r="E19" i="1"/>
  <c r="D19" i="1"/>
  <c r="C19" i="1"/>
  <c r="B19" i="1"/>
  <c r="AW19" i="1" s="1"/>
  <c r="AW18" i="1"/>
  <c r="AU18" i="1"/>
  <c r="AS18" i="1"/>
  <c r="AY18" i="1" s="1"/>
  <c r="AO18" i="1"/>
  <c r="AK18" i="1"/>
  <c r="AI18" i="1"/>
  <c r="AG18" i="1"/>
  <c r="AE18" i="1"/>
  <c r="AC18" i="1"/>
  <c r="AA18" i="1"/>
  <c r="Y18" i="1"/>
  <c r="W18" i="1"/>
  <c r="Q18" i="1"/>
  <c r="K18" i="1"/>
  <c r="I18" i="1"/>
  <c r="G18" i="1"/>
  <c r="M18" i="1" s="1"/>
  <c r="F18" i="1"/>
  <c r="E18" i="1"/>
  <c r="D18" i="1"/>
  <c r="C18" i="1"/>
  <c r="B18" i="1"/>
  <c r="AX18" i="1" s="1"/>
  <c r="F17" i="1"/>
  <c r="E17" i="1"/>
  <c r="D17" i="1"/>
  <c r="C17" i="1"/>
  <c r="B17" i="1"/>
  <c r="AW17" i="1" s="1"/>
  <c r="AW16" i="1"/>
  <c r="AU16" i="1"/>
  <c r="AS16" i="1"/>
  <c r="AO16" i="1"/>
  <c r="AK16" i="1"/>
  <c r="AI16" i="1"/>
  <c r="AG16" i="1"/>
  <c r="AE16" i="1"/>
  <c r="AC16" i="1"/>
  <c r="AA16" i="1"/>
  <c r="Y16" i="1"/>
  <c r="W16" i="1"/>
  <c r="Q16" i="1"/>
  <c r="K16" i="1"/>
  <c r="I16" i="1"/>
  <c r="G16" i="1"/>
  <c r="F16" i="1"/>
  <c r="E16" i="1"/>
  <c r="D16" i="1"/>
  <c r="C16" i="1"/>
  <c r="B16" i="1"/>
  <c r="AX16" i="1" s="1"/>
  <c r="C9" i="1"/>
  <c r="C7" i="1"/>
  <c r="C6" i="1"/>
  <c r="C5" i="1"/>
  <c r="C4" i="1"/>
  <c r="M51" i="1" s="1"/>
  <c r="M16" i="1" l="1"/>
  <c r="H21" i="1"/>
  <c r="J21" i="1"/>
  <c r="L21" i="1"/>
  <c r="R21" i="1"/>
  <c r="X21" i="1"/>
  <c r="AB21" i="1"/>
  <c r="AD21" i="1"/>
  <c r="AF21" i="1"/>
  <c r="AH21" i="1"/>
  <c r="AJ21" i="1"/>
  <c r="AP21" i="1"/>
  <c r="AT21" i="1"/>
  <c r="AV21" i="1"/>
  <c r="AX21" i="1"/>
  <c r="H25" i="1"/>
  <c r="J25" i="1"/>
  <c r="L25" i="1"/>
  <c r="R25" i="1"/>
  <c r="X25" i="1"/>
  <c r="AB25" i="1"/>
  <c r="AD25" i="1"/>
  <c r="AF25" i="1"/>
  <c r="AH25" i="1"/>
  <c r="AJ25" i="1"/>
  <c r="AP25" i="1"/>
  <c r="AT25" i="1"/>
  <c r="AV25" i="1"/>
  <c r="AX25" i="1"/>
  <c r="AW27" i="1"/>
  <c r="AU27" i="1"/>
  <c r="AS27" i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J27" i="1"/>
  <c r="R27" i="1"/>
  <c r="AD27" i="1"/>
  <c r="AH27" i="1"/>
  <c r="AP27" i="1"/>
  <c r="AT27" i="1"/>
  <c r="AX27" i="1"/>
  <c r="AY16" i="1"/>
  <c r="H17" i="1"/>
  <c r="J17" i="1"/>
  <c r="L17" i="1"/>
  <c r="R17" i="1"/>
  <c r="X17" i="1"/>
  <c r="AB17" i="1"/>
  <c r="AD17" i="1"/>
  <c r="AF17" i="1"/>
  <c r="AH17" i="1"/>
  <c r="AJ17" i="1"/>
  <c r="AP17" i="1"/>
  <c r="AT17" i="1"/>
  <c r="AV17" i="1"/>
  <c r="AX17" i="1"/>
  <c r="AX47" i="1" s="1"/>
  <c r="H19" i="1"/>
  <c r="J19" i="1"/>
  <c r="L19" i="1"/>
  <c r="R19" i="1"/>
  <c r="X19" i="1"/>
  <c r="AB19" i="1"/>
  <c r="AD19" i="1"/>
  <c r="AF19" i="1"/>
  <c r="AH19" i="1"/>
  <c r="AJ19" i="1"/>
  <c r="AP19" i="1"/>
  <c r="AT19" i="1"/>
  <c r="AV19" i="1"/>
  <c r="AX19" i="1"/>
  <c r="H23" i="1"/>
  <c r="J23" i="1"/>
  <c r="L23" i="1"/>
  <c r="R23" i="1"/>
  <c r="X23" i="1"/>
  <c r="AB23" i="1"/>
  <c r="AD23" i="1"/>
  <c r="AF23" i="1"/>
  <c r="AH23" i="1"/>
  <c r="AJ23" i="1"/>
  <c r="AP23" i="1"/>
  <c r="AT23" i="1"/>
  <c r="AV23" i="1"/>
  <c r="AX23" i="1"/>
  <c r="H16" i="1"/>
  <c r="J16" i="1"/>
  <c r="L16" i="1"/>
  <c r="R16" i="1"/>
  <c r="X16" i="1"/>
  <c r="Z16" i="1"/>
  <c r="AB16" i="1"/>
  <c r="AD16" i="1"/>
  <c r="AF16" i="1"/>
  <c r="AH16" i="1"/>
  <c r="AJ16" i="1"/>
  <c r="AP16" i="1"/>
  <c r="AT16" i="1"/>
  <c r="AV16" i="1"/>
  <c r="G17" i="1"/>
  <c r="G47" i="1" s="1"/>
  <c r="I17" i="1"/>
  <c r="I47" i="1" s="1"/>
  <c r="K17" i="1"/>
  <c r="K47" i="1" s="1"/>
  <c r="Q17" i="1"/>
  <c r="S17" i="1" s="1"/>
  <c r="W17" i="1"/>
  <c r="W47" i="1" s="1"/>
  <c r="Y17" i="1"/>
  <c r="Z17" i="1" s="1"/>
  <c r="AA17" i="1"/>
  <c r="AA47" i="1" s="1"/>
  <c r="AC17" i="1"/>
  <c r="AC47" i="1" s="1"/>
  <c r="AE17" i="1"/>
  <c r="AE47" i="1" s="1"/>
  <c r="AG17" i="1"/>
  <c r="AG47" i="1" s="1"/>
  <c r="AI17" i="1"/>
  <c r="AI47" i="1" s="1"/>
  <c r="AK17" i="1"/>
  <c r="AK47" i="1" s="1"/>
  <c r="AO17" i="1"/>
  <c r="AS17" i="1"/>
  <c r="AY17" i="1" s="1"/>
  <c r="AU17" i="1"/>
  <c r="AU47" i="1" s="1"/>
  <c r="H18" i="1"/>
  <c r="J18" i="1"/>
  <c r="L18" i="1"/>
  <c r="R18" i="1"/>
  <c r="S18" i="1" s="1"/>
  <c r="AQ18" i="1" s="1"/>
  <c r="X18" i="1"/>
  <c r="Z18" i="1" s="1"/>
  <c r="AB18" i="1"/>
  <c r="AD18" i="1"/>
  <c r="AF18" i="1"/>
  <c r="AH18" i="1"/>
  <c r="AJ18" i="1"/>
  <c r="AP18" i="1"/>
  <c r="AT18" i="1"/>
  <c r="AV18" i="1"/>
  <c r="G19" i="1"/>
  <c r="I19" i="1"/>
  <c r="K19" i="1"/>
  <c r="Q19" i="1"/>
  <c r="S19" i="1" s="1"/>
  <c r="W19" i="1"/>
  <c r="Y19" i="1"/>
  <c r="Z19" i="1" s="1"/>
  <c r="AA19" i="1"/>
  <c r="AC19" i="1"/>
  <c r="AE19" i="1"/>
  <c r="AG19" i="1"/>
  <c r="AI19" i="1"/>
  <c r="AK19" i="1"/>
  <c r="AO19" i="1"/>
  <c r="AS19" i="1"/>
  <c r="AY19" i="1" s="1"/>
  <c r="AU19" i="1"/>
  <c r="H20" i="1"/>
  <c r="J20" i="1"/>
  <c r="L20" i="1"/>
  <c r="R20" i="1"/>
  <c r="S20" i="1" s="1"/>
  <c r="AQ20" i="1" s="1"/>
  <c r="X20" i="1"/>
  <c r="Z20" i="1" s="1"/>
  <c r="AB20" i="1"/>
  <c r="AD20" i="1"/>
  <c r="AF20" i="1"/>
  <c r="AH20" i="1"/>
  <c r="AJ20" i="1"/>
  <c r="AP20" i="1"/>
  <c r="AT20" i="1"/>
  <c r="AV20" i="1"/>
  <c r="G21" i="1"/>
  <c r="I21" i="1"/>
  <c r="K21" i="1"/>
  <c r="Q21" i="1"/>
  <c r="S21" i="1" s="1"/>
  <c r="W21" i="1"/>
  <c r="Y21" i="1"/>
  <c r="Z21" i="1" s="1"/>
  <c r="AA21" i="1"/>
  <c r="AC21" i="1"/>
  <c r="AE21" i="1"/>
  <c r="AG21" i="1"/>
  <c r="AI21" i="1"/>
  <c r="AK21" i="1"/>
  <c r="AO21" i="1"/>
  <c r="AS21" i="1"/>
  <c r="AY21" i="1" s="1"/>
  <c r="AU21" i="1"/>
  <c r="H22" i="1"/>
  <c r="J22" i="1"/>
  <c r="L22" i="1"/>
  <c r="R22" i="1"/>
  <c r="S22" i="1" s="1"/>
  <c r="AQ22" i="1" s="1"/>
  <c r="X22" i="1"/>
  <c r="Z22" i="1" s="1"/>
  <c r="AB22" i="1"/>
  <c r="AD22" i="1"/>
  <c r="AF22" i="1"/>
  <c r="AH22" i="1"/>
  <c r="AJ22" i="1"/>
  <c r="AP22" i="1"/>
  <c r="AT22" i="1"/>
  <c r="AV22" i="1"/>
  <c r="G23" i="1"/>
  <c r="I23" i="1"/>
  <c r="K23" i="1"/>
  <c r="Q23" i="1"/>
  <c r="S23" i="1" s="1"/>
  <c r="W23" i="1"/>
  <c r="Y23" i="1"/>
  <c r="Z23" i="1" s="1"/>
  <c r="AA23" i="1"/>
  <c r="AC23" i="1"/>
  <c r="AE23" i="1"/>
  <c r="AG23" i="1"/>
  <c r="AI23" i="1"/>
  <c r="AK23" i="1"/>
  <c r="AO23" i="1"/>
  <c r="AS23" i="1"/>
  <c r="AY23" i="1" s="1"/>
  <c r="AU23" i="1"/>
  <c r="H24" i="1"/>
  <c r="J24" i="1"/>
  <c r="L24" i="1"/>
  <c r="R24" i="1"/>
  <c r="S24" i="1" s="1"/>
  <c r="AQ24" i="1" s="1"/>
  <c r="X24" i="1"/>
  <c r="Z24" i="1" s="1"/>
  <c r="AB24" i="1"/>
  <c r="AD24" i="1"/>
  <c r="AF24" i="1"/>
  <c r="AH24" i="1"/>
  <c r="AJ24" i="1"/>
  <c r="AP24" i="1"/>
  <c r="AT24" i="1"/>
  <c r="AV24" i="1"/>
  <c r="G25" i="1"/>
  <c r="I25" i="1"/>
  <c r="K25" i="1"/>
  <c r="Q25" i="1"/>
  <c r="S25" i="1" s="1"/>
  <c r="W25" i="1"/>
  <c r="Y25" i="1"/>
  <c r="Z25" i="1" s="1"/>
  <c r="AA25" i="1"/>
  <c r="AC25" i="1"/>
  <c r="AE25" i="1"/>
  <c r="AG25" i="1"/>
  <c r="AI25" i="1"/>
  <c r="AK25" i="1"/>
  <c r="AO25" i="1"/>
  <c r="AS25" i="1"/>
  <c r="AY25" i="1" s="1"/>
  <c r="AU25" i="1"/>
  <c r="AX26" i="1"/>
  <c r="AV26" i="1"/>
  <c r="AT26" i="1"/>
  <c r="AZ26" i="1" s="1"/>
  <c r="AP26" i="1"/>
  <c r="AJ26" i="1"/>
  <c r="AH26" i="1"/>
  <c r="AF26" i="1"/>
  <c r="AD26" i="1"/>
  <c r="AB26" i="1"/>
  <c r="X26" i="1"/>
  <c r="R26" i="1"/>
  <c r="S26" i="1" s="1"/>
  <c r="AQ26" i="1" s="1"/>
  <c r="H26" i="1"/>
  <c r="J26" i="1"/>
  <c r="L26" i="1"/>
  <c r="W26" i="1"/>
  <c r="Z26" i="1" s="1"/>
  <c r="AA26" i="1"/>
  <c r="AE26" i="1"/>
  <c r="AI26" i="1"/>
  <c r="AU26" i="1"/>
  <c r="AY26" i="1" s="1"/>
  <c r="H27" i="1"/>
  <c r="L27" i="1"/>
  <c r="X27" i="1"/>
  <c r="AB27" i="1"/>
  <c r="AF27" i="1"/>
  <c r="AJ27" i="1"/>
  <c r="AV27" i="1"/>
  <c r="AW29" i="1"/>
  <c r="AW47" i="1" s="1"/>
  <c r="AU29" i="1"/>
  <c r="AS29" i="1"/>
  <c r="AO29" i="1"/>
  <c r="AK29" i="1"/>
  <c r="AI29" i="1"/>
  <c r="AG29" i="1"/>
  <c r="AE29" i="1"/>
  <c r="AC29" i="1"/>
  <c r="AA29" i="1"/>
  <c r="Y29" i="1"/>
  <c r="W29" i="1"/>
  <c r="Q29" i="1"/>
  <c r="K29" i="1"/>
  <c r="I29" i="1"/>
  <c r="G29" i="1"/>
  <c r="M29" i="1" s="1"/>
  <c r="J29" i="1"/>
  <c r="N29" i="1" s="1"/>
  <c r="R29" i="1"/>
  <c r="AD29" i="1"/>
  <c r="AH29" i="1"/>
  <c r="AP29" i="1"/>
  <c r="AT29" i="1"/>
  <c r="AZ29" i="1" s="1"/>
  <c r="AX29" i="1"/>
  <c r="AW31" i="1"/>
  <c r="AU31" i="1"/>
  <c r="AS31" i="1"/>
  <c r="AO31" i="1"/>
  <c r="AK31" i="1"/>
  <c r="AI31" i="1"/>
  <c r="AG31" i="1"/>
  <c r="AE31" i="1"/>
  <c r="AC31" i="1"/>
  <c r="AA31" i="1"/>
  <c r="Y31" i="1"/>
  <c r="W31" i="1"/>
  <c r="Q31" i="1"/>
  <c r="K31" i="1"/>
  <c r="I31" i="1"/>
  <c r="G31" i="1"/>
  <c r="M31" i="1" s="1"/>
  <c r="J31" i="1"/>
  <c r="N31" i="1" s="1"/>
  <c r="R31" i="1"/>
  <c r="AD31" i="1"/>
  <c r="AH31" i="1"/>
  <c r="AP31" i="1"/>
  <c r="AT31" i="1"/>
  <c r="AZ31" i="1" s="1"/>
  <c r="AX31" i="1"/>
  <c r="AW33" i="1"/>
  <c r="AU33" i="1"/>
  <c r="AS33" i="1"/>
  <c r="AO33" i="1"/>
  <c r="AK33" i="1"/>
  <c r="AI33" i="1"/>
  <c r="AG33" i="1"/>
  <c r="AE33" i="1"/>
  <c r="AC33" i="1"/>
  <c r="AA33" i="1"/>
  <c r="Y33" i="1"/>
  <c r="W33" i="1"/>
  <c r="Q33" i="1"/>
  <c r="K33" i="1"/>
  <c r="I33" i="1"/>
  <c r="G33" i="1"/>
  <c r="M33" i="1" s="1"/>
  <c r="J33" i="1"/>
  <c r="N33" i="1" s="1"/>
  <c r="R33" i="1"/>
  <c r="AD33" i="1"/>
  <c r="AH33" i="1"/>
  <c r="AP33" i="1"/>
  <c r="AT33" i="1"/>
  <c r="AZ33" i="1" s="1"/>
  <c r="AX33" i="1"/>
  <c r="AW35" i="1"/>
  <c r="AU35" i="1"/>
  <c r="AS35" i="1"/>
  <c r="AO35" i="1"/>
  <c r="AK35" i="1"/>
  <c r="AI35" i="1"/>
  <c r="AG35" i="1"/>
  <c r="AE35" i="1"/>
  <c r="AC35" i="1"/>
  <c r="AA35" i="1"/>
  <c r="Y35" i="1"/>
  <c r="W35" i="1"/>
  <c r="Q35" i="1"/>
  <c r="K35" i="1"/>
  <c r="I35" i="1"/>
  <c r="G35" i="1"/>
  <c r="M35" i="1" s="1"/>
  <c r="J35" i="1"/>
  <c r="N35" i="1" s="1"/>
  <c r="R35" i="1"/>
  <c r="AD35" i="1"/>
  <c r="AH35" i="1"/>
  <c r="AP35" i="1"/>
  <c r="AT35" i="1"/>
  <c r="AZ35" i="1" s="1"/>
  <c r="AX35" i="1"/>
  <c r="AW37" i="1"/>
  <c r="AU37" i="1"/>
  <c r="AS37" i="1"/>
  <c r="AO37" i="1"/>
  <c r="AK37" i="1"/>
  <c r="AI37" i="1"/>
  <c r="AG37" i="1"/>
  <c r="AE37" i="1"/>
  <c r="AC37" i="1"/>
  <c r="AA37" i="1"/>
  <c r="Y37" i="1"/>
  <c r="W37" i="1"/>
  <c r="Q37" i="1"/>
  <c r="K37" i="1"/>
  <c r="I37" i="1"/>
  <c r="G37" i="1"/>
  <c r="M37" i="1" s="1"/>
  <c r="J37" i="1"/>
  <c r="N37" i="1" s="1"/>
  <c r="R37" i="1"/>
  <c r="AD37" i="1"/>
  <c r="AH37" i="1"/>
  <c r="AP37" i="1"/>
  <c r="AT37" i="1"/>
  <c r="AZ37" i="1" s="1"/>
  <c r="AX37" i="1"/>
  <c r="J39" i="1"/>
  <c r="R39" i="1"/>
  <c r="AH39" i="1"/>
  <c r="AP39" i="1"/>
  <c r="AW39" i="1"/>
  <c r="AU39" i="1"/>
  <c r="AS39" i="1"/>
  <c r="AO39" i="1"/>
  <c r="AQ39" i="1" s="1"/>
  <c r="AK39" i="1"/>
  <c r="AI39" i="1"/>
  <c r="AG39" i="1"/>
  <c r="AE39" i="1"/>
  <c r="AC39" i="1"/>
  <c r="AA39" i="1"/>
  <c r="Y39" i="1"/>
  <c r="W39" i="1"/>
  <c r="Q39" i="1"/>
  <c r="S39" i="1" s="1"/>
  <c r="K39" i="1"/>
  <c r="I39" i="1"/>
  <c r="G39" i="1"/>
  <c r="M39" i="1" s="1"/>
  <c r="AV39" i="1"/>
  <c r="AJ39" i="1"/>
  <c r="AF39" i="1"/>
  <c r="AB39" i="1"/>
  <c r="X39" i="1"/>
  <c r="L39" i="1"/>
  <c r="H39" i="1"/>
  <c r="AD39" i="1"/>
  <c r="AT39" i="1"/>
  <c r="AZ39" i="1" s="1"/>
  <c r="AW41" i="1"/>
  <c r="AU41" i="1"/>
  <c r="AS41" i="1"/>
  <c r="AY41" i="1" s="1"/>
  <c r="AO41" i="1"/>
  <c r="AK41" i="1"/>
  <c r="AI41" i="1"/>
  <c r="AG41" i="1"/>
  <c r="AE41" i="1"/>
  <c r="AC41" i="1"/>
  <c r="AA41" i="1"/>
  <c r="Y41" i="1"/>
  <c r="W41" i="1"/>
  <c r="Q41" i="1"/>
  <c r="S41" i="1" s="1"/>
  <c r="K41" i="1"/>
  <c r="I41" i="1"/>
  <c r="G41" i="1"/>
  <c r="J41" i="1"/>
  <c r="R41" i="1"/>
  <c r="AD41" i="1"/>
  <c r="AH41" i="1"/>
  <c r="AP41" i="1"/>
  <c r="AT41" i="1"/>
  <c r="AX41" i="1"/>
  <c r="AW43" i="1"/>
  <c r="AU43" i="1"/>
  <c r="AS43" i="1"/>
  <c r="AY43" i="1" s="1"/>
  <c r="AO43" i="1"/>
  <c r="AK43" i="1"/>
  <c r="AI43" i="1"/>
  <c r="AG43" i="1"/>
  <c r="AE43" i="1"/>
  <c r="AC43" i="1"/>
  <c r="AA43" i="1"/>
  <c r="Y43" i="1"/>
  <c r="W43" i="1"/>
  <c r="Q43" i="1"/>
  <c r="S43" i="1" s="1"/>
  <c r="K43" i="1"/>
  <c r="I43" i="1"/>
  <c r="G43" i="1"/>
  <c r="J43" i="1"/>
  <c r="R43" i="1"/>
  <c r="AD43" i="1"/>
  <c r="AH43" i="1"/>
  <c r="AP43" i="1"/>
  <c r="AT43" i="1"/>
  <c r="AX43" i="1"/>
  <c r="H28" i="1"/>
  <c r="J28" i="1"/>
  <c r="L28" i="1"/>
  <c r="R28" i="1"/>
  <c r="S28" i="1" s="1"/>
  <c r="AQ28" i="1" s="1"/>
  <c r="X28" i="1"/>
  <c r="Z28" i="1" s="1"/>
  <c r="AB28" i="1"/>
  <c r="AD28" i="1"/>
  <c r="AF28" i="1"/>
  <c r="AH28" i="1"/>
  <c r="AJ28" i="1"/>
  <c r="AP28" i="1"/>
  <c r="AT28" i="1"/>
  <c r="AZ28" i="1" s="1"/>
  <c r="AV28" i="1"/>
  <c r="H30" i="1"/>
  <c r="J30" i="1"/>
  <c r="L30" i="1"/>
  <c r="R30" i="1"/>
  <c r="S30" i="1" s="1"/>
  <c r="AQ30" i="1" s="1"/>
  <c r="X30" i="1"/>
  <c r="Z30" i="1" s="1"/>
  <c r="AB30" i="1"/>
  <c r="AD30" i="1"/>
  <c r="AF30" i="1"/>
  <c r="AH30" i="1"/>
  <c r="AJ30" i="1"/>
  <c r="AP30" i="1"/>
  <c r="AT30" i="1"/>
  <c r="AV30" i="1"/>
  <c r="H32" i="1"/>
  <c r="J32" i="1"/>
  <c r="L32" i="1"/>
  <c r="R32" i="1"/>
  <c r="S32" i="1" s="1"/>
  <c r="AQ32" i="1" s="1"/>
  <c r="X32" i="1"/>
  <c r="Z32" i="1" s="1"/>
  <c r="AB32" i="1"/>
  <c r="AD32" i="1"/>
  <c r="AF32" i="1"/>
  <c r="AH32" i="1"/>
  <c r="AJ32" i="1"/>
  <c r="AP32" i="1"/>
  <c r="AT32" i="1"/>
  <c r="AZ32" i="1" s="1"/>
  <c r="AV32" i="1"/>
  <c r="H34" i="1"/>
  <c r="J34" i="1"/>
  <c r="L34" i="1"/>
  <c r="R34" i="1"/>
  <c r="S34" i="1" s="1"/>
  <c r="AQ34" i="1" s="1"/>
  <c r="X34" i="1"/>
  <c r="Z34" i="1" s="1"/>
  <c r="AB34" i="1"/>
  <c r="AD34" i="1"/>
  <c r="AF34" i="1"/>
  <c r="AH34" i="1"/>
  <c r="AJ34" i="1"/>
  <c r="AP34" i="1"/>
  <c r="AT34" i="1"/>
  <c r="AV34" i="1"/>
  <c r="H36" i="1"/>
  <c r="J36" i="1"/>
  <c r="L36" i="1"/>
  <c r="R36" i="1"/>
  <c r="S36" i="1" s="1"/>
  <c r="AQ36" i="1" s="1"/>
  <c r="X36" i="1"/>
  <c r="Z36" i="1" s="1"/>
  <c r="AB36" i="1"/>
  <c r="AD36" i="1"/>
  <c r="AF36" i="1"/>
  <c r="AH36" i="1"/>
  <c r="AJ36" i="1"/>
  <c r="AP36" i="1"/>
  <c r="AT36" i="1"/>
  <c r="AZ36" i="1" s="1"/>
  <c r="AV36" i="1"/>
  <c r="AX38" i="1"/>
  <c r="AV38" i="1"/>
  <c r="AT38" i="1"/>
  <c r="AZ38" i="1" s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1" i="1"/>
  <c r="N41" i="1" s="1"/>
  <c r="L41" i="1"/>
  <c r="X41" i="1"/>
  <c r="AB41" i="1"/>
  <c r="AF41" i="1"/>
  <c r="AJ41" i="1"/>
  <c r="AV41" i="1"/>
  <c r="H43" i="1"/>
  <c r="L43" i="1"/>
  <c r="X43" i="1"/>
  <c r="AB43" i="1"/>
  <c r="AF43" i="1"/>
  <c r="AJ43" i="1"/>
  <c r="AV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Z40" i="1" s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V42" i="1"/>
  <c r="AW44" i="1"/>
  <c r="AU44" i="1"/>
  <c r="AS44" i="1"/>
  <c r="AO44" i="1"/>
  <c r="AK44" i="1"/>
  <c r="AI44" i="1"/>
  <c r="AG44" i="1"/>
  <c r="AE44" i="1"/>
  <c r="AC44" i="1"/>
  <c r="AA44" i="1"/>
  <c r="Y44" i="1"/>
  <c r="W44" i="1"/>
  <c r="H44" i="1"/>
  <c r="J44" i="1"/>
  <c r="L44" i="1"/>
  <c r="R44" i="1"/>
  <c r="S44" i="1" s="1"/>
  <c r="AD44" i="1"/>
  <c r="AH44" i="1"/>
  <c r="AP44" i="1"/>
  <c r="AT44" i="1"/>
  <c r="AZ44" i="1" s="1"/>
  <c r="AX44" i="1"/>
  <c r="AW46" i="1"/>
  <c r="AU46" i="1"/>
  <c r="AS46" i="1"/>
  <c r="AO46" i="1"/>
  <c r="AK46" i="1"/>
  <c r="AI46" i="1"/>
  <c r="AG46" i="1"/>
  <c r="AE46" i="1"/>
  <c r="AC46" i="1"/>
  <c r="AA46" i="1"/>
  <c r="Y46" i="1"/>
  <c r="W46" i="1"/>
  <c r="Q46" i="1"/>
  <c r="K46" i="1"/>
  <c r="I46" i="1"/>
  <c r="G46" i="1"/>
  <c r="M46" i="1" s="1"/>
  <c r="J46" i="1"/>
  <c r="N46" i="1" s="1"/>
  <c r="R46" i="1"/>
  <c r="AD46" i="1"/>
  <c r="AH46" i="1"/>
  <c r="AP46" i="1"/>
  <c r="AT46" i="1"/>
  <c r="AZ46" i="1" s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V45" i="1"/>
  <c r="O46" i="1" l="1"/>
  <c r="AQ44" i="1"/>
  <c r="AL42" i="1"/>
  <c r="N42" i="1"/>
  <c r="O42" i="1" s="1"/>
  <c r="AL34" i="1"/>
  <c r="N34" i="1"/>
  <c r="O34" i="1" s="1"/>
  <c r="AL30" i="1"/>
  <c r="N30" i="1"/>
  <c r="O30" i="1" s="1"/>
  <c r="Z43" i="1"/>
  <c r="Z41" i="1"/>
  <c r="O37" i="1"/>
  <c r="AL35" i="1"/>
  <c r="O35" i="1"/>
  <c r="AM35" i="1"/>
  <c r="O33" i="1"/>
  <c r="O31" i="1"/>
  <c r="AM31" i="1"/>
  <c r="O29" i="1"/>
  <c r="AL24" i="1"/>
  <c r="N24" i="1"/>
  <c r="O24" i="1" s="1"/>
  <c r="N22" i="1"/>
  <c r="O22" i="1" s="1"/>
  <c r="AL20" i="1"/>
  <c r="N20" i="1"/>
  <c r="O20" i="1" s="1"/>
  <c r="N18" i="1"/>
  <c r="O18" i="1" s="1"/>
  <c r="AV47" i="1"/>
  <c r="AP47" i="1"/>
  <c r="AH47" i="1"/>
  <c r="AD47" i="1"/>
  <c r="R47" i="1"/>
  <c r="J47" i="1"/>
  <c r="N23" i="1"/>
  <c r="N19" i="1"/>
  <c r="N17" i="1"/>
  <c r="AZ27" i="1"/>
  <c r="N25" i="1"/>
  <c r="N21" i="1"/>
  <c r="Y47" i="1"/>
  <c r="Q47" i="1"/>
  <c r="N45" i="1"/>
  <c r="O45" i="1" s="1"/>
  <c r="AM46" i="1"/>
  <c r="AQ46" i="1"/>
  <c r="AZ45" i="1"/>
  <c r="AN45" i="1"/>
  <c r="S46" i="1"/>
  <c r="Z46" i="1"/>
  <c r="AY46" i="1"/>
  <c r="N44" i="1"/>
  <c r="O44" i="1" s="1"/>
  <c r="Z44" i="1"/>
  <c r="AY44" i="1"/>
  <c r="AZ42" i="1"/>
  <c r="AN42" i="1"/>
  <c r="AL40" i="1"/>
  <c r="N40" i="1"/>
  <c r="O40" i="1" s="1"/>
  <c r="AN40" i="1" s="1"/>
  <c r="N43" i="1"/>
  <c r="N38" i="1"/>
  <c r="O38" i="1" s="1"/>
  <c r="AL38" i="1"/>
  <c r="AL36" i="1"/>
  <c r="N36" i="1"/>
  <c r="O36" i="1" s="1"/>
  <c r="AN36" i="1" s="1"/>
  <c r="AZ34" i="1"/>
  <c r="AN34" i="1"/>
  <c r="N32" i="1"/>
  <c r="O32" i="1" s="1"/>
  <c r="AZ30" i="1"/>
  <c r="AN30" i="1"/>
  <c r="AL28" i="1"/>
  <c r="N28" i="1"/>
  <c r="O28" i="1" s="1"/>
  <c r="AN28" i="1" s="1"/>
  <c r="AZ43" i="1"/>
  <c r="M43" i="1"/>
  <c r="AQ43" i="1"/>
  <c r="AZ41" i="1"/>
  <c r="AL41" i="1"/>
  <c r="M41" i="1"/>
  <c r="O41" i="1" s="1"/>
  <c r="AM41" i="1"/>
  <c r="AQ41" i="1"/>
  <c r="N39" i="1"/>
  <c r="O39" i="1" s="1"/>
  <c r="Z39" i="1"/>
  <c r="AY39" i="1"/>
  <c r="S37" i="1"/>
  <c r="AQ37" i="1" s="1"/>
  <c r="Z37" i="1"/>
  <c r="AY37" i="1"/>
  <c r="S35" i="1"/>
  <c r="AQ35" i="1" s="1"/>
  <c r="Z35" i="1"/>
  <c r="AY35" i="1"/>
  <c r="S33" i="1"/>
  <c r="AQ33" i="1" s="1"/>
  <c r="Z33" i="1"/>
  <c r="AY33" i="1"/>
  <c r="S31" i="1"/>
  <c r="AQ31" i="1" s="1"/>
  <c r="Z31" i="1"/>
  <c r="AY31" i="1"/>
  <c r="S29" i="1"/>
  <c r="AQ29" i="1" s="1"/>
  <c r="Z29" i="1"/>
  <c r="AY29" i="1"/>
  <c r="N27" i="1"/>
  <c r="O27" i="1" s="1"/>
  <c r="N26" i="1"/>
  <c r="O26" i="1" s="1"/>
  <c r="AL26" i="1"/>
  <c r="AQ25" i="1"/>
  <c r="AM25" i="1"/>
  <c r="M25" i="1"/>
  <c r="O25" i="1" s="1"/>
  <c r="AZ24" i="1"/>
  <c r="AN24" i="1"/>
  <c r="AQ23" i="1"/>
  <c r="M23" i="1"/>
  <c r="O23" i="1" s="1"/>
  <c r="AZ22" i="1"/>
  <c r="AN22" i="1"/>
  <c r="AQ21" i="1"/>
  <c r="AM21" i="1"/>
  <c r="M21" i="1"/>
  <c r="O21" i="1" s="1"/>
  <c r="AL21" i="1" s="1"/>
  <c r="AZ20" i="1"/>
  <c r="AN20" i="1"/>
  <c r="AQ19" i="1"/>
  <c r="M19" i="1"/>
  <c r="O19" i="1" s="1"/>
  <c r="AZ18" i="1"/>
  <c r="AN18" i="1"/>
  <c r="AQ17" i="1"/>
  <c r="AM17" i="1"/>
  <c r="M17" i="1"/>
  <c r="O17" i="1" s="1"/>
  <c r="AL17" i="1" s="1"/>
  <c r="AT47" i="1"/>
  <c r="AZ16" i="1"/>
  <c r="AJ47" i="1"/>
  <c r="AF47" i="1"/>
  <c r="AB47" i="1"/>
  <c r="X47" i="1"/>
  <c r="L47" i="1"/>
  <c r="H47" i="1"/>
  <c r="N16" i="1"/>
  <c r="AZ23" i="1"/>
  <c r="AZ19" i="1"/>
  <c r="AZ17" i="1"/>
  <c r="AN17" i="1"/>
  <c r="AS47" i="1"/>
  <c r="S27" i="1"/>
  <c r="AQ27" i="1" s="1"/>
  <c r="Z27" i="1"/>
  <c r="AY27" i="1"/>
  <c r="AY47" i="1" s="1"/>
  <c r="AZ25" i="1"/>
  <c r="AN25" i="1"/>
  <c r="AZ21" i="1"/>
  <c r="AN21" i="1"/>
  <c r="AO47" i="1"/>
  <c r="S16" i="1"/>
  <c r="O16" i="1"/>
  <c r="T27" i="1" l="1"/>
  <c r="P27" i="1"/>
  <c r="V27" i="1"/>
  <c r="AN27" i="1"/>
  <c r="AL27" i="1"/>
  <c r="AM27" i="1"/>
  <c r="T39" i="1"/>
  <c r="P39" i="1"/>
  <c r="V39" i="1"/>
  <c r="AN39" i="1"/>
  <c r="AM39" i="1"/>
  <c r="AL39" i="1"/>
  <c r="V16" i="1"/>
  <c r="T16" i="1"/>
  <c r="P16" i="1"/>
  <c r="AM16" i="1"/>
  <c r="S47" i="1"/>
  <c r="AQ16" i="1"/>
  <c r="T19" i="1"/>
  <c r="P19" i="1"/>
  <c r="V23" i="1"/>
  <c r="T23" i="1"/>
  <c r="P23" i="1"/>
  <c r="T26" i="1"/>
  <c r="P26" i="1"/>
  <c r="V32" i="1"/>
  <c r="T32" i="1"/>
  <c r="P32" i="1"/>
  <c r="AM32" i="1"/>
  <c r="V38" i="1"/>
  <c r="T38" i="1"/>
  <c r="P38" i="1"/>
  <c r="T44" i="1"/>
  <c r="P44" i="1"/>
  <c r="AN44" i="1"/>
  <c r="T45" i="1"/>
  <c r="P45" i="1"/>
  <c r="AM45" i="1"/>
  <c r="Z47" i="1"/>
  <c r="AL23" i="1"/>
  <c r="T18" i="1"/>
  <c r="P18" i="1"/>
  <c r="AM18" i="1"/>
  <c r="T22" i="1"/>
  <c r="P22" i="1"/>
  <c r="AM22" i="1"/>
  <c r="AN26" i="1"/>
  <c r="P29" i="1"/>
  <c r="T29" i="1"/>
  <c r="AN29" i="1"/>
  <c r="AL29" i="1"/>
  <c r="P33" i="1"/>
  <c r="T33" i="1"/>
  <c r="AN33" i="1"/>
  <c r="AL33" i="1"/>
  <c r="T37" i="1"/>
  <c r="P37" i="1"/>
  <c r="V37" i="1"/>
  <c r="AN37" i="1"/>
  <c r="AN32" i="1"/>
  <c r="AM38" i="1"/>
  <c r="V46" i="1"/>
  <c r="T46" i="1"/>
  <c r="P46" i="1"/>
  <c r="AN46" i="1"/>
  <c r="AL46" i="1"/>
  <c r="M47" i="1"/>
  <c r="AQ47" i="1"/>
  <c r="AN19" i="1"/>
  <c r="AN23" i="1"/>
  <c r="N47" i="1"/>
  <c r="AN16" i="1"/>
  <c r="AZ47" i="1"/>
  <c r="V17" i="1"/>
  <c r="T17" i="1"/>
  <c r="P17" i="1"/>
  <c r="AM19" i="1"/>
  <c r="V21" i="1"/>
  <c r="T21" i="1"/>
  <c r="P21" i="1"/>
  <c r="AM23" i="1"/>
  <c r="V25" i="1"/>
  <c r="T25" i="1"/>
  <c r="P25" i="1"/>
  <c r="AM26" i="1"/>
  <c r="T41" i="1"/>
  <c r="P41" i="1"/>
  <c r="V41" i="1"/>
  <c r="O43" i="1"/>
  <c r="V28" i="1"/>
  <c r="T28" i="1"/>
  <c r="P28" i="1"/>
  <c r="AM28" i="1"/>
  <c r="AL32" i="1"/>
  <c r="T36" i="1"/>
  <c r="P36" i="1"/>
  <c r="AM36" i="1"/>
  <c r="AN41" i="1"/>
  <c r="V40" i="1"/>
  <c r="T40" i="1"/>
  <c r="P40" i="1"/>
  <c r="AM40" i="1"/>
  <c r="AL45" i="1"/>
  <c r="AL25" i="1"/>
  <c r="AL19" i="1"/>
  <c r="AL16" i="1"/>
  <c r="AL18" i="1"/>
  <c r="T20" i="1"/>
  <c r="P20" i="1"/>
  <c r="AM20" i="1"/>
  <c r="AL22" i="1"/>
  <c r="V24" i="1"/>
  <c r="T24" i="1"/>
  <c r="P24" i="1"/>
  <c r="AM24" i="1"/>
  <c r="AM29" i="1"/>
  <c r="T31" i="1"/>
  <c r="P31" i="1"/>
  <c r="AN31" i="1"/>
  <c r="AL31" i="1"/>
  <c r="AM33" i="1"/>
  <c r="T35" i="1"/>
  <c r="P35" i="1"/>
  <c r="V35" i="1"/>
  <c r="AN35" i="1"/>
  <c r="AM37" i="1"/>
  <c r="AL37" i="1"/>
  <c r="T30" i="1"/>
  <c r="P30" i="1"/>
  <c r="AM30" i="1"/>
  <c r="T34" i="1"/>
  <c r="P34" i="1"/>
  <c r="AM34" i="1"/>
  <c r="AN38" i="1"/>
  <c r="V42" i="1"/>
  <c r="T42" i="1"/>
  <c r="P42" i="1"/>
  <c r="AM42" i="1"/>
  <c r="AM44" i="1"/>
  <c r="AL44" i="1"/>
  <c r="U31" i="1" l="1"/>
  <c r="AR31" i="1"/>
  <c r="U20" i="1"/>
  <c r="AR20" i="1"/>
  <c r="U36" i="1"/>
  <c r="AR36" i="1"/>
  <c r="U41" i="1"/>
  <c r="AR41" i="1"/>
  <c r="U37" i="1"/>
  <c r="AR37" i="1"/>
  <c r="U29" i="1"/>
  <c r="AR29" i="1"/>
  <c r="V29" i="1"/>
  <c r="U22" i="1"/>
  <c r="AR22" i="1"/>
  <c r="U18" i="1"/>
  <c r="AR18" i="1"/>
  <c r="U45" i="1"/>
  <c r="AR45" i="1"/>
  <c r="U44" i="1"/>
  <c r="AR44" i="1"/>
  <c r="U26" i="1"/>
  <c r="AR26" i="1"/>
  <c r="U19" i="1"/>
  <c r="AR19" i="1"/>
  <c r="U34" i="1"/>
  <c r="AR34" i="1"/>
  <c r="U30" i="1"/>
  <c r="AR30" i="1"/>
  <c r="U42" i="1"/>
  <c r="AR42" i="1"/>
  <c r="V34" i="1"/>
  <c r="V30" i="1"/>
  <c r="U35" i="1"/>
  <c r="AR35" i="1"/>
  <c r="V31" i="1"/>
  <c r="U24" i="1"/>
  <c r="AR24" i="1"/>
  <c r="V20" i="1"/>
  <c r="U40" i="1"/>
  <c r="AR40" i="1"/>
  <c r="V36" i="1"/>
  <c r="U28" i="1"/>
  <c r="AR28" i="1"/>
  <c r="T43" i="1"/>
  <c r="P43" i="1"/>
  <c r="V43" i="1"/>
  <c r="AN43" i="1"/>
  <c r="AL43" i="1"/>
  <c r="AM43" i="1"/>
  <c r="U25" i="1"/>
  <c r="AR25" i="1"/>
  <c r="U21" i="1"/>
  <c r="AR21" i="1"/>
  <c r="U17" i="1"/>
  <c r="AR17" i="1"/>
  <c r="U46" i="1"/>
  <c r="AR46" i="1"/>
  <c r="U33" i="1"/>
  <c r="AR33" i="1"/>
  <c r="V33" i="1"/>
  <c r="V22" i="1"/>
  <c r="V18" i="1"/>
  <c r="V45" i="1"/>
  <c r="V44" i="1"/>
  <c r="U38" i="1"/>
  <c r="AR38" i="1"/>
  <c r="U32" i="1"/>
  <c r="AR32" i="1"/>
  <c r="V26" i="1"/>
  <c r="U23" i="1"/>
  <c r="AR23" i="1"/>
  <c r="V19" i="1"/>
  <c r="T47" i="1"/>
  <c r="U16" i="1"/>
  <c r="AR16" i="1"/>
  <c r="O47" i="1"/>
  <c r="U39" i="1"/>
  <c r="AR39" i="1"/>
  <c r="U27" i="1"/>
  <c r="AR27" i="1"/>
  <c r="U47" i="1" l="1"/>
  <c r="AR47" i="1"/>
  <c r="P47" i="1"/>
  <c r="V47" i="1"/>
  <c r="AM47" i="1"/>
  <c r="AL47" i="1"/>
  <c r="AN47" i="1"/>
  <c r="U43" i="1"/>
  <c r="AR43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<sst xmlns="http://schemas.openxmlformats.org/spreadsheetml/2006/main" count="79" uniqueCount="59">
  <si>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</si>
  <si>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</si>
  <si>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</si>
  <si>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</si>
  <si>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</si>
  <si>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</si>
  <si>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DESEMBER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</si>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</sst>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A37519-A51E-437B-81A4-717776B6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0</xdr:row>
      <xdr:rowOff>23813</xdr:rowOff>
    </xdr:from>
    <xdr:to>
      <xdr:col>1</xdr:col>
      <xdr:colOff>1285875</xdr:colOff>
      <xdr:row>1</xdr:row>
      <xdr:rowOff>54429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8FF576-33CC-4B91-9405-EE8D8C38367B}"/>
            </a:ext>
          </a:extLst>
        </xdr:cNvPr>
        <xdr:cNvSpPr/>
      </xdr:nvSpPr>
      <xdr:spPr>
        <a:xfrm>
          <a:off x="685800" y="23813"/>
          <a:ext cx="952500" cy="430666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481D-A173-4ED3-9440-67ED75AEA278}">
  <dimension ref="A1:BE59"/>
  <sheetViews>
    <sheetView tabSelected="1" topLeftCell="A7" zoomScale="70" zoomScaleNormal="70" workbookViewId="0">
      <selection activeCell="J19" sqref="J19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2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2" s="1" customFormat="1" x14ac:dyDescent="0.25"/>
    <row r="3" spans="1:52" s="1" customFormat="1" x14ac:dyDescent="0.25"/>
    <row r="4" spans="1:52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2" s="1" customFormat="1" x14ac:dyDescent="0.25">
      <c r="B5" s="5" t="s">
        <v>2</v>
      </c>
      <c r="C5" s="6">
        <f>'[1]INFO DASAR'!$C$4:$D$4</f>
        <v>1033254</v>
      </c>
      <c r="D5" s="7"/>
    </row>
    <row r="6" spans="1:52" s="1" customFormat="1" x14ac:dyDescent="0.25">
      <c r="B6" s="5" t="s">
        <v>3</v>
      </c>
      <c r="C6" s="8" t="str">
        <f>'[1]INFO DASAR'!$C$5:$D$5</f>
        <v>KOTA MALANG</v>
      </c>
      <c r="D6" s="8"/>
    </row>
    <row r="7" spans="1:52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2" s="1" customFormat="1" x14ac:dyDescent="0.25">
      <c r="B8" s="5" t="s">
        <v>5</v>
      </c>
      <c r="C8" s="11" t="s">
        <v>6</v>
      </c>
      <c r="D8" s="12"/>
    </row>
    <row r="9" spans="1:52" s="1" customFormat="1" x14ac:dyDescent="0.25">
      <c r="B9" s="13" t="s">
        <v>7</v>
      </c>
      <c r="C9" s="14">
        <f>'[1]INFO DASAR'!$C$7:$D$7</f>
        <v>2022</v>
      </c>
      <c r="D9" s="15"/>
    </row>
    <row r="10" spans="1:52" s="1" customFormat="1" x14ac:dyDescent="0.25"/>
    <row r="11" spans="1:52" s="1" customFormat="1" x14ac:dyDescent="0.25">
      <c r="AA11" s="16"/>
      <c r="AB11" s="16"/>
      <c r="AC11" s="16"/>
      <c r="AD11" s="16"/>
      <c r="AE11" s="16"/>
      <c r="AF11" s="16"/>
      <c r="AG11" s="16"/>
    </row>
    <row r="12" spans="1:52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2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2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</row>
    <row r="15" spans="1:52" ht="9.75" customHeight="1" x14ac:dyDescent="0.2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39">
        <v>8</v>
      </c>
      <c r="I15" s="39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39">
        <v>15</v>
      </c>
      <c r="P15" s="39">
        <v>16</v>
      </c>
      <c r="Q15" s="39">
        <v>17</v>
      </c>
      <c r="R15" s="39">
        <v>18</v>
      </c>
      <c r="S15" s="39">
        <v>19</v>
      </c>
      <c r="T15" s="39">
        <v>20</v>
      </c>
      <c r="U15" s="39">
        <v>21</v>
      </c>
      <c r="V15" s="39">
        <v>22</v>
      </c>
      <c r="W15" s="39">
        <v>23</v>
      </c>
      <c r="X15" s="39">
        <v>24</v>
      </c>
      <c r="Y15" s="39">
        <v>25</v>
      </c>
      <c r="Z15" s="39">
        <v>26</v>
      </c>
      <c r="AA15" s="39">
        <v>27</v>
      </c>
      <c r="AB15" s="39">
        <v>28</v>
      </c>
      <c r="AC15" s="39">
        <v>29</v>
      </c>
      <c r="AD15" s="39">
        <v>30</v>
      </c>
      <c r="AE15" s="39">
        <v>31</v>
      </c>
      <c r="AF15" s="39">
        <v>32</v>
      </c>
      <c r="AG15" s="39">
        <v>33</v>
      </c>
      <c r="AH15" s="39">
        <v>34</v>
      </c>
      <c r="AI15" s="39">
        <v>35</v>
      </c>
      <c r="AJ15" s="39">
        <v>36</v>
      </c>
      <c r="AK15" s="39">
        <v>37</v>
      </c>
      <c r="AL15" s="39">
        <v>38</v>
      </c>
      <c r="AM15" s="39">
        <v>39</v>
      </c>
      <c r="AN15" s="39">
        <v>40</v>
      </c>
      <c r="AO15" s="39">
        <v>41</v>
      </c>
      <c r="AP15" s="39">
        <v>42</v>
      </c>
      <c r="AQ15" s="39">
        <v>43</v>
      </c>
      <c r="AR15" s="39">
        <v>44</v>
      </c>
      <c r="AS15" s="39">
        <v>45</v>
      </c>
      <c r="AT15" s="39">
        <v>46</v>
      </c>
      <c r="AU15" s="39">
        <v>47</v>
      </c>
      <c r="AV15" s="39">
        <v>48</v>
      </c>
      <c r="AW15" s="39">
        <v>49</v>
      </c>
      <c r="AX15" s="39">
        <v>50</v>
      </c>
      <c r="AY15" s="39">
        <v>51</v>
      </c>
      <c r="AZ15" s="39">
        <v>52</v>
      </c>
    </row>
    <row r="16" spans="1:52" s="47" customFormat="1" ht="18.75" customHeight="1" x14ac:dyDescent="0.2">
      <c r="A16" s="40">
        <v>1</v>
      </c>
      <c r="B16" s="40" t="str">
        <f>'[1]INFO DASAR'!B16</f>
        <v>TUNJUNGSEKAR</v>
      </c>
      <c r="C16" s="40">
        <f>'[1]INFO DASAR'!C16</f>
        <v>17422</v>
      </c>
      <c r="D16" s="40">
        <f>'[1]INFO DASAR'!D16</f>
        <v>1157</v>
      </c>
      <c r="E16" s="41">
        <f>'[1]INFO DASAR'!E16</f>
        <v>470.39400000000001</v>
      </c>
      <c r="F16" s="41">
        <f>'[1]INFO DASAR'!F16</f>
        <v>195.07020000000003</v>
      </c>
      <c r="G16" s="42">
        <f>COUNTIFS('[1]REG PISP'!$S$16:$S$5015,"&lt;6",'[1]REG PISP'!$R$16:$R$5015,"0",'[1]REG PISP'!$E$16:$E$5015,"L",'[1]REG PISP'!$T$16:$T$5015,"12",'[1]REG PISP'!$J$16:$J$5015,"*",'[1]REG PISP'!$F$16:$F$5015,"="&amp;$B16)</f>
        <v>1</v>
      </c>
      <c r="H16" s="42">
        <f>COUNTIFS('[1]REG PISP'!$S$16:$S$5015,"&lt;6",'[1]REG PISP'!$R$16:$R$5015,"0",'[1]REG PISP'!$E$16:$E$5015,"P",'[1]REG PISP'!$T$16:$T$5015,"12",'[1]REG PISP'!$J$16:$J$5015,"*",'[1]REG PISP'!$F$16:$F$5015,"="&amp;$B16)</f>
        <v>0</v>
      </c>
      <c r="I16" s="42">
        <f>COUNTIFS('[1]REG PISP'!$S$16:$S$5015,"&gt;=6",'[1]REG PISP'!$S$16:$S$5015,"&lt;12",'[1]REG PISP'!$R$16:$R$5015,"0",'[1]REG PISP'!$E$16:$E$5015,"L",'[1]REG PISP'!$T$16:$T$5015,"12",'[1]REG PISP'!$J$16:$J$5015,"*",'[1]REG PISP'!$F$16:$F$5015,"="&amp;$B16)</f>
        <v>1</v>
      </c>
      <c r="J16" s="42">
        <f>COUNTIFS('[1]REG PISP'!$S$16:$S$5015,"&gt;=6",'[1]REG PISP'!$S$16:$S$5015,"&lt;12",'[1]REG PISP'!$R$16:$R$5015,"0",'[1]REG PISP'!$E$16:$E$5015,"P",'[1]REG PISP'!$T$16:$T$5015,"12",'[1]REG PISP'!$J$16:$J$5015,"*",'[1]REG PISP'!$F$16:$F$5015,"="&amp;$B16)</f>
        <v>0</v>
      </c>
      <c r="K16" s="42">
        <f>COUNTIFS('[1]REG PISP'!$R$16:$R$5015,"&gt;=1",'[1]REG PISP'!$R$16:$R$5015,"&lt;5",'[1]REG PISP'!$E$16:$E$5015,"L",'[1]REG PISP'!$T$16:$T$5015,"12",'[1]REG PISP'!$J$16:$J$5015,"*",'[1]REG PISP'!$F$16:$F$5015,"="&amp;$B16)</f>
        <v>2</v>
      </c>
      <c r="L16" s="42">
        <f>COUNTIFS('[1]REG PISP'!$R$16:$R$5015,"&gt;=1",'[1]REG PISP'!$R$16:$R$5015,"&lt;5",'[1]REG PISP'!$E$16:$E$5015,"P",'[1]REG PISP'!$T$16:$T$5015,"12",'[1]REG PISP'!$J$16:$J$5015,"*",'[1]REG PISP'!$F$16:$F$5015,"="&amp;$B16)</f>
        <v>5</v>
      </c>
      <c r="M16" s="42">
        <f>SUM(G16,I16,K16)</f>
        <v>4</v>
      </c>
      <c r="N16" s="42">
        <f>SUM(H16,J16,L16)</f>
        <v>5</v>
      </c>
      <c r="O16" s="42">
        <f>SUM(M16,N16)</f>
        <v>9</v>
      </c>
      <c r="P16" s="43">
        <f>O16/F16</f>
        <v>4.6137236748616646E-2</v>
      </c>
      <c r="Q16" s="42">
        <f>COUNTIFS('[1]REG PISP'!$R$16:$R$5015,"&gt;=5",'[1]REG PISP'!$R$16:$R$5015,"&lt;120",'[1]REG PISP'!$E$16:$E$5015,"L",'[1]REG PISP'!$T$16:$T$5015,"12",'[1]REG PISP'!$J$16:$J$5015,"*",'[1]REG PISP'!$F$16:$F$5015,"="&amp;$B16)</f>
        <v>9</v>
      </c>
      <c r="R16" s="42">
        <f>COUNTIFS('[1]REG PISP'!$R$16:$R$5015,"&gt;=5",'[1]REG PISP'!$R$16:$R$5015,"&lt;120",'[1]REG PISP'!$E$16:$E$5015,"P",'[1]REG PISP'!$T$16:$T$5015,"12",'[1]REG PISP'!$J$16:$J$5015,"*",'[1]REG PISP'!$F$16:$F$5015,"="&amp;$B16)</f>
        <v>12</v>
      </c>
      <c r="S16" s="44">
        <f>Q16+R16</f>
        <v>21</v>
      </c>
      <c r="T16" s="45">
        <f>O16+S16</f>
        <v>30</v>
      </c>
      <c r="U16" s="46">
        <f>T16/E16</f>
        <v>6.3776323677597932E-2</v>
      </c>
      <c r="V16" s="46">
        <f>O16/T16</f>
        <v>0.3</v>
      </c>
      <c r="W16" s="42">
        <f>COUNTIFS('[1]REG PISP'!$R$16:$R$5015,"0",'[1]REG PISP'!$S$16:$S$5015,"&gt;0",'[1]REG PISP'!$E$16:$E$5015,"L",'[1]REG PISP'!$T$16:$T$5015,"12",'[1]REG PISP'!$J$16:$J$5015,"*",'[1]REG PISP'!$K$16:$K$5015,"TANPA DEHIDRASI",'[1]REG PISP'!$F$16:$F$5015,"="&amp;$B16)+COUNTIFS('[1]REG PISP'!$R$16:$R$5015,"0",'[1]REG PISP'!$S$16:$S$5015,"&gt;0",'[1]REG PISP'!$E$16:$E$5015,"P",'[1]REG PISP'!$T$16:$T$5015,"12",'[1]REG PISP'!$J$16:$J$5015,"*",'[1]REG PISP'!$K$16:$K$5015,"TANPA DEHIDRASI",'[1]REG PISP'!$F$16:$F$5015,"="&amp;$B16)+COUNTIFS('[1]REG PISP'!$R$16:$R$5015,"&gt;0",'[1]REG PISP'!$R$16:$R$5015,"&lt;120",'[1]REG PISP'!$E$16:$E$5015,"L",'[1]REG PISP'!$T$16:$T$5015,"12",'[1]REG PISP'!$J$16:$J$5015,"*",'[1]REG PISP'!$K$16:$K$5015,"TANPA DEHIDRASI",'[1]REG PISP'!$F$16:$F$5015,"="&amp;$B16)+COUNTIFS('[1]REG PISP'!$R$16:$R$5015,"&gt;0",'[1]REG PISP'!$R$16:$R$5015,"&lt;120",'[1]REG PISP'!$E$16:$E$5015,"P",'[1]REG PISP'!$T$16:$T$5015,"12",'[1]REG PISP'!$J$16:$J$5015,"*",'[1]REG PISP'!$K$16:$K$5015,"TANPA DEHIDRASI",'[1]REG PISP'!$F$16:$F$5015,"="&amp;$B16)</f>
        <v>30</v>
      </c>
      <c r="X16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PISP'!$F$16:$F$5015,"="&amp;$B16)+COUNTIFS('[1]REG PISP'!$R$16:$R$5015,"0",'[1]REG PISP'!$S$16:$S$5015,"&gt;0",'[1]REG PISP'!$E$16:$E$5015,"P",'[1]REG PISP'!$T$16:$T$5015,"12",'[1]REG PISP'!$J$16:$J$5015,"*",'[1]REG PISP'!$K$16:$K$5015,"DEHIDRASI RINGAN/SEDANG",'[1]REG PISP'!$F$16:$F$5015,"="&amp;$B16)+COUNTIFS('[1]REG PISP'!$R$16:$R$5015,"&gt;0",'[1]REG PISP'!$R$16:$R$5015,"&lt;120",'[1]REG PISP'!$E$16:$E$5015,"L",'[1]REG PISP'!$T$16:$T$5015,"12",'[1]REG PISP'!$J$16:$J$5015,"*",'[1]REG PISP'!$K$16:$K$5015,"DEHIDRASI RINGAN/SEDANG",'[1]REG PISP'!$F$16:$F$5015,"="&amp;$B16)+COUNTIFS('[1]REG PISP'!$R$16:$R$5015,"&gt;0",'[1]REG PISP'!$R$16:$R$5015,"&lt;120",'[1]REG PISP'!$E$16:$E$5015,"P",'[1]REG PISP'!$T$16:$T$5015,"12",'[1]REG PISP'!$J$16:$J$5015,"*",'[1]REG PISP'!$K$16:$K$5015,"DEHIDRASI RINGAN/SEDANG",'[1]REG PISP'!$F$16:$F$5015,"="&amp;$B16)</f>
        <v>0</v>
      </c>
      <c r="Y16" s="42">
        <f>COUNTIFS('[1]REG PISP'!$R$16:$R$5015,"0",'[1]REG PISP'!$S$16:$S$5015,"&gt;0",'[1]REG PISP'!$E$16:$E$5015,"L",'[1]REG PISP'!$T$16:$T$5015,"12",'[1]REG PISP'!$J$16:$J$5015,"*",'[1]REG PISP'!$K$16:$K$5015,"DEHIDRASI BERAT",'[1]REG PISP'!$F$16:$F$5015,"="&amp;$B16)+COUNTIFS('[1]REG PISP'!$R$16:$R$5015,"0",'[1]REG PISP'!$S$16:$S$5015,"&gt;0",'[1]REG PISP'!$E$16:$E$5015,"P",'[1]REG PISP'!$T$16:$T$5015,"12",'[1]REG PISP'!$J$16:$J$5015,"*",'[1]REG PISP'!$K$16:$K$5015,"DEHIDRASI BERAT",'[1]REG PISP'!$F$16:$F$5015,"="&amp;$B16)+COUNTIFS('[1]REG PISP'!$R$16:$R$5015,"&gt;0",'[1]REG PISP'!$R$16:$R$5015,"&lt;120",'[1]REG PISP'!$E$16:$E$5015,"L",'[1]REG PISP'!$T$16:$T$5015,"12",'[1]REG PISP'!$J$16:$J$5015,"*",'[1]REG PISP'!$K$16:$K$5015,"DEHIDRASI BERAT",'[1]REG PISP'!$F$16:$F$5015,"="&amp;$B16)+COUNTIFS('[1]REG PISP'!$R$16:$R$5015,"&gt;0",'[1]REG PISP'!$R$16:$R$5015,"&lt;120",'[1]REG PISP'!$E$16:$E$5015,"P",'[1]REG PISP'!$T$16:$T$5015,"12",'[1]REG PISP'!$J$16:$J$5015,"*",'[1]REG PISP'!$K$16:$K$5015,"DEHIDRASI BERAT",'[1]REG PISP'!$F$16:$F$5015,"="&amp;$B16)</f>
        <v>0</v>
      </c>
      <c r="Z16" s="46">
        <f>Y16/(W16+X16+Y16)</f>
        <v>0</v>
      </c>
      <c r="AA16" s="42">
        <f>COUNTIFS('[1]REG PISP'!$R$16:$R$5015,"0",'[1]REG PISP'!$S$16:$S$5015,"&gt;0",'[1]REG PISP'!$E$16:$E$5015,"L",'[1]REG PISP'!$T$16:$T$5015,"12",'[1]REG PISP'!$J$16:$J$5015,"DIARE AKUT",'[1]REG PISP'!$F$16:$F$5015,"="&amp;$B16)+COUNTIFS('[1]REG PISP'!$R$16:$R$5015,"0",'[1]REG PISP'!$S$16:$S$5015,"&gt;0",'[1]REG PISP'!$E$16:$E$5015,"P",'[1]REG PISP'!$T$16:$T$5015,"12",'[1]REG PISP'!$J$16:$J$5015,"DIARE AKUT",'[1]REG PISP'!$F$16:$F$5015,"="&amp;$B16)+COUNTIFS('[1]REG PISP'!$R$16:$R$5015,"&gt;0",'[1]REG PISP'!$R$16:$R$5015,"&lt;120",'[1]REG PISP'!$E$16:$E$5015,"L",'[1]REG PISP'!$T$16:$T$5015,"12",'[1]REG PISP'!$J$16:$J$5015,"DIARE AKUT",'[1]REG PISP'!$F$16:$F$5015,"="&amp;$B16)+COUNTIFS('[1]REG PISP'!$R$16:$R$5015,"&gt;0",'[1]REG PISP'!$R$16:$R$5015,"&lt;120",'[1]REG PISP'!$E$16:$E$5015,"P",'[1]REG PISP'!$T$16:$T$5015,"12",'[1]REG PISP'!$J$16:$J$5015,"DIARE AKUT",'[1]REG PISP'!$F$16:$F$5015,"="&amp;$B16)</f>
        <v>30</v>
      </c>
      <c r="AB16" s="42">
        <f>COUNTIFS('[1]REG PISP'!$R$16:$R$5015,"0",'[1]REG PISP'!$S$16:$S$5015,"&gt;0",'[1]REG PISP'!$E$16:$E$5015,"L",'[1]REG PISP'!$T$16:$T$5015,"12",'[1]REG PISP'!$J$16:$J$5015,"DISENTRI",'[1]REG PISP'!$F$16:$F$5015,"="&amp;$B16)+COUNTIFS('[1]REG PISP'!$R$16:$R$5015,"0",'[1]REG PISP'!$S$16:$S$5015,"&gt;0",'[1]REG PISP'!$E$16:$E$5015,"P",'[1]REG PISP'!$T$16:$T$5015,"12",'[1]REG PISP'!$J$16:$J$5015,"DISENTRI",'[1]REG PISP'!$F$16:$F$5015,"="&amp;$B16)+COUNTIFS('[1]REG PISP'!$R$16:$R$5015,"&gt;0",'[1]REG PISP'!$R$16:$R$5015,"&lt;120",'[1]REG PISP'!$E$16:$E$5015,"L",'[1]REG PISP'!$T$16:$T$5015,"12",'[1]REG PISP'!$J$16:$J$5015,"DISENTRI",'[1]REG PISP'!$F$16:$F$5015,"="&amp;$B16)+COUNTIFS('[1]REG PISP'!$R$16:$R$5015,"&gt;0",'[1]REG PISP'!$R$16:$R$5015,"&lt;120",'[1]REG PISP'!$E$16:$E$5015,"P",'[1]REG PISP'!$T$16:$T$5015,"12",'[1]REG PISP'!$J$16:$J$5015,"DISENTRI",'[1]REG PISP'!$F$16:$F$5015,"="&amp;$B16)</f>
        <v>0</v>
      </c>
      <c r="AC16" s="42">
        <f>COUNTIFS('[1]REG PISP'!$R$16:$R$5015,"0",'[1]REG PISP'!$S$16:$S$5015,"&gt;0",'[1]REG PISP'!$E$16:$E$5015,"L",'[1]REG PISP'!$T$16:$T$5015,"12",'[1]REG PISP'!$J$16:$J$5015,"KOLERA",'[1]REG PISP'!$F$16:$F$5015,"="&amp;$B16)+COUNTIFS('[1]REG PISP'!$R$16:$R$5015,"0",'[1]REG PISP'!$S$16:$S$5015,"&gt;0",'[1]REG PISP'!$E$16:$E$5015,"P",'[1]REG PISP'!$T$16:$T$5015,"12",'[1]REG PISP'!$J$16:$J$5015,"KOLERA",'[1]REG PISP'!$F$16:$F$5015,"="&amp;$B16)+COUNTIFS('[1]REG PISP'!$R$16:$R$5015,"&gt;0",'[1]REG PISP'!$R$16:$R$5015,"&lt;120",'[1]REG PISP'!$E$16:$E$5015,"L",'[1]REG PISP'!$T$16:$T$5015,"12",'[1]REG PISP'!$J$16:$J$5015,"KOLERA",'[1]REG PISP'!$F$16:$F$5015,"="&amp;$B16)+COUNTIFS('[1]REG PISP'!$R$16:$R$5015,"&gt;0",'[1]REG PISP'!$R$16:$R$5015,"&lt;120",'[1]REG PISP'!$E$16:$E$5015,"P",'[1]REG PISP'!$T$16:$T$5015,"12",'[1]REG PISP'!$J$16:$J$5015,"KOLERA",'[1]REG PISP'!$F$16:$F$5015,"="&amp;$B16)</f>
        <v>0</v>
      </c>
      <c r="AD16" s="42">
        <f>COUNTIFS('[1]REG PISP'!$R$16:$R$5015,"0",'[1]REG PISP'!$S$16:$S$5015,"&gt;0",'[1]REG PISP'!$E$16:$E$5015,"L",'[1]REG PISP'!$T$16:$T$5015,"12",'[1]REG PISP'!$J$16:$J$5015,"DIARE BERKEPANJANGAN",'[1]REG PISP'!$F$16:$F$5015,"="&amp;$B16)+COUNTIFS('[1]REG PISP'!$R$16:$R$5015,"0",'[1]REG PISP'!$S$16:$S$5015,"&gt;0",'[1]REG PISP'!$E$16:$E$5015,"P",'[1]REG PISP'!$T$16:$T$5015,"12",'[1]REG PISP'!$J$16:$J$5015,"DIARE BERKEPANJANGAN",'[1]REG PISP'!$F$16:$F$5015,"="&amp;$B16)+COUNTIFS('[1]REG PISP'!$R$16:$R$5015,"&gt;0",'[1]REG PISP'!$R$16:$R$5015,"&lt;120",'[1]REG PISP'!$E$16:$E$5015,"L",'[1]REG PISP'!$T$16:$T$5015,"12",'[1]REG PISP'!$J$16:$J$5015,"DIARE BERKEPANJANGAN",'[1]REG PISP'!$F$16:$F$5015,"="&amp;$B16)+COUNTIFS('[1]REG PISP'!$R$16:$R$5015,"&gt;0",'[1]REG PISP'!$R$16:$R$5015,"&lt;120",'[1]REG PISP'!$E$16:$E$5015,"P",'[1]REG PISP'!$T$16:$T$5015,"12",'[1]REG PISP'!$J$16:$J$5015,"DIARE BERKEPANJANGAN",'[1]REG PISP'!$F$16:$F$5015,"="&amp;$B16)</f>
        <v>0</v>
      </c>
      <c r="AE16" s="42">
        <f>COUNTIFS('[1]REG PISP'!$R$16:$R$5015,"0",'[1]REG PISP'!$S$16:$S$5015,"&gt;0",'[1]REG PISP'!$E$16:$E$5015,"L",'[1]REG PISP'!$T$16:$T$5015,"12",'[1]REG PISP'!$J$16:$J$5015,"DIARE PERSISTEN/KRONIK",'[1]REG PISP'!$F$16:$F$5015,"="&amp;$B16)+COUNTIFS('[1]REG PISP'!$R$16:$R$5015,"0",'[1]REG PISP'!$S$16:$S$5015,"&gt;0",'[1]REG PISP'!$E$16:$E$5015,"P",'[1]REG PISP'!$T$16:$T$5015,"12",'[1]REG PISP'!$J$16:$J$5015,"DIARE PERSISTEN/KRONIK",'[1]REG PISP'!$F$16:$F$5015,"="&amp;$B16)+COUNTIFS('[1]REG PISP'!$R$16:$R$5015,"&gt;0",'[1]REG PISP'!$R$16:$R$5015,"&lt;120",'[1]REG PISP'!$E$16:$E$5015,"L",'[1]REG PISP'!$T$16:$T$5015,"12",'[1]REG PISP'!$J$16:$J$5015,"DIARE PERSISTEN/KRONIK",'[1]REG PISP'!$F$16:$F$5015,"="&amp;$B16)+COUNTIFS('[1]REG PISP'!$R$16:$R$5015,"&gt;0",'[1]REG PISP'!$R$16:$R$5015,"&lt;120",'[1]REG PISP'!$E$16:$E$5015,"P",'[1]REG PISP'!$T$16:$T$5015,"12",'[1]REG PISP'!$J$16:$J$5015,"DIARE PERSISTEN/KRONIK",'[1]REG PISP'!$F$16:$F$5015,"="&amp;$B16)</f>
        <v>0</v>
      </c>
      <c r="AF16" s="42">
        <f>COUNTIFS('[1]REG PISP'!$R$16:$R$5015,"0",'[1]REG PISP'!$S$16:$S$5015,"&gt;0",'[1]REG PISP'!$E$16:$E$5015,"L",'[1]REG PISP'!$T$16:$T$5015,"12",'[1]REG PISP'!$J$16:$J$5015,"DIARE GIZI BURUK",'[1]REG PISP'!$F$16:$F$5015,"="&amp;$B16)+COUNTIFS('[1]REG PISP'!$R$16:$R$5015,"0",'[1]REG PISP'!$S$16:$S$5015,"&gt;0",'[1]REG PISP'!$E$16:$E$5015,"P",'[1]REG PISP'!$T$16:$T$5015,"12",'[1]REG PISP'!$J$16:$J$5015,"DIARE GIZI BURUK",'[1]REG PISP'!$F$16:$F$5015,"="&amp;$B16)+COUNTIFS('[1]REG PISP'!$R$16:$R$5015,"&gt;0",'[1]REG PISP'!$R$16:$R$5015,"&lt;120",'[1]REG PISP'!$E$16:$E$5015,"L",'[1]REG PISP'!$T$16:$T$5015,"12",'[1]REG PISP'!$J$16:$J$5015,"DIARE GIZI BURUK",'[1]REG PISP'!$F$16:$F$5015,"="&amp;$B16)+COUNTIFS('[1]REG PISP'!$R$16:$R$5015,"&gt;0",'[1]REG PISP'!$R$16:$R$5015,"&lt;120",'[1]REG PISP'!$E$16:$E$5015,"P",'[1]REG PISP'!$T$16:$T$5015,"12",'[1]REG PISP'!$J$16:$J$5015,"DIARE GIZI BURUK",'[1]REG PISP'!$F$16:$F$5015,"="&amp;$B16)</f>
        <v>0</v>
      </c>
      <c r="AG16" s="42">
        <f>COUNTIFS('[1]REG PISP'!$R$16:$R$5015,"0",'[1]REG PISP'!$S$16:$S$5015,"&gt;0",'[1]REG PISP'!$E$16:$E$5015,"L",'[1]REG PISP'!$T$16:$T$5015,"12",'[1]REG PISP'!$J$16:$J$5015,"DIARE DENGAN PENYAKIT PENYERTA",'[1]REG PISP'!$F$16:$F$5015,"="&amp;$B16)+COUNTIFS('[1]REG PISP'!$R$16:$R$5015,"0",'[1]REG PISP'!$S$16:$S$5015,"&gt;0",'[1]REG PISP'!$E$16:$E$5015,"P",'[1]REG PISP'!$T$16:$T$5015,"12",'[1]REG PISP'!$J$16:$J$5015,"DIARE DENGAN PENYAKIT PENYERTA",'[1]REG PISP'!$F$16:$F$5015,"="&amp;$B16)+COUNTIFS('[1]REG PISP'!$R$16:$R$5015,"&gt;0",'[1]REG PISP'!$R$16:$R$5015,"&lt;120",'[1]REG PISP'!$E$16:$E$5015,"L",'[1]REG PISP'!$T$16:$T$5015,"12",'[1]REG PISP'!$J$16:$J$5015,"DIARE DENGAN PENYAKIT PENYERTA",'[1]REG PISP'!$F$16:$F$5015,"="&amp;$B16)+COUNTIFS('[1]REG PISP'!$R$16:$R$5015,"&gt;0",'[1]REG PISP'!$R$16:$R$5015,"&lt;120",'[1]REG PISP'!$E$16:$E$5015,"P",'[1]REG PISP'!$T$16:$T$5015,"12",'[1]REG PISP'!$J$16:$J$5015,"DIARE DENGAN PENYAKIT PENYERTA",'[1]REG PISP'!$F$16:$F$5015,"="&amp;$B16)</f>
        <v>0</v>
      </c>
      <c r="AH16" s="42">
        <f>COUNTIFS('[1]REG PISP'!$R$16:$R$5015,"0",'[1]REG PISP'!$S$16:$S$5015,"&gt;0",'[1]REG PISP'!$E$16:$E$5015,"L",'[1]REG PISP'!$T$16:$T$5015,"12",'[1]REG PISP'!$L$16:$L$5015,"&gt;0",'[1]REG PISP'!$M$16:$M$5015,"&lt;1",'[1]REG PISP'!$F$16:$F$5015,"="&amp;$B16)+COUNTIFS('[1]REG PISP'!$R$16:$R$5015,"&gt;0",'[1]REG PISP'!$R$16:$R$5015,"&lt;5",'[1]REG PISP'!$E$16:$E$5015,"L",'[1]REG PISP'!$T$16:$T$5015,"12",'[1]REG PISP'!$L$16:$L$5015,"&gt;0",'[1]REG PISP'!$M$16:$M$5015,"&lt;1",'[1]REG PISP'!$F$16:$F$5015,"="&amp;$B16)+COUNTIFS('[1]REG PISP'!$R$16:$R$5015,"0",'[1]REG PISP'!$S$16:$S$5015,"&gt;0",'[1]REG PISP'!$E$16:$E$5015,"P",'[1]REG PISP'!$T$16:$T$5015,"12",'[1]REG PISP'!$L$16:$L$5015,"&gt;0",'[1]REG PISP'!$M$16:$M$5015,"&lt;1",'[1]REG PISP'!$F$16:$F$5015,"="&amp;$B16)+COUNTIFS('[1]REG PISP'!$R$16:$R$5015,"&gt;0",'[1]REG PISP'!$R$16:$R$5015,"&lt;5",'[1]REG PISP'!$E$16:$E$5015,"P",'[1]REG PISP'!$T$16:$T$5015,"12",'[1]REG PISP'!$L$16:$L$5015,"&gt;0",'[1]REG PISP'!$M$16:$M$5015,"&lt;1",'[1]REG PISP'!$F$16:$F$5015,"="&amp;$B16)+COUNTIFS('[1]REG PISP'!$R$16:$R$5015,"0",'[1]REG PISP'!$S$16:$S$5015,"&gt;0",'[1]REG PISP'!$E$16:$E$5015,"L",'[1]REG PISP'!$T$16:$T$5015,"12",'[1]REG PISP'!$L$16:$L$5015,"&gt;0",'[1]REG PISP'!$M$16:$M$5015,"",'[1]REG PISP'!$F$16:$F$5015,"="&amp;$B16)+COUNTIFS('[1]REG PISP'!$R$16:$R$5015,"&gt;0",'[1]REG PISP'!$R$16:$R$5015,"&lt;5",'[1]REG PISP'!$E$16:$E$5015,"L",'[1]REG PISP'!$T$16:$T$5015,"12",'[1]REG PISP'!$L$16:$L$5015,"&gt;0",'[1]REG PISP'!$M$16:$M$5015,"",'[1]REG PISP'!$F$16:$F$5015,"="&amp;$B16)+COUNTIFS('[1]REG PISP'!$R$16:$R$5015,"0",'[1]REG PISP'!$S$16:$S$5015,"&gt;0",'[1]REG PISP'!$E$16:$E$5015,"P",'[1]REG PISP'!$T$16:$T$5015,"12",'[1]REG PISP'!$L$16:$L$5015,"&gt;0",'[1]REG PISP'!$M$16:$M$5015,"",'[1]REG PISP'!$F$16:$F$5015,"="&amp;$B16)+COUNTIFS('[1]REG PISP'!$R$16:$R$5015,"&gt;0",'[1]REG PISP'!$R$16:$R$5015,"&lt;5",'[1]REG PISP'!$E$16:$E$5015,"P",'[1]REG PISP'!$T$16:$T$5015,"12",'[1]REG PISP'!$L$16:$L$5015,"&gt;0",'[1]REG PISP'!$M$16:$M$5015,"",'[1]REG PISP'!$F$16:$F$5015,"="&amp;$B16)</f>
        <v>0</v>
      </c>
      <c r="AI16" s="42">
        <f>COUNTIFS('[1]REG PISP'!$R$16:$R$5015,"0",'[1]REG PISP'!$S$16:$S$5015,"&gt;0",'[1]REG PISP'!$E$16:$E$5015,"L",'[1]REG PISP'!$T$16:$T$5015,"12",'[1]REG PISP'!$M$16:$M$5015,"&gt;0",'[1]REG PISP'!$L$16:$L$5015,"&lt;1",'[1]REG PISP'!$F$16:$F$5015,"="&amp;$B16)+COUNTIFS('[1]REG PISP'!$R$16:$R$5015,"&gt;0",'[1]REG PISP'!$R$16:$R$5015,"&lt;5",'[1]REG PISP'!$E$16:$E$5015,"L",'[1]REG PISP'!$T$16:$T$5015,"12",'[1]REG PISP'!$M$16:$M$5015,"&gt;0",'[1]REG PISP'!$L$16:$L$5015,"&lt;1",'[1]REG PISP'!$F$16:$F$5015,"="&amp;$B16)+COUNTIFS('[1]REG PISP'!$R$16:$R$5015,"0",'[1]REG PISP'!$S$16:$S$5015,"&gt;0",'[1]REG PISP'!$E$16:$E$5015,"P",'[1]REG PISP'!$T$16:$T$5015,"12",'[1]REG PISP'!$M$16:$M$5015,"&gt;0",'[1]REG PISP'!$L$16:$L$5015,"&lt;1",'[1]REG PISP'!$F$16:$F$5015,"="&amp;$B16)+COUNTIFS('[1]REG PISP'!$R$16:$R$5015,"&gt;0",'[1]REG PISP'!$R$16:$R$5015,"&lt;5",'[1]REG PISP'!$E$16:$E$5015,"P",'[1]REG PISP'!$T$16:$T$5015,"12",'[1]REG PISP'!$M$16:$M$5015,"&gt;0",'[1]REG PISP'!$L$16:$L$5015,"&lt;1",'[1]REG PISP'!$F$16:$F$5015,"="&amp;$B16)+COUNTIFS('[1]REG PISP'!$R$16:$R$5015,"0",'[1]REG PISP'!$S$16:$S$5015,"&gt;0",'[1]REG PISP'!$E$16:$E$5015,"L",'[1]REG PISP'!$T$16:$T$5015,"12",'[1]REG PISP'!$M$16:$M$5015,"&gt;0",'[1]REG PISP'!$L$16:$L$5015,"",'[1]REG PISP'!$F$16:$F$5015,"="&amp;$B16)+COUNTIFS('[1]REG PISP'!$R$16:$R$5015,"&gt;0",'[1]REG PISP'!$R$16:$R$5015,"&lt;5",'[1]REG PISP'!$E$16:$E$5015,"L",'[1]REG PISP'!$T$16:$T$5015,"12",'[1]REG PISP'!$M$16:$M$5015,"&gt;0",'[1]REG PISP'!$L$16:$L$5015,"",'[1]REG PISP'!$F$16:$F$5015,"="&amp;$B16)+COUNTIFS('[1]REG PISP'!$R$16:$R$5015,"0",'[1]REG PISP'!$S$16:$S$5015,"&gt;0",'[1]REG PISP'!$E$16:$E$5015,"P",'[1]REG PISP'!$T$16:$T$5015,"12",'[1]REG PISP'!$M$16:$M$5015,"&gt;0",'[1]REG PISP'!$L$16:$L$5015,"",'[1]REG PISP'!$F$16:$F$5015,"="&amp;$B16)+COUNTIFS('[1]REG PISP'!$R$16:$R$5015,"&gt;0",'[1]REG PISP'!$R$16:$R$5015,"&lt;5",'[1]REG PISP'!$E$16:$E$5015,"P",'[1]REG PISP'!$T$16:$T$5015,"12",'[1]REG PISP'!$M$16:$M$5015,"&gt;0",'[1]REG PISP'!$L$16:$L$5015,"",'[1]REG PISP'!$F$16:$F$5015,"="&amp;$B16)</f>
        <v>0</v>
      </c>
      <c r="AJ16" s="42">
        <f>COUNTIFS('[1]REG PISP'!$R$16:$R$5015,"0",'[1]REG PISP'!$S$16:$S$5015,"&gt;0",'[1]REG PISP'!$E$16:$E$5015,"L",'[1]REG PISP'!$T$16:$T$5015,"12",'[1]REG PISP'!$L$16:$L$5015,"&gt;0",'[1]REG PISP'!$M$16:$M$5015,"&gt;0",'[1]REG PISP'!$F$16:$F$5015,"="&amp;$B16)+COUNTIFS('[1]REG PISP'!$R$16:$R$5015,"&gt;0",'[1]REG PISP'!$R$16:$R$5015,"&lt;5",'[1]REG PISP'!$E$16:$E$5015,"L",'[1]REG PISP'!$T$16:$T$5015,"12",'[1]REG PISP'!$L$16:$L$5015,"&gt;0",'[1]REG PISP'!$M$16:$M$5015,"&gt;0",'[1]REG PISP'!$F$16:$F$5015,"="&amp;$B16)+COUNTIFS('[1]REG PISP'!$R$16:$R$5015,"0",'[1]REG PISP'!$S$16:$S$5015,"&gt;0",'[1]REG PISP'!$E$16:$E$5015,"P",'[1]REG PISP'!$T$16:$T$5015,"12",'[1]REG PISP'!$L$16:$L$5015,"&gt;0",'[1]REG PISP'!$M$16:$M$5015,"&gt;0",'[1]REG PISP'!$F$16:$F$5015,"="&amp;$B16)+COUNTIFS('[1]REG PISP'!$R$16:$R$5015,"&gt;0",'[1]REG PISP'!$R$16:$R$5015,"&lt;5",'[1]REG PISP'!$E$16:$E$5015,"P",'[1]REG PISP'!$T$16:$T$5015,"12",'[1]REG PISP'!$L$16:$L$5015,"&gt;0",'[1]REG PISP'!$M$16:$M$5015,"&gt;0",'[1]REG PISP'!$F$16:$F$5015,"="&amp;$B16)</f>
        <v>9</v>
      </c>
      <c r="AK16" s="42">
        <f>COUNTIFS('[1]REG PISP'!$R$16:$R$5015,"0",'[1]REG PISP'!$S$16:$S$5015,"&gt;0",'[1]REG PISP'!$E$16:$E$5015,"L",'[1]REG PISP'!$T$16:$T$5015,"12",'[1]REG PISP'!$N$16:$N$5015,"&gt;0",'[1]REG PISP'!$F$16:$F$5015,"="&amp;$B16)+COUNTIFS('[1]REG PISP'!$R$16:$R$5015,"&gt;0",'[1]REG PISP'!$R$16:$R$5015,"&lt;5",'[1]REG PISP'!$E$16:$E$5015,"L",'[1]REG PISP'!$T$16:$T$5015,"12",'[1]REG PISP'!$N$16:$N$5015,"&gt;0",'[1]REG PISP'!$F$16:$F$5015,"="&amp;$B16)+COUNTIFS('[1]REG PISP'!$R$16:$R$5015,"0",'[1]REG PISP'!$S$16:$S$5015,"&gt;0",'[1]REG PISP'!$E$16:$E$5015,"P",'[1]REG PISP'!$T$16:$T$5015,"12",'[1]REG PISP'!$N$16:$N$5015,"&gt;0",'[1]REG PISP'!$F$16:$F$5015,"="&amp;$B16)+COUNTIFS('[1]REG PISP'!$R$16:$R$5015,"&gt;0",'[1]REG PISP'!$R$16:$R$5015,"&lt;5",'[1]REG PISP'!$E$16:$E$5015,"P",'[1]REG PISP'!$T$16:$T$5015,"12",'[1]REG PISP'!$N$16:$N$5015,"&gt;0",'[1]REG PISP'!$F$16:$F$5015,"="&amp;$B16)</f>
        <v>0</v>
      </c>
      <c r="AL16" s="46">
        <f>(AH16)/O16</f>
        <v>0</v>
      </c>
      <c r="AM16" s="46">
        <f>(AI16)/O16</f>
        <v>0</v>
      </c>
      <c r="AN16" s="43">
        <f>AJ16/O16</f>
        <v>1</v>
      </c>
      <c r="AO16" s="42">
        <f>COUNTIFS('[1]REG PISP'!$R$16:$R$5015,"&gt;=5",'[1]REG PISP'!$R$16:$R$5015,"&lt;120",'[1]REG PISP'!$E$16:$E$5015,"L",'[1]REG PISP'!$T$16:$T$5015,"12",'[1]REG PISP'!$L$16:$L$5015,"&gt;0",'[1]REG PISP'!$F$16:$F$5015,"="&amp;$B16)+COUNTIFS('[1]REG PISP'!$R$16:$R$5015,"&gt;=5",'[1]REG PISP'!$R$16:$R$5015,"&lt;120",'[1]REG PISP'!$E$16:$E$5015,"P",'[1]REG PISP'!$T$16:$T$5015,"12",'[1]REG PISP'!$L$16:$L$5015,"&gt;0",'[1]REG PISP'!$F$16:$F$5015,"="&amp;$B16)</f>
        <v>21</v>
      </c>
      <c r="AP16" s="42">
        <f>COUNTIFS('[1]REG PISP'!$R$16:$R$5015,"&gt;=5",'[1]REG PISP'!$R$16:$R$5015,"&lt;120",'[1]REG PISP'!$E$16:$E$5015,"L",'[1]REG PISP'!$T$16:$T$5015,"12",'[1]REG PISP'!$N$16:$N$5015,"&gt;0",'[1]REG PISP'!$F$16:$F$5015,"="&amp;$B16)+COUNTIFS('[1]REG PISP'!$R$16:$R$5015,"&gt;=5",'[1]REG PISP'!$R$16:$R$5015,"&lt;120",'[1]REG PISP'!$E$16:$E$5015,"P",'[1]REG PISP'!$T$16:$T$5015,"12",'[1]REG PISP'!$N$16:$N$5015,"&gt;0",'[1]REG PISP'!$F$16:$F$5015,"="&amp;$B16)</f>
        <v>0</v>
      </c>
      <c r="AQ16" s="46">
        <f>AO16/S16</f>
        <v>1</v>
      </c>
      <c r="AR16" s="46">
        <f>(AH16+AJ16+AO16)/T16</f>
        <v>1</v>
      </c>
      <c r="AS16" s="42">
        <f>COUNTIFS('[1]REG PISP'!$S$16:$S$5015,"&lt;12",'[1]REG PISP'!$R$16:$R$5015,"0",'[1]REG PISP'!$E$16:$E$5015,"L",'[1]REG PISP'!$T$16:$T$5015,"12",'[1]REG PISP'!$J$16:$J$5015,"*",'[1]REG PISP'!$P$16:$P$5015,"MATI",'[1]REG PISP'!$F$16:$F$5015,"="&amp;$B16)</f>
        <v>0</v>
      </c>
      <c r="AT16" s="42">
        <f>COUNTIFS('[1]REG PISP'!$S$16:$S$5015,"&lt;12",'[1]REG PISP'!$R$16:$R$5015,"0",'[1]REG PISP'!$E$16:$E$5015,"P",'[1]REG PISP'!$T$16:$T$5015,"12",'[1]REG PISP'!$J$16:$J$5015,"*",'[1]REG PISP'!$P$16:$P$5015,"MATI",'[1]REG PISP'!$F$16:$F$5015,"="&amp;$B16)</f>
        <v>0</v>
      </c>
      <c r="AU16" s="42">
        <f>COUNTIFS('[1]REG PISP'!$R$16:$R$5015,"&gt;=1",'[1]REG PISP'!$R$16:$R$5015,"&lt;5",'[1]REG PISP'!$E$16:$E$5015,"L",'[1]REG PISP'!$T$16:$T$5015,"12",'[1]REG PISP'!$J$16:$J$5015,"*",'[1]REG PISP'!$P$16:$P$5015,"MATI",'[1]REG PISP'!$F$16:$F$5015,"="&amp;$B16)</f>
        <v>0</v>
      </c>
      <c r="AV16" s="42">
        <f>COUNTIFS('[1]REG PISP'!$R$16:$R$5015,"&gt;=1",'[1]REG PISP'!$R$16:$R$5015,"&lt;5",'[1]REG PISP'!$E$16:$E$5015,"P",'[1]REG PISP'!$T$16:$T$5015,"12",'[1]REG PISP'!$J$16:$J$5015,"*",'[1]REG PISP'!$P$16:$P$5015,"MATI",'[1]REG PISP'!$F$16:$F$5015,"="&amp;$B16)</f>
        <v>0</v>
      </c>
      <c r="AW16" s="42">
        <f>COUNTIFS('[1]REG PISP'!$R$16:$R$5015,"&gt;=5",'[1]REG PISP'!$R$16:$R$5015,"&lt;120",'[1]REG PISP'!$E$16:$E$5015,"L",'[1]REG PISP'!$T$16:$T$5015,"12",'[1]REG PISP'!$J$16:$J$5015,"*",'[1]REG PISP'!$P$16:$P$5015,"MATI",'[1]REG PISP'!$F$16:$F$5015,"="&amp;$B16)</f>
        <v>0</v>
      </c>
      <c r="AX16" s="42">
        <f>COUNTIFS('[1]REG PISP'!$R$16:$R$5015,"&gt;=5",'[1]REG PISP'!$R$16:$R$5015,"&lt;120",'[1]REG PISP'!$E$16:$E$5015,"P",'[1]REG PISP'!$T$16:$T$5015,"12",'[1]REG PISP'!$J$16:$J$5015,"*",'[1]REG PISP'!$P$16:$P$5015,"MATI",'[1]REG PISP'!$F$16:$F$5015,"="&amp;$B16)</f>
        <v>0</v>
      </c>
      <c r="AY16" s="44">
        <f>SUM(AS16,AU16,AW16)</f>
        <v>0</v>
      </c>
      <c r="AZ16" s="44">
        <f>SUM(AT16,AV16,AX16)</f>
        <v>0</v>
      </c>
    </row>
    <row r="17" spans="1:57" ht="18" customHeight="1" x14ac:dyDescent="0.25">
      <c r="A17" s="48">
        <v>2</v>
      </c>
      <c r="B17" s="40" t="str">
        <f>'[1]INFO DASAR'!B17</f>
        <v>TASIKMADU</v>
      </c>
      <c r="C17" s="40">
        <f>'[1]INFO DASAR'!C17</f>
        <v>7679</v>
      </c>
      <c r="D17" s="40">
        <f>'[1]INFO DASAR'!D17</f>
        <v>510</v>
      </c>
      <c r="E17" s="41">
        <f>'[1]INFO DASAR'!E17</f>
        <v>207.333</v>
      </c>
      <c r="F17" s="41">
        <f>'[1]INFO DASAR'!F17</f>
        <v>85.986000000000018</v>
      </c>
      <c r="G17" s="42">
        <f>COUNTIFS('[1]REG PISP'!$S$16:$S$5015,"&lt;6",'[1]REG PISP'!$R$16:$R$5015,"0",'[1]REG PISP'!$E$16:$E$5015,"L",'[1]REG PISP'!$T$16:$T$5015,"12",'[1]REG PISP'!$J$16:$J$5015,"*",'[1]REG PISP'!$F$16:$F$5015,"="&amp;$B17)</f>
        <v>0</v>
      </c>
      <c r="H17" s="42">
        <f>COUNTIFS('[1]REG PISP'!$S$16:$S$5015,"&lt;6",'[1]REG PISP'!$R$16:$R$5015,"0",'[1]REG PISP'!$E$16:$E$5015,"P",'[1]REG PISP'!$T$16:$T$5015,"12",'[1]REG PISP'!$J$16:$J$5015,"*",'[1]REG PISP'!$F$16:$F$5015,"="&amp;$B17)</f>
        <v>0</v>
      </c>
      <c r="I17" s="42">
        <f>COUNTIFS('[1]REG PISP'!$S$16:$S$5015,"&gt;=6",'[1]REG PISP'!$S$16:$S$5015,"&lt;12",'[1]REG PISP'!$R$16:$R$5015,"0",'[1]REG PISP'!$E$16:$E$5015,"L",'[1]REG PISP'!$T$16:$T$5015,"12",'[1]REG PISP'!$J$16:$J$5015,"*",'[1]REG PISP'!$F$16:$F$5015,"="&amp;$B17)</f>
        <v>0</v>
      </c>
      <c r="J17" s="42">
        <f>COUNTIFS('[1]REG PISP'!$S$16:$S$5015,"&gt;=6",'[1]REG PISP'!$S$16:$S$5015,"&lt;12",'[1]REG PISP'!$R$16:$R$5015,"0",'[1]REG PISP'!$E$16:$E$5015,"P",'[1]REG PISP'!$T$16:$T$5015,"12",'[1]REG PISP'!$J$16:$J$5015,"*",'[1]REG PISP'!$F$16:$F$5015,"="&amp;$B17)</f>
        <v>0</v>
      </c>
      <c r="K17" s="42">
        <f>COUNTIFS('[1]REG PISP'!$R$16:$R$5015,"&gt;=1",'[1]REG PISP'!$R$16:$R$5015,"&lt;5",'[1]REG PISP'!$E$16:$E$5015,"L",'[1]REG PISP'!$T$16:$T$5015,"12",'[1]REG PISP'!$J$16:$J$5015,"*",'[1]REG PISP'!$F$16:$F$5015,"="&amp;$B17)</f>
        <v>0</v>
      </c>
      <c r="L17" s="42">
        <f>COUNTIFS('[1]REG PISP'!$R$16:$R$5015,"&gt;=1",'[1]REG PISP'!$R$16:$R$5015,"&lt;5",'[1]REG PISP'!$E$16:$E$5015,"P",'[1]REG PISP'!$T$16:$T$5015,"12",'[1]REG PISP'!$J$16:$J$5015,"*",'[1]REG PISP'!$F$16:$F$5015,"="&amp;$B17)</f>
        <v>0</v>
      </c>
      <c r="M17" s="42">
        <f t="shared" ref="M17:N46" si="0">SUM(G17,I17,K17)</f>
        <v>0</v>
      </c>
      <c r="N17" s="42">
        <f t="shared" si="0"/>
        <v>0</v>
      </c>
      <c r="O17" s="42">
        <f t="shared" ref="O17:O46" si="1">SUM(M17,N17)</f>
        <v>0</v>
      </c>
      <c r="P17" s="43">
        <f t="shared" ref="P17:P46" si="2">O17/F17</f>
        <v>0</v>
      </c>
      <c r="Q17" s="42">
        <f>COUNTIFS('[1]REG PISP'!$R$16:$R$5015,"&gt;=5",'[1]REG PISP'!$R$16:$R$5015,"&lt;120",'[1]REG PISP'!$E$16:$E$5015,"L",'[1]REG PISP'!$T$16:$T$5015,"12",'[1]REG PISP'!$J$16:$J$5015,"*",'[1]REG PISP'!$F$16:$F$5015,"="&amp;$B17)</f>
        <v>0</v>
      </c>
      <c r="R17" s="42">
        <f>COUNTIFS('[1]REG PISP'!$R$16:$R$5015,"&gt;=5",'[1]REG PISP'!$R$16:$R$5015,"&lt;120",'[1]REG PISP'!$E$16:$E$5015,"P",'[1]REG PISP'!$T$16:$T$5015,"12",'[1]REG PISP'!$J$16:$J$5015,"*",'[1]REG PISP'!$F$16:$F$5015,"="&amp;$B17)</f>
        <v>0</v>
      </c>
      <c r="S17" s="44">
        <f t="shared" ref="S17:S46" si="3">Q17+R17</f>
        <v>0</v>
      </c>
      <c r="T17" s="45">
        <f t="shared" ref="T17:T46" si="4">O17+S17</f>
        <v>0</v>
      </c>
      <c r="U17" s="46">
        <f t="shared" ref="U17:U46" si="5">T17/E17</f>
        <v>0</v>
      </c>
      <c r="V17" s="46" t="e">
        <f t="shared" ref="V17:V47" si="6">O17/T17</f>
        <v>#DIV/0!</v>
      </c>
      <c r="W17" s="42">
        <f>COUNTIFS('[1]REG PISP'!$R$16:$R$5015,"0",'[1]REG PISP'!$S$16:$S$5015,"&gt;0",'[1]REG PISP'!$E$16:$E$5015,"L",'[1]REG PISP'!$T$16:$T$5015,"12",'[1]REG PISP'!$J$16:$J$5015,"*",'[1]REG PISP'!$K$16:$K$5015,"TANPA DEHIDRASI",'[1]REG PISP'!$F$16:$F$5015,"="&amp;$B17)+COUNTIFS('[1]REG PISP'!$R$16:$R$5015,"0",'[1]REG PISP'!$S$16:$S$5015,"&gt;0",'[1]REG PISP'!$E$16:$E$5015,"P",'[1]REG PISP'!$T$16:$T$5015,"12",'[1]REG PISP'!$J$16:$J$5015,"*",'[1]REG PISP'!$K$16:$K$5015,"TANPA DEHIDRASI",'[1]REG PISP'!$F$16:$F$5015,"="&amp;$B17)+COUNTIFS('[1]REG PISP'!$R$16:$R$5015,"&gt;0",'[1]REG PISP'!$R$16:$R$5015,"&lt;120",'[1]REG PISP'!$E$16:$E$5015,"L",'[1]REG PISP'!$T$16:$T$5015,"12",'[1]REG PISP'!$J$16:$J$5015,"*",'[1]REG PISP'!$K$16:$K$5015,"TANPA DEHIDRASI",'[1]REG PISP'!$F$16:$F$5015,"="&amp;$B17)+COUNTIFS('[1]REG PISP'!$R$16:$R$5015,"&gt;0",'[1]REG PISP'!$R$16:$R$5015,"&lt;120",'[1]REG PISP'!$E$16:$E$5015,"P",'[1]REG PISP'!$T$16:$T$5015,"12",'[1]REG PISP'!$J$16:$J$5015,"*",'[1]REG PISP'!$K$16:$K$5015,"TANPA DEHIDRASI",'[1]REG PISP'!$F$16:$F$5015,"="&amp;$B17)</f>
        <v>0</v>
      </c>
      <c r="X17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PISP'!$F$16:$F$5015,"="&amp;$B17)+COUNTIFS('[1]REG PISP'!$R$16:$R$5015,"0",'[1]REG PISP'!$S$16:$S$5015,"&gt;0",'[1]REG PISP'!$E$16:$E$5015,"P",'[1]REG PISP'!$T$16:$T$5015,"12",'[1]REG PISP'!$J$16:$J$5015,"*",'[1]REG PISP'!$K$16:$K$5015,"DEHIDRASI RINGAN/SEDANG",'[1]REG PISP'!$F$16:$F$5015,"="&amp;$B17)+COUNTIFS('[1]REG PISP'!$R$16:$R$5015,"&gt;0",'[1]REG PISP'!$R$16:$R$5015,"&lt;120",'[1]REG PISP'!$E$16:$E$5015,"L",'[1]REG PISP'!$T$16:$T$5015,"12",'[1]REG PISP'!$J$16:$J$5015,"*",'[1]REG PISP'!$K$16:$K$5015,"DEHIDRASI RINGAN/SEDANG",'[1]REG PISP'!$F$16:$F$5015,"="&amp;$B17)+COUNTIFS('[1]REG PISP'!$R$16:$R$5015,"&gt;0",'[1]REG PISP'!$R$16:$R$5015,"&lt;120",'[1]REG PISP'!$E$16:$E$5015,"P",'[1]REG PISP'!$T$16:$T$5015,"12",'[1]REG PISP'!$J$16:$J$5015,"*",'[1]REG PISP'!$K$16:$K$5015,"DEHIDRASI RINGAN/SEDANG",'[1]REG PISP'!$F$16:$F$5015,"="&amp;$B17)</f>
        <v>0</v>
      </c>
      <c r="Y17" s="42">
        <f>COUNTIFS('[1]REG PISP'!$R$16:$R$5015,"0",'[1]REG PISP'!$S$16:$S$5015,"&gt;0",'[1]REG PISP'!$E$16:$E$5015,"L",'[1]REG PISP'!$T$16:$T$5015,"12",'[1]REG PISP'!$J$16:$J$5015,"*",'[1]REG PISP'!$K$16:$K$5015,"DEHIDRASI BERAT",'[1]REG PISP'!$F$16:$F$5015,"="&amp;$B17)+COUNTIFS('[1]REG PISP'!$R$16:$R$5015,"0",'[1]REG PISP'!$S$16:$S$5015,"&gt;0",'[1]REG PISP'!$E$16:$E$5015,"P",'[1]REG PISP'!$T$16:$T$5015,"12",'[1]REG PISP'!$J$16:$J$5015,"*",'[1]REG PISP'!$K$16:$K$5015,"DEHIDRASI BERAT",'[1]REG PISP'!$F$16:$F$5015,"="&amp;$B17)+COUNTIFS('[1]REG PISP'!$R$16:$R$5015,"&gt;0",'[1]REG PISP'!$R$16:$R$5015,"&lt;120",'[1]REG PISP'!$E$16:$E$5015,"L",'[1]REG PISP'!$T$16:$T$5015,"12",'[1]REG PISP'!$J$16:$J$5015,"*",'[1]REG PISP'!$K$16:$K$5015,"DEHIDRASI BERAT",'[1]REG PISP'!$F$16:$F$5015,"="&amp;$B17)+COUNTIFS('[1]REG PISP'!$R$16:$R$5015,"&gt;0",'[1]REG PISP'!$R$16:$R$5015,"&lt;120",'[1]REG PISP'!$E$16:$E$5015,"P",'[1]REG PISP'!$T$16:$T$5015,"12",'[1]REG PISP'!$J$16:$J$5015,"*",'[1]REG PISP'!$K$16:$K$5015,"DEHIDRASI BERAT",'[1]REG PISP'!$F$16:$F$5015,"="&amp;$B17)</f>
        <v>0</v>
      </c>
      <c r="Z17" s="46" t="e">
        <f t="shared" ref="Z17:Z46" si="7">Y17/(W17+X17+Y17)</f>
        <v>#DIV/0!</v>
      </c>
      <c r="AA17" s="42">
        <f>COUNTIFS('[1]REG PISP'!$R$16:$R$5015,"0",'[1]REG PISP'!$S$16:$S$5015,"&gt;0",'[1]REG PISP'!$E$16:$E$5015,"L",'[1]REG PISP'!$T$16:$T$5015,"12",'[1]REG PISP'!$J$16:$J$5015,"DIARE AKUT",'[1]REG PISP'!$F$16:$F$5015,"="&amp;$B17)+COUNTIFS('[1]REG PISP'!$R$16:$R$5015,"0",'[1]REG PISP'!$S$16:$S$5015,"&gt;0",'[1]REG PISP'!$E$16:$E$5015,"P",'[1]REG PISP'!$T$16:$T$5015,"12",'[1]REG PISP'!$J$16:$J$5015,"DIARE AKUT",'[1]REG PISP'!$F$16:$F$5015,"="&amp;$B17)+COUNTIFS('[1]REG PISP'!$R$16:$R$5015,"&gt;0",'[1]REG PISP'!$R$16:$R$5015,"&lt;120",'[1]REG PISP'!$E$16:$E$5015,"L",'[1]REG PISP'!$T$16:$T$5015,"12",'[1]REG PISP'!$J$16:$J$5015,"DIARE AKUT",'[1]REG PISP'!$F$16:$F$5015,"="&amp;$B17)+COUNTIFS('[1]REG PISP'!$R$16:$R$5015,"&gt;0",'[1]REG PISP'!$R$16:$R$5015,"&lt;120",'[1]REG PISP'!$E$16:$E$5015,"P",'[1]REG PISP'!$T$16:$T$5015,"12",'[1]REG PISP'!$J$16:$J$5015,"DIARE AKUT",'[1]REG PISP'!$F$16:$F$5015,"="&amp;$B17)</f>
        <v>0</v>
      </c>
      <c r="AB17" s="42">
        <f>COUNTIFS('[1]REG PISP'!$R$16:$R$5015,"0",'[1]REG PISP'!$S$16:$S$5015,"&gt;0",'[1]REG PISP'!$E$16:$E$5015,"L",'[1]REG PISP'!$T$16:$T$5015,"12",'[1]REG PISP'!$J$16:$J$5015,"DISENTRI",'[1]REG PISP'!$F$16:$F$5015,"="&amp;$B17)+COUNTIFS('[1]REG PISP'!$R$16:$R$5015,"0",'[1]REG PISP'!$S$16:$S$5015,"&gt;0",'[1]REG PISP'!$E$16:$E$5015,"P",'[1]REG PISP'!$T$16:$T$5015,"12",'[1]REG PISP'!$J$16:$J$5015,"DISENTRI",'[1]REG PISP'!$F$16:$F$5015,"="&amp;$B17)+COUNTIFS('[1]REG PISP'!$R$16:$R$5015,"&gt;0",'[1]REG PISP'!$R$16:$R$5015,"&lt;120",'[1]REG PISP'!$E$16:$E$5015,"L",'[1]REG PISP'!$T$16:$T$5015,"12",'[1]REG PISP'!$J$16:$J$5015,"DISENTRI",'[1]REG PISP'!$F$16:$F$5015,"="&amp;$B17)+COUNTIFS('[1]REG PISP'!$R$16:$R$5015,"&gt;0",'[1]REG PISP'!$R$16:$R$5015,"&lt;120",'[1]REG PISP'!$E$16:$E$5015,"P",'[1]REG PISP'!$T$16:$T$5015,"12",'[1]REG PISP'!$J$16:$J$5015,"DISENTRI",'[1]REG PISP'!$F$16:$F$5015,"="&amp;$B17)</f>
        <v>0</v>
      </c>
      <c r="AC17" s="42">
        <f>COUNTIFS('[1]REG PISP'!$R$16:$R$5015,"0",'[1]REG PISP'!$S$16:$S$5015,"&gt;0",'[1]REG PISP'!$E$16:$E$5015,"L",'[1]REG PISP'!$T$16:$T$5015,"12",'[1]REG PISP'!$J$16:$J$5015,"KOLERA",'[1]REG PISP'!$F$16:$F$5015,"="&amp;$B17)+COUNTIFS('[1]REG PISP'!$R$16:$R$5015,"0",'[1]REG PISP'!$S$16:$S$5015,"&gt;0",'[1]REG PISP'!$E$16:$E$5015,"P",'[1]REG PISP'!$T$16:$T$5015,"12",'[1]REG PISP'!$J$16:$J$5015,"KOLERA",'[1]REG PISP'!$F$16:$F$5015,"="&amp;$B17)+COUNTIFS('[1]REG PISP'!$R$16:$R$5015,"&gt;0",'[1]REG PISP'!$R$16:$R$5015,"&lt;120",'[1]REG PISP'!$E$16:$E$5015,"L",'[1]REG PISP'!$T$16:$T$5015,"12",'[1]REG PISP'!$J$16:$J$5015,"KOLERA",'[1]REG PISP'!$F$16:$F$5015,"="&amp;$B17)+COUNTIFS('[1]REG PISP'!$R$16:$R$5015,"&gt;0",'[1]REG PISP'!$R$16:$R$5015,"&lt;120",'[1]REG PISP'!$E$16:$E$5015,"P",'[1]REG PISP'!$T$16:$T$5015,"12",'[1]REG PISP'!$J$16:$J$5015,"KOLERA",'[1]REG PISP'!$F$16:$F$5015,"="&amp;$B17)</f>
        <v>0</v>
      </c>
      <c r="AD17" s="42">
        <f>COUNTIFS('[1]REG PISP'!$R$16:$R$5015,"0",'[1]REG PISP'!$S$16:$S$5015,"&gt;0",'[1]REG PISP'!$E$16:$E$5015,"L",'[1]REG PISP'!$T$16:$T$5015,"12",'[1]REG PISP'!$J$16:$J$5015,"DIARE BERKEPANJANGAN",'[1]REG PISP'!$F$16:$F$5015,"="&amp;$B17)+COUNTIFS('[1]REG PISP'!$R$16:$R$5015,"0",'[1]REG PISP'!$S$16:$S$5015,"&gt;0",'[1]REG PISP'!$E$16:$E$5015,"P",'[1]REG PISP'!$T$16:$T$5015,"12",'[1]REG PISP'!$J$16:$J$5015,"DIARE BERKEPANJANGAN",'[1]REG PISP'!$F$16:$F$5015,"="&amp;$B17)+COUNTIFS('[1]REG PISP'!$R$16:$R$5015,"&gt;0",'[1]REG PISP'!$R$16:$R$5015,"&lt;120",'[1]REG PISP'!$E$16:$E$5015,"L",'[1]REG PISP'!$T$16:$T$5015,"12",'[1]REG PISP'!$J$16:$J$5015,"DIARE BERKEPANJANGAN",'[1]REG PISP'!$F$16:$F$5015,"="&amp;$B17)+COUNTIFS('[1]REG PISP'!$R$16:$R$5015,"&gt;0",'[1]REG PISP'!$R$16:$R$5015,"&lt;120",'[1]REG PISP'!$E$16:$E$5015,"P",'[1]REG PISP'!$T$16:$T$5015,"12",'[1]REG PISP'!$J$16:$J$5015,"DIARE BERKEPANJANGAN",'[1]REG PISP'!$F$16:$F$5015,"="&amp;$B17)</f>
        <v>0</v>
      </c>
      <c r="AE17" s="42">
        <f>COUNTIFS('[1]REG PISP'!$R$16:$R$5015,"0",'[1]REG PISP'!$S$16:$S$5015,"&gt;0",'[1]REG PISP'!$E$16:$E$5015,"L",'[1]REG PISP'!$T$16:$T$5015,"12",'[1]REG PISP'!$J$16:$J$5015,"DIARE PERSISTEN/KRONIK",'[1]REG PISP'!$F$16:$F$5015,"="&amp;$B17)+COUNTIFS('[1]REG PISP'!$R$16:$R$5015,"0",'[1]REG PISP'!$S$16:$S$5015,"&gt;0",'[1]REG PISP'!$E$16:$E$5015,"P",'[1]REG PISP'!$T$16:$T$5015,"12",'[1]REG PISP'!$J$16:$J$5015,"DIARE PERSISTEN/KRONIK",'[1]REG PISP'!$F$16:$F$5015,"="&amp;$B17)+COUNTIFS('[1]REG PISP'!$R$16:$R$5015,"&gt;0",'[1]REG PISP'!$R$16:$R$5015,"&lt;120",'[1]REG PISP'!$E$16:$E$5015,"L",'[1]REG PISP'!$T$16:$T$5015,"12",'[1]REG PISP'!$J$16:$J$5015,"DIARE PERSISTEN/KRONIK",'[1]REG PISP'!$F$16:$F$5015,"="&amp;$B17)+COUNTIFS('[1]REG PISP'!$R$16:$R$5015,"&gt;0",'[1]REG PISP'!$R$16:$R$5015,"&lt;120",'[1]REG PISP'!$E$16:$E$5015,"P",'[1]REG PISP'!$T$16:$T$5015,"12",'[1]REG PISP'!$J$16:$J$5015,"DIARE PERSISTEN/KRONIK",'[1]REG PISP'!$F$16:$F$5015,"="&amp;$B17)</f>
        <v>0</v>
      </c>
      <c r="AF17" s="42">
        <f>COUNTIFS('[1]REG PISP'!$R$16:$R$5015,"0",'[1]REG PISP'!$S$16:$S$5015,"&gt;0",'[1]REG PISP'!$E$16:$E$5015,"L",'[1]REG PISP'!$T$16:$T$5015,"12",'[1]REG PISP'!$J$16:$J$5015,"DIARE GIZI BURUK",'[1]REG PISP'!$F$16:$F$5015,"="&amp;$B17)+COUNTIFS('[1]REG PISP'!$R$16:$R$5015,"0",'[1]REG PISP'!$S$16:$S$5015,"&gt;0",'[1]REG PISP'!$E$16:$E$5015,"P",'[1]REG PISP'!$T$16:$T$5015,"12",'[1]REG PISP'!$J$16:$J$5015,"DIARE GIZI BURUK",'[1]REG PISP'!$F$16:$F$5015,"="&amp;$B17)+COUNTIFS('[1]REG PISP'!$R$16:$R$5015,"&gt;0",'[1]REG PISP'!$R$16:$R$5015,"&lt;120",'[1]REG PISP'!$E$16:$E$5015,"L",'[1]REG PISP'!$T$16:$T$5015,"12",'[1]REG PISP'!$J$16:$J$5015,"DIARE GIZI BURUK",'[1]REG PISP'!$F$16:$F$5015,"="&amp;$B17)+COUNTIFS('[1]REG PISP'!$R$16:$R$5015,"&gt;0",'[1]REG PISP'!$R$16:$R$5015,"&lt;120",'[1]REG PISP'!$E$16:$E$5015,"P",'[1]REG PISP'!$T$16:$T$5015,"12",'[1]REG PISP'!$J$16:$J$5015,"DIARE GIZI BURUK",'[1]REG PISP'!$F$16:$F$5015,"="&amp;$B17)</f>
        <v>0</v>
      </c>
      <c r="AG17" s="42">
        <f>COUNTIFS('[1]REG PISP'!$R$16:$R$5015,"0",'[1]REG PISP'!$S$16:$S$5015,"&gt;0",'[1]REG PISP'!$E$16:$E$5015,"L",'[1]REG PISP'!$T$16:$T$5015,"12",'[1]REG PISP'!$J$16:$J$5015,"DIARE DENGAN PENYAKIT PENYERTA",'[1]REG PISP'!$F$16:$F$5015,"="&amp;$B17)+COUNTIFS('[1]REG PISP'!$R$16:$R$5015,"0",'[1]REG PISP'!$S$16:$S$5015,"&gt;0",'[1]REG PISP'!$E$16:$E$5015,"P",'[1]REG PISP'!$T$16:$T$5015,"12",'[1]REG PISP'!$J$16:$J$5015,"DIARE DENGAN PENYAKIT PENYERTA",'[1]REG PISP'!$F$16:$F$5015,"="&amp;$B17)+COUNTIFS('[1]REG PISP'!$R$16:$R$5015,"&gt;0",'[1]REG PISP'!$R$16:$R$5015,"&lt;120",'[1]REG PISP'!$E$16:$E$5015,"L",'[1]REG PISP'!$T$16:$T$5015,"12",'[1]REG PISP'!$J$16:$J$5015,"DIARE DENGAN PENYAKIT PENYERTA",'[1]REG PISP'!$F$16:$F$5015,"="&amp;$B17)+COUNTIFS('[1]REG PISP'!$R$16:$R$5015,"&gt;0",'[1]REG PISP'!$R$16:$R$5015,"&lt;120",'[1]REG PISP'!$E$16:$E$5015,"P",'[1]REG PISP'!$T$16:$T$5015,"12",'[1]REG PISP'!$J$16:$J$5015,"DIARE DENGAN PENYAKIT PENYERTA",'[1]REG PISP'!$F$16:$F$5015,"="&amp;$B17)</f>
        <v>0</v>
      </c>
      <c r="AH17" s="42">
        <f>COUNTIFS('[1]REG PISP'!$R$16:$R$5015,"0",'[1]REG PISP'!$S$16:$S$5015,"&gt;0",'[1]REG PISP'!$E$16:$E$5015,"L",'[1]REG PISP'!$T$16:$T$5015,"12",'[1]REG PISP'!$L$16:$L$5015,"&gt;0",'[1]REG PISP'!$M$16:$M$5015,"&lt;1",'[1]REG PISP'!$F$16:$F$5015,"="&amp;$B17)+COUNTIFS('[1]REG PISP'!$R$16:$R$5015,"&gt;0",'[1]REG PISP'!$R$16:$R$5015,"&lt;5",'[1]REG PISP'!$E$16:$E$5015,"L",'[1]REG PISP'!$T$16:$T$5015,"12",'[1]REG PISP'!$L$16:$L$5015,"&gt;0",'[1]REG PISP'!$M$16:$M$5015,"&lt;1",'[1]REG PISP'!$F$16:$F$5015,"="&amp;$B17)+COUNTIFS('[1]REG PISP'!$R$16:$R$5015,"0",'[1]REG PISP'!$S$16:$S$5015,"&gt;0",'[1]REG PISP'!$E$16:$E$5015,"P",'[1]REG PISP'!$T$16:$T$5015,"12",'[1]REG PISP'!$L$16:$L$5015,"&gt;0",'[1]REG PISP'!$M$16:$M$5015,"&lt;1",'[1]REG PISP'!$F$16:$F$5015,"="&amp;$B17)+COUNTIFS('[1]REG PISP'!$R$16:$R$5015,"&gt;0",'[1]REG PISP'!$R$16:$R$5015,"&lt;5",'[1]REG PISP'!$E$16:$E$5015,"P",'[1]REG PISP'!$T$16:$T$5015,"12",'[1]REG PISP'!$L$16:$L$5015,"&gt;0",'[1]REG PISP'!$M$16:$M$5015,"&lt;1",'[1]REG PISP'!$F$16:$F$5015,"="&amp;$B17)+COUNTIFS('[1]REG PISP'!$R$16:$R$5015,"0",'[1]REG PISP'!$S$16:$S$5015,"&gt;0",'[1]REG PISP'!$E$16:$E$5015,"L",'[1]REG PISP'!$T$16:$T$5015,"12",'[1]REG PISP'!$L$16:$L$5015,"&gt;0",'[1]REG PISP'!$M$16:$M$5015,"",'[1]REG PISP'!$F$16:$F$5015,"="&amp;$B17)+COUNTIFS('[1]REG PISP'!$R$16:$R$5015,"&gt;0",'[1]REG PISP'!$R$16:$R$5015,"&lt;5",'[1]REG PISP'!$E$16:$E$5015,"L",'[1]REG PISP'!$T$16:$T$5015,"12",'[1]REG PISP'!$L$16:$L$5015,"&gt;0",'[1]REG PISP'!$M$16:$M$5015,"",'[1]REG PISP'!$F$16:$F$5015,"="&amp;$B17)+COUNTIFS('[1]REG PISP'!$R$16:$R$5015,"0",'[1]REG PISP'!$S$16:$S$5015,"&gt;0",'[1]REG PISP'!$E$16:$E$5015,"P",'[1]REG PISP'!$T$16:$T$5015,"12",'[1]REG PISP'!$L$16:$L$5015,"&gt;0",'[1]REG PISP'!$M$16:$M$5015,"",'[1]REG PISP'!$F$16:$F$5015,"="&amp;$B17)+COUNTIFS('[1]REG PISP'!$R$16:$R$5015,"&gt;0",'[1]REG PISP'!$R$16:$R$5015,"&lt;5",'[1]REG PISP'!$E$16:$E$5015,"P",'[1]REG PISP'!$T$16:$T$5015,"12",'[1]REG PISP'!$L$16:$L$5015,"&gt;0",'[1]REG PISP'!$M$16:$M$5015,"",'[1]REG PISP'!$F$16:$F$5015,"="&amp;$B17)</f>
        <v>0</v>
      </c>
      <c r="AI17" s="42">
        <f>COUNTIFS('[1]REG PISP'!$R$16:$R$5015,"0",'[1]REG PISP'!$S$16:$S$5015,"&gt;0",'[1]REG PISP'!$E$16:$E$5015,"L",'[1]REG PISP'!$T$16:$T$5015,"12",'[1]REG PISP'!$M$16:$M$5015,"&gt;0",'[1]REG PISP'!$L$16:$L$5015,"&lt;1",'[1]REG PISP'!$F$16:$F$5015,"="&amp;$B17)+COUNTIFS('[1]REG PISP'!$R$16:$R$5015,"&gt;0",'[1]REG PISP'!$R$16:$R$5015,"&lt;5",'[1]REG PISP'!$E$16:$E$5015,"L",'[1]REG PISP'!$T$16:$T$5015,"12",'[1]REG PISP'!$M$16:$M$5015,"&gt;0",'[1]REG PISP'!$L$16:$L$5015,"&lt;1",'[1]REG PISP'!$F$16:$F$5015,"="&amp;$B17)+COUNTIFS('[1]REG PISP'!$R$16:$R$5015,"0",'[1]REG PISP'!$S$16:$S$5015,"&gt;0",'[1]REG PISP'!$E$16:$E$5015,"P",'[1]REG PISP'!$T$16:$T$5015,"12",'[1]REG PISP'!$M$16:$M$5015,"&gt;0",'[1]REG PISP'!$L$16:$L$5015,"&lt;1",'[1]REG PISP'!$F$16:$F$5015,"="&amp;$B17)+COUNTIFS('[1]REG PISP'!$R$16:$R$5015,"&gt;0",'[1]REG PISP'!$R$16:$R$5015,"&lt;5",'[1]REG PISP'!$E$16:$E$5015,"P",'[1]REG PISP'!$T$16:$T$5015,"12",'[1]REG PISP'!$M$16:$M$5015,"&gt;0",'[1]REG PISP'!$L$16:$L$5015,"&lt;1",'[1]REG PISP'!$F$16:$F$5015,"="&amp;$B17)+COUNTIFS('[1]REG PISP'!$R$16:$R$5015,"0",'[1]REG PISP'!$S$16:$S$5015,"&gt;0",'[1]REG PISP'!$E$16:$E$5015,"L",'[1]REG PISP'!$T$16:$T$5015,"12",'[1]REG PISP'!$M$16:$M$5015,"&gt;0",'[1]REG PISP'!$L$16:$L$5015,"",'[1]REG PISP'!$F$16:$F$5015,"="&amp;$B17)+COUNTIFS('[1]REG PISP'!$R$16:$R$5015,"&gt;0",'[1]REG PISP'!$R$16:$R$5015,"&lt;5",'[1]REG PISP'!$E$16:$E$5015,"L",'[1]REG PISP'!$T$16:$T$5015,"12",'[1]REG PISP'!$M$16:$M$5015,"&gt;0",'[1]REG PISP'!$L$16:$L$5015,"",'[1]REG PISP'!$F$16:$F$5015,"="&amp;$B17)+COUNTIFS('[1]REG PISP'!$R$16:$R$5015,"0",'[1]REG PISP'!$S$16:$S$5015,"&gt;0",'[1]REG PISP'!$E$16:$E$5015,"P",'[1]REG PISP'!$T$16:$T$5015,"12",'[1]REG PISP'!$M$16:$M$5015,"&gt;0",'[1]REG PISP'!$L$16:$L$5015,"",'[1]REG PISP'!$F$16:$F$5015,"="&amp;$B17)+COUNTIFS('[1]REG PISP'!$R$16:$R$5015,"&gt;0",'[1]REG PISP'!$R$16:$R$5015,"&lt;5",'[1]REG PISP'!$E$16:$E$5015,"P",'[1]REG PISP'!$T$16:$T$5015,"12",'[1]REG PISP'!$M$16:$M$5015,"&gt;0",'[1]REG PISP'!$L$16:$L$5015,"",'[1]REG PISP'!$F$16:$F$5015,"="&amp;$B17)</f>
        <v>0</v>
      </c>
      <c r="AJ17" s="42">
        <f>COUNTIFS('[1]REG PISP'!$R$16:$R$5015,"0",'[1]REG PISP'!$S$16:$S$5015,"&gt;0",'[1]REG PISP'!$E$16:$E$5015,"L",'[1]REG PISP'!$T$16:$T$5015,"12",'[1]REG PISP'!$L$16:$L$5015,"&gt;0",'[1]REG PISP'!$M$16:$M$5015,"&gt;0",'[1]REG PISP'!$F$16:$F$5015,"="&amp;$B17)+COUNTIFS('[1]REG PISP'!$R$16:$R$5015,"&gt;0",'[1]REG PISP'!$R$16:$R$5015,"&lt;5",'[1]REG PISP'!$E$16:$E$5015,"L",'[1]REG PISP'!$T$16:$T$5015,"12",'[1]REG PISP'!$L$16:$L$5015,"&gt;0",'[1]REG PISP'!$M$16:$M$5015,"&gt;0",'[1]REG PISP'!$F$16:$F$5015,"="&amp;$B17)+COUNTIFS('[1]REG PISP'!$R$16:$R$5015,"0",'[1]REG PISP'!$S$16:$S$5015,"&gt;0",'[1]REG PISP'!$E$16:$E$5015,"P",'[1]REG PISP'!$T$16:$T$5015,"12",'[1]REG PISP'!$L$16:$L$5015,"&gt;0",'[1]REG PISP'!$M$16:$M$5015,"&gt;0",'[1]REG PISP'!$F$16:$F$5015,"="&amp;$B17)+COUNTIFS('[1]REG PISP'!$R$16:$R$5015,"&gt;0",'[1]REG PISP'!$R$16:$R$5015,"&lt;5",'[1]REG PISP'!$E$16:$E$5015,"P",'[1]REG PISP'!$T$16:$T$5015,"12",'[1]REG PISP'!$L$16:$L$5015,"&gt;0",'[1]REG PISP'!$M$16:$M$5015,"&gt;0",'[1]REG PISP'!$F$16:$F$5015,"="&amp;$B17)</f>
        <v>0</v>
      </c>
      <c r="AK17" s="42">
        <f>COUNTIFS('[1]REG PISP'!$R$16:$R$5015,"0",'[1]REG PISP'!$S$16:$S$5015,"&gt;0",'[1]REG PISP'!$E$16:$E$5015,"L",'[1]REG PISP'!$T$16:$T$5015,"12",'[1]REG PISP'!$N$16:$N$5015,"&gt;0",'[1]REG PISP'!$F$16:$F$5015,"="&amp;$B17)+COUNTIFS('[1]REG PISP'!$R$16:$R$5015,"&gt;0",'[1]REG PISP'!$R$16:$R$5015,"&lt;5",'[1]REG PISP'!$E$16:$E$5015,"L",'[1]REG PISP'!$T$16:$T$5015,"12",'[1]REG PISP'!$N$16:$N$5015,"&gt;0",'[1]REG PISP'!$F$16:$F$5015,"="&amp;$B17)+COUNTIFS('[1]REG PISP'!$R$16:$R$5015,"0",'[1]REG PISP'!$S$16:$S$5015,"&gt;0",'[1]REG PISP'!$E$16:$E$5015,"P",'[1]REG PISP'!$T$16:$T$5015,"12",'[1]REG PISP'!$N$16:$N$5015,"&gt;0",'[1]REG PISP'!$F$16:$F$5015,"="&amp;$B17)+COUNTIFS('[1]REG PISP'!$R$16:$R$5015,"&gt;0",'[1]REG PISP'!$R$16:$R$5015,"&lt;5",'[1]REG PISP'!$E$16:$E$5015,"P",'[1]REG PISP'!$T$16:$T$5015,"12",'[1]REG PISP'!$N$16:$N$5015,"&gt;0",'[1]REG PISP'!$F$16:$F$5015,"="&amp;$B17)</f>
        <v>0</v>
      </c>
      <c r="AL17" s="46" t="e">
        <f t="shared" ref="AL17:AL46" si="8">(AH17)/O17</f>
        <v>#DIV/0!</v>
      </c>
      <c r="AM17" s="46" t="e">
        <f t="shared" ref="AM17:AM46" si="9">(AI17)/O17</f>
        <v>#DIV/0!</v>
      </c>
      <c r="AN17" s="43" t="e">
        <f t="shared" ref="AN17:AN46" si="10">AJ17/O17</f>
        <v>#DIV/0!</v>
      </c>
      <c r="AO17" s="42">
        <f>COUNTIFS('[1]REG PISP'!$R$16:$R$5015,"&gt;=5",'[1]REG PISP'!$R$16:$R$5015,"&lt;120",'[1]REG PISP'!$E$16:$E$5015,"L",'[1]REG PISP'!$T$16:$T$5015,"12",'[1]REG PISP'!$L$16:$L$5015,"&gt;0",'[1]REG PISP'!$F$16:$F$5015,"="&amp;$B17)+COUNTIFS('[1]REG PISP'!$R$16:$R$5015,"&gt;=5",'[1]REG PISP'!$R$16:$R$5015,"&lt;120",'[1]REG PISP'!$E$16:$E$5015,"P",'[1]REG PISP'!$T$16:$T$5015,"12",'[1]REG PISP'!$L$16:$L$5015,"&gt;0",'[1]REG PISP'!$F$16:$F$5015,"="&amp;$B17)</f>
        <v>0</v>
      </c>
      <c r="AP17" s="42">
        <f>COUNTIFS('[1]REG PISP'!$R$16:$R$5015,"&gt;=5",'[1]REG PISP'!$R$16:$R$5015,"&lt;120",'[1]REG PISP'!$E$16:$E$5015,"L",'[1]REG PISP'!$T$16:$T$5015,"12",'[1]REG PISP'!$N$16:$N$5015,"&gt;0",'[1]REG PISP'!$F$16:$F$5015,"="&amp;$B17)+COUNTIFS('[1]REG PISP'!$R$16:$R$5015,"&gt;=5",'[1]REG PISP'!$R$16:$R$5015,"&lt;120",'[1]REG PISP'!$E$16:$E$5015,"P",'[1]REG PISP'!$T$16:$T$5015,"12",'[1]REG PISP'!$N$16:$N$5015,"&gt;0",'[1]REG PISP'!$F$16:$F$5015,"="&amp;$B17)</f>
        <v>0</v>
      </c>
      <c r="AQ17" s="46" t="e">
        <f t="shared" ref="AQ17:AQ46" si="11">AO17/S17</f>
        <v>#DIV/0!</v>
      </c>
      <c r="AR17" s="46" t="e">
        <f t="shared" ref="AR17:AR46" si="12">(AH17+AJ17+AO17)/T17</f>
        <v>#DIV/0!</v>
      </c>
      <c r="AS17" s="42">
        <f>COUNTIFS('[1]REG PISP'!$S$16:$S$5015,"&lt;12",'[1]REG PISP'!$R$16:$R$5015,"0",'[1]REG PISP'!$E$16:$E$5015,"L",'[1]REG PISP'!$T$16:$T$5015,"12",'[1]REG PISP'!$J$16:$J$5015,"*",'[1]REG PISP'!$P$16:$P$5015,"MATI",'[1]REG PISP'!$F$16:$F$5015,"="&amp;$B17)</f>
        <v>0</v>
      </c>
      <c r="AT17" s="42">
        <f>COUNTIFS('[1]REG PISP'!$S$16:$S$5015,"&lt;12",'[1]REG PISP'!$R$16:$R$5015,"0",'[1]REG PISP'!$E$16:$E$5015,"P",'[1]REG PISP'!$T$16:$T$5015,"12",'[1]REG PISP'!$J$16:$J$5015,"*",'[1]REG PISP'!$P$16:$P$5015,"MATI",'[1]REG PISP'!$F$16:$F$5015,"="&amp;$B17)</f>
        <v>0</v>
      </c>
      <c r="AU17" s="42">
        <f>COUNTIFS('[1]REG PISP'!$R$16:$R$5015,"&gt;=1",'[1]REG PISP'!$R$16:$R$5015,"&lt;5",'[1]REG PISP'!$E$16:$E$5015,"L",'[1]REG PISP'!$T$16:$T$5015,"12",'[1]REG PISP'!$J$16:$J$5015,"*",'[1]REG PISP'!$P$16:$P$5015,"MATI",'[1]REG PISP'!$F$16:$F$5015,"="&amp;$B17)</f>
        <v>0</v>
      </c>
      <c r="AV17" s="42">
        <f>COUNTIFS('[1]REG PISP'!$R$16:$R$5015,"&gt;=1",'[1]REG PISP'!$R$16:$R$5015,"&lt;5",'[1]REG PISP'!$E$16:$E$5015,"P",'[1]REG PISP'!$T$16:$T$5015,"12",'[1]REG PISP'!$J$16:$J$5015,"*",'[1]REG PISP'!$P$16:$P$5015,"MATI",'[1]REG PISP'!$F$16:$F$5015,"="&amp;$B17)</f>
        <v>0</v>
      </c>
      <c r="AW17" s="42">
        <f>COUNTIFS('[1]REG PISP'!$R$16:$R$5015,"&gt;=5",'[1]REG PISP'!$R$16:$R$5015,"&lt;120",'[1]REG PISP'!$E$16:$E$5015,"L",'[1]REG PISP'!$T$16:$T$5015,"12",'[1]REG PISP'!$J$16:$J$5015,"*",'[1]REG PISP'!$P$16:$P$5015,"MATI",'[1]REG PISP'!$F$16:$F$5015,"="&amp;$B17)</f>
        <v>0</v>
      </c>
      <c r="AX17" s="42">
        <f>COUNTIFS('[1]REG PISP'!$R$16:$R$5015,"&gt;=5",'[1]REG PISP'!$R$16:$R$5015,"&lt;120",'[1]REG PISP'!$E$16:$E$5015,"P",'[1]REG PISP'!$T$16:$T$5015,"12",'[1]REG PISP'!$J$16:$J$5015,"*",'[1]REG PISP'!$P$16:$P$5015,"MATI",'[1]REG PISP'!$F$16:$F$5015,"="&amp;$B17)</f>
        <v>0</v>
      </c>
      <c r="AY17" s="44">
        <f t="shared" ref="AY17:AZ46" si="13">SUM(AS17,AU17,AW17)</f>
        <v>0</v>
      </c>
      <c r="AZ17" s="44">
        <f t="shared" si="13"/>
        <v>0</v>
      </c>
      <c r="BD17" s="49"/>
      <c r="BE17" s="49"/>
    </row>
    <row r="18" spans="1:57" ht="18" customHeight="1" x14ac:dyDescent="0.25">
      <c r="A18" s="40">
        <v>3</v>
      </c>
      <c r="B18" s="40" t="str">
        <f>'[1]INFO DASAR'!B18</f>
        <v>MOJOLANGU</v>
      </c>
      <c r="C18" s="40">
        <f>'[1]INFO DASAR'!C18</f>
        <v>22764</v>
      </c>
      <c r="D18" s="40">
        <f>'[1]INFO DASAR'!D18</f>
        <v>1511</v>
      </c>
      <c r="E18" s="41">
        <f>'[1]INFO DASAR'!E18</f>
        <v>614.62800000000004</v>
      </c>
      <c r="F18" s="41">
        <f>'[1]INFO DASAR'!F18</f>
        <v>254.75460000000004</v>
      </c>
      <c r="G18" s="42">
        <f>COUNTIFS('[1]REG PISP'!$S$16:$S$5015,"&lt;6",'[1]REG PISP'!$R$16:$R$5015,"0",'[1]REG PISP'!$E$16:$E$5015,"L",'[1]REG PISP'!$T$16:$T$5015,"12",'[1]REG PISP'!$J$16:$J$5015,"*",'[1]REG PISP'!$F$16:$F$5015,"="&amp;$B18)</f>
        <v>0</v>
      </c>
      <c r="H18" s="42">
        <f>COUNTIFS('[1]REG PISP'!$S$16:$S$5015,"&lt;6",'[1]REG PISP'!$R$16:$R$5015,"0",'[1]REG PISP'!$E$16:$E$5015,"P",'[1]REG PISP'!$T$16:$T$5015,"12",'[1]REG PISP'!$J$16:$J$5015,"*",'[1]REG PISP'!$F$16:$F$5015,"="&amp;$B18)</f>
        <v>1</v>
      </c>
      <c r="I18" s="42">
        <f>COUNTIFS('[1]REG PISP'!$S$16:$S$5015,"&gt;=6",'[1]REG PISP'!$S$16:$S$5015,"&lt;12",'[1]REG PISP'!$R$16:$R$5015,"0",'[1]REG PISP'!$E$16:$E$5015,"L",'[1]REG PISP'!$T$16:$T$5015,"12",'[1]REG PISP'!$J$16:$J$5015,"*",'[1]REG PISP'!$F$16:$F$5015,"="&amp;$B18)</f>
        <v>0</v>
      </c>
      <c r="J18" s="42">
        <f>COUNTIFS('[1]REG PISP'!$S$16:$S$5015,"&gt;=6",'[1]REG PISP'!$S$16:$S$5015,"&lt;12",'[1]REG PISP'!$R$16:$R$5015,"0",'[1]REG PISP'!$E$16:$E$5015,"P",'[1]REG PISP'!$T$16:$T$5015,"12",'[1]REG PISP'!$J$16:$J$5015,"*",'[1]REG PISP'!$F$16:$F$5015,"="&amp;$B18)</f>
        <v>0</v>
      </c>
      <c r="K18" s="42">
        <f>COUNTIFS('[1]REG PISP'!$R$16:$R$5015,"&gt;=1",'[1]REG PISP'!$R$16:$R$5015,"&lt;5",'[1]REG PISP'!$E$16:$E$5015,"L",'[1]REG PISP'!$T$16:$T$5015,"12",'[1]REG PISP'!$J$16:$J$5015,"*",'[1]REG PISP'!$F$16:$F$5015,"="&amp;$B18)</f>
        <v>4</v>
      </c>
      <c r="L18" s="42">
        <f>COUNTIFS('[1]REG PISP'!$R$16:$R$5015,"&gt;=1",'[1]REG PISP'!$R$16:$R$5015,"&lt;5",'[1]REG PISP'!$E$16:$E$5015,"P",'[1]REG PISP'!$T$16:$T$5015,"12",'[1]REG PISP'!$J$16:$J$5015,"*",'[1]REG PISP'!$F$16:$F$5015,"="&amp;$B18)</f>
        <v>5</v>
      </c>
      <c r="M18" s="42">
        <f t="shared" si="0"/>
        <v>4</v>
      </c>
      <c r="N18" s="42">
        <f t="shared" si="0"/>
        <v>6</v>
      </c>
      <c r="O18" s="42">
        <f t="shared" si="1"/>
        <v>10</v>
      </c>
      <c r="P18" s="43">
        <f t="shared" si="2"/>
        <v>3.9253461959077474E-2</v>
      </c>
      <c r="Q18" s="42">
        <f>COUNTIFS('[1]REG PISP'!$R$16:$R$5015,"&gt;=5",'[1]REG PISP'!$R$16:$R$5015,"&lt;120",'[1]REG PISP'!$E$16:$E$5015,"L",'[1]REG PISP'!$T$16:$T$5015,"12",'[1]REG PISP'!$J$16:$J$5015,"*",'[1]REG PISP'!$F$16:$F$5015,"="&amp;$B18)</f>
        <v>7</v>
      </c>
      <c r="R18" s="42">
        <f>COUNTIFS('[1]REG PISP'!$R$16:$R$5015,"&gt;=5",'[1]REG PISP'!$R$16:$R$5015,"&lt;120",'[1]REG PISP'!$E$16:$E$5015,"P",'[1]REG PISP'!$T$16:$T$5015,"12",'[1]REG PISP'!$J$16:$J$5015,"*",'[1]REG PISP'!$F$16:$F$5015,"="&amp;$B18)</f>
        <v>10</v>
      </c>
      <c r="S18" s="44">
        <f t="shared" si="3"/>
        <v>17</v>
      </c>
      <c r="T18" s="45">
        <f t="shared" si="4"/>
        <v>27</v>
      </c>
      <c r="U18" s="46">
        <f t="shared" si="5"/>
        <v>4.3929010718678614E-2</v>
      </c>
      <c r="V18" s="46">
        <f t="shared" si="6"/>
        <v>0.37037037037037035</v>
      </c>
      <c r="W18" s="42">
        <f>COUNTIFS('[1]REG PISP'!$R$16:$R$5015,"0",'[1]REG PISP'!$S$16:$S$5015,"&gt;0",'[1]REG PISP'!$E$16:$E$5015,"L",'[1]REG PISP'!$T$16:$T$5015,"12",'[1]REG PISP'!$J$16:$J$5015,"*",'[1]REG PISP'!$K$16:$K$5015,"TANPA DEHIDRASI",'[1]REG PISP'!$F$16:$F$5015,"="&amp;$B18)+COUNTIFS('[1]REG PISP'!$R$16:$R$5015,"0",'[1]REG PISP'!$S$16:$S$5015,"&gt;0",'[1]REG PISP'!$E$16:$E$5015,"P",'[1]REG PISP'!$T$16:$T$5015,"12",'[1]REG PISP'!$J$16:$J$5015,"*",'[1]REG PISP'!$K$16:$K$5015,"TANPA DEHIDRASI",'[1]REG PISP'!$F$16:$F$5015,"="&amp;$B18)+COUNTIFS('[1]REG PISP'!$R$16:$R$5015,"&gt;0",'[1]REG PISP'!$R$16:$R$5015,"&lt;120",'[1]REG PISP'!$E$16:$E$5015,"L",'[1]REG PISP'!$T$16:$T$5015,"12",'[1]REG PISP'!$J$16:$J$5015,"*",'[1]REG PISP'!$K$16:$K$5015,"TANPA DEHIDRASI",'[1]REG PISP'!$F$16:$F$5015,"="&amp;$B18)+COUNTIFS('[1]REG PISP'!$R$16:$R$5015,"&gt;0",'[1]REG PISP'!$R$16:$R$5015,"&lt;120",'[1]REG PISP'!$E$16:$E$5015,"P",'[1]REG PISP'!$T$16:$T$5015,"12",'[1]REG PISP'!$J$16:$J$5015,"*",'[1]REG PISP'!$K$16:$K$5015,"TANPA DEHIDRASI",'[1]REG PISP'!$F$16:$F$5015,"="&amp;$B18)</f>
        <v>27</v>
      </c>
      <c r="X18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PISP'!$F$16:$F$5015,"="&amp;$B18)+COUNTIFS('[1]REG PISP'!$R$16:$R$5015,"0",'[1]REG PISP'!$S$16:$S$5015,"&gt;0",'[1]REG PISP'!$E$16:$E$5015,"P",'[1]REG PISP'!$T$16:$T$5015,"12",'[1]REG PISP'!$J$16:$J$5015,"*",'[1]REG PISP'!$K$16:$K$5015,"DEHIDRASI RINGAN/SEDANG",'[1]REG PISP'!$F$16:$F$5015,"="&amp;$B18)+COUNTIFS('[1]REG PISP'!$R$16:$R$5015,"&gt;0",'[1]REG PISP'!$R$16:$R$5015,"&lt;120",'[1]REG PISP'!$E$16:$E$5015,"L",'[1]REG PISP'!$T$16:$T$5015,"12",'[1]REG PISP'!$J$16:$J$5015,"*",'[1]REG PISP'!$K$16:$K$5015,"DEHIDRASI RINGAN/SEDANG",'[1]REG PISP'!$F$16:$F$5015,"="&amp;$B18)+COUNTIFS('[1]REG PISP'!$R$16:$R$5015,"&gt;0",'[1]REG PISP'!$R$16:$R$5015,"&lt;120",'[1]REG PISP'!$E$16:$E$5015,"P",'[1]REG PISP'!$T$16:$T$5015,"12",'[1]REG PISP'!$J$16:$J$5015,"*",'[1]REG PISP'!$K$16:$K$5015,"DEHIDRASI RINGAN/SEDANG",'[1]REG PISP'!$F$16:$F$5015,"="&amp;$B18)</f>
        <v>0</v>
      </c>
      <c r="Y18" s="42">
        <f>COUNTIFS('[1]REG PISP'!$R$16:$R$5015,"0",'[1]REG PISP'!$S$16:$S$5015,"&gt;0",'[1]REG PISP'!$E$16:$E$5015,"L",'[1]REG PISP'!$T$16:$T$5015,"12",'[1]REG PISP'!$J$16:$J$5015,"*",'[1]REG PISP'!$K$16:$K$5015,"DEHIDRASI BERAT",'[1]REG PISP'!$F$16:$F$5015,"="&amp;$B18)+COUNTIFS('[1]REG PISP'!$R$16:$R$5015,"0",'[1]REG PISP'!$S$16:$S$5015,"&gt;0",'[1]REG PISP'!$E$16:$E$5015,"P",'[1]REG PISP'!$T$16:$T$5015,"12",'[1]REG PISP'!$J$16:$J$5015,"*",'[1]REG PISP'!$K$16:$K$5015,"DEHIDRASI BERAT",'[1]REG PISP'!$F$16:$F$5015,"="&amp;$B18)+COUNTIFS('[1]REG PISP'!$R$16:$R$5015,"&gt;0",'[1]REG PISP'!$R$16:$R$5015,"&lt;120",'[1]REG PISP'!$E$16:$E$5015,"L",'[1]REG PISP'!$T$16:$T$5015,"12",'[1]REG PISP'!$J$16:$J$5015,"*",'[1]REG PISP'!$K$16:$K$5015,"DEHIDRASI BERAT",'[1]REG PISP'!$F$16:$F$5015,"="&amp;$B18)+COUNTIFS('[1]REG PISP'!$R$16:$R$5015,"&gt;0",'[1]REG PISP'!$R$16:$R$5015,"&lt;120",'[1]REG PISP'!$E$16:$E$5015,"P",'[1]REG PISP'!$T$16:$T$5015,"12",'[1]REG PISP'!$J$16:$J$5015,"*",'[1]REG PISP'!$K$16:$K$5015,"DEHIDRASI BERAT",'[1]REG PISP'!$F$16:$F$5015,"="&amp;$B18)</f>
        <v>0</v>
      </c>
      <c r="Z18" s="46">
        <f t="shared" si="7"/>
        <v>0</v>
      </c>
      <c r="AA18" s="42">
        <f>COUNTIFS('[1]REG PISP'!$R$16:$R$5015,"0",'[1]REG PISP'!$S$16:$S$5015,"&gt;0",'[1]REG PISP'!$E$16:$E$5015,"L",'[1]REG PISP'!$T$16:$T$5015,"12",'[1]REG PISP'!$J$16:$J$5015,"DIARE AKUT",'[1]REG PISP'!$F$16:$F$5015,"="&amp;$B18)+COUNTIFS('[1]REG PISP'!$R$16:$R$5015,"0",'[1]REG PISP'!$S$16:$S$5015,"&gt;0",'[1]REG PISP'!$E$16:$E$5015,"P",'[1]REG PISP'!$T$16:$T$5015,"12",'[1]REG PISP'!$J$16:$J$5015,"DIARE AKUT",'[1]REG PISP'!$F$16:$F$5015,"="&amp;$B18)+COUNTIFS('[1]REG PISP'!$R$16:$R$5015,"&gt;0",'[1]REG PISP'!$R$16:$R$5015,"&lt;120",'[1]REG PISP'!$E$16:$E$5015,"L",'[1]REG PISP'!$T$16:$T$5015,"12",'[1]REG PISP'!$J$16:$J$5015,"DIARE AKUT",'[1]REG PISP'!$F$16:$F$5015,"="&amp;$B18)+COUNTIFS('[1]REG PISP'!$R$16:$R$5015,"&gt;0",'[1]REG PISP'!$R$16:$R$5015,"&lt;120",'[1]REG PISP'!$E$16:$E$5015,"P",'[1]REG PISP'!$T$16:$T$5015,"12",'[1]REG PISP'!$J$16:$J$5015,"DIARE AKUT",'[1]REG PISP'!$F$16:$F$5015,"="&amp;$B18)</f>
        <v>27</v>
      </c>
      <c r="AB18" s="42">
        <f>COUNTIFS('[1]REG PISP'!$R$16:$R$5015,"0",'[1]REG PISP'!$S$16:$S$5015,"&gt;0",'[1]REG PISP'!$E$16:$E$5015,"L",'[1]REG PISP'!$T$16:$T$5015,"12",'[1]REG PISP'!$J$16:$J$5015,"DISENTRI",'[1]REG PISP'!$F$16:$F$5015,"="&amp;$B18)+COUNTIFS('[1]REG PISP'!$R$16:$R$5015,"0",'[1]REG PISP'!$S$16:$S$5015,"&gt;0",'[1]REG PISP'!$E$16:$E$5015,"P",'[1]REG PISP'!$T$16:$T$5015,"12",'[1]REG PISP'!$J$16:$J$5015,"DISENTRI",'[1]REG PISP'!$F$16:$F$5015,"="&amp;$B18)+COUNTIFS('[1]REG PISP'!$R$16:$R$5015,"&gt;0",'[1]REG PISP'!$R$16:$R$5015,"&lt;120",'[1]REG PISP'!$E$16:$E$5015,"L",'[1]REG PISP'!$T$16:$T$5015,"12",'[1]REG PISP'!$J$16:$J$5015,"DISENTRI",'[1]REG PISP'!$F$16:$F$5015,"="&amp;$B18)+COUNTIFS('[1]REG PISP'!$R$16:$R$5015,"&gt;0",'[1]REG PISP'!$R$16:$R$5015,"&lt;120",'[1]REG PISP'!$E$16:$E$5015,"P",'[1]REG PISP'!$T$16:$T$5015,"12",'[1]REG PISP'!$J$16:$J$5015,"DISENTRI",'[1]REG PISP'!$F$16:$F$5015,"="&amp;$B18)</f>
        <v>0</v>
      </c>
      <c r="AC18" s="42">
        <f>COUNTIFS('[1]REG PISP'!$R$16:$R$5015,"0",'[1]REG PISP'!$S$16:$S$5015,"&gt;0",'[1]REG PISP'!$E$16:$E$5015,"L",'[1]REG PISP'!$T$16:$T$5015,"12",'[1]REG PISP'!$J$16:$J$5015,"KOLERA",'[1]REG PISP'!$F$16:$F$5015,"="&amp;$B18)+COUNTIFS('[1]REG PISP'!$R$16:$R$5015,"0",'[1]REG PISP'!$S$16:$S$5015,"&gt;0",'[1]REG PISP'!$E$16:$E$5015,"P",'[1]REG PISP'!$T$16:$T$5015,"12",'[1]REG PISP'!$J$16:$J$5015,"KOLERA",'[1]REG PISP'!$F$16:$F$5015,"="&amp;$B18)+COUNTIFS('[1]REG PISP'!$R$16:$R$5015,"&gt;0",'[1]REG PISP'!$R$16:$R$5015,"&lt;120",'[1]REG PISP'!$E$16:$E$5015,"L",'[1]REG PISP'!$T$16:$T$5015,"12",'[1]REG PISP'!$J$16:$J$5015,"KOLERA",'[1]REG PISP'!$F$16:$F$5015,"="&amp;$B18)+COUNTIFS('[1]REG PISP'!$R$16:$R$5015,"&gt;0",'[1]REG PISP'!$R$16:$R$5015,"&lt;120",'[1]REG PISP'!$E$16:$E$5015,"P",'[1]REG PISP'!$T$16:$T$5015,"12",'[1]REG PISP'!$J$16:$J$5015,"KOLERA",'[1]REG PISP'!$F$16:$F$5015,"="&amp;$B18)</f>
        <v>0</v>
      </c>
      <c r="AD18" s="42">
        <f>COUNTIFS('[1]REG PISP'!$R$16:$R$5015,"0",'[1]REG PISP'!$S$16:$S$5015,"&gt;0",'[1]REG PISP'!$E$16:$E$5015,"L",'[1]REG PISP'!$T$16:$T$5015,"12",'[1]REG PISP'!$J$16:$J$5015,"DIARE BERKEPANJANGAN",'[1]REG PISP'!$F$16:$F$5015,"="&amp;$B18)+COUNTIFS('[1]REG PISP'!$R$16:$R$5015,"0",'[1]REG PISP'!$S$16:$S$5015,"&gt;0",'[1]REG PISP'!$E$16:$E$5015,"P",'[1]REG PISP'!$T$16:$T$5015,"12",'[1]REG PISP'!$J$16:$J$5015,"DIARE BERKEPANJANGAN",'[1]REG PISP'!$F$16:$F$5015,"="&amp;$B18)+COUNTIFS('[1]REG PISP'!$R$16:$R$5015,"&gt;0",'[1]REG PISP'!$R$16:$R$5015,"&lt;120",'[1]REG PISP'!$E$16:$E$5015,"L",'[1]REG PISP'!$T$16:$T$5015,"12",'[1]REG PISP'!$J$16:$J$5015,"DIARE BERKEPANJANGAN",'[1]REG PISP'!$F$16:$F$5015,"="&amp;$B18)+COUNTIFS('[1]REG PISP'!$R$16:$R$5015,"&gt;0",'[1]REG PISP'!$R$16:$R$5015,"&lt;120",'[1]REG PISP'!$E$16:$E$5015,"P",'[1]REG PISP'!$T$16:$T$5015,"12",'[1]REG PISP'!$J$16:$J$5015,"DIARE BERKEPANJANGAN",'[1]REG PISP'!$F$16:$F$5015,"="&amp;$B18)</f>
        <v>0</v>
      </c>
      <c r="AE18" s="42">
        <f>COUNTIFS('[1]REG PISP'!$R$16:$R$5015,"0",'[1]REG PISP'!$S$16:$S$5015,"&gt;0",'[1]REG PISP'!$E$16:$E$5015,"L",'[1]REG PISP'!$T$16:$T$5015,"12",'[1]REG PISP'!$J$16:$J$5015,"DIARE PERSISTEN/KRONIK",'[1]REG PISP'!$F$16:$F$5015,"="&amp;$B18)+COUNTIFS('[1]REG PISP'!$R$16:$R$5015,"0",'[1]REG PISP'!$S$16:$S$5015,"&gt;0",'[1]REG PISP'!$E$16:$E$5015,"P",'[1]REG PISP'!$T$16:$T$5015,"12",'[1]REG PISP'!$J$16:$J$5015,"DIARE PERSISTEN/KRONIK",'[1]REG PISP'!$F$16:$F$5015,"="&amp;$B18)+COUNTIFS('[1]REG PISP'!$R$16:$R$5015,"&gt;0",'[1]REG PISP'!$R$16:$R$5015,"&lt;120",'[1]REG PISP'!$E$16:$E$5015,"L",'[1]REG PISP'!$T$16:$T$5015,"12",'[1]REG PISP'!$J$16:$J$5015,"DIARE PERSISTEN/KRONIK",'[1]REG PISP'!$F$16:$F$5015,"="&amp;$B18)+COUNTIFS('[1]REG PISP'!$R$16:$R$5015,"&gt;0",'[1]REG PISP'!$R$16:$R$5015,"&lt;120",'[1]REG PISP'!$E$16:$E$5015,"P",'[1]REG PISP'!$T$16:$T$5015,"12",'[1]REG PISP'!$J$16:$J$5015,"DIARE PERSISTEN/KRONIK",'[1]REG PISP'!$F$16:$F$5015,"="&amp;$B18)</f>
        <v>0</v>
      </c>
      <c r="AF18" s="42">
        <f>COUNTIFS('[1]REG PISP'!$R$16:$R$5015,"0",'[1]REG PISP'!$S$16:$S$5015,"&gt;0",'[1]REG PISP'!$E$16:$E$5015,"L",'[1]REG PISP'!$T$16:$T$5015,"12",'[1]REG PISP'!$J$16:$J$5015,"DIARE GIZI BURUK",'[1]REG PISP'!$F$16:$F$5015,"="&amp;$B18)+COUNTIFS('[1]REG PISP'!$R$16:$R$5015,"0",'[1]REG PISP'!$S$16:$S$5015,"&gt;0",'[1]REG PISP'!$E$16:$E$5015,"P",'[1]REG PISP'!$T$16:$T$5015,"12",'[1]REG PISP'!$J$16:$J$5015,"DIARE GIZI BURUK",'[1]REG PISP'!$F$16:$F$5015,"="&amp;$B18)+COUNTIFS('[1]REG PISP'!$R$16:$R$5015,"&gt;0",'[1]REG PISP'!$R$16:$R$5015,"&lt;120",'[1]REG PISP'!$E$16:$E$5015,"L",'[1]REG PISP'!$T$16:$T$5015,"12",'[1]REG PISP'!$J$16:$J$5015,"DIARE GIZI BURUK",'[1]REG PISP'!$F$16:$F$5015,"="&amp;$B18)+COUNTIFS('[1]REG PISP'!$R$16:$R$5015,"&gt;0",'[1]REG PISP'!$R$16:$R$5015,"&lt;120",'[1]REG PISP'!$E$16:$E$5015,"P",'[1]REG PISP'!$T$16:$T$5015,"12",'[1]REG PISP'!$J$16:$J$5015,"DIARE GIZI BURUK",'[1]REG PISP'!$F$16:$F$5015,"="&amp;$B18)</f>
        <v>0</v>
      </c>
      <c r="AG18" s="42">
        <f>COUNTIFS('[1]REG PISP'!$R$16:$R$5015,"0",'[1]REG PISP'!$S$16:$S$5015,"&gt;0",'[1]REG PISP'!$E$16:$E$5015,"L",'[1]REG PISP'!$T$16:$T$5015,"12",'[1]REG PISP'!$J$16:$J$5015,"DIARE DENGAN PENYAKIT PENYERTA",'[1]REG PISP'!$F$16:$F$5015,"="&amp;$B18)+COUNTIFS('[1]REG PISP'!$R$16:$R$5015,"0",'[1]REG PISP'!$S$16:$S$5015,"&gt;0",'[1]REG PISP'!$E$16:$E$5015,"P",'[1]REG PISP'!$T$16:$T$5015,"12",'[1]REG PISP'!$J$16:$J$5015,"DIARE DENGAN PENYAKIT PENYERTA",'[1]REG PISP'!$F$16:$F$5015,"="&amp;$B18)+COUNTIFS('[1]REG PISP'!$R$16:$R$5015,"&gt;0",'[1]REG PISP'!$R$16:$R$5015,"&lt;120",'[1]REG PISP'!$E$16:$E$5015,"L",'[1]REG PISP'!$T$16:$T$5015,"12",'[1]REG PISP'!$J$16:$J$5015,"DIARE DENGAN PENYAKIT PENYERTA",'[1]REG PISP'!$F$16:$F$5015,"="&amp;$B18)+COUNTIFS('[1]REG PISP'!$R$16:$R$5015,"&gt;0",'[1]REG PISP'!$R$16:$R$5015,"&lt;120",'[1]REG PISP'!$E$16:$E$5015,"P",'[1]REG PISP'!$T$16:$T$5015,"12",'[1]REG PISP'!$J$16:$J$5015,"DIARE DENGAN PENYAKIT PENYERTA",'[1]REG PISP'!$F$16:$F$5015,"="&amp;$B18)</f>
        <v>0</v>
      </c>
      <c r="AH18" s="42">
        <f>COUNTIFS('[1]REG PISP'!$R$16:$R$5015,"0",'[1]REG PISP'!$S$16:$S$5015,"&gt;0",'[1]REG PISP'!$E$16:$E$5015,"L",'[1]REG PISP'!$T$16:$T$5015,"12",'[1]REG PISP'!$L$16:$L$5015,"&gt;0",'[1]REG PISP'!$M$16:$M$5015,"&lt;1",'[1]REG PISP'!$F$16:$F$5015,"="&amp;$B18)+COUNTIFS('[1]REG PISP'!$R$16:$R$5015,"&gt;0",'[1]REG PISP'!$R$16:$R$5015,"&lt;5",'[1]REG PISP'!$E$16:$E$5015,"L",'[1]REG PISP'!$T$16:$T$5015,"12",'[1]REG PISP'!$L$16:$L$5015,"&gt;0",'[1]REG PISP'!$M$16:$M$5015,"&lt;1",'[1]REG PISP'!$F$16:$F$5015,"="&amp;$B18)+COUNTIFS('[1]REG PISP'!$R$16:$R$5015,"0",'[1]REG PISP'!$S$16:$S$5015,"&gt;0",'[1]REG PISP'!$E$16:$E$5015,"P",'[1]REG PISP'!$T$16:$T$5015,"12",'[1]REG PISP'!$L$16:$L$5015,"&gt;0",'[1]REG PISP'!$M$16:$M$5015,"&lt;1",'[1]REG PISP'!$F$16:$F$5015,"="&amp;$B18)+COUNTIFS('[1]REG PISP'!$R$16:$R$5015,"&gt;0",'[1]REG PISP'!$R$16:$R$5015,"&lt;5",'[1]REG PISP'!$E$16:$E$5015,"P",'[1]REG PISP'!$T$16:$T$5015,"12",'[1]REG PISP'!$L$16:$L$5015,"&gt;0",'[1]REG PISP'!$M$16:$M$5015,"&lt;1",'[1]REG PISP'!$F$16:$F$5015,"="&amp;$B18)+COUNTIFS('[1]REG PISP'!$R$16:$R$5015,"0",'[1]REG PISP'!$S$16:$S$5015,"&gt;0",'[1]REG PISP'!$E$16:$E$5015,"L",'[1]REG PISP'!$T$16:$T$5015,"12",'[1]REG PISP'!$L$16:$L$5015,"&gt;0",'[1]REG PISP'!$M$16:$M$5015,"",'[1]REG PISP'!$F$16:$F$5015,"="&amp;$B18)+COUNTIFS('[1]REG PISP'!$R$16:$R$5015,"&gt;0",'[1]REG PISP'!$R$16:$R$5015,"&lt;5",'[1]REG PISP'!$E$16:$E$5015,"L",'[1]REG PISP'!$T$16:$T$5015,"12",'[1]REG PISP'!$L$16:$L$5015,"&gt;0",'[1]REG PISP'!$M$16:$M$5015,"",'[1]REG PISP'!$F$16:$F$5015,"="&amp;$B18)+COUNTIFS('[1]REG PISP'!$R$16:$R$5015,"0",'[1]REG PISP'!$S$16:$S$5015,"&gt;0",'[1]REG PISP'!$E$16:$E$5015,"P",'[1]REG PISP'!$T$16:$T$5015,"12",'[1]REG PISP'!$L$16:$L$5015,"&gt;0",'[1]REG PISP'!$M$16:$M$5015,"",'[1]REG PISP'!$F$16:$F$5015,"="&amp;$B18)+COUNTIFS('[1]REG PISP'!$R$16:$R$5015,"&gt;0",'[1]REG PISP'!$R$16:$R$5015,"&lt;5",'[1]REG PISP'!$E$16:$E$5015,"P",'[1]REG PISP'!$T$16:$T$5015,"12",'[1]REG PISP'!$L$16:$L$5015,"&gt;0",'[1]REG PISP'!$M$16:$M$5015,"",'[1]REG PISP'!$F$16:$F$5015,"="&amp;$B18)</f>
        <v>0</v>
      </c>
      <c r="AI18" s="42">
        <f>COUNTIFS('[1]REG PISP'!$R$16:$R$5015,"0",'[1]REG PISP'!$S$16:$S$5015,"&gt;0",'[1]REG PISP'!$E$16:$E$5015,"L",'[1]REG PISP'!$T$16:$T$5015,"12",'[1]REG PISP'!$M$16:$M$5015,"&gt;0",'[1]REG PISP'!$L$16:$L$5015,"&lt;1",'[1]REG PISP'!$F$16:$F$5015,"="&amp;$B18)+COUNTIFS('[1]REG PISP'!$R$16:$R$5015,"&gt;0",'[1]REG PISP'!$R$16:$R$5015,"&lt;5",'[1]REG PISP'!$E$16:$E$5015,"L",'[1]REG PISP'!$T$16:$T$5015,"12",'[1]REG PISP'!$M$16:$M$5015,"&gt;0",'[1]REG PISP'!$L$16:$L$5015,"&lt;1",'[1]REG PISP'!$F$16:$F$5015,"="&amp;$B18)+COUNTIFS('[1]REG PISP'!$R$16:$R$5015,"0",'[1]REG PISP'!$S$16:$S$5015,"&gt;0",'[1]REG PISP'!$E$16:$E$5015,"P",'[1]REG PISP'!$T$16:$T$5015,"12",'[1]REG PISP'!$M$16:$M$5015,"&gt;0",'[1]REG PISP'!$L$16:$L$5015,"&lt;1",'[1]REG PISP'!$F$16:$F$5015,"="&amp;$B18)+COUNTIFS('[1]REG PISP'!$R$16:$R$5015,"&gt;0",'[1]REG PISP'!$R$16:$R$5015,"&lt;5",'[1]REG PISP'!$E$16:$E$5015,"P",'[1]REG PISP'!$T$16:$T$5015,"12",'[1]REG PISP'!$M$16:$M$5015,"&gt;0",'[1]REG PISP'!$L$16:$L$5015,"&lt;1",'[1]REG PISP'!$F$16:$F$5015,"="&amp;$B18)+COUNTIFS('[1]REG PISP'!$R$16:$R$5015,"0",'[1]REG PISP'!$S$16:$S$5015,"&gt;0",'[1]REG PISP'!$E$16:$E$5015,"L",'[1]REG PISP'!$T$16:$T$5015,"12",'[1]REG PISP'!$M$16:$M$5015,"&gt;0",'[1]REG PISP'!$L$16:$L$5015,"",'[1]REG PISP'!$F$16:$F$5015,"="&amp;$B18)+COUNTIFS('[1]REG PISP'!$R$16:$R$5015,"&gt;0",'[1]REG PISP'!$R$16:$R$5015,"&lt;5",'[1]REG PISP'!$E$16:$E$5015,"L",'[1]REG PISP'!$T$16:$T$5015,"12",'[1]REG PISP'!$M$16:$M$5015,"&gt;0",'[1]REG PISP'!$L$16:$L$5015,"",'[1]REG PISP'!$F$16:$F$5015,"="&amp;$B18)+COUNTIFS('[1]REG PISP'!$R$16:$R$5015,"0",'[1]REG PISP'!$S$16:$S$5015,"&gt;0",'[1]REG PISP'!$E$16:$E$5015,"P",'[1]REG PISP'!$T$16:$T$5015,"12",'[1]REG PISP'!$M$16:$M$5015,"&gt;0",'[1]REG PISP'!$L$16:$L$5015,"",'[1]REG PISP'!$F$16:$F$5015,"="&amp;$B18)+COUNTIFS('[1]REG PISP'!$R$16:$R$5015,"&gt;0",'[1]REG PISP'!$R$16:$R$5015,"&lt;5",'[1]REG PISP'!$E$16:$E$5015,"P",'[1]REG PISP'!$T$16:$T$5015,"12",'[1]REG PISP'!$M$16:$M$5015,"&gt;0",'[1]REG PISP'!$L$16:$L$5015,"",'[1]REG PISP'!$F$16:$F$5015,"="&amp;$B18)</f>
        <v>0</v>
      </c>
      <c r="AJ18" s="42">
        <f>COUNTIFS('[1]REG PISP'!$R$16:$R$5015,"0",'[1]REG PISP'!$S$16:$S$5015,"&gt;0",'[1]REG PISP'!$E$16:$E$5015,"L",'[1]REG PISP'!$T$16:$T$5015,"12",'[1]REG PISP'!$L$16:$L$5015,"&gt;0",'[1]REG PISP'!$M$16:$M$5015,"&gt;0",'[1]REG PISP'!$F$16:$F$5015,"="&amp;$B18)+COUNTIFS('[1]REG PISP'!$R$16:$R$5015,"&gt;0",'[1]REG PISP'!$R$16:$R$5015,"&lt;5",'[1]REG PISP'!$E$16:$E$5015,"L",'[1]REG PISP'!$T$16:$T$5015,"12",'[1]REG PISP'!$L$16:$L$5015,"&gt;0",'[1]REG PISP'!$M$16:$M$5015,"&gt;0",'[1]REG PISP'!$F$16:$F$5015,"="&amp;$B18)+COUNTIFS('[1]REG PISP'!$R$16:$R$5015,"0",'[1]REG PISP'!$S$16:$S$5015,"&gt;0",'[1]REG PISP'!$E$16:$E$5015,"P",'[1]REG PISP'!$T$16:$T$5015,"12",'[1]REG PISP'!$L$16:$L$5015,"&gt;0",'[1]REG PISP'!$M$16:$M$5015,"&gt;0",'[1]REG PISP'!$F$16:$F$5015,"="&amp;$B18)+COUNTIFS('[1]REG PISP'!$R$16:$R$5015,"&gt;0",'[1]REG PISP'!$R$16:$R$5015,"&lt;5",'[1]REG PISP'!$E$16:$E$5015,"P",'[1]REG PISP'!$T$16:$T$5015,"12",'[1]REG PISP'!$L$16:$L$5015,"&gt;0",'[1]REG PISP'!$M$16:$M$5015,"&gt;0",'[1]REG PISP'!$F$16:$F$5015,"="&amp;$B18)</f>
        <v>10</v>
      </c>
      <c r="AK18" s="42">
        <f>COUNTIFS('[1]REG PISP'!$R$16:$R$5015,"0",'[1]REG PISP'!$S$16:$S$5015,"&gt;0",'[1]REG PISP'!$E$16:$E$5015,"L",'[1]REG PISP'!$T$16:$T$5015,"12",'[1]REG PISP'!$N$16:$N$5015,"&gt;0",'[1]REG PISP'!$F$16:$F$5015,"="&amp;$B18)+COUNTIFS('[1]REG PISP'!$R$16:$R$5015,"&gt;0",'[1]REG PISP'!$R$16:$R$5015,"&lt;5",'[1]REG PISP'!$E$16:$E$5015,"L",'[1]REG PISP'!$T$16:$T$5015,"12",'[1]REG PISP'!$N$16:$N$5015,"&gt;0",'[1]REG PISP'!$F$16:$F$5015,"="&amp;$B18)+COUNTIFS('[1]REG PISP'!$R$16:$R$5015,"0",'[1]REG PISP'!$S$16:$S$5015,"&gt;0",'[1]REG PISP'!$E$16:$E$5015,"P",'[1]REG PISP'!$T$16:$T$5015,"12",'[1]REG PISP'!$N$16:$N$5015,"&gt;0",'[1]REG PISP'!$F$16:$F$5015,"="&amp;$B18)+COUNTIFS('[1]REG PISP'!$R$16:$R$5015,"&gt;0",'[1]REG PISP'!$R$16:$R$5015,"&lt;5",'[1]REG PISP'!$E$16:$E$5015,"P",'[1]REG PISP'!$T$16:$T$5015,"12",'[1]REG PISP'!$N$16:$N$5015,"&gt;0",'[1]REG PISP'!$F$16:$F$5015,"="&amp;$B18)</f>
        <v>0</v>
      </c>
      <c r="AL18" s="46">
        <f t="shared" si="8"/>
        <v>0</v>
      </c>
      <c r="AM18" s="46">
        <f t="shared" si="9"/>
        <v>0</v>
      </c>
      <c r="AN18" s="43">
        <f t="shared" si="10"/>
        <v>1</v>
      </c>
      <c r="AO18" s="42">
        <f>COUNTIFS('[1]REG PISP'!$R$16:$R$5015,"&gt;=5",'[1]REG PISP'!$R$16:$R$5015,"&lt;120",'[1]REG PISP'!$E$16:$E$5015,"L",'[1]REG PISP'!$T$16:$T$5015,"12",'[1]REG PISP'!$L$16:$L$5015,"&gt;0",'[1]REG PISP'!$F$16:$F$5015,"="&amp;$B18)+COUNTIFS('[1]REG PISP'!$R$16:$R$5015,"&gt;=5",'[1]REG PISP'!$R$16:$R$5015,"&lt;120",'[1]REG PISP'!$E$16:$E$5015,"P",'[1]REG PISP'!$T$16:$T$5015,"12",'[1]REG PISP'!$L$16:$L$5015,"&gt;0",'[1]REG PISP'!$F$16:$F$5015,"="&amp;$B18)</f>
        <v>17</v>
      </c>
      <c r="AP18" s="42">
        <f>COUNTIFS('[1]REG PISP'!$R$16:$R$5015,"&gt;=5",'[1]REG PISP'!$R$16:$R$5015,"&lt;120",'[1]REG PISP'!$E$16:$E$5015,"L",'[1]REG PISP'!$T$16:$T$5015,"12",'[1]REG PISP'!$N$16:$N$5015,"&gt;0",'[1]REG PISP'!$F$16:$F$5015,"="&amp;$B18)+COUNTIFS('[1]REG PISP'!$R$16:$R$5015,"&gt;=5",'[1]REG PISP'!$R$16:$R$5015,"&lt;120",'[1]REG PISP'!$E$16:$E$5015,"P",'[1]REG PISP'!$T$16:$T$5015,"12",'[1]REG PISP'!$N$16:$N$5015,"&gt;0",'[1]REG PISP'!$F$16:$F$5015,"="&amp;$B18)</f>
        <v>0</v>
      </c>
      <c r="AQ18" s="46">
        <f t="shared" si="11"/>
        <v>1</v>
      </c>
      <c r="AR18" s="46">
        <f t="shared" si="12"/>
        <v>1</v>
      </c>
      <c r="AS18" s="42">
        <f>COUNTIFS('[1]REG PISP'!$S$16:$S$5015,"&lt;12",'[1]REG PISP'!$R$16:$R$5015,"0",'[1]REG PISP'!$E$16:$E$5015,"L",'[1]REG PISP'!$T$16:$T$5015,"12",'[1]REG PISP'!$J$16:$J$5015,"*",'[1]REG PISP'!$P$16:$P$5015,"MATI",'[1]REG PISP'!$F$16:$F$5015,"="&amp;$B18)</f>
        <v>0</v>
      </c>
      <c r="AT18" s="42">
        <f>COUNTIFS('[1]REG PISP'!$S$16:$S$5015,"&lt;12",'[1]REG PISP'!$R$16:$R$5015,"0",'[1]REG PISP'!$E$16:$E$5015,"P",'[1]REG PISP'!$T$16:$T$5015,"12",'[1]REG PISP'!$J$16:$J$5015,"*",'[1]REG PISP'!$P$16:$P$5015,"MATI",'[1]REG PISP'!$F$16:$F$5015,"="&amp;$B18)</f>
        <v>0</v>
      </c>
      <c r="AU18" s="42">
        <f>COUNTIFS('[1]REG PISP'!$R$16:$R$5015,"&gt;=1",'[1]REG PISP'!$R$16:$R$5015,"&lt;5",'[1]REG PISP'!$E$16:$E$5015,"L",'[1]REG PISP'!$T$16:$T$5015,"12",'[1]REG PISP'!$J$16:$J$5015,"*",'[1]REG PISP'!$P$16:$P$5015,"MATI",'[1]REG PISP'!$F$16:$F$5015,"="&amp;$B18)</f>
        <v>0</v>
      </c>
      <c r="AV18" s="42">
        <f>COUNTIFS('[1]REG PISP'!$R$16:$R$5015,"&gt;=1",'[1]REG PISP'!$R$16:$R$5015,"&lt;5",'[1]REG PISP'!$E$16:$E$5015,"P",'[1]REG PISP'!$T$16:$T$5015,"12",'[1]REG PISP'!$J$16:$J$5015,"*",'[1]REG PISP'!$P$16:$P$5015,"MATI",'[1]REG PISP'!$F$16:$F$5015,"="&amp;$B18)</f>
        <v>0</v>
      </c>
      <c r="AW18" s="42">
        <f>COUNTIFS('[1]REG PISP'!$R$16:$R$5015,"&gt;=5",'[1]REG PISP'!$R$16:$R$5015,"&lt;120",'[1]REG PISP'!$E$16:$E$5015,"L",'[1]REG PISP'!$T$16:$T$5015,"12",'[1]REG PISP'!$J$16:$J$5015,"*",'[1]REG PISP'!$P$16:$P$5015,"MATI",'[1]REG PISP'!$F$16:$F$5015,"="&amp;$B18)</f>
        <v>0</v>
      </c>
      <c r="AX18" s="42">
        <f>COUNTIFS('[1]REG PISP'!$R$16:$R$5015,"&gt;=5",'[1]REG PISP'!$R$16:$R$5015,"&lt;120",'[1]REG PISP'!$E$16:$E$5015,"P",'[1]REG PISP'!$T$16:$T$5015,"12",'[1]REG PISP'!$J$16:$J$5015,"*",'[1]REG PISP'!$P$16:$P$5015,"MATI",'[1]REG PISP'!$F$16:$F$5015,"="&amp;$B18)</f>
        <v>0</v>
      </c>
      <c r="AY18" s="44">
        <f t="shared" si="13"/>
        <v>0</v>
      </c>
      <c r="AZ18" s="44">
        <f t="shared" si="13"/>
        <v>0</v>
      </c>
      <c r="BD18" s="49"/>
      <c r="BE18" s="49"/>
    </row>
    <row r="19" spans="1:57" ht="18" customHeight="1" x14ac:dyDescent="0.25">
      <c r="A19" s="48">
        <v>4</v>
      </c>
      <c r="B19" s="40" t="str">
        <f>'[1]INFO DASAR'!B19</f>
        <v>TUNGGULWULUNG</v>
      </c>
      <c r="C19" s="40">
        <f>'[1]INFO DASAR'!C19</f>
        <v>9238</v>
      </c>
      <c r="D19" s="40">
        <f>'[1]INFO DASAR'!D19</f>
        <v>614</v>
      </c>
      <c r="E19" s="41">
        <f>'[1]INFO DASAR'!E19</f>
        <v>249.42599999999999</v>
      </c>
      <c r="F19" s="41">
        <f>'[1]INFO DASAR'!F19</f>
        <v>103.52040000000002</v>
      </c>
      <c r="G19" s="42">
        <f>COUNTIFS('[1]REG PISP'!$S$16:$S$5015,"&lt;6",'[1]REG PISP'!$R$16:$R$5015,"0",'[1]REG PISP'!$E$16:$E$5015,"L",'[1]REG PISP'!$T$16:$T$5015,"12",'[1]REG PISP'!$J$16:$J$5015,"*",'[1]REG PISP'!$F$16:$F$5015,"="&amp;$B19)</f>
        <v>0</v>
      </c>
      <c r="H19" s="42">
        <f>COUNTIFS('[1]REG PISP'!$S$16:$S$5015,"&lt;6",'[1]REG PISP'!$R$16:$R$5015,"0",'[1]REG PISP'!$E$16:$E$5015,"P",'[1]REG PISP'!$T$16:$T$5015,"12",'[1]REG PISP'!$J$16:$J$5015,"*",'[1]REG PISP'!$F$16:$F$5015,"="&amp;$B19)</f>
        <v>0</v>
      </c>
      <c r="I19" s="42">
        <f>COUNTIFS('[1]REG PISP'!$S$16:$S$5015,"&gt;=6",'[1]REG PISP'!$S$16:$S$5015,"&lt;12",'[1]REG PISP'!$R$16:$R$5015,"0",'[1]REG PISP'!$E$16:$E$5015,"L",'[1]REG PISP'!$T$16:$T$5015,"12",'[1]REG PISP'!$J$16:$J$5015,"*",'[1]REG PISP'!$F$16:$F$5015,"="&amp;$B19)</f>
        <v>0</v>
      </c>
      <c r="J19" s="42">
        <f>COUNTIFS('[1]REG PISP'!$S$16:$S$5015,"&gt;=6",'[1]REG PISP'!$S$16:$S$5015,"&lt;12",'[1]REG PISP'!$R$16:$R$5015,"0",'[1]REG PISP'!$E$16:$E$5015,"P",'[1]REG PISP'!$T$16:$T$5015,"12",'[1]REG PISP'!$J$16:$J$5015,"*",'[1]REG PISP'!$F$16:$F$5015,"="&amp;$B19)</f>
        <v>0</v>
      </c>
      <c r="K19" s="42">
        <f>COUNTIFS('[1]REG PISP'!$R$16:$R$5015,"&gt;=1",'[1]REG PISP'!$R$16:$R$5015,"&lt;5",'[1]REG PISP'!$E$16:$E$5015,"L",'[1]REG PISP'!$T$16:$T$5015,"12",'[1]REG PISP'!$J$16:$J$5015,"*",'[1]REG PISP'!$F$16:$F$5015,"="&amp;$B19)</f>
        <v>0</v>
      </c>
      <c r="L19" s="42">
        <f>COUNTIFS('[1]REG PISP'!$R$16:$R$5015,"&gt;=1",'[1]REG PISP'!$R$16:$R$5015,"&lt;5",'[1]REG PISP'!$E$16:$E$5015,"P",'[1]REG PISP'!$T$16:$T$5015,"12",'[1]REG PISP'!$J$16:$J$5015,"*",'[1]REG PISP'!$F$16:$F$5015,"="&amp;$B19)</f>
        <v>0</v>
      </c>
      <c r="M19" s="42">
        <f t="shared" si="0"/>
        <v>0</v>
      </c>
      <c r="N19" s="42">
        <f t="shared" si="0"/>
        <v>0</v>
      </c>
      <c r="O19" s="42">
        <f t="shared" si="1"/>
        <v>0</v>
      </c>
      <c r="P19" s="43">
        <f t="shared" si="2"/>
        <v>0</v>
      </c>
      <c r="Q19" s="42">
        <f>COUNTIFS('[1]REG PISP'!$R$16:$R$5015,"&gt;=5",'[1]REG PISP'!$R$16:$R$5015,"&lt;120",'[1]REG PISP'!$E$16:$E$5015,"L",'[1]REG PISP'!$T$16:$T$5015,"12",'[1]REG PISP'!$J$16:$J$5015,"*",'[1]REG PISP'!$F$16:$F$5015,"="&amp;$B19)</f>
        <v>0</v>
      </c>
      <c r="R19" s="42">
        <f>COUNTIFS('[1]REG PISP'!$R$16:$R$5015,"&gt;=5",'[1]REG PISP'!$R$16:$R$5015,"&lt;120",'[1]REG PISP'!$E$16:$E$5015,"P",'[1]REG PISP'!$T$16:$T$5015,"12",'[1]REG PISP'!$J$16:$J$5015,"*",'[1]REG PISP'!$F$16:$F$5015,"="&amp;$B19)</f>
        <v>2</v>
      </c>
      <c r="S19" s="44">
        <f t="shared" si="3"/>
        <v>2</v>
      </c>
      <c r="T19" s="45">
        <f t="shared" si="4"/>
        <v>2</v>
      </c>
      <c r="U19" s="46">
        <f t="shared" si="5"/>
        <v>8.0184102699798736E-3</v>
      </c>
      <c r="V19" s="46">
        <f t="shared" si="6"/>
        <v>0</v>
      </c>
      <c r="W19" s="42">
        <f>COUNTIFS('[1]REG PISP'!$R$16:$R$5015,"0",'[1]REG PISP'!$S$16:$S$5015,"&gt;0",'[1]REG PISP'!$E$16:$E$5015,"L",'[1]REG PISP'!$T$16:$T$5015,"12",'[1]REG PISP'!$J$16:$J$5015,"*",'[1]REG PISP'!$K$16:$K$5015,"TANPA DEHIDRASI",'[1]REG PISP'!$F$16:$F$5015,"="&amp;$B19)+COUNTIFS('[1]REG PISP'!$R$16:$R$5015,"0",'[1]REG PISP'!$S$16:$S$5015,"&gt;0",'[1]REG PISP'!$E$16:$E$5015,"P",'[1]REG PISP'!$T$16:$T$5015,"12",'[1]REG PISP'!$J$16:$J$5015,"*",'[1]REG PISP'!$K$16:$K$5015,"TANPA DEHIDRASI",'[1]REG PISP'!$F$16:$F$5015,"="&amp;$B19)+COUNTIFS('[1]REG PISP'!$R$16:$R$5015,"&gt;0",'[1]REG PISP'!$R$16:$R$5015,"&lt;120",'[1]REG PISP'!$E$16:$E$5015,"L",'[1]REG PISP'!$T$16:$T$5015,"12",'[1]REG PISP'!$J$16:$J$5015,"*",'[1]REG PISP'!$K$16:$K$5015,"TANPA DEHIDRASI",'[1]REG PISP'!$F$16:$F$5015,"="&amp;$B19)+COUNTIFS('[1]REG PISP'!$R$16:$R$5015,"&gt;0",'[1]REG PISP'!$R$16:$R$5015,"&lt;120",'[1]REG PISP'!$E$16:$E$5015,"P",'[1]REG PISP'!$T$16:$T$5015,"12",'[1]REG PISP'!$J$16:$J$5015,"*",'[1]REG PISP'!$K$16:$K$5015,"TANPA DEHIDRASI",'[1]REG PISP'!$F$16:$F$5015,"="&amp;$B19)</f>
        <v>2</v>
      </c>
      <c r="X19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PISP'!$F$16:$F$5015,"="&amp;$B19)+COUNTIFS('[1]REG PISP'!$R$16:$R$5015,"0",'[1]REG PISP'!$S$16:$S$5015,"&gt;0",'[1]REG PISP'!$E$16:$E$5015,"P",'[1]REG PISP'!$T$16:$T$5015,"12",'[1]REG PISP'!$J$16:$J$5015,"*",'[1]REG PISP'!$K$16:$K$5015,"DEHIDRASI RINGAN/SEDANG",'[1]REG PISP'!$F$16:$F$5015,"="&amp;$B19)+COUNTIFS('[1]REG PISP'!$R$16:$R$5015,"&gt;0",'[1]REG PISP'!$R$16:$R$5015,"&lt;120",'[1]REG PISP'!$E$16:$E$5015,"L",'[1]REG PISP'!$T$16:$T$5015,"12",'[1]REG PISP'!$J$16:$J$5015,"*",'[1]REG PISP'!$K$16:$K$5015,"DEHIDRASI RINGAN/SEDANG",'[1]REG PISP'!$F$16:$F$5015,"="&amp;$B19)+COUNTIFS('[1]REG PISP'!$R$16:$R$5015,"&gt;0",'[1]REG PISP'!$R$16:$R$5015,"&lt;120",'[1]REG PISP'!$E$16:$E$5015,"P",'[1]REG PISP'!$T$16:$T$5015,"12",'[1]REG PISP'!$J$16:$J$5015,"*",'[1]REG PISP'!$K$16:$K$5015,"DEHIDRASI RINGAN/SEDANG",'[1]REG PISP'!$F$16:$F$5015,"="&amp;$B19)</f>
        <v>0</v>
      </c>
      <c r="Y19" s="42">
        <f>COUNTIFS('[1]REG PISP'!$R$16:$R$5015,"0",'[1]REG PISP'!$S$16:$S$5015,"&gt;0",'[1]REG PISP'!$E$16:$E$5015,"L",'[1]REG PISP'!$T$16:$T$5015,"12",'[1]REG PISP'!$J$16:$J$5015,"*",'[1]REG PISP'!$K$16:$K$5015,"DEHIDRASI BERAT",'[1]REG PISP'!$F$16:$F$5015,"="&amp;$B19)+COUNTIFS('[1]REG PISP'!$R$16:$R$5015,"0",'[1]REG PISP'!$S$16:$S$5015,"&gt;0",'[1]REG PISP'!$E$16:$E$5015,"P",'[1]REG PISP'!$T$16:$T$5015,"12",'[1]REG PISP'!$J$16:$J$5015,"*",'[1]REG PISP'!$K$16:$K$5015,"DEHIDRASI BERAT",'[1]REG PISP'!$F$16:$F$5015,"="&amp;$B19)+COUNTIFS('[1]REG PISP'!$R$16:$R$5015,"&gt;0",'[1]REG PISP'!$R$16:$R$5015,"&lt;120",'[1]REG PISP'!$E$16:$E$5015,"L",'[1]REG PISP'!$T$16:$T$5015,"12",'[1]REG PISP'!$J$16:$J$5015,"*",'[1]REG PISP'!$K$16:$K$5015,"DEHIDRASI BERAT",'[1]REG PISP'!$F$16:$F$5015,"="&amp;$B19)+COUNTIFS('[1]REG PISP'!$R$16:$R$5015,"&gt;0",'[1]REG PISP'!$R$16:$R$5015,"&lt;120",'[1]REG PISP'!$E$16:$E$5015,"P",'[1]REG PISP'!$T$16:$T$5015,"12",'[1]REG PISP'!$J$16:$J$5015,"*",'[1]REG PISP'!$K$16:$K$5015,"DEHIDRASI BERAT",'[1]REG PISP'!$F$16:$F$5015,"="&amp;$B19)</f>
        <v>0</v>
      </c>
      <c r="Z19" s="46">
        <f t="shared" si="7"/>
        <v>0</v>
      </c>
      <c r="AA19" s="42">
        <f>COUNTIFS('[1]REG PISP'!$R$16:$R$5015,"0",'[1]REG PISP'!$S$16:$S$5015,"&gt;0",'[1]REG PISP'!$E$16:$E$5015,"L",'[1]REG PISP'!$T$16:$T$5015,"12",'[1]REG PISP'!$J$16:$J$5015,"DIARE AKUT",'[1]REG PISP'!$F$16:$F$5015,"="&amp;$B19)+COUNTIFS('[1]REG PISP'!$R$16:$R$5015,"0",'[1]REG PISP'!$S$16:$S$5015,"&gt;0",'[1]REG PISP'!$E$16:$E$5015,"P",'[1]REG PISP'!$T$16:$T$5015,"12",'[1]REG PISP'!$J$16:$J$5015,"DIARE AKUT",'[1]REG PISP'!$F$16:$F$5015,"="&amp;$B19)+COUNTIFS('[1]REG PISP'!$R$16:$R$5015,"&gt;0",'[1]REG PISP'!$R$16:$R$5015,"&lt;120",'[1]REG PISP'!$E$16:$E$5015,"L",'[1]REG PISP'!$T$16:$T$5015,"12",'[1]REG PISP'!$J$16:$J$5015,"DIARE AKUT",'[1]REG PISP'!$F$16:$F$5015,"="&amp;$B19)+COUNTIFS('[1]REG PISP'!$R$16:$R$5015,"&gt;0",'[1]REG PISP'!$R$16:$R$5015,"&lt;120",'[1]REG PISP'!$E$16:$E$5015,"P",'[1]REG PISP'!$T$16:$T$5015,"12",'[1]REG PISP'!$J$16:$J$5015,"DIARE AKUT",'[1]REG PISP'!$F$16:$F$5015,"="&amp;$B19)</f>
        <v>2</v>
      </c>
      <c r="AB19" s="42">
        <f>COUNTIFS('[1]REG PISP'!$R$16:$R$5015,"0",'[1]REG PISP'!$S$16:$S$5015,"&gt;0",'[1]REG PISP'!$E$16:$E$5015,"L",'[1]REG PISP'!$T$16:$T$5015,"12",'[1]REG PISP'!$J$16:$J$5015,"DISENTRI",'[1]REG PISP'!$F$16:$F$5015,"="&amp;$B19)+COUNTIFS('[1]REG PISP'!$R$16:$R$5015,"0",'[1]REG PISP'!$S$16:$S$5015,"&gt;0",'[1]REG PISP'!$E$16:$E$5015,"P",'[1]REG PISP'!$T$16:$T$5015,"12",'[1]REG PISP'!$J$16:$J$5015,"DISENTRI",'[1]REG PISP'!$F$16:$F$5015,"="&amp;$B19)+COUNTIFS('[1]REG PISP'!$R$16:$R$5015,"&gt;0",'[1]REG PISP'!$R$16:$R$5015,"&lt;120",'[1]REG PISP'!$E$16:$E$5015,"L",'[1]REG PISP'!$T$16:$T$5015,"12",'[1]REG PISP'!$J$16:$J$5015,"DISENTRI",'[1]REG PISP'!$F$16:$F$5015,"="&amp;$B19)+COUNTIFS('[1]REG PISP'!$R$16:$R$5015,"&gt;0",'[1]REG PISP'!$R$16:$R$5015,"&lt;120",'[1]REG PISP'!$E$16:$E$5015,"P",'[1]REG PISP'!$T$16:$T$5015,"12",'[1]REG PISP'!$J$16:$J$5015,"DISENTRI",'[1]REG PISP'!$F$16:$F$5015,"="&amp;$B19)</f>
        <v>0</v>
      </c>
      <c r="AC19" s="42">
        <f>COUNTIFS('[1]REG PISP'!$R$16:$R$5015,"0",'[1]REG PISP'!$S$16:$S$5015,"&gt;0",'[1]REG PISP'!$E$16:$E$5015,"L",'[1]REG PISP'!$T$16:$T$5015,"12",'[1]REG PISP'!$J$16:$J$5015,"KOLERA",'[1]REG PISP'!$F$16:$F$5015,"="&amp;$B19)+COUNTIFS('[1]REG PISP'!$R$16:$R$5015,"0",'[1]REG PISP'!$S$16:$S$5015,"&gt;0",'[1]REG PISP'!$E$16:$E$5015,"P",'[1]REG PISP'!$T$16:$T$5015,"12",'[1]REG PISP'!$J$16:$J$5015,"KOLERA",'[1]REG PISP'!$F$16:$F$5015,"="&amp;$B19)+COUNTIFS('[1]REG PISP'!$R$16:$R$5015,"&gt;0",'[1]REG PISP'!$R$16:$R$5015,"&lt;120",'[1]REG PISP'!$E$16:$E$5015,"L",'[1]REG PISP'!$T$16:$T$5015,"12",'[1]REG PISP'!$J$16:$J$5015,"KOLERA",'[1]REG PISP'!$F$16:$F$5015,"="&amp;$B19)+COUNTIFS('[1]REG PISP'!$R$16:$R$5015,"&gt;0",'[1]REG PISP'!$R$16:$R$5015,"&lt;120",'[1]REG PISP'!$E$16:$E$5015,"P",'[1]REG PISP'!$T$16:$T$5015,"12",'[1]REG PISP'!$J$16:$J$5015,"KOLERA",'[1]REG PISP'!$F$16:$F$5015,"="&amp;$B19)</f>
        <v>0</v>
      </c>
      <c r="AD19" s="42">
        <f>COUNTIFS('[1]REG PISP'!$R$16:$R$5015,"0",'[1]REG PISP'!$S$16:$S$5015,"&gt;0",'[1]REG PISP'!$E$16:$E$5015,"L",'[1]REG PISP'!$T$16:$T$5015,"12",'[1]REG PISP'!$J$16:$J$5015,"DIARE BERKEPANJANGAN",'[1]REG PISP'!$F$16:$F$5015,"="&amp;$B19)+COUNTIFS('[1]REG PISP'!$R$16:$R$5015,"0",'[1]REG PISP'!$S$16:$S$5015,"&gt;0",'[1]REG PISP'!$E$16:$E$5015,"P",'[1]REG PISP'!$T$16:$T$5015,"12",'[1]REG PISP'!$J$16:$J$5015,"DIARE BERKEPANJANGAN",'[1]REG PISP'!$F$16:$F$5015,"="&amp;$B19)+COUNTIFS('[1]REG PISP'!$R$16:$R$5015,"&gt;0",'[1]REG PISP'!$R$16:$R$5015,"&lt;120",'[1]REG PISP'!$E$16:$E$5015,"L",'[1]REG PISP'!$T$16:$T$5015,"12",'[1]REG PISP'!$J$16:$J$5015,"DIARE BERKEPANJANGAN",'[1]REG PISP'!$F$16:$F$5015,"="&amp;$B19)+COUNTIFS('[1]REG PISP'!$R$16:$R$5015,"&gt;0",'[1]REG PISP'!$R$16:$R$5015,"&lt;120",'[1]REG PISP'!$E$16:$E$5015,"P",'[1]REG PISP'!$T$16:$T$5015,"12",'[1]REG PISP'!$J$16:$J$5015,"DIARE BERKEPANJANGAN",'[1]REG PISP'!$F$16:$F$5015,"="&amp;$B19)</f>
        <v>0</v>
      </c>
      <c r="AE19" s="42">
        <f>COUNTIFS('[1]REG PISP'!$R$16:$R$5015,"0",'[1]REG PISP'!$S$16:$S$5015,"&gt;0",'[1]REG PISP'!$E$16:$E$5015,"L",'[1]REG PISP'!$T$16:$T$5015,"12",'[1]REG PISP'!$J$16:$J$5015,"DIARE PERSISTEN/KRONIK",'[1]REG PISP'!$F$16:$F$5015,"="&amp;$B19)+COUNTIFS('[1]REG PISP'!$R$16:$R$5015,"0",'[1]REG PISP'!$S$16:$S$5015,"&gt;0",'[1]REG PISP'!$E$16:$E$5015,"P",'[1]REG PISP'!$T$16:$T$5015,"12",'[1]REG PISP'!$J$16:$J$5015,"DIARE PERSISTEN/KRONIK",'[1]REG PISP'!$F$16:$F$5015,"="&amp;$B19)+COUNTIFS('[1]REG PISP'!$R$16:$R$5015,"&gt;0",'[1]REG PISP'!$R$16:$R$5015,"&lt;120",'[1]REG PISP'!$E$16:$E$5015,"L",'[1]REG PISP'!$T$16:$T$5015,"12",'[1]REG PISP'!$J$16:$J$5015,"DIARE PERSISTEN/KRONIK",'[1]REG PISP'!$F$16:$F$5015,"="&amp;$B19)+COUNTIFS('[1]REG PISP'!$R$16:$R$5015,"&gt;0",'[1]REG PISP'!$R$16:$R$5015,"&lt;120",'[1]REG PISP'!$E$16:$E$5015,"P",'[1]REG PISP'!$T$16:$T$5015,"12",'[1]REG PISP'!$J$16:$J$5015,"DIARE PERSISTEN/KRONIK",'[1]REG PISP'!$F$16:$F$5015,"="&amp;$B19)</f>
        <v>0</v>
      </c>
      <c r="AF19" s="42">
        <f>COUNTIFS('[1]REG PISP'!$R$16:$R$5015,"0",'[1]REG PISP'!$S$16:$S$5015,"&gt;0",'[1]REG PISP'!$E$16:$E$5015,"L",'[1]REG PISP'!$T$16:$T$5015,"12",'[1]REG PISP'!$J$16:$J$5015,"DIARE GIZI BURUK",'[1]REG PISP'!$F$16:$F$5015,"="&amp;$B19)+COUNTIFS('[1]REG PISP'!$R$16:$R$5015,"0",'[1]REG PISP'!$S$16:$S$5015,"&gt;0",'[1]REG PISP'!$E$16:$E$5015,"P",'[1]REG PISP'!$T$16:$T$5015,"12",'[1]REG PISP'!$J$16:$J$5015,"DIARE GIZI BURUK",'[1]REG PISP'!$F$16:$F$5015,"="&amp;$B19)+COUNTIFS('[1]REG PISP'!$R$16:$R$5015,"&gt;0",'[1]REG PISP'!$R$16:$R$5015,"&lt;120",'[1]REG PISP'!$E$16:$E$5015,"L",'[1]REG PISP'!$T$16:$T$5015,"12",'[1]REG PISP'!$J$16:$J$5015,"DIARE GIZI BURUK",'[1]REG PISP'!$F$16:$F$5015,"="&amp;$B19)+COUNTIFS('[1]REG PISP'!$R$16:$R$5015,"&gt;0",'[1]REG PISP'!$R$16:$R$5015,"&lt;120",'[1]REG PISP'!$E$16:$E$5015,"P",'[1]REG PISP'!$T$16:$T$5015,"12",'[1]REG PISP'!$J$16:$J$5015,"DIARE GIZI BURUK",'[1]REG PISP'!$F$16:$F$5015,"="&amp;$B19)</f>
        <v>0</v>
      </c>
      <c r="AG19" s="42">
        <f>COUNTIFS('[1]REG PISP'!$R$16:$R$5015,"0",'[1]REG PISP'!$S$16:$S$5015,"&gt;0",'[1]REG PISP'!$E$16:$E$5015,"L",'[1]REG PISP'!$T$16:$T$5015,"12",'[1]REG PISP'!$J$16:$J$5015,"DIARE DENGAN PENYAKIT PENYERTA",'[1]REG PISP'!$F$16:$F$5015,"="&amp;$B19)+COUNTIFS('[1]REG PISP'!$R$16:$R$5015,"0",'[1]REG PISP'!$S$16:$S$5015,"&gt;0",'[1]REG PISP'!$E$16:$E$5015,"P",'[1]REG PISP'!$T$16:$T$5015,"12",'[1]REG PISP'!$J$16:$J$5015,"DIARE DENGAN PENYAKIT PENYERTA",'[1]REG PISP'!$F$16:$F$5015,"="&amp;$B19)+COUNTIFS('[1]REG PISP'!$R$16:$R$5015,"&gt;0",'[1]REG PISP'!$R$16:$R$5015,"&lt;120",'[1]REG PISP'!$E$16:$E$5015,"L",'[1]REG PISP'!$T$16:$T$5015,"12",'[1]REG PISP'!$J$16:$J$5015,"DIARE DENGAN PENYAKIT PENYERTA",'[1]REG PISP'!$F$16:$F$5015,"="&amp;$B19)+COUNTIFS('[1]REG PISP'!$R$16:$R$5015,"&gt;0",'[1]REG PISP'!$R$16:$R$5015,"&lt;120",'[1]REG PISP'!$E$16:$E$5015,"P",'[1]REG PISP'!$T$16:$T$5015,"12",'[1]REG PISP'!$J$16:$J$5015,"DIARE DENGAN PENYAKIT PENYERTA",'[1]REG PISP'!$F$16:$F$5015,"="&amp;$B19)</f>
        <v>0</v>
      </c>
      <c r="AH19" s="42">
        <f>COUNTIFS('[1]REG PISP'!$R$16:$R$5015,"0",'[1]REG PISP'!$S$16:$S$5015,"&gt;0",'[1]REG PISP'!$E$16:$E$5015,"L",'[1]REG PISP'!$T$16:$T$5015,"12",'[1]REG PISP'!$L$16:$L$5015,"&gt;0",'[1]REG PISP'!$M$16:$M$5015,"&lt;1",'[1]REG PISP'!$F$16:$F$5015,"="&amp;$B19)+COUNTIFS('[1]REG PISP'!$R$16:$R$5015,"&gt;0",'[1]REG PISP'!$R$16:$R$5015,"&lt;5",'[1]REG PISP'!$E$16:$E$5015,"L",'[1]REG PISP'!$T$16:$T$5015,"12",'[1]REG PISP'!$L$16:$L$5015,"&gt;0",'[1]REG PISP'!$M$16:$M$5015,"&lt;1",'[1]REG PISP'!$F$16:$F$5015,"="&amp;$B19)+COUNTIFS('[1]REG PISP'!$R$16:$R$5015,"0",'[1]REG PISP'!$S$16:$S$5015,"&gt;0",'[1]REG PISP'!$E$16:$E$5015,"P",'[1]REG PISP'!$T$16:$T$5015,"12",'[1]REG PISP'!$L$16:$L$5015,"&gt;0",'[1]REG PISP'!$M$16:$M$5015,"&lt;1",'[1]REG PISP'!$F$16:$F$5015,"="&amp;$B19)+COUNTIFS('[1]REG PISP'!$R$16:$R$5015,"&gt;0",'[1]REG PISP'!$R$16:$R$5015,"&lt;5",'[1]REG PISP'!$E$16:$E$5015,"P",'[1]REG PISP'!$T$16:$T$5015,"12",'[1]REG PISP'!$L$16:$L$5015,"&gt;0",'[1]REG PISP'!$M$16:$M$5015,"&lt;1",'[1]REG PISP'!$F$16:$F$5015,"="&amp;$B19)+COUNTIFS('[1]REG PISP'!$R$16:$R$5015,"0",'[1]REG PISP'!$S$16:$S$5015,"&gt;0",'[1]REG PISP'!$E$16:$E$5015,"L",'[1]REG PISP'!$T$16:$T$5015,"12",'[1]REG PISP'!$L$16:$L$5015,"&gt;0",'[1]REG PISP'!$M$16:$M$5015,"",'[1]REG PISP'!$F$16:$F$5015,"="&amp;$B19)+COUNTIFS('[1]REG PISP'!$R$16:$R$5015,"&gt;0",'[1]REG PISP'!$R$16:$R$5015,"&lt;5",'[1]REG PISP'!$E$16:$E$5015,"L",'[1]REG PISP'!$T$16:$T$5015,"12",'[1]REG PISP'!$L$16:$L$5015,"&gt;0",'[1]REG PISP'!$M$16:$M$5015,"",'[1]REG PISP'!$F$16:$F$5015,"="&amp;$B19)+COUNTIFS('[1]REG PISP'!$R$16:$R$5015,"0",'[1]REG PISP'!$S$16:$S$5015,"&gt;0",'[1]REG PISP'!$E$16:$E$5015,"P",'[1]REG PISP'!$T$16:$T$5015,"12",'[1]REG PISP'!$L$16:$L$5015,"&gt;0",'[1]REG PISP'!$M$16:$M$5015,"",'[1]REG PISP'!$F$16:$F$5015,"="&amp;$B19)+COUNTIFS('[1]REG PISP'!$R$16:$R$5015,"&gt;0",'[1]REG PISP'!$R$16:$R$5015,"&lt;5",'[1]REG PISP'!$E$16:$E$5015,"P",'[1]REG PISP'!$T$16:$T$5015,"12",'[1]REG PISP'!$L$16:$L$5015,"&gt;0",'[1]REG PISP'!$M$16:$M$5015,"",'[1]REG PISP'!$F$16:$F$5015,"="&amp;$B19)</f>
        <v>0</v>
      </c>
      <c r="AI19" s="42">
        <f>COUNTIFS('[1]REG PISP'!$R$16:$R$5015,"0",'[1]REG PISP'!$S$16:$S$5015,"&gt;0",'[1]REG PISP'!$E$16:$E$5015,"L",'[1]REG PISP'!$T$16:$T$5015,"12",'[1]REG PISP'!$M$16:$M$5015,"&gt;0",'[1]REG PISP'!$L$16:$L$5015,"&lt;1",'[1]REG PISP'!$F$16:$F$5015,"="&amp;$B19)+COUNTIFS('[1]REG PISP'!$R$16:$R$5015,"&gt;0",'[1]REG PISP'!$R$16:$R$5015,"&lt;5",'[1]REG PISP'!$E$16:$E$5015,"L",'[1]REG PISP'!$T$16:$T$5015,"12",'[1]REG PISP'!$M$16:$M$5015,"&gt;0",'[1]REG PISP'!$L$16:$L$5015,"&lt;1",'[1]REG PISP'!$F$16:$F$5015,"="&amp;$B19)+COUNTIFS('[1]REG PISP'!$R$16:$R$5015,"0",'[1]REG PISP'!$S$16:$S$5015,"&gt;0",'[1]REG PISP'!$E$16:$E$5015,"P",'[1]REG PISP'!$T$16:$T$5015,"12",'[1]REG PISP'!$M$16:$M$5015,"&gt;0",'[1]REG PISP'!$L$16:$L$5015,"&lt;1",'[1]REG PISP'!$F$16:$F$5015,"="&amp;$B19)+COUNTIFS('[1]REG PISP'!$R$16:$R$5015,"&gt;0",'[1]REG PISP'!$R$16:$R$5015,"&lt;5",'[1]REG PISP'!$E$16:$E$5015,"P",'[1]REG PISP'!$T$16:$T$5015,"12",'[1]REG PISP'!$M$16:$M$5015,"&gt;0",'[1]REG PISP'!$L$16:$L$5015,"&lt;1",'[1]REG PISP'!$F$16:$F$5015,"="&amp;$B19)+COUNTIFS('[1]REG PISP'!$R$16:$R$5015,"0",'[1]REG PISP'!$S$16:$S$5015,"&gt;0",'[1]REG PISP'!$E$16:$E$5015,"L",'[1]REG PISP'!$T$16:$T$5015,"12",'[1]REG PISP'!$M$16:$M$5015,"&gt;0",'[1]REG PISP'!$L$16:$L$5015,"",'[1]REG PISP'!$F$16:$F$5015,"="&amp;$B19)+COUNTIFS('[1]REG PISP'!$R$16:$R$5015,"&gt;0",'[1]REG PISP'!$R$16:$R$5015,"&lt;5",'[1]REG PISP'!$E$16:$E$5015,"L",'[1]REG PISP'!$T$16:$T$5015,"12",'[1]REG PISP'!$M$16:$M$5015,"&gt;0",'[1]REG PISP'!$L$16:$L$5015,"",'[1]REG PISP'!$F$16:$F$5015,"="&amp;$B19)+COUNTIFS('[1]REG PISP'!$R$16:$R$5015,"0",'[1]REG PISP'!$S$16:$S$5015,"&gt;0",'[1]REG PISP'!$E$16:$E$5015,"P",'[1]REG PISP'!$T$16:$T$5015,"12",'[1]REG PISP'!$M$16:$M$5015,"&gt;0",'[1]REG PISP'!$L$16:$L$5015,"",'[1]REG PISP'!$F$16:$F$5015,"="&amp;$B19)+COUNTIFS('[1]REG PISP'!$R$16:$R$5015,"&gt;0",'[1]REG PISP'!$R$16:$R$5015,"&lt;5",'[1]REG PISP'!$E$16:$E$5015,"P",'[1]REG PISP'!$T$16:$T$5015,"12",'[1]REG PISP'!$M$16:$M$5015,"&gt;0",'[1]REG PISP'!$L$16:$L$5015,"",'[1]REG PISP'!$F$16:$F$5015,"="&amp;$B19)</f>
        <v>0</v>
      </c>
      <c r="AJ19" s="42">
        <f>COUNTIFS('[1]REG PISP'!$R$16:$R$5015,"0",'[1]REG PISP'!$S$16:$S$5015,"&gt;0",'[1]REG PISP'!$E$16:$E$5015,"L",'[1]REG PISP'!$T$16:$T$5015,"12",'[1]REG PISP'!$L$16:$L$5015,"&gt;0",'[1]REG PISP'!$M$16:$M$5015,"&gt;0",'[1]REG PISP'!$F$16:$F$5015,"="&amp;$B19)+COUNTIFS('[1]REG PISP'!$R$16:$R$5015,"&gt;0",'[1]REG PISP'!$R$16:$R$5015,"&lt;5",'[1]REG PISP'!$E$16:$E$5015,"L",'[1]REG PISP'!$T$16:$T$5015,"12",'[1]REG PISP'!$L$16:$L$5015,"&gt;0",'[1]REG PISP'!$M$16:$M$5015,"&gt;0",'[1]REG PISP'!$F$16:$F$5015,"="&amp;$B19)+COUNTIFS('[1]REG PISP'!$R$16:$R$5015,"0",'[1]REG PISP'!$S$16:$S$5015,"&gt;0",'[1]REG PISP'!$E$16:$E$5015,"P",'[1]REG PISP'!$T$16:$T$5015,"12",'[1]REG PISP'!$L$16:$L$5015,"&gt;0",'[1]REG PISP'!$M$16:$M$5015,"&gt;0",'[1]REG PISP'!$F$16:$F$5015,"="&amp;$B19)+COUNTIFS('[1]REG PISP'!$R$16:$R$5015,"&gt;0",'[1]REG PISP'!$R$16:$R$5015,"&lt;5",'[1]REG PISP'!$E$16:$E$5015,"P",'[1]REG PISP'!$T$16:$T$5015,"12",'[1]REG PISP'!$L$16:$L$5015,"&gt;0",'[1]REG PISP'!$M$16:$M$5015,"&gt;0",'[1]REG PISP'!$F$16:$F$5015,"="&amp;$B19)</f>
        <v>0</v>
      </c>
      <c r="AK19" s="42">
        <f>COUNTIFS('[1]REG PISP'!$R$16:$R$5015,"0",'[1]REG PISP'!$S$16:$S$5015,"&gt;0",'[1]REG PISP'!$E$16:$E$5015,"L",'[1]REG PISP'!$T$16:$T$5015,"12",'[1]REG PISP'!$N$16:$N$5015,"&gt;0",'[1]REG PISP'!$F$16:$F$5015,"="&amp;$B19)+COUNTIFS('[1]REG PISP'!$R$16:$R$5015,"&gt;0",'[1]REG PISP'!$R$16:$R$5015,"&lt;5",'[1]REG PISP'!$E$16:$E$5015,"L",'[1]REG PISP'!$T$16:$T$5015,"12",'[1]REG PISP'!$N$16:$N$5015,"&gt;0",'[1]REG PISP'!$F$16:$F$5015,"="&amp;$B19)+COUNTIFS('[1]REG PISP'!$R$16:$R$5015,"0",'[1]REG PISP'!$S$16:$S$5015,"&gt;0",'[1]REG PISP'!$E$16:$E$5015,"P",'[1]REG PISP'!$T$16:$T$5015,"12",'[1]REG PISP'!$N$16:$N$5015,"&gt;0",'[1]REG PISP'!$F$16:$F$5015,"="&amp;$B19)+COUNTIFS('[1]REG PISP'!$R$16:$R$5015,"&gt;0",'[1]REG PISP'!$R$16:$R$5015,"&lt;5",'[1]REG PISP'!$E$16:$E$5015,"P",'[1]REG PISP'!$T$16:$T$5015,"12",'[1]REG PISP'!$N$16:$N$5015,"&gt;0",'[1]REG PISP'!$F$16:$F$5015,"="&amp;$B19)</f>
        <v>0</v>
      </c>
      <c r="AL19" s="46" t="e">
        <f t="shared" si="8"/>
        <v>#DIV/0!</v>
      </c>
      <c r="AM19" s="46" t="e">
        <f t="shared" si="9"/>
        <v>#DIV/0!</v>
      </c>
      <c r="AN19" s="43" t="e">
        <f t="shared" si="10"/>
        <v>#DIV/0!</v>
      </c>
      <c r="AO19" s="42">
        <f>COUNTIFS('[1]REG PISP'!$R$16:$R$5015,"&gt;=5",'[1]REG PISP'!$R$16:$R$5015,"&lt;120",'[1]REG PISP'!$E$16:$E$5015,"L",'[1]REG PISP'!$T$16:$T$5015,"12",'[1]REG PISP'!$L$16:$L$5015,"&gt;0",'[1]REG PISP'!$F$16:$F$5015,"="&amp;$B19)+COUNTIFS('[1]REG PISP'!$R$16:$R$5015,"&gt;=5",'[1]REG PISP'!$R$16:$R$5015,"&lt;120",'[1]REG PISP'!$E$16:$E$5015,"P",'[1]REG PISP'!$T$16:$T$5015,"12",'[1]REG PISP'!$L$16:$L$5015,"&gt;0",'[1]REG PISP'!$F$16:$F$5015,"="&amp;$B19)</f>
        <v>2</v>
      </c>
      <c r="AP19" s="42">
        <f>COUNTIFS('[1]REG PISP'!$R$16:$R$5015,"&gt;=5",'[1]REG PISP'!$R$16:$R$5015,"&lt;120",'[1]REG PISP'!$E$16:$E$5015,"L",'[1]REG PISP'!$T$16:$T$5015,"12",'[1]REG PISP'!$N$16:$N$5015,"&gt;0",'[1]REG PISP'!$F$16:$F$5015,"="&amp;$B19)+COUNTIFS('[1]REG PISP'!$R$16:$R$5015,"&gt;=5",'[1]REG PISP'!$R$16:$R$5015,"&lt;120",'[1]REG PISP'!$E$16:$E$5015,"P",'[1]REG PISP'!$T$16:$T$5015,"12",'[1]REG PISP'!$N$16:$N$5015,"&gt;0",'[1]REG PISP'!$F$16:$F$5015,"="&amp;$B19)</f>
        <v>0</v>
      </c>
      <c r="AQ19" s="46">
        <f t="shared" si="11"/>
        <v>1</v>
      </c>
      <c r="AR19" s="46">
        <f t="shared" si="12"/>
        <v>1</v>
      </c>
      <c r="AS19" s="42">
        <f>COUNTIFS('[1]REG PISP'!$S$16:$S$5015,"&lt;12",'[1]REG PISP'!$R$16:$R$5015,"0",'[1]REG PISP'!$E$16:$E$5015,"L",'[1]REG PISP'!$T$16:$T$5015,"12",'[1]REG PISP'!$J$16:$J$5015,"*",'[1]REG PISP'!$P$16:$P$5015,"MATI",'[1]REG PISP'!$F$16:$F$5015,"="&amp;$B19)</f>
        <v>0</v>
      </c>
      <c r="AT19" s="42">
        <f>COUNTIFS('[1]REG PISP'!$S$16:$S$5015,"&lt;12",'[1]REG PISP'!$R$16:$R$5015,"0",'[1]REG PISP'!$E$16:$E$5015,"P",'[1]REG PISP'!$T$16:$T$5015,"12",'[1]REG PISP'!$J$16:$J$5015,"*",'[1]REG PISP'!$P$16:$P$5015,"MATI",'[1]REG PISP'!$F$16:$F$5015,"="&amp;$B19)</f>
        <v>0</v>
      </c>
      <c r="AU19" s="42">
        <f>COUNTIFS('[1]REG PISP'!$R$16:$R$5015,"&gt;=1",'[1]REG PISP'!$R$16:$R$5015,"&lt;5",'[1]REG PISP'!$E$16:$E$5015,"L",'[1]REG PISP'!$T$16:$T$5015,"12",'[1]REG PISP'!$J$16:$J$5015,"*",'[1]REG PISP'!$P$16:$P$5015,"MATI",'[1]REG PISP'!$F$16:$F$5015,"="&amp;$B19)</f>
        <v>0</v>
      </c>
      <c r="AV19" s="42">
        <f>COUNTIFS('[1]REG PISP'!$R$16:$R$5015,"&gt;=1",'[1]REG PISP'!$R$16:$R$5015,"&lt;5",'[1]REG PISP'!$E$16:$E$5015,"P",'[1]REG PISP'!$T$16:$T$5015,"12",'[1]REG PISP'!$J$16:$J$5015,"*",'[1]REG PISP'!$P$16:$P$5015,"MATI",'[1]REG PISP'!$F$16:$F$5015,"="&amp;$B19)</f>
        <v>0</v>
      </c>
      <c r="AW19" s="42">
        <f>COUNTIFS('[1]REG PISP'!$R$16:$R$5015,"&gt;=5",'[1]REG PISP'!$R$16:$R$5015,"&lt;120",'[1]REG PISP'!$E$16:$E$5015,"L",'[1]REG PISP'!$T$16:$T$5015,"12",'[1]REG PISP'!$J$16:$J$5015,"*",'[1]REG PISP'!$P$16:$P$5015,"MATI",'[1]REG PISP'!$F$16:$F$5015,"="&amp;$B19)</f>
        <v>0</v>
      </c>
      <c r="AX19" s="42">
        <f>COUNTIFS('[1]REG PISP'!$R$16:$R$5015,"&gt;=5",'[1]REG PISP'!$R$16:$R$5015,"&lt;120",'[1]REG PISP'!$E$16:$E$5015,"P",'[1]REG PISP'!$T$16:$T$5015,"12",'[1]REG PISP'!$J$16:$J$5015,"*",'[1]REG PISP'!$P$16:$P$5015,"MATI",'[1]REG PISP'!$F$16:$F$5015,"="&amp;$B19)</f>
        <v>0</v>
      </c>
      <c r="AY19" s="44">
        <f t="shared" si="13"/>
        <v>0</v>
      </c>
      <c r="AZ19" s="44">
        <f t="shared" si="13"/>
        <v>0</v>
      </c>
    </row>
    <row r="20" spans="1:57" ht="18" hidden="1" customHeight="1" x14ac:dyDescent="0.25">
      <c r="A20" s="40">
        <v>5</v>
      </c>
      <c r="B20" s="40">
        <f>'[1]INFO DASAR'!B20</f>
        <v>0</v>
      </c>
      <c r="C20" s="40">
        <f>'[1]INFO DASAR'!C20</f>
        <v>0</v>
      </c>
      <c r="D20" s="40">
        <f>'[1]INFO DASAR'!D20</f>
        <v>0</v>
      </c>
      <c r="E20" s="41">
        <f>'[1]INFO DASAR'!E20</f>
        <v>0</v>
      </c>
      <c r="F20" s="41">
        <f>'[1]INFO DASAR'!F20</f>
        <v>0</v>
      </c>
      <c r="G20" s="42">
        <f>COUNTIFS('[1]REG PISP'!$S$16:$S$5015,"&lt;6",'[1]REG PISP'!$R$16:$R$5015,"0",'[1]REG PISP'!$E$16:$E$5015,"L",'[1]REG PISP'!$T$16:$T$5015,"12",'[1]REG PISP'!$J$16:$J$5015,"*",'[1]REG PISP'!$F$16:$F$5015,"="&amp;$B20)</f>
        <v>0</v>
      </c>
      <c r="H20" s="42">
        <f>COUNTIFS('[1]REG PISP'!$S$16:$S$5015,"&lt;6",'[1]REG PISP'!$R$16:$R$5015,"0",'[1]REG PISP'!$E$16:$E$5015,"P",'[1]REG PISP'!$T$16:$T$5015,"12",'[1]REG PISP'!$J$16:$J$5015,"*",'[1]REG PISP'!$F$16:$F$5015,"="&amp;$B20)</f>
        <v>0</v>
      </c>
      <c r="I20" s="42">
        <f>COUNTIFS('[1]REG PISP'!$S$16:$S$5015,"&gt;=6",'[1]REG PISP'!$S$16:$S$5015,"&lt;12",'[1]REG PISP'!$R$16:$R$5015,"0",'[1]REG PISP'!$E$16:$E$5015,"L",'[1]REG PISP'!$T$16:$T$5015,"12",'[1]REG PISP'!$J$16:$J$5015,"*",'[1]REG PISP'!$F$16:$F$5015,"="&amp;$B20)</f>
        <v>0</v>
      </c>
      <c r="J20" s="42">
        <f>COUNTIFS('[1]REG PISP'!$S$16:$S$5015,"&gt;=6",'[1]REG PISP'!$S$16:$S$5015,"&lt;12",'[1]REG PISP'!$R$16:$R$5015,"0",'[1]REG PISP'!$E$16:$E$5015,"P",'[1]REG PISP'!$T$16:$T$5015,"12",'[1]REG PISP'!$J$16:$J$5015,"*",'[1]REG PISP'!$F$16:$F$5015,"="&amp;$B20)</f>
        <v>0</v>
      </c>
      <c r="K20" s="42">
        <f>COUNTIFS('[1]REG PISP'!$R$16:$R$5015,"&gt;=1",'[1]REG PISP'!$R$16:$R$5015,"&lt;5",'[1]REG PISP'!$E$16:$E$5015,"L",'[1]REG PISP'!$T$16:$T$5015,"12",'[1]REG PISP'!$J$16:$J$5015,"*",'[1]REG PISP'!$F$16:$F$5015,"="&amp;$B20)</f>
        <v>0</v>
      </c>
      <c r="L20" s="42">
        <f>COUNTIFS('[1]REG PISP'!$R$16:$R$5015,"&gt;=1",'[1]REG PISP'!$R$16:$R$5015,"&lt;5",'[1]REG PISP'!$E$16:$E$5015,"P",'[1]REG PISP'!$T$16:$T$5015,"12",'[1]REG PISP'!$J$16:$J$5015,"*",'[1]REG PISP'!$F$16:$F$5015,"="&amp;$B20)</f>
        <v>0</v>
      </c>
      <c r="M20" s="42">
        <f t="shared" si="0"/>
        <v>0</v>
      </c>
      <c r="N20" s="42">
        <f t="shared" si="0"/>
        <v>0</v>
      </c>
      <c r="O20" s="42">
        <f t="shared" si="1"/>
        <v>0</v>
      </c>
      <c r="P20" s="43" t="e">
        <f t="shared" si="2"/>
        <v>#DIV/0!</v>
      </c>
      <c r="Q20" s="42">
        <f>COUNTIFS('[1]REG PISP'!$R$16:$R$5015,"&gt;=5",'[1]REG PISP'!$R$16:$R$5015,"&lt;120",'[1]REG PISP'!$E$16:$E$5015,"L",'[1]REG PISP'!$T$16:$T$5015,"12",'[1]REG PISP'!$J$16:$J$5015,"*",'[1]REG PISP'!$F$16:$F$5015,"="&amp;$B20)</f>
        <v>0</v>
      </c>
      <c r="R20" s="42">
        <f>COUNTIFS('[1]REG PISP'!$R$16:$R$5015,"&gt;=5",'[1]REG PISP'!$R$16:$R$5015,"&lt;120",'[1]REG PISP'!$E$16:$E$5015,"P",'[1]REG PISP'!$T$16:$T$5015,"12",'[1]REG PISP'!$J$16:$J$5015,"*",'[1]REG PISP'!$F$16:$F$5015,"="&amp;$B20)</f>
        <v>0</v>
      </c>
      <c r="S20" s="44">
        <f t="shared" si="3"/>
        <v>0</v>
      </c>
      <c r="T20" s="45">
        <f t="shared" si="4"/>
        <v>0</v>
      </c>
      <c r="U20" s="46" t="e">
        <f t="shared" si="5"/>
        <v>#DIV/0!</v>
      </c>
      <c r="V20" s="46" t="e">
        <f t="shared" si="6"/>
        <v>#DIV/0!</v>
      </c>
      <c r="W20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PISP'!$F$16:$F$5015,"="&amp;$B20)+COUNTIFS('[1]REG PISP'!$R$16:$R$5015,"0",'[1]REG PISP'!$S$16:$S$5015,"&gt;0",'[1]REG PISP'!$E$16:$E$5015,"P",'[1]REG PISP'!$T$16:$T$5015,"12",'[1]REG PISP'!$J$16:$J$5015,"*",'[1]REG PISP'!$K$16:$K$5015,"TANPA DEHIDRASI",'[1]REG PISP'!$F$16:$F$5015,"="&amp;$B20)+COUNTIFS('[1]REG PISP'!$R$16:$R$5015,"&gt;0",'[1]REG PISP'!$R$16:$R$5015,"&lt;120",'[1]REG PISP'!$E$16:$E$5015,"L",'[1]REG PISP'!$T$16:$T$5015,"12",'[1]REG PISP'!$J$16:$J$5015,"*",'[1]REG PISP'!$K$16:$K$5015,"TANPA DEHIDRASI",'[1]REG PISP'!$F$16:$F$5015,"="&amp;$B20)+COUNTIFS('[1]REG PISP'!$R$16:$R$5015,"&gt;0",'[1]REG PISP'!$R$16:$R$5015,"&lt;120",'[1]REG PISP'!$E$16:$E$5015,"P",'[1]REG PISP'!$T$16:$T$5015,"12",'[1]REG PISP'!$J$16:$J$5015,"*",'[1]REG PISP'!$K$16:$K$5015,"TANPA DEHIDRASI",'[1]REG PISP'!$F$16:$F$5015,"="&amp;$B20)</f>
        <v>0</v>
      </c>
      <c r="X20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PISP'!$F$16:$F$5015,"="&amp;$B20)+COUNTIFS('[1]REG PISP'!$R$16:$R$5015,"0",'[1]REG PISP'!$S$16:$S$5015,"&gt;0",'[1]REG PISP'!$E$16:$E$5015,"P",'[1]REG PISP'!$T$16:$T$5015,"12",'[1]REG PISP'!$J$16:$J$5015,"*",'[1]REG PISP'!$K$16:$K$5015,"DEHIDRASI RINGAN/SEDANG",'[1]REG PISP'!$F$16:$F$5015,"="&amp;$B20)+COUNTIFS('[1]REG PISP'!$R$16:$R$5015,"&gt;0",'[1]REG PISP'!$R$16:$R$5015,"&lt;120",'[1]REG PISP'!$E$16:$E$5015,"L",'[1]REG PISP'!$T$16:$T$5015,"12",'[1]REG PISP'!$J$16:$J$5015,"*",'[1]REG PISP'!$K$16:$K$5015,"DEHIDRASI RINGAN/SEDANG",'[1]REG PISP'!$F$16:$F$5015,"="&amp;$B20)+COUNTIFS('[1]REG PISP'!$R$16:$R$5015,"&gt;0",'[1]REG PISP'!$R$16:$R$5015,"&lt;120",'[1]REG PISP'!$E$16:$E$5015,"P",'[1]REG PISP'!$T$16:$T$5015,"12",'[1]REG PISP'!$J$16:$J$5015,"*",'[1]REG PISP'!$K$16:$K$5015,"DEHIDRASI RINGAN/SEDANG",'[1]REG PISP'!$F$16:$F$5015,"="&amp;$B20)</f>
        <v>0</v>
      </c>
      <c r="Y20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PISP'!$F$16:$F$5015,"="&amp;$B20)+COUNTIFS('[1]REG PISP'!$R$16:$R$5015,"0",'[1]REG PISP'!$S$16:$S$5015,"&gt;0",'[1]REG PISP'!$E$16:$E$5015,"P",'[1]REG PISP'!$T$16:$T$5015,"12",'[1]REG PISP'!$J$16:$J$5015,"*",'[1]REG PISP'!$K$16:$K$5015,"DEHIDRASI BERAT",'[1]REG PISP'!$F$16:$F$5015,"="&amp;$B20)+COUNTIFS('[1]REG PISP'!$R$16:$R$5015,"&gt;0",'[1]REG PISP'!$R$16:$R$5015,"&lt;120",'[1]REG PISP'!$E$16:$E$5015,"L",'[1]REG PISP'!$T$16:$T$5015,"12",'[1]REG PISP'!$J$16:$J$5015,"*",'[1]REG PISP'!$K$16:$K$5015,"DEHIDRASI BERAT",'[1]REG PISP'!$F$16:$F$5015,"="&amp;$B20)+COUNTIFS('[1]REG PISP'!$R$16:$R$5015,"&gt;0",'[1]REG PISP'!$R$16:$R$5015,"&lt;120",'[1]REG PISP'!$E$16:$E$5015,"P",'[1]REG PISP'!$T$16:$T$5015,"12",'[1]REG PISP'!$J$16:$J$5015,"*",'[1]REG PISP'!$K$16:$K$5015,"DEHIDRASI BERAT",'[1]REG PISP'!$F$16:$F$5015,"="&amp;$B20)</f>
        <v>0</v>
      </c>
      <c r="Z20" s="46" t="e">
        <f t="shared" si="7"/>
        <v>#DIV/0!</v>
      </c>
      <c r="AA20" s="42">
        <f>COUNTIFS('[1]REG PISP'!$R$16:$R$5015,"0",'[1]REG PISP'!$S$16:$S$5015,"&gt;0",'[1]REG PISP'!$E$16:$E$5015,"L",'[1]REG PISP'!$T$16:$T$5015,"12",'[1]REG PISP'!$J$16:$J$5015,"DIARE AKUT",'[1]REG PISP'!$F$16:$F$5015,"="&amp;$B20)+COUNTIFS('[1]REG PISP'!$R$16:$R$5015,"0",'[1]REG PISP'!$S$16:$S$5015,"&gt;0",'[1]REG PISP'!$E$16:$E$5015,"P",'[1]REG PISP'!$T$16:$T$5015,"12",'[1]REG PISP'!$J$16:$J$5015,"DIARE AKUT",'[1]REG PISP'!$F$16:$F$5015,"="&amp;$B20)+COUNTIFS('[1]REG PISP'!$R$16:$R$5015,"&gt;0",'[1]REG PISP'!$R$16:$R$5015,"&lt;120",'[1]REG PISP'!$E$16:$E$5015,"L",'[1]REG PISP'!$T$16:$T$5015,"12",'[1]REG PISP'!$J$16:$J$5015,"DIARE AKUT",'[1]REG PISP'!$F$16:$F$5015,"="&amp;$B20)+COUNTIFS('[1]REG PISP'!$R$16:$R$5015,"&gt;0",'[1]REG PISP'!$R$16:$R$5015,"&lt;120",'[1]REG PISP'!$E$16:$E$5015,"P",'[1]REG PISP'!$T$16:$T$5015,"12",'[1]REG PISP'!$J$16:$J$5015,"DIARE AKUT",'[1]REG PISP'!$F$16:$F$5015,"="&amp;$B20)</f>
        <v>0</v>
      </c>
      <c r="AB20" s="42">
        <f>COUNTIFS('[1]REG PISP'!$R$16:$R$5015,"0",'[1]REG PISP'!$S$16:$S$5015,"&gt;0",'[1]REG PISP'!$E$16:$E$5015,"L",'[1]REG PISP'!$T$16:$T$5015,"12",'[1]REG PISP'!$J$16:$J$5015,"DISENTRI",'[1]REG PISP'!$F$16:$F$5015,"="&amp;$B20)+COUNTIFS('[1]REG PISP'!$R$16:$R$5015,"0",'[1]REG PISP'!$S$16:$S$5015,"&gt;0",'[1]REG PISP'!$E$16:$E$5015,"P",'[1]REG PISP'!$T$16:$T$5015,"12",'[1]REG PISP'!$J$16:$J$5015,"DISENTRI",'[1]REG PISP'!$F$16:$F$5015,"="&amp;$B20)+COUNTIFS('[1]REG PISP'!$R$16:$R$5015,"&gt;0",'[1]REG PISP'!$R$16:$R$5015,"&lt;120",'[1]REG PISP'!$E$16:$E$5015,"L",'[1]REG PISP'!$T$16:$T$5015,"12",'[1]REG PISP'!$J$16:$J$5015,"DISENTRI",'[1]REG PISP'!$F$16:$F$5015,"="&amp;$B20)+COUNTIFS('[1]REG PISP'!$R$16:$R$5015,"&gt;0",'[1]REG PISP'!$R$16:$R$5015,"&lt;120",'[1]REG PISP'!$E$16:$E$5015,"P",'[1]REG PISP'!$T$16:$T$5015,"12",'[1]REG PISP'!$J$16:$J$5015,"DISENTRI",'[1]REG PISP'!$F$16:$F$5015,"="&amp;$B20)</f>
        <v>0</v>
      </c>
      <c r="AC20" s="42">
        <f>COUNTIFS('[1]REG PISP'!$R$16:$R$5015,"0",'[1]REG PISP'!$S$16:$S$5015,"&gt;0",'[1]REG PISP'!$E$16:$E$5015,"L",'[1]REG PISP'!$T$16:$T$5015,"12",'[1]REG PISP'!$J$16:$J$5015,"KOLERA",'[1]REG PISP'!$F$16:$F$5015,"="&amp;$B20)+COUNTIFS('[1]REG PISP'!$R$16:$R$5015,"0",'[1]REG PISP'!$S$16:$S$5015,"&gt;0",'[1]REG PISP'!$E$16:$E$5015,"P",'[1]REG PISP'!$T$16:$T$5015,"12",'[1]REG PISP'!$J$16:$J$5015,"KOLERA",'[1]REG PISP'!$F$16:$F$5015,"="&amp;$B20)+COUNTIFS('[1]REG PISP'!$R$16:$R$5015,"&gt;0",'[1]REG PISP'!$R$16:$R$5015,"&lt;120",'[1]REG PISP'!$E$16:$E$5015,"L",'[1]REG PISP'!$T$16:$T$5015,"12",'[1]REG PISP'!$J$16:$J$5015,"KOLERA",'[1]REG PISP'!$F$16:$F$5015,"="&amp;$B20)+COUNTIFS('[1]REG PISP'!$R$16:$R$5015,"&gt;0",'[1]REG PISP'!$R$16:$R$5015,"&lt;120",'[1]REG PISP'!$E$16:$E$5015,"P",'[1]REG PISP'!$T$16:$T$5015,"12",'[1]REG PISP'!$J$16:$J$5015,"KOLERA",'[1]REG PISP'!$F$16:$F$5015,"="&amp;$B20)</f>
        <v>0</v>
      </c>
      <c r="AD20" s="42">
        <f>COUNTIFS('[1]REG PISP'!$R$16:$R$5015,"0",'[1]REG PISP'!$S$16:$S$5015,"&gt;0",'[1]REG PISP'!$E$16:$E$5015,"L",'[1]REG PISP'!$T$16:$T$5015,"12",'[1]REG PISP'!$J$16:$J$5015,"DIARE BERKEPANJANGAN",'[1]REG PISP'!$F$16:$F$5015,"="&amp;$B20)+COUNTIFS('[1]REG PISP'!$R$16:$R$5015,"0",'[1]REG PISP'!$S$16:$S$5015,"&gt;0",'[1]REG PISP'!$E$16:$E$5015,"P",'[1]REG PISP'!$T$16:$T$5015,"12",'[1]REG PISP'!$J$16:$J$5015,"DIARE BERKEPANJANGAN",'[1]REG PISP'!$F$16:$F$5015,"="&amp;$B20)+COUNTIFS('[1]REG PISP'!$R$16:$R$5015,"&gt;0",'[1]REG PISP'!$R$16:$R$5015,"&lt;120",'[1]REG PISP'!$E$16:$E$5015,"L",'[1]REG PISP'!$T$16:$T$5015,"12",'[1]REG PISP'!$J$16:$J$5015,"DIARE BERKEPANJANGAN",'[1]REG PISP'!$F$16:$F$5015,"="&amp;$B20)+COUNTIFS('[1]REG PISP'!$R$16:$R$5015,"&gt;0",'[1]REG PISP'!$R$16:$R$5015,"&lt;120",'[1]REG PISP'!$E$16:$E$5015,"P",'[1]REG PISP'!$T$16:$T$5015,"12",'[1]REG PISP'!$J$16:$J$5015,"DIARE BERKEPANJANGAN",'[1]REG PISP'!$F$16:$F$5015,"="&amp;$B20)</f>
        <v>0</v>
      </c>
      <c r="AE20" s="42">
        <f>COUNTIFS('[1]REG PISP'!$R$16:$R$5015,"0",'[1]REG PISP'!$S$16:$S$5015,"&gt;0",'[1]REG PISP'!$E$16:$E$5015,"L",'[1]REG PISP'!$T$16:$T$5015,"12",'[1]REG PISP'!$J$16:$J$5015,"DIARE PERSISTEN/KRONIK",'[1]REG PISP'!$F$16:$F$5015,"="&amp;$B20)+COUNTIFS('[1]REG PISP'!$R$16:$R$5015,"0",'[1]REG PISP'!$S$16:$S$5015,"&gt;0",'[1]REG PISP'!$E$16:$E$5015,"P",'[1]REG PISP'!$T$16:$T$5015,"12",'[1]REG PISP'!$J$16:$J$5015,"DIARE PERSISTEN/KRONIK",'[1]REG PISP'!$F$16:$F$5015,"="&amp;$B20)+COUNTIFS('[1]REG PISP'!$R$16:$R$5015,"&gt;0",'[1]REG PISP'!$R$16:$R$5015,"&lt;120",'[1]REG PISP'!$E$16:$E$5015,"L",'[1]REG PISP'!$T$16:$T$5015,"12",'[1]REG PISP'!$J$16:$J$5015,"DIARE PERSISTEN/KRONIK",'[1]REG PISP'!$F$16:$F$5015,"="&amp;$B20)+COUNTIFS('[1]REG PISP'!$R$16:$R$5015,"&gt;0",'[1]REG PISP'!$R$16:$R$5015,"&lt;120",'[1]REG PISP'!$E$16:$E$5015,"P",'[1]REG PISP'!$T$16:$T$5015,"12",'[1]REG PISP'!$J$16:$J$5015,"DIARE PERSISTEN/KRONIK",'[1]REG PISP'!$F$16:$F$5015,"="&amp;$B20)</f>
        <v>0</v>
      </c>
      <c r="AF20" s="42">
        <f>COUNTIFS('[1]REG PISP'!$R$16:$R$5015,"0",'[1]REG PISP'!$S$16:$S$5015,"&gt;0",'[1]REG PISP'!$E$16:$E$5015,"L",'[1]REG PISP'!$T$16:$T$5015,"12",'[1]REG PISP'!$J$16:$J$5015,"DIARE GIZI BURUK",'[1]REG PISP'!$F$16:$F$5015,"="&amp;$B20)+COUNTIFS('[1]REG PISP'!$R$16:$R$5015,"0",'[1]REG PISP'!$S$16:$S$5015,"&gt;0",'[1]REG PISP'!$E$16:$E$5015,"P",'[1]REG PISP'!$T$16:$T$5015,"12",'[1]REG PISP'!$J$16:$J$5015,"DIARE GIZI BURUK",'[1]REG PISP'!$F$16:$F$5015,"="&amp;$B20)+COUNTIFS('[1]REG PISP'!$R$16:$R$5015,"&gt;0",'[1]REG PISP'!$R$16:$R$5015,"&lt;120",'[1]REG PISP'!$E$16:$E$5015,"L",'[1]REG PISP'!$T$16:$T$5015,"12",'[1]REG PISP'!$J$16:$J$5015,"DIARE GIZI BURUK",'[1]REG PISP'!$F$16:$F$5015,"="&amp;$B20)+COUNTIFS('[1]REG PISP'!$R$16:$R$5015,"&gt;0",'[1]REG PISP'!$R$16:$R$5015,"&lt;120",'[1]REG PISP'!$E$16:$E$5015,"P",'[1]REG PISP'!$T$16:$T$5015,"12",'[1]REG PISP'!$J$16:$J$5015,"DIARE GIZI BURUK",'[1]REG PISP'!$F$16:$F$5015,"="&amp;$B20)</f>
        <v>0</v>
      </c>
      <c r="AG20" s="42">
        <f>COUNTIFS('[1]REG PISP'!$R$16:$R$5015,"0",'[1]REG PISP'!$S$16:$S$5015,"&gt;0",'[1]REG PISP'!$E$16:$E$5015,"L",'[1]REG PISP'!$T$16:$T$5015,"12",'[1]REG PISP'!$J$16:$J$5015,"DIARE DENGAN PENYAKIT PENYERTA",'[1]REG PISP'!$F$16:$F$5015,"="&amp;$B20)+COUNTIFS('[1]REG PISP'!$R$16:$R$5015,"0",'[1]REG PISP'!$S$16:$S$5015,"&gt;0",'[1]REG PISP'!$E$16:$E$5015,"P",'[1]REG PISP'!$T$16:$T$5015,"12",'[1]REG PISP'!$J$16:$J$5015,"DIARE DENGAN PENYAKIT PENYERTA",'[1]REG PISP'!$F$16:$F$5015,"="&amp;$B20)+COUNTIFS('[1]REG PISP'!$R$16:$R$5015,"&gt;0",'[1]REG PISP'!$R$16:$R$5015,"&lt;120",'[1]REG PISP'!$E$16:$E$5015,"L",'[1]REG PISP'!$T$16:$T$5015,"12",'[1]REG PISP'!$J$16:$J$5015,"DIARE DENGAN PENYAKIT PENYERTA",'[1]REG PISP'!$F$16:$F$5015,"="&amp;$B20)+COUNTIFS('[1]REG PISP'!$R$16:$R$5015,"&gt;0",'[1]REG PISP'!$R$16:$R$5015,"&lt;120",'[1]REG PISP'!$E$16:$E$5015,"P",'[1]REG PISP'!$T$16:$T$5015,"12",'[1]REG PISP'!$J$16:$J$5015,"DIARE DENGAN PENYAKIT PENYERTA",'[1]REG PISP'!$F$16:$F$5015,"="&amp;$B20)</f>
        <v>0</v>
      </c>
      <c r="AH20" s="42">
        <f>COUNTIFS('[1]REG PISP'!$R$16:$R$5015,"0",'[1]REG PISP'!$S$16:$S$5015,"&gt;0",'[1]REG PISP'!$E$16:$E$5015,"L",'[1]REG PISP'!$T$16:$T$5015,"12",'[1]REG PISP'!$L$16:$L$5015,"&gt;0",'[1]REG PISP'!$M$16:$M$5015,"&lt;1",'[1]REG PISP'!$F$16:$F$5015,"="&amp;$B20)+COUNTIFS('[1]REG PISP'!$R$16:$R$5015,"&gt;0",'[1]REG PISP'!$R$16:$R$5015,"&lt;5",'[1]REG PISP'!$E$16:$E$5015,"L",'[1]REG PISP'!$T$16:$T$5015,"12",'[1]REG PISP'!$L$16:$L$5015,"&gt;0",'[1]REG PISP'!$M$16:$M$5015,"&lt;1",'[1]REG PISP'!$F$16:$F$5015,"="&amp;$B20)+COUNTIFS('[1]REG PISP'!$R$16:$R$5015,"0",'[1]REG PISP'!$S$16:$S$5015,"&gt;0",'[1]REG PISP'!$E$16:$E$5015,"P",'[1]REG PISP'!$T$16:$T$5015,"12",'[1]REG PISP'!$L$16:$L$5015,"&gt;0",'[1]REG PISP'!$M$16:$M$5015,"&lt;1",'[1]REG PISP'!$F$16:$F$5015,"="&amp;$B20)+COUNTIFS('[1]REG PISP'!$R$16:$R$5015,"&gt;0",'[1]REG PISP'!$R$16:$R$5015,"&lt;5",'[1]REG PISP'!$E$16:$E$5015,"P",'[1]REG PISP'!$T$16:$T$5015,"12",'[1]REG PISP'!$L$16:$L$5015,"&gt;0",'[1]REG PISP'!$M$16:$M$5015,"&lt;1",'[1]REG PISP'!$F$16:$F$5015,"="&amp;$B20)+COUNTIFS('[1]REG PISP'!$R$16:$R$5015,"0",'[1]REG PISP'!$S$16:$S$5015,"&gt;0",'[1]REG PISP'!$E$16:$E$5015,"L",'[1]REG PISP'!$T$16:$T$5015,"12",'[1]REG PISP'!$L$16:$L$5015,"&gt;0",'[1]REG PISP'!$M$16:$M$5015,"",'[1]REG PISP'!$F$16:$F$5015,"="&amp;$B20)+COUNTIFS('[1]REG PISP'!$R$16:$R$5015,"&gt;0",'[1]REG PISP'!$R$16:$R$5015,"&lt;5",'[1]REG PISP'!$E$16:$E$5015,"L",'[1]REG PISP'!$T$16:$T$5015,"12",'[1]REG PISP'!$L$16:$L$5015,"&gt;0",'[1]REG PISP'!$M$16:$M$5015,"",'[1]REG PISP'!$F$16:$F$5015,"="&amp;$B20)+COUNTIFS('[1]REG PISP'!$R$16:$R$5015,"0",'[1]REG PISP'!$S$16:$S$5015,"&gt;0",'[1]REG PISP'!$E$16:$E$5015,"P",'[1]REG PISP'!$T$16:$T$5015,"12",'[1]REG PISP'!$L$16:$L$5015,"&gt;0",'[1]REG PISP'!$M$16:$M$5015,"",'[1]REG PISP'!$F$16:$F$5015,"="&amp;$B20)+COUNTIFS('[1]REG PISP'!$R$16:$R$5015,"&gt;0",'[1]REG PISP'!$R$16:$R$5015,"&lt;5",'[1]REG PISP'!$E$16:$E$5015,"P",'[1]REG PISP'!$T$16:$T$5015,"12",'[1]REG PISP'!$L$16:$L$5015,"&gt;0",'[1]REG PISP'!$M$16:$M$5015,"",'[1]REG PISP'!$F$16:$F$5015,"="&amp;$B20)</f>
        <v>0</v>
      </c>
      <c r="AI20" s="42">
        <f>COUNTIFS('[1]REG PISP'!$R$16:$R$5015,"0",'[1]REG PISP'!$S$16:$S$5015,"&gt;0",'[1]REG PISP'!$E$16:$E$5015,"L",'[1]REG PISP'!$T$16:$T$5015,"12",'[1]REG PISP'!$M$16:$M$5015,"&gt;0",'[1]REG PISP'!$L$16:$L$5015,"&lt;1",'[1]REG PISP'!$F$16:$F$5015,"="&amp;$B20)+COUNTIFS('[1]REG PISP'!$R$16:$R$5015,"&gt;0",'[1]REG PISP'!$R$16:$R$5015,"&lt;5",'[1]REG PISP'!$E$16:$E$5015,"L",'[1]REG PISP'!$T$16:$T$5015,"12",'[1]REG PISP'!$M$16:$M$5015,"&gt;0",'[1]REG PISP'!$L$16:$L$5015,"&lt;1",'[1]REG PISP'!$F$16:$F$5015,"="&amp;$B20)+COUNTIFS('[1]REG PISP'!$R$16:$R$5015,"0",'[1]REG PISP'!$S$16:$S$5015,"&gt;0",'[1]REG PISP'!$E$16:$E$5015,"P",'[1]REG PISP'!$T$16:$T$5015,"12",'[1]REG PISP'!$M$16:$M$5015,"&gt;0",'[1]REG PISP'!$L$16:$L$5015,"&lt;1",'[1]REG PISP'!$F$16:$F$5015,"="&amp;$B20)+COUNTIFS('[1]REG PISP'!$R$16:$R$5015,"&gt;0",'[1]REG PISP'!$R$16:$R$5015,"&lt;5",'[1]REG PISP'!$E$16:$E$5015,"P",'[1]REG PISP'!$T$16:$T$5015,"12",'[1]REG PISP'!$M$16:$M$5015,"&gt;0",'[1]REG PISP'!$L$16:$L$5015,"&lt;1",'[1]REG PISP'!$F$16:$F$5015,"="&amp;$B20)+COUNTIFS('[1]REG PISP'!$R$16:$R$5015,"0",'[1]REG PISP'!$S$16:$S$5015,"&gt;0",'[1]REG PISP'!$E$16:$E$5015,"L",'[1]REG PISP'!$T$16:$T$5015,"12",'[1]REG PISP'!$M$16:$M$5015,"&gt;0",'[1]REG PISP'!$L$16:$L$5015,"",'[1]REG PISP'!$F$16:$F$5015,"="&amp;$B20)+COUNTIFS('[1]REG PISP'!$R$16:$R$5015,"&gt;0",'[1]REG PISP'!$R$16:$R$5015,"&lt;5",'[1]REG PISP'!$E$16:$E$5015,"L",'[1]REG PISP'!$T$16:$T$5015,"12",'[1]REG PISP'!$M$16:$M$5015,"&gt;0",'[1]REG PISP'!$L$16:$L$5015,"",'[1]REG PISP'!$F$16:$F$5015,"="&amp;$B20)+COUNTIFS('[1]REG PISP'!$R$16:$R$5015,"0",'[1]REG PISP'!$S$16:$S$5015,"&gt;0",'[1]REG PISP'!$E$16:$E$5015,"P",'[1]REG PISP'!$T$16:$T$5015,"12",'[1]REG PISP'!$M$16:$M$5015,"&gt;0",'[1]REG PISP'!$L$16:$L$5015,"",'[1]REG PISP'!$F$16:$F$5015,"="&amp;$B20)+COUNTIFS('[1]REG PISP'!$R$16:$R$5015,"&gt;0",'[1]REG PISP'!$R$16:$R$5015,"&lt;5",'[1]REG PISP'!$E$16:$E$5015,"P",'[1]REG PISP'!$T$16:$T$5015,"12",'[1]REG PISP'!$M$16:$M$5015,"&gt;0",'[1]REG PISP'!$L$16:$L$5015,"",'[1]REG PISP'!$F$16:$F$5015,"="&amp;$B20)</f>
        <v>0</v>
      </c>
      <c r="AJ20" s="42">
        <f>COUNTIFS('[1]REG PISP'!$R$16:$R$5015,"0",'[1]REG PISP'!$S$16:$S$5015,"&gt;0",'[1]REG PISP'!$E$16:$E$5015,"L",'[1]REG PISP'!$T$16:$T$5015,"12",'[1]REG PISP'!$L$16:$L$5015,"&gt;0",'[1]REG PISP'!$M$16:$M$5015,"&gt;0",'[1]REG PISP'!$F$16:$F$5015,"="&amp;$B20)+COUNTIFS('[1]REG PISP'!$R$16:$R$5015,"&gt;0",'[1]REG PISP'!$R$16:$R$5015,"&lt;5",'[1]REG PISP'!$E$16:$E$5015,"L",'[1]REG PISP'!$T$16:$T$5015,"12",'[1]REG PISP'!$L$16:$L$5015,"&gt;0",'[1]REG PISP'!$M$16:$M$5015,"&gt;0",'[1]REG PISP'!$F$16:$F$5015,"="&amp;$B20)+COUNTIFS('[1]REG PISP'!$R$16:$R$5015,"0",'[1]REG PISP'!$S$16:$S$5015,"&gt;0",'[1]REG PISP'!$E$16:$E$5015,"P",'[1]REG PISP'!$T$16:$T$5015,"12",'[1]REG PISP'!$L$16:$L$5015,"&gt;0",'[1]REG PISP'!$M$16:$M$5015,"&gt;0",'[1]REG PISP'!$F$16:$F$5015,"="&amp;$B20)+COUNTIFS('[1]REG PISP'!$R$16:$R$5015,"&gt;0",'[1]REG PISP'!$R$16:$R$5015,"&lt;5",'[1]REG PISP'!$E$16:$E$5015,"P",'[1]REG PISP'!$T$16:$T$5015,"12",'[1]REG PISP'!$L$16:$L$5015,"&gt;0",'[1]REG PISP'!$M$16:$M$5015,"&gt;0",'[1]REG PISP'!$F$16:$F$5015,"="&amp;$B20)</f>
        <v>0</v>
      </c>
      <c r="AK20" s="42">
        <f>COUNTIFS('[1]REG PISP'!$R$16:$R$5015,"0",'[1]REG PISP'!$S$16:$S$5015,"&gt;0",'[1]REG PISP'!$E$16:$E$5015,"L",'[1]REG PISP'!$T$16:$T$5015,"12",'[1]REG PISP'!$N$16:$N$5015,"&gt;0",'[1]REG PISP'!$F$16:$F$5015,"="&amp;$B20)+COUNTIFS('[1]REG PISP'!$R$16:$R$5015,"&gt;0",'[1]REG PISP'!$R$16:$R$5015,"&lt;5",'[1]REG PISP'!$E$16:$E$5015,"L",'[1]REG PISP'!$T$16:$T$5015,"12",'[1]REG PISP'!$N$16:$N$5015,"&gt;0",'[1]REG PISP'!$F$16:$F$5015,"="&amp;$B20)+COUNTIFS('[1]REG PISP'!$R$16:$R$5015,"0",'[1]REG PISP'!$S$16:$S$5015,"&gt;0",'[1]REG PISP'!$E$16:$E$5015,"P",'[1]REG PISP'!$T$16:$T$5015,"12",'[1]REG PISP'!$N$16:$N$5015,"&gt;0",'[1]REG PISP'!$F$16:$F$5015,"="&amp;$B20)+COUNTIFS('[1]REG PISP'!$R$16:$R$5015,"&gt;0",'[1]REG PISP'!$R$16:$R$5015,"&lt;5",'[1]REG PISP'!$E$16:$E$5015,"P",'[1]REG PISP'!$T$16:$T$5015,"12",'[1]REG PISP'!$N$16:$N$5015,"&gt;0",'[1]REG PISP'!$F$16:$F$5015,"="&amp;$B20)</f>
        <v>0</v>
      </c>
      <c r="AL20" s="46" t="e">
        <f t="shared" si="8"/>
        <v>#DIV/0!</v>
      </c>
      <c r="AM20" s="46" t="e">
        <f t="shared" si="9"/>
        <v>#DIV/0!</v>
      </c>
      <c r="AN20" s="43" t="e">
        <f t="shared" si="10"/>
        <v>#DIV/0!</v>
      </c>
      <c r="AO20" s="42">
        <f>COUNTIFS('[1]REG PISP'!$R$16:$R$5015,"&gt;=5",'[1]REG PISP'!$R$16:$R$5015,"&lt;120",'[1]REG PISP'!$E$16:$E$5015,"L",'[1]REG PISP'!$T$16:$T$5015,"12",'[1]REG PISP'!$L$16:$L$5015,"&gt;0",'[1]REG PISP'!$F$16:$F$5015,"="&amp;$B20)+COUNTIFS('[1]REG PISP'!$R$16:$R$5015,"&gt;=5",'[1]REG PISP'!$R$16:$R$5015,"&lt;120",'[1]REG PISP'!$E$16:$E$5015,"P",'[1]REG PISP'!$T$16:$T$5015,"12",'[1]REG PISP'!$L$16:$L$5015,"&gt;0",'[1]REG PISP'!$F$16:$F$5015,"="&amp;$B20)</f>
        <v>0</v>
      </c>
      <c r="AP20" s="42">
        <f>COUNTIFS('[1]REG PISP'!$R$16:$R$5015,"&gt;=5",'[1]REG PISP'!$R$16:$R$5015,"&lt;120",'[1]REG PISP'!$E$16:$E$5015,"L",'[1]REG PISP'!$T$16:$T$5015,"12",'[1]REG PISP'!$N$16:$N$5015,"&gt;0",'[1]REG PISP'!$F$16:$F$5015,"="&amp;$B20)+COUNTIFS('[1]REG PISP'!$R$16:$R$5015,"&gt;=5",'[1]REG PISP'!$R$16:$R$5015,"&lt;120",'[1]REG PISP'!$E$16:$E$5015,"P",'[1]REG PISP'!$T$16:$T$5015,"12",'[1]REG PISP'!$N$16:$N$5015,"&gt;0",'[1]REG PISP'!$F$16:$F$5015,"="&amp;$B20)</f>
        <v>0</v>
      </c>
      <c r="AQ20" s="46" t="e">
        <f t="shared" si="11"/>
        <v>#DIV/0!</v>
      </c>
      <c r="AR20" s="46" t="e">
        <f t="shared" si="12"/>
        <v>#DIV/0!</v>
      </c>
      <c r="AS20" s="42">
        <f>COUNTIFS('[1]REG PISP'!$S$16:$S$5015,"&lt;12",'[1]REG PISP'!$R$16:$R$5015,"0",'[1]REG PISP'!$E$16:$E$5015,"L",'[1]REG PISP'!$T$16:$T$5015,"12",'[1]REG PISP'!$J$16:$J$5015,"*",'[1]REG PISP'!$P$16:$P$5015,"MATI",'[1]REG PISP'!$F$16:$F$5015,"="&amp;$B20)</f>
        <v>0</v>
      </c>
      <c r="AT20" s="42">
        <f>COUNTIFS('[1]REG PISP'!$S$16:$S$5015,"&lt;12",'[1]REG PISP'!$R$16:$R$5015,"0",'[1]REG PISP'!$E$16:$E$5015,"P",'[1]REG PISP'!$T$16:$T$5015,"12",'[1]REG PISP'!$J$16:$J$5015,"*",'[1]REG PISP'!$P$16:$P$5015,"MATI",'[1]REG PISP'!$F$16:$F$5015,"="&amp;$B20)</f>
        <v>0</v>
      </c>
      <c r="AU20" s="42">
        <f>COUNTIFS('[1]REG PISP'!$R$16:$R$5015,"&gt;=1",'[1]REG PISP'!$R$16:$R$5015,"&lt;5",'[1]REG PISP'!$E$16:$E$5015,"L",'[1]REG PISP'!$T$16:$T$5015,"12",'[1]REG PISP'!$J$16:$J$5015,"*",'[1]REG PISP'!$P$16:$P$5015,"MATI",'[1]REG PISP'!$F$16:$F$5015,"="&amp;$B20)</f>
        <v>0</v>
      </c>
      <c r="AV20" s="42">
        <f>COUNTIFS('[1]REG PISP'!$R$16:$R$5015,"&gt;=1",'[1]REG PISP'!$R$16:$R$5015,"&lt;5",'[1]REG PISP'!$E$16:$E$5015,"P",'[1]REG PISP'!$T$16:$T$5015,"12",'[1]REG PISP'!$J$16:$J$5015,"*",'[1]REG PISP'!$P$16:$P$5015,"MATI",'[1]REG PISP'!$F$16:$F$5015,"="&amp;$B20)</f>
        <v>0</v>
      </c>
      <c r="AW20" s="42">
        <f>COUNTIFS('[1]REG PISP'!$R$16:$R$5015,"&gt;=5",'[1]REG PISP'!$R$16:$R$5015,"&lt;120",'[1]REG PISP'!$E$16:$E$5015,"L",'[1]REG PISP'!$T$16:$T$5015,"12",'[1]REG PISP'!$J$16:$J$5015,"*",'[1]REG PISP'!$P$16:$P$5015,"MATI",'[1]REG PISP'!$F$16:$F$5015,"="&amp;$B20)</f>
        <v>0</v>
      </c>
      <c r="AX20" s="42">
        <f>COUNTIFS('[1]REG PISP'!$R$16:$R$5015,"&gt;=5",'[1]REG PISP'!$R$16:$R$5015,"&lt;120",'[1]REG PISP'!$E$16:$E$5015,"P",'[1]REG PISP'!$T$16:$T$5015,"12",'[1]REG PISP'!$J$16:$J$5015,"*",'[1]REG PISP'!$P$16:$P$5015,"MATI",'[1]REG PISP'!$F$16:$F$5015,"="&amp;$B20)</f>
        <v>0</v>
      </c>
      <c r="AY20" s="44">
        <f t="shared" si="13"/>
        <v>0</v>
      </c>
      <c r="AZ20" s="44">
        <f t="shared" si="13"/>
        <v>0</v>
      </c>
    </row>
    <row r="21" spans="1:57" ht="18" hidden="1" customHeight="1" x14ac:dyDescent="0.25">
      <c r="A21" s="48">
        <v>6</v>
      </c>
      <c r="B21" s="40">
        <f>'[1]INFO DASAR'!B21</f>
        <v>0</v>
      </c>
      <c r="C21" s="40">
        <f>'[1]INFO DASAR'!C21</f>
        <v>0</v>
      </c>
      <c r="D21" s="40">
        <f>'[1]INFO DASAR'!D21</f>
        <v>0</v>
      </c>
      <c r="E21" s="41">
        <f>'[1]INFO DASAR'!E21</f>
        <v>0</v>
      </c>
      <c r="F21" s="41">
        <f>'[1]INFO DASAR'!F21</f>
        <v>0</v>
      </c>
      <c r="G21" s="42">
        <f>COUNTIFS('[1]REG PISP'!$S$16:$S$5015,"&lt;6",'[1]REG PISP'!$R$16:$R$5015,"0",'[1]REG PISP'!$E$16:$E$5015,"L",'[1]REG PISP'!$T$16:$T$5015,"12",'[1]REG PISP'!$J$16:$J$5015,"*",'[1]REG PISP'!$F$16:$F$5015,"="&amp;$B21)</f>
        <v>0</v>
      </c>
      <c r="H21" s="42">
        <f>COUNTIFS('[1]REG PISP'!$S$16:$S$5015,"&lt;6",'[1]REG PISP'!$R$16:$R$5015,"0",'[1]REG PISP'!$E$16:$E$5015,"P",'[1]REG PISP'!$T$16:$T$5015,"12",'[1]REG PISP'!$J$16:$J$5015,"*",'[1]REG PISP'!$F$16:$F$5015,"="&amp;$B21)</f>
        <v>0</v>
      </c>
      <c r="I21" s="42">
        <f>COUNTIFS('[1]REG PISP'!$S$16:$S$5015,"&gt;=6",'[1]REG PISP'!$S$16:$S$5015,"&lt;12",'[1]REG PISP'!$R$16:$R$5015,"0",'[1]REG PISP'!$E$16:$E$5015,"L",'[1]REG PISP'!$T$16:$T$5015,"12",'[1]REG PISP'!$J$16:$J$5015,"*",'[1]REG PISP'!$F$16:$F$5015,"="&amp;$B21)</f>
        <v>0</v>
      </c>
      <c r="J21" s="42">
        <f>COUNTIFS('[1]REG PISP'!$S$16:$S$5015,"&gt;=6",'[1]REG PISP'!$S$16:$S$5015,"&lt;12",'[1]REG PISP'!$R$16:$R$5015,"0",'[1]REG PISP'!$E$16:$E$5015,"P",'[1]REG PISP'!$T$16:$T$5015,"12",'[1]REG PISP'!$J$16:$J$5015,"*",'[1]REG PISP'!$F$16:$F$5015,"="&amp;$B21)</f>
        <v>0</v>
      </c>
      <c r="K21" s="42">
        <f>COUNTIFS('[1]REG PISP'!$R$16:$R$5015,"&gt;=1",'[1]REG PISP'!$R$16:$R$5015,"&lt;5",'[1]REG PISP'!$E$16:$E$5015,"L",'[1]REG PISP'!$T$16:$T$5015,"12",'[1]REG PISP'!$J$16:$J$5015,"*",'[1]REG PISP'!$F$16:$F$5015,"="&amp;$B21)</f>
        <v>0</v>
      </c>
      <c r="L21" s="42">
        <f>COUNTIFS('[1]REG PISP'!$R$16:$R$5015,"&gt;=1",'[1]REG PISP'!$R$16:$R$5015,"&lt;5",'[1]REG PISP'!$E$16:$E$5015,"P",'[1]REG PISP'!$T$16:$T$5015,"12",'[1]REG PISP'!$J$16:$J$5015,"*",'[1]REG PISP'!$F$16:$F$5015,"="&amp;$B21)</f>
        <v>0</v>
      </c>
      <c r="M21" s="42">
        <f t="shared" si="0"/>
        <v>0</v>
      </c>
      <c r="N21" s="42">
        <f t="shared" si="0"/>
        <v>0</v>
      </c>
      <c r="O21" s="42">
        <f t="shared" si="1"/>
        <v>0</v>
      </c>
      <c r="P21" s="43" t="e">
        <f t="shared" si="2"/>
        <v>#DIV/0!</v>
      </c>
      <c r="Q21" s="42">
        <f>COUNTIFS('[1]REG PISP'!$R$16:$R$5015,"&gt;=5",'[1]REG PISP'!$R$16:$R$5015,"&lt;120",'[1]REG PISP'!$E$16:$E$5015,"L",'[1]REG PISP'!$T$16:$T$5015,"12",'[1]REG PISP'!$J$16:$J$5015,"*",'[1]REG PISP'!$F$16:$F$5015,"="&amp;$B21)</f>
        <v>0</v>
      </c>
      <c r="R21" s="42">
        <f>COUNTIFS('[1]REG PISP'!$R$16:$R$5015,"&gt;=5",'[1]REG PISP'!$R$16:$R$5015,"&lt;120",'[1]REG PISP'!$E$16:$E$5015,"P",'[1]REG PISP'!$T$16:$T$5015,"12",'[1]REG PISP'!$J$16:$J$5015,"*",'[1]REG PISP'!$F$16:$F$5015,"="&amp;$B21)</f>
        <v>0</v>
      </c>
      <c r="S21" s="44">
        <f t="shared" si="3"/>
        <v>0</v>
      </c>
      <c r="T21" s="45">
        <f t="shared" si="4"/>
        <v>0</v>
      </c>
      <c r="U21" s="46" t="e">
        <f t="shared" si="5"/>
        <v>#DIV/0!</v>
      </c>
      <c r="V21" s="46" t="e">
        <f t="shared" si="6"/>
        <v>#DIV/0!</v>
      </c>
      <c r="W21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PISP'!$F$16:$F$5015,"="&amp;$B21)+COUNTIFS('[1]REG PISP'!$R$16:$R$5015,"0",'[1]REG PISP'!$S$16:$S$5015,"&gt;0",'[1]REG PISP'!$E$16:$E$5015,"P",'[1]REG PISP'!$T$16:$T$5015,"12",'[1]REG PISP'!$J$16:$J$5015,"*",'[1]REG PISP'!$K$16:$K$5015,"TANPA DEHIDRASI",'[1]REG PISP'!$F$16:$F$5015,"="&amp;$B21)+COUNTIFS('[1]REG PISP'!$R$16:$R$5015,"&gt;0",'[1]REG PISP'!$R$16:$R$5015,"&lt;120",'[1]REG PISP'!$E$16:$E$5015,"L",'[1]REG PISP'!$T$16:$T$5015,"12",'[1]REG PISP'!$J$16:$J$5015,"*",'[1]REG PISP'!$K$16:$K$5015,"TANPA DEHIDRASI",'[1]REG PISP'!$F$16:$F$5015,"="&amp;$B21)+COUNTIFS('[1]REG PISP'!$R$16:$R$5015,"&gt;0",'[1]REG PISP'!$R$16:$R$5015,"&lt;120",'[1]REG PISP'!$E$16:$E$5015,"P",'[1]REG PISP'!$T$16:$T$5015,"12",'[1]REG PISP'!$J$16:$J$5015,"*",'[1]REG PISP'!$K$16:$K$5015,"TANPA DEHIDRASI",'[1]REG PISP'!$F$16:$F$5015,"="&amp;$B21)</f>
        <v>0</v>
      </c>
      <c r="X21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PISP'!$F$16:$F$5015,"="&amp;$B21)+COUNTIFS('[1]REG PISP'!$R$16:$R$5015,"0",'[1]REG PISP'!$S$16:$S$5015,"&gt;0",'[1]REG PISP'!$E$16:$E$5015,"P",'[1]REG PISP'!$T$16:$T$5015,"12",'[1]REG PISP'!$J$16:$J$5015,"*",'[1]REG PISP'!$K$16:$K$5015,"DEHIDRASI RINGAN/SEDANG",'[1]REG PISP'!$F$16:$F$5015,"="&amp;$B21)+COUNTIFS('[1]REG PISP'!$R$16:$R$5015,"&gt;0",'[1]REG PISP'!$R$16:$R$5015,"&lt;120",'[1]REG PISP'!$E$16:$E$5015,"L",'[1]REG PISP'!$T$16:$T$5015,"12",'[1]REG PISP'!$J$16:$J$5015,"*",'[1]REG PISP'!$K$16:$K$5015,"DEHIDRASI RINGAN/SEDANG",'[1]REG PISP'!$F$16:$F$5015,"="&amp;$B21)+COUNTIFS('[1]REG PISP'!$R$16:$R$5015,"&gt;0",'[1]REG PISP'!$R$16:$R$5015,"&lt;120",'[1]REG PISP'!$E$16:$E$5015,"P",'[1]REG PISP'!$T$16:$T$5015,"12",'[1]REG PISP'!$J$16:$J$5015,"*",'[1]REG PISP'!$K$16:$K$5015,"DEHIDRASI RINGAN/SEDANG",'[1]REG PISP'!$F$16:$F$5015,"="&amp;$B21)</f>
        <v>0</v>
      </c>
      <c r="Y21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PISP'!$F$16:$F$5015,"="&amp;$B21)+COUNTIFS('[1]REG PISP'!$R$16:$R$5015,"0",'[1]REG PISP'!$S$16:$S$5015,"&gt;0",'[1]REG PISP'!$E$16:$E$5015,"P",'[1]REG PISP'!$T$16:$T$5015,"12",'[1]REG PISP'!$J$16:$J$5015,"*",'[1]REG PISP'!$K$16:$K$5015,"DEHIDRASI BERAT",'[1]REG PISP'!$F$16:$F$5015,"="&amp;$B21)+COUNTIFS('[1]REG PISP'!$R$16:$R$5015,"&gt;0",'[1]REG PISP'!$R$16:$R$5015,"&lt;120",'[1]REG PISP'!$E$16:$E$5015,"L",'[1]REG PISP'!$T$16:$T$5015,"12",'[1]REG PISP'!$J$16:$J$5015,"*",'[1]REG PISP'!$K$16:$K$5015,"DEHIDRASI BERAT",'[1]REG PISP'!$F$16:$F$5015,"="&amp;$B21)+COUNTIFS('[1]REG PISP'!$R$16:$R$5015,"&gt;0",'[1]REG PISP'!$R$16:$R$5015,"&lt;120",'[1]REG PISP'!$E$16:$E$5015,"P",'[1]REG PISP'!$T$16:$T$5015,"12",'[1]REG PISP'!$J$16:$J$5015,"*",'[1]REG PISP'!$K$16:$K$5015,"DEHIDRASI BERAT",'[1]REG PISP'!$F$16:$F$5015,"="&amp;$B21)</f>
        <v>0</v>
      </c>
      <c r="Z21" s="46" t="e">
        <f t="shared" si="7"/>
        <v>#DIV/0!</v>
      </c>
      <c r="AA21" s="42">
        <f>COUNTIFS('[1]REG PISP'!$R$16:$R$5015,"0",'[1]REG PISP'!$S$16:$S$5015,"&gt;0",'[1]REG PISP'!$E$16:$E$5015,"L",'[1]REG PISP'!$T$16:$T$5015,"12",'[1]REG PISP'!$J$16:$J$5015,"DIARE AKUT",'[1]REG PISP'!$F$16:$F$5015,"="&amp;$B21)+COUNTIFS('[1]REG PISP'!$R$16:$R$5015,"0",'[1]REG PISP'!$S$16:$S$5015,"&gt;0",'[1]REG PISP'!$E$16:$E$5015,"P",'[1]REG PISP'!$T$16:$T$5015,"12",'[1]REG PISP'!$J$16:$J$5015,"DIARE AKUT",'[1]REG PISP'!$F$16:$F$5015,"="&amp;$B21)+COUNTIFS('[1]REG PISP'!$R$16:$R$5015,"&gt;0",'[1]REG PISP'!$R$16:$R$5015,"&lt;120",'[1]REG PISP'!$E$16:$E$5015,"L",'[1]REG PISP'!$T$16:$T$5015,"12",'[1]REG PISP'!$J$16:$J$5015,"DIARE AKUT",'[1]REG PISP'!$F$16:$F$5015,"="&amp;$B21)+COUNTIFS('[1]REG PISP'!$R$16:$R$5015,"&gt;0",'[1]REG PISP'!$R$16:$R$5015,"&lt;120",'[1]REG PISP'!$E$16:$E$5015,"P",'[1]REG PISP'!$T$16:$T$5015,"12",'[1]REG PISP'!$J$16:$J$5015,"DIARE AKUT",'[1]REG PISP'!$F$16:$F$5015,"="&amp;$B21)</f>
        <v>0</v>
      </c>
      <c r="AB21" s="42">
        <f>COUNTIFS('[1]REG PISP'!$R$16:$R$5015,"0",'[1]REG PISP'!$S$16:$S$5015,"&gt;0",'[1]REG PISP'!$E$16:$E$5015,"L",'[1]REG PISP'!$T$16:$T$5015,"12",'[1]REG PISP'!$J$16:$J$5015,"DISENTRI",'[1]REG PISP'!$F$16:$F$5015,"="&amp;$B21)+COUNTIFS('[1]REG PISP'!$R$16:$R$5015,"0",'[1]REG PISP'!$S$16:$S$5015,"&gt;0",'[1]REG PISP'!$E$16:$E$5015,"P",'[1]REG PISP'!$T$16:$T$5015,"12",'[1]REG PISP'!$J$16:$J$5015,"DISENTRI",'[1]REG PISP'!$F$16:$F$5015,"="&amp;$B21)+COUNTIFS('[1]REG PISP'!$R$16:$R$5015,"&gt;0",'[1]REG PISP'!$R$16:$R$5015,"&lt;120",'[1]REG PISP'!$E$16:$E$5015,"L",'[1]REG PISP'!$T$16:$T$5015,"12",'[1]REG PISP'!$J$16:$J$5015,"DISENTRI",'[1]REG PISP'!$F$16:$F$5015,"="&amp;$B21)+COUNTIFS('[1]REG PISP'!$R$16:$R$5015,"&gt;0",'[1]REG PISP'!$R$16:$R$5015,"&lt;120",'[1]REG PISP'!$E$16:$E$5015,"P",'[1]REG PISP'!$T$16:$T$5015,"12",'[1]REG PISP'!$J$16:$J$5015,"DISENTRI",'[1]REG PISP'!$F$16:$F$5015,"="&amp;$B21)</f>
        <v>0</v>
      </c>
      <c r="AC21" s="42">
        <f>COUNTIFS('[1]REG PISP'!$R$16:$R$5015,"0",'[1]REG PISP'!$S$16:$S$5015,"&gt;0",'[1]REG PISP'!$E$16:$E$5015,"L",'[1]REG PISP'!$T$16:$T$5015,"12",'[1]REG PISP'!$J$16:$J$5015,"KOLERA",'[1]REG PISP'!$F$16:$F$5015,"="&amp;$B21)+COUNTIFS('[1]REG PISP'!$R$16:$R$5015,"0",'[1]REG PISP'!$S$16:$S$5015,"&gt;0",'[1]REG PISP'!$E$16:$E$5015,"P",'[1]REG PISP'!$T$16:$T$5015,"12",'[1]REG PISP'!$J$16:$J$5015,"KOLERA",'[1]REG PISP'!$F$16:$F$5015,"="&amp;$B21)+COUNTIFS('[1]REG PISP'!$R$16:$R$5015,"&gt;0",'[1]REG PISP'!$R$16:$R$5015,"&lt;120",'[1]REG PISP'!$E$16:$E$5015,"L",'[1]REG PISP'!$T$16:$T$5015,"12",'[1]REG PISP'!$J$16:$J$5015,"KOLERA",'[1]REG PISP'!$F$16:$F$5015,"="&amp;$B21)+COUNTIFS('[1]REG PISP'!$R$16:$R$5015,"&gt;0",'[1]REG PISP'!$R$16:$R$5015,"&lt;120",'[1]REG PISP'!$E$16:$E$5015,"P",'[1]REG PISP'!$T$16:$T$5015,"12",'[1]REG PISP'!$J$16:$J$5015,"KOLERA",'[1]REG PISP'!$F$16:$F$5015,"="&amp;$B21)</f>
        <v>0</v>
      </c>
      <c r="AD21" s="42">
        <f>COUNTIFS('[1]REG PISP'!$R$16:$R$5015,"0",'[1]REG PISP'!$S$16:$S$5015,"&gt;0",'[1]REG PISP'!$E$16:$E$5015,"L",'[1]REG PISP'!$T$16:$T$5015,"12",'[1]REG PISP'!$J$16:$J$5015,"DIARE BERKEPANJANGAN",'[1]REG PISP'!$F$16:$F$5015,"="&amp;$B21)+COUNTIFS('[1]REG PISP'!$R$16:$R$5015,"0",'[1]REG PISP'!$S$16:$S$5015,"&gt;0",'[1]REG PISP'!$E$16:$E$5015,"P",'[1]REG PISP'!$T$16:$T$5015,"12",'[1]REG PISP'!$J$16:$J$5015,"DIARE BERKEPANJANGAN",'[1]REG PISP'!$F$16:$F$5015,"="&amp;$B21)+COUNTIFS('[1]REG PISP'!$R$16:$R$5015,"&gt;0",'[1]REG PISP'!$R$16:$R$5015,"&lt;120",'[1]REG PISP'!$E$16:$E$5015,"L",'[1]REG PISP'!$T$16:$T$5015,"12",'[1]REG PISP'!$J$16:$J$5015,"DIARE BERKEPANJANGAN",'[1]REG PISP'!$F$16:$F$5015,"="&amp;$B21)+COUNTIFS('[1]REG PISP'!$R$16:$R$5015,"&gt;0",'[1]REG PISP'!$R$16:$R$5015,"&lt;120",'[1]REG PISP'!$E$16:$E$5015,"P",'[1]REG PISP'!$T$16:$T$5015,"12",'[1]REG PISP'!$J$16:$J$5015,"DIARE BERKEPANJANGAN",'[1]REG PISP'!$F$16:$F$5015,"="&amp;$B21)</f>
        <v>0</v>
      </c>
      <c r="AE21" s="42">
        <f>COUNTIFS('[1]REG PISP'!$R$16:$R$5015,"0",'[1]REG PISP'!$S$16:$S$5015,"&gt;0",'[1]REG PISP'!$E$16:$E$5015,"L",'[1]REG PISP'!$T$16:$T$5015,"12",'[1]REG PISP'!$J$16:$J$5015,"DIARE PERSISTEN/KRONIK",'[1]REG PISP'!$F$16:$F$5015,"="&amp;$B21)+COUNTIFS('[1]REG PISP'!$R$16:$R$5015,"0",'[1]REG PISP'!$S$16:$S$5015,"&gt;0",'[1]REG PISP'!$E$16:$E$5015,"P",'[1]REG PISP'!$T$16:$T$5015,"12",'[1]REG PISP'!$J$16:$J$5015,"DIARE PERSISTEN/KRONIK",'[1]REG PISP'!$F$16:$F$5015,"="&amp;$B21)+COUNTIFS('[1]REG PISP'!$R$16:$R$5015,"&gt;0",'[1]REG PISP'!$R$16:$R$5015,"&lt;120",'[1]REG PISP'!$E$16:$E$5015,"L",'[1]REG PISP'!$T$16:$T$5015,"12",'[1]REG PISP'!$J$16:$J$5015,"DIARE PERSISTEN/KRONIK",'[1]REG PISP'!$F$16:$F$5015,"="&amp;$B21)+COUNTIFS('[1]REG PISP'!$R$16:$R$5015,"&gt;0",'[1]REG PISP'!$R$16:$R$5015,"&lt;120",'[1]REG PISP'!$E$16:$E$5015,"P",'[1]REG PISP'!$T$16:$T$5015,"12",'[1]REG PISP'!$J$16:$J$5015,"DIARE PERSISTEN/KRONIK",'[1]REG PISP'!$F$16:$F$5015,"="&amp;$B21)</f>
        <v>0</v>
      </c>
      <c r="AF21" s="42">
        <f>COUNTIFS('[1]REG PISP'!$R$16:$R$5015,"0",'[1]REG PISP'!$S$16:$S$5015,"&gt;0",'[1]REG PISP'!$E$16:$E$5015,"L",'[1]REG PISP'!$T$16:$T$5015,"12",'[1]REG PISP'!$J$16:$J$5015,"DIARE GIZI BURUK",'[1]REG PISP'!$F$16:$F$5015,"="&amp;$B21)+COUNTIFS('[1]REG PISP'!$R$16:$R$5015,"0",'[1]REG PISP'!$S$16:$S$5015,"&gt;0",'[1]REG PISP'!$E$16:$E$5015,"P",'[1]REG PISP'!$T$16:$T$5015,"12",'[1]REG PISP'!$J$16:$J$5015,"DIARE GIZI BURUK",'[1]REG PISP'!$F$16:$F$5015,"="&amp;$B21)+COUNTIFS('[1]REG PISP'!$R$16:$R$5015,"&gt;0",'[1]REG PISP'!$R$16:$R$5015,"&lt;120",'[1]REG PISP'!$E$16:$E$5015,"L",'[1]REG PISP'!$T$16:$T$5015,"12",'[1]REG PISP'!$J$16:$J$5015,"DIARE GIZI BURUK",'[1]REG PISP'!$F$16:$F$5015,"="&amp;$B21)+COUNTIFS('[1]REG PISP'!$R$16:$R$5015,"&gt;0",'[1]REG PISP'!$R$16:$R$5015,"&lt;120",'[1]REG PISP'!$E$16:$E$5015,"P",'[1]REG PISP'!$T$16:$T$5015,"12",'[1]REG PISP'!$J$16:$J$5015,"DIARE GIZI BURUK",'[1]REG PISP'!$F$16:$F$5015,"="&amp;$B21)</f>
        <v>0</v>
      </c>
      <c r="AG21" s="42">
        <f>COUNTIFS('[1]REG PISP'!$R$16:$R$5015,"0",'[1]REG PISP'!$S$16:$S$5015,"&gt;0",'[1]REG PISP'!$E$16:$E$5015,"L",'[1]REG PISP'!$T$16:$T$5015,"12",'[1]REG PISP'!$J$16:$J$5015,"DIARE DENGAN PENYAKIT PENYERTA",'[1]REG PISP'!$F$16:$F$5015,"="&amp;$B21)+COUNTIFS('[1]REG PISP'!$R$16:$R$5015,"0",'[1]REG PISP'!$S$16:$S$5015,"&gt;0",'[1]REG PISP'!$E$16:$E$5015,"P",'[1]REG PISP'!$T$16:$T$5015,"12",'[1]REG PISP'!$J$16:$J$5015,"DIARE DENGAN PENYAKIT PENYERTA",'[1]REG PISP'!$F$16:$F$5015,"="&amp;$B21)+COUNTIFS('[1]REG PISP'!$R$16:$R$5015,"&gt;0",'[1]REG PISP'!$R$16:$R$5015,"&lt;120",'[1]REG PISP'!$E$16:$E$5015,"L",'[1]REG PISP'!$T$16:$T$5015,"12",'[1]REG PISP'!$J$16:$J$5015,"DIARE DENGAN PENYAKIT PENYERTA",'[1]REG PISP'!$F$16:$F$5015,"="&amp;$B21)+COUNTIFS('[1]REG PISP'!$R$16:$R$5015,"&gt;0",'[1]REG PISP'!$R$16:$R$5015,"&lt;120",'[1]REG PISP'!$E$16:$E$5015,"P",'[1]REG PISP'!$T$16:$T$5015,"12",'[1]REG PISP'!$J$16:$J$5015,"DIARE DENGAN PENYAKIT PENYERTA",'[1]REG PISP'!$F$16:$F$5015,"="&amp;$B21)</f>
        <v>0</v>
      </c>
      <c r="AH21" s="42">
        <f>COUNTIFS('[1]REG PISP'!$R$16:$R$5015,"0",'[1]REG PISP'!$S$16:$S$5015,"&gt;0",'[1]REG PISP'!$E$16:$E$5015,"L",'[1]REG PISP'!$T$16:$T$5015,"12",'[1]REG PISP'!$L$16:$L$5015,"&gt;0",'[1]REG PISP'!$M$16:$M$5015,"&lt;1",'[1]REG PISP'!$F$16:$F$5015,"="&amp;$B21)+COUNTIFS('[1]REG PISP'!$R$16:$R$5015,"&gt;0",'[1]REG PISP'!$R$16:$R$5015,"&lt;5",'[1]REG PISP'!$E$16:$E$5015,"L",'[1]REG PISP'!$T$16:$T$5015,"12",'[1]REG PISP'!$L$16:$L$5015,"&gt;0",'[1]REG PISP'!$M$16:$M$5015,"&lt;1",'[1]REG PISP'!$F$16:$F$5015,"="&amp;$B21)+COUNTIFS('[1]REG PISP'!$R$16:$R$5015,"0",'[1]REG PISP'!$S$16:$S$5015,"&gt;0",'[1]REG PISP'!$E$16:$E$5015,"P",'[1]REG PISP'!$T$16:$T$5015,"12",'[1]REG PISP'!$L$16:$L$5015,"&gt;0",'[1]REG PISP'!$M$16:$M$5015,"&lt;1",'[1]REG PISP'!$F$16:$F$5015,"="&amp;$B21)+COUNTIFS('[1]REG PISP'!$R$16:$R$5015,"&gt;0",'[1]REG PISP'!$R$16:$R$5015,"&lt;5",'[1]REG PISP'!$E$16:$E$5015,"P",'[1]REG PISP'!$T$16:$T$5015,"12",'[1]REG PISP'!$L$16:$L$5015,"&gt;0",'[1]REG PISP'!$M$16:$M$5015,"&lt;1",'[1]REG PISP'!$F$16:$F$5015,"="&amp;$B21)+COUNTIFS('[1]REG PISP'!$R$16:$R$5015,"0",'[1]REG PISP'!$S$16:$S$5015,"&gt;0",'[1]REG PISP'!$E$16:$E$5015,"L",'[1]REG PISP'!$T$16:$T$5015,"12",'[1]REG PISP'!$L$16:$L$5015,"&gt;0",'[1]REG PISP'!$M$16:$M$5015,"",'[1]REG PISP'!$F$16:$F$5015,"="&amp;$B21)+COUNTIFS('[1]REG PISP'!$R$16:$R$5015,"&gt;0",'[1]REG PISP'!$R$16:$R$5015,"&lt;5",'[1]REG PISP'!$E$16:$E$5015,"L",'[1]REG PISP'!$T$16:$T$5015,"12",'[1]REG PISP'!$L$16:$L$5015,"&gt;0",'[1]REG PISP'!$M$16:$M$5015,"",'[1]REG PISP'!$F$16:$F$5015,"="&amp;$B21)+COUNTIFS('[1]REG PISP'!$R$16:$R$5015,"0",'[1]REG PISP'!$S$16:$S$5015,"&gt;0",'[1]REG PISP'!$E$16:$E$5015,"P",'[1]REG PISP'!$T$16:$T$5015,"12",'[1]REG PISP'!$L$16:$L$5015,"&gt;0",'[1]REG PISP'!$M$16:$M$5015,"",'[1]REG PISP'!$F$16:$F$5015,"="&amp;$B21)+COUNTIFS('[1]REG PISP'!$R$16:$R$5015,"&gt;0",'[1]REG PISP'!$R$16:$R$5015,"&lt;5",'[1]REG PISP'!$E$16:$E$5015,"P",'[1]REG PISP'!$T$16:$T$5015,"12",'[1]REG PISP'!$L$16:$L$5015,"&gt;0",'[1]REG PISP'!$M$16:$M$5015,"",'[1]REG PISP'!$F$16:$F$5015,"="&amp;$B21)</f>
        <v>0</v>
      </c>
      <c r="AI21" s="42">
        <f>COUNTIFS('[1]REG PISP'!$R$16:$R$5015,"0",'[1]REG PISP'!$S$16:$S$5015,"&gt;0",'[1]REG PISP'!$E$16:$E$5015,"L",'[1]REG PISP'!$T$16:$T$5015,"12",'[1]REG PISP'!$M$16:$M$5015,"&gt;0",'[1]REG PISP'!$L$16:$L$5015,"&lt;1",'[1]REG PISP'!$F$16:$F$5015,"="&amp;$B21)+COUNTIFS('[1]REG PISP'!$R$16:$R$5015,"&gt;0",'[1]REG PISP'!$R$16:$R$5015,"&lt;5",'[1]REG PISP'!$E$16:$E$5015,"L",'[1]REG PISP'!$T$16:$T$5015,"12",'[1]REG PISP'!$M$16:$M$5015,"&gt;0",'[1]REG PISP'!$L$16:$L$5015,"&lt;1",'[1]REG PISP'!$F$16:$F$5015,"="&amp;$B21)+COUNTIFS('[1]REG PISP'!$R$16:$R$5015,"0",'[1]REG PISP'!$S$16:$S$5015,"&gt;0",'[1]REG PISP'!$E$16:$E$5015,"P",'[1]REG PISP'!$T$16:$T$5015,"12",'[1]REG PISP'!$M$16:$M$5015,"&gt;0",'[1]REG PISP'!$L$16:$L$5015,"&lt;1",'[1]REG PISP'!$F$16:$F$5015,"="&amp;$B21)+COUNTIFS('[1]REG PISP'!$R$16:$R$5015,"&gt;0",'[1]REG PISP'!$R$16:$R$5015,"&lt;5",'[1]REG PISP'!$E$16:$E$5015,"P",'[1]REG PISP'!$T$16:$T$5015,"12",'[1]REG PISP'!$M$16:$M$5015,"&gt;0",'[1]REG PISP'!$L$16:$L$5015,"&lt;1",'[1]REG PISP'!$F$16:$F$5015,"="&amp;$B21)+COUNTIFS('[1]REG PISP'!$R$16:$R$5015,"0",'[1]REG PISP'!$S$16:$S$5015,"&gt;0",'[1]REG PISP'!$E$16:$E$5015,"L",'[1]REG PISP'!$T$16:$T$5015,"12",'[1]REG PISP'!$M$16:$M$5015,"&gt;0",'[1]REG PISP'!$L$16:$L$5015,"",'[1]REG PISP'!$F$16:$F$5015,"="&amp;$B21)+COUNTIFS('[1]REG PISP'!$R$16:$R$5015,"&gt;0",'[1]REG PISP'!$R$16:$R$5015,"&lt;5",'[1]REG PISP'!$E$16:$E$5015,"L",'[1]REG PISP'!$T$16:$T$5015,"12",'[1]REG PISP'!$M$16:$M$5015,"&gt;0",'[1]REG PISP'!$L$16:$L$5015,"",'[1]REG PISP'!$F$16:$F$5015,"="&amp;$B21)+COUNTIFS('[1]REG PISP'!$R$16:$R$5015,"0",'[1]REG PISP'!$S$16:$S$5015,"&gt;0",'[1]REG PISP'!$E$16:$E$5015,"P",'[1]REG PISP'!$T$16:$T$5015,"12",'[1]REG PISP'!$M$16:$M$5015,"&gt;0",'[1]REG PISP'!$L$16:$L$5015,"",'[1]REG PISP'!$F$16:$F$5015,"="&amp;$B21)+COUNTIFS('[1]REG PISP'!$R$16:$R$5015,"&gt;0",'[1]REG PISP'!$R$16:$R$5015,"&lt;5",'[1]REG PISP'!$E$16:$E$5015,"P",'[1]REG PISP'!$T$16:$T$5015,"12",'[1]REG PISP'!$M$16:$M$5015,"&gt;0",'[1]REG PISP'!$L$16:$L$5015,"",'[1]REG PISP'!$F$16:$F$5015,"="&amp;$B21)</f>
        <v>0</v>
      </c>
      <c r="AJ21" s="42">
        <f>COUNTIFS('[1]REG PISP'!$R$16:$R$5015,"0",'[1]REG PISP'!$S$16:$S$5015,"&gt;0",'[1]REG PISP'!$E$16:$E$5015,"L",'[1]REG PISP'!$T$16:$T$5015,"12",'[1]REG PISP'!$L$16:$L$5015,"&gt;0",'[1]REG PISP'!$M$16:$M$5015,"&gt;0",'[1]REG PISP'!$F$16:$F$5015,"="&amp;$B21)+COUNTIFS('[1]REG PISP'!$R$16:$R$5015,"&gt;0",'[1]REG PISP'!$R$16:$R$5015,"&lt;5",'[1]REG PISP'!$E$16:$E$5015,"L",'[1]REG PISP'!$T$16:$T$5015,"12",'[1]REG PISP'!$L$16:$L$5015,"&gt;0",'[1]REG PISP'!$M$16:$M$5015,"&gt;0",'[1]REG PISP'!$F$16:$F$5015,"="&amp;$B21)+COUNTIFS('[1]REG PISP'!$R$16:$R$5015,"0",'[1]REG PISP'!$S$16:$S$5015,"&gt;0",'[1]REG PISP'!$E$16:$E$5015,"P",'[1]REG PISP'!$T$16:$T$5015,"12",'[1]REG PISP'!$L$16:$L$5015,"&gt;0",'[1]REG PISP'!$M$16:$M$5015,"&gt;0",'[1]REG PISP'!$F$16:$F$5015,"="&amp;$B21)+COUNTIFS('[1]REG PISP'!$R$16:$R$5015,"&gt;0",'[1]REG PISP'!$R$16:$R$5015,"&lt;5",'[1]REG PISP'!$E$16:$E$5015,"P",'[1]REG PISP'!$T$16:$T$5015,"12",'[1]REG PISP'!$L$16:$L$5015,"&gt;0",'[1]REG PISP'!$M$16:$M$5015,"&gt;0",'[1]REG PISP'!$F$16:$F$5015,"="&amp;$B21)</f>
        <v>0</v>
      </c>
      <c r="AK21" s="42">
        <f>COUNTIFS('[1]REG PISP'!$R$16:$R$5015,"0",'[1]REG PISP'!$S$16:$S$5015,"&gt;0",'[1]REG PISP'!$E$16:$E$5015,"L",'[1]REG PISP'!$T$16:$T$5015,"12",'[1]REG PISP'!$N$16:$N$5015,"&gt;0",'[1]REG PISP'!$F$16:$F$5015,"="&amp;$B21)+COUNTIFS('[1]REG PISP'!$R$16:$R$5015,"&gt;0",'[1]REG PISP'!$R$16:$R$5015,"&lt;5",'[1]REG PISP'!$E$16:$E$5015,"L",'[1]REG PISP'!$T$16:$T$5015,"12",'[1]REG PISP'!$N$16:$N$5015,"&gt;0",'[1]REG PISP'!$F$16:$F$5015,"="&amp;$B21)+COUNTIFS('[1]REG PISP'!$R$16:$R$5015,"0",'[1]REG PISP'!$S$16:$S$5015,"&gt;0",'[1]REG PISP'!$E$16:$E$5015,"P",'[1]REG PISP'!$T$16:$T$5015,"12",'[1]REG PISP'!$N$16:$N$5015,"&gt;0",'[1]REG PISP'!$F$16:$F$5015,"="&amp;$B21)+COUNTIFS('[1]REG PISP'!$R$16:$R$5015,"&gt;0",'[1]REG PISP'!$R$16:$R$5015,"&lt;5",'[1]REG PISP'!$E$16:$E$5015,"P",'[1]REG PISP'!$T$16:$T$5015,"12",'[1]REG PISP'!$N$16:$N$5015,"&gt;0",'[1]REG PISP'!$F$16:$F$5015,"="&amp;$B21)</f>
        <v>0</v>
      </c>
      <c r="AL21" s="46" t="e">
        <f t="shared" si="8"/>
        <v>#DIV/0!</v>
      </c>
      <c r="AM21" s="46" t="e">
        <f t="shared" si="9"/>
        <v>#DIV/0!</v>
      </c>
      <c r="AN21" s="43" t="e">
        <f t="shared" si="10"/>
        <v>#DIV/0!</v>
      </c>
      <c r="AO21" s="42">
        <f>COUNTIFS('[1]REG PISP'!$R$16:$R$5015,"&gt;=5",'[1]REG PISP'!$R$16:$R$5015,"&lt;120",'[1]REG PISP'!$E$16:$E$5015,"L",'[1]REG PISP'!$T$16:$T$5015,"12",'[1]REG PISP'!$L$16:$L$5015,"&gt;0",'[1]REG PISP'!$F$16:$F$5015,"="&amp;$B21)+COUNTIFS('[1]REG PISP'!$R$16:$R$5015,"&gt;=5",'[1]REG PISP'!$R$16:$R$5015,"&lt;120",'[1]REG PISP'!$E$16:$E$5015,"P",'[1]REG PISP'!$T$16:$T$5015,"12",'[1]REG PISP'!$L$16:$L$5015,"&gt;0",'[1]REG PISP'!$F$16:$F$5015,"="&amp;$B21)</f>
        <v>0</v>
      </c>
      <c r="AP21" s="42">
        <f>COUNTIFS('[1]REG PISP'!$R$16:$R$5015,"&gt;=5",'[1]REG PISP'!$R$16:$R$5015,"&lt;120",'[1]REG PISP'!$E$16:$E$5015,"L",'[1]REG PISP'!$T$16:$T$5015,"12",'[1]REG PISP'!$N$16:$N$5015,"&gt;0",'[1]REG PISP'!$F$16:$F$5015,"="&amp;$B21)+COUNTIFS('[1]REG PISP'!$R$16:$R$5015,"&gt;=5",'[1]REG PISP'!$R$16:$R$5015,"&lt;120",'[1]REG PISP'!$E$16:$E$5015,"P",'[1]REG PISP'!$T$16:$T$5015,"12",'[1]REG PISP'!$N$16:$N$5015,"&gt;0",'[1]REG PISP'!$F$16:$F$5015,"="&amp;$B21)</f>
        <v>0</v>
      </c>
      <c r="AQ21" s="46" t="e">
        <f t="shared" si="11"/>
        <v>#DIV/0!</v>
      </c>
      <c r="AR21" s="46" t="e">
        <f t="shared" si="12"/>
        <v>#DIV/0!</v>
      </c>
      <c r="AS21" s="42">
        <f>COUNTIFS('[1]REG PISP'!$S$16:$S$5015,"&lt;12",'[1]REG PISP'!$R$16:$R$5015,"0",'[1]REG PISP'!$E$16:$E$5015,"L",'[1]REG PISP'!$T$16:$T$5015,"12",'[1]REG PISP'!$J$16:$J$5015,"*",'[1]REG PISP'!$P$16:$P$5015,"MATI",'[1]REG PISP'!$F$16:$F$5015,"="&amp;$B21)</f>
        <v>0</v>
      </c>
      <c r="AT21" s="42">
        <f>COUNTIFS('[1]REG PISP'!$S$16:$S$5015,"&lt;12",'[1]REG PISP'!$R$16:$R$5015,"0",'[1]REG PISP'!$E$16:$E$5015,"P",'[1]REG PISP'!$T$16:$T$5015,"12",'[1]REG PISP'!$J$16:$J$5015,"*",'[1]REG PISP'!$P$16:$P$5015,"MATI",'[1]REG PISP'!$F$16:$F$5015,"="&amp;$B21)</f>
        <v>0</v>
      </c>
      <c r="AU21" s="42">
        <f>COUNTIFS('[1]REG PISP'!$R$16:$R$5015,"&gt;=1",'[1]REG PISP'!$R$16:$R$5015,"&lt;5",'[1]REG PISP'!$E$16:$E$5015,"L",'[1]REG PISP'!$T$16:$T$5015,"12",'[1]REG PISP'!$J$16:$J$5015,"*",'[1]REG PISP'!$P$16:$P$5015,"MATI",'[1]REG PISP'!$F$16:$F$5015,"="&amp;$B21)</f>
        <v>0</v>
      </c>
      <c r="AV21" s="42">
        <f>COUNTIFS('[1]REG PISP'!$R$16:$R$5015,"&gt;=1",'[1]REG PISP'!$R$16:$R$5015,"&lt;5",'[1]REG PISP'!$E$16:$E$5015,"P",'[1]REG PISP'!$T$16:$T$5015,"12",'[1]REG PISP'!$J$16:$J$5015,"*",'[1]REG PISP'!$P$16:$P$5015,"MATI",'[1]REG PISP'!$F$16:$F$5015,"="&amp;$B21)</f>
        <v>0</v>
      </c>
      <c r="AW21" s="42">
        <f>COUNTIFS('[1]REG PISP'!$R$16:$R$5015,"&gt;=5",'[1]REG PISP'!$R$16:$R$5015,"&lt;120",'[1]REG PISP'!$E$16:$E$5015,"L",'[1]REG PISP'!$T$16:$T$5015,"12",'[1]REG PISP'!$J$16:$J$5015,"*",'[1]REG PISP'!$P$16:$P$5015,"MATI",'[1]REG PISP'!$F$16:$F$5015,"="&amp;$B21)</f>
        <v>0</v>
      </c>
      <c r="AX21" s="42">
        <f>COUNTIFS('[1]REG PISP'!$R$16:$R$5015,"&gt;=5",'[1]REG PISP'!$R$16:$R$5015,"&lt;120",'[1]REG PISP'!$E$16:$E$5015,"P",'[1]REG PISP'!$T$16:$T$5015,"12",'[1]REG PISP'!$J$16:$J$5015,"*",'[1]REG PISP'!$P$16:$P$5015,"MATI",'[1]REG PISP'!$F$16:$F$5015,"="&amp;$B21)</f>
        <v>0</v>
      </c>
      <c r="AY21" s="44">
        <f t="shared" si="13"/>
        <v>0</v>
      </c>
      <c r="AZ21" s="44">
        <f t="shared" si="13"/>
        <v>0</v>
      </c>
    </row>
    <row r="22" spans="1:57" ht="18" hidden="1" customHeight="1" x14ac:dyDescent="0.25">
      <c r="A22" s="40">
        <v>7</v>
      </c>
      <c r="B22" s="40">
        <f>'[1]INFO DASAR'!B22</f>
        <v>0</v>
      </c>
      <c r="C22" s="40">
        <f>'[1]INFO DASAR'!C22</f>
        <v>0</v>
      </c>
      <c r="D22" s="40">
        <f>'[1]INFO DASAR'!D22</f>
        <v>0</v>
      </c>
      <c r="E22" s="41">
        <f>'[1]INFO DASAR'!E22</f>
        <v>0</v>
      </c>
      <c r="F22" s="41">
        <f>'[1]INFO DASAR'!F22</f>
        <v>0</v>
      </c>
      <c r="G22" s="42">
        <f>COUNTIFS('[1]REG PISP'!$S$16:$S$5015,"&lt;6",'[1]REG PISP'!$R$16:$R$5015,"0",'[1]REG PISP'!$E$16:$E$5015,"L",'[1]REG PISP'!$T$16:$T$5015,"12",'[1]REG PISP'!$J$16:$J$5015,"*",'[1]REG PISP'!$F$16:$F$5015,"="&amp;$B22)</f>
        <v>0</v>
      </c>
      <c r="H22" s="42">
        <f>COUNTIFS('[1]REG PISP'!$S$16:$S$5015,"&lt;6",'[1]REG PISP'!$R$16:$R$5015,"0",'[1]REG PISP'!$E$16:$E$5015,"P",'[1]REG PISP'!$T$16:$T$5015,"12",'[1]REG PISP'!$J$16:$J$5015,"*",'[1]REG PISP'!$F$16:$F$5015,"="&amp;$B22)</f>
        <v>0</v>
      </c>
      <c r="I22" s="42">
        <f>COUNTIFS('[1]REG PISP'!$S$16:$S$5015,"&gt;=6",'[1]REG PISP'!$S$16:$S$5015,"&lt;12",'[1]REG PISP'!$R$16:$R$5015,"0",'[1]REG PISP'!$E$16:$E$5015,"L",'[1]REG PISP'!$T$16:$T$5015,"12",'[1]REG PISP'!$J$16:$J$5015,"*",'[1]REG PISP'!$F$16:$F$5015,"="&amp;$B22)</f>
        <v>0</v>
      </c>
      <c r="J22" s="42">
        <f>COUNTIFS('[1]REG PISP'!$S$16:$S$5015,"&gt;=6",'[1]REG PISP'!$S$16:$S$5015,"&lt;12",'[1]REG PISP'!$R$16:$R$5015,"0",'[1]REG PISP'!$E$16:$E$5015,"P",'[1]REG PISP'!$T$16:$T$5015,"12",'[1]REG PISP'!$J$16:$J$5015,"*",'[1]REG PISP'!$F$16:$F$5015,"="&amp;$B22)</f>
        <v>0</v>
      </c>
      <c r="K22" s="42">
        <f>COUNTIFS('[1]REG PISP'!$R$16:$R$5015,"&gt;=1",'[1]REG PISP'!$R$16:$R$5015,"&lt;5",'[1]REG PISP'!$E$16:$E$5015,"L",'[1]REG PISP'!$T$16:$T$5015,"12",'[1]REG PISP'!$J$16:$J$5015,"*",'[1]REG PISP'!$F$16:$F$5015,"="&amp;$B22)</f>
        <v>0</v>
      </c>
      <c r="L22" s="42">
        <f>COUNTIFS('[1]REG PISP'!$R$16:$R$5015,"&gt;=1",'[1]REG PISP'!$R$16:$R$5015,"&lt;5",'[1]REG PISP'!$E$16:$E$5015,"P",'[1]REG PISP'!$T$16:$T$5015,"12",'[1]REG PISP'!$J$16:$J$5015,"*",'[1]REG PISP'!$F$16:$F$5015,"="&amp;$B22)</f>
        <v>0</v>
      </c>
      <c r="M22" s="42">
        <f t="shared" si="0"/>
        <v>0</v>
      </c>
      <c r="N22" s="42">
        <f t="shared" si="0"/>
        <v>0</v>
      </c>
      <c r="O22" s="42">
        <f t="shared" si="1"/>
        <v>0</v>
      </c>
      <c r="P22" s="43" t="e">
        <f t="shared" si="2"/>
        <v>#DIV/0!</v>
      </c>
      <c r="Q22" s="42">
        <f>COUNTIFS('[1]REG PISP'!$R$16:$R$5015,"&gt;=5",'[1]REG PISP'!$R$16:$R$5015,"&lt;120",'[1]REG PISP'!$E$16:$E$5015,"L",'[1]REG PISP'!$T$16:$T$5015,"12",'[1]REG PISP'!$J$16:$J$5015,"*",'[1]REG PISP'!$F$16:$F$5015,"="&amp;$B22)</f>
        <v>0</v>
      </c>
      <c r="R22" s="42">
        <f>COUNTIFS('[1]REG PISP'!$R$16:$R$5015,"&gt;=5",'[1]REG PISP'!$R$16:$R$5015,"&lt;120",'[1]REG PISP'!$E$16:$E$5015,"P",'[1]REG PISP'!$T$16:$T$5015,"12",'[1]REG PISP'!$J$16:$J$5015,"*",'[1]REG PISP'!$F$16:$F$5015,"="&amp;$B22)</f>
        <v>0</v>
      </c>
      <c r="S22" s="44">
        <f t="shared" si="3"/>
        <v>0</v>
      </c>
      <c r="T22" s="45">
        <f t="shared" si="4"/>
        <v>0</v>
      </c>
      <c r="U22" s="46" t="e">
        <f t="shared" si="5"/>
        <v>#DIV/0!</v>
      </c>
      <c r="V22" s="46" t="e">
        <f t="shared" si="6"/>
        <v>#DIV/0!</v>
      </c>
      <c r="W22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PISP'!$F$16:$F$5015,"="&amp;$B22)+COUNTIFS('[1]REG PISP'!$R$16:$R$5015,"0",'[1]REG PISP'!$S$16:$S$5015,"&gt;0",'[1]REG PISP'!$E$16:$E$5015,"P",'[1]REG PISP'!$T$16:$T$5015,"12",'[1]REG PISP'!$J$16:$J$5015,"*",'[1]REG PISP'!$K$16:$K$5015,"TANPA DEHIDRASI",'[1]REG PISP'!$F$16:$F$5015,"="&amp;$B22)+COUNTIFS('[1]REG PISP'!$R$16:$R$5015,"&gt;0",'[1]REG PISP'!$R$16:$R$5015,"&lt;120",'[1]REG PISP'!$E$16:$E$5015,"L",'[1]REG PISP'!$T$16:$T$5015,"12",'[1]REG PISP'!$J$16:$J$5015,"*",'[1]REG PISP'!$K$16:$K$5015,"TANPA DEHIDRASI",'[1]REG PISP'!$F$16:$F$5015,"="&amp;$B22)+COUNTIFS('[1]REG PISP'!$R$16:$R$5015,"&gt;0",'[1]REG PISP'!$R$16:$R$5015,"&lt;120",'[1]REG PISP'!$E$16:$E$5015,"P",'[1]REG PISP'!$T$16:$T$5015,"12",'[1]REG PISP'!$J$16:$J$5015,"*",'[1]REG PISP'!$K$16:$K$5015,"TANPA DEHIDRASI",'[1]REG PISP'!$F$16:$F$5015,"="&amp;$B22)</f>
        <v>0</v>
      </c>
      <c r="X22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PISP'!$F$16:$F$5015,"="&amp;$B22)+COUNTIFS('[1]REG PISP'!$R$16:$R$5015,"0",'[1]REG PISP'!$S$16:$S$5015,"&gt;0",'[1]REG PISP'!$E$16:$E$5015,"P",'[1]REG PISP'!$T$16:$T$5015,"12",'[1]REG PISP'!$J$16:$J$5015,"*",'[1]REG PISP'!$K$16:$K$5015,"DEHIDRASI RINGAN/SEDANG",'[1]REG PISP'!$F$16:$F$5015,"="&amp;$B22)+COUNTIFS('[1]REG PISP'!$R$16:$R$5015,"&gt;0",'[1]REG PISP'!$R$16:$R$5015,"&lt;120",'[1]REG PISP'!$E$16:$E$5015,"L",'[1]REG PISP'!$T$16:$T$5015,"12",'[1]REG PISP'!$J$16:$J$5015,"*",'[1]REG PISP'!$K$16:$K$5015,"DEHIDRASI RINGAN/SEDANG",'[1]REG PISP'!$F$16:$F$5015,"="&amp;$B22)+COUNTIFS('[1]REG PISP'!$R$16:$R$5015,"&gt;0",'[1]REG PISP'!$R$16:$R$5015,"&lt;120",'[1]REG PISP'!$E$16:$E$5015,"P",'[1]REG PISP'!$T$16:$T$5015,"12",'[1]REG PISP'!$J$16:$J$5015,"*",'[1]REG PISP'!$K$16:$K$5015,"DEHIDRASI RINGAN/SEDANG",'[1]REG PISP'!$F$16:$F$5015,"="&amp;$B22)</f>
        <v>0</v>
      </c>
      <c r="Y22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PISP'!$F$16:$F$5015,"="&amp;$B22)+COUNTIFS('[1]REG PISP'!$R$16:$R$5015,"0",'[1]REG PISP'!$S$16:$S$5015,"&gt;0",'[1]REG PISP'!$E$16:$E$5015,"P",'[1]REG PISP'!$T$16:$T$5015,"12",'[1]REG PISP'!$J$16:$J$5015,"*",'[1]REG PISP'!$K$16:$K$5015,"DEHIDRASI BERAT",'[1]REG PISP'!$F$16:$F$5015,"="&amp;$B22)+COUNTIFS('[1]REG PISP'!$R$16:$R$5015,"&gt;0",'[1]REG PISP'!$R$16:$R$5015,"&lt;120",'[1]REG PISP'!$E$16:$E$5015,"L",'[1]REG PISP'!$T$16:$T$5015,"12",'[1]REG PISP'!$J$16:$J$5015,"*",'[1]REG PISP'!$K$16:$K$5015,"DEHIDRASI BERAT",'[1]REG PISP'!$F$16:$F$5015,"="&amp;$B22)+COUNTIFS('[1]REG PISP'!$R$16:$R$5015,"&gt;0",'[1]REG PISP'!$R$16:$R$5015,"&lt;120",'[1]REG PISP'!$E$16:$E$5015,"P",'[1]REG PISP'!$T$16:$T$5015,"12",'[1]REG PISP'!$J$16:$J$5015,"*",'[1]REG PISP'!$K$16:$K$5015,"DEHIDRASI BERAT",'[1]REG PISP'!$F$16:$F$5015,"="&amp;$B22)</f>
        <v>0</v>
      </c>
      <c r="Z22" s="46" t="e">
        <f t="shared" si="7"/>
        <v>#DIV/0!</v>
      </c>
      <c r="AA22" s="42">
        <f>COUNTIFS('[1]REG PISP'!$R$16:$R$5015,"0",'[1]REG PISP'!$S$16:$S$5015,"&gt;0",'[1]REG PISP'!$E$16:$E$5015,"L",'[1]REG PISP'!$T$16:$T$5015,"12",'[1]REG PISP'!$J$16:$J$5015,"DIARE AKUT",'[1]REG PISP'!$F$16:$F$5015,"="&amp;$B22)+COUNTIFS('[1]REG PISP'!$R$16:$R$5015,"0",'[1]REG PISP'!$S$16:$S$5015,"&gt;0",'[1]REG PISP'!$E$16:$E$5015,"P",'[1]REG PISP'!$T$16:$T$5015,"12",'[1]REG PISP'!$J$16:$J$5015,"DIARE AKUT",'[1]REG PISP'!$F$16:$F$5015,"="&amp;$B22)+COUNTIFS('[1]REG PISP'!$R$16:$R$5015,"&gt;0",'[1]REG PISP'!$R$16:$R$5015,"&lt;120",'[1]REG PISP'!$E$16:$E$5015,"L",'[1]REG PISP'!$T$16:$T$5015,"12",'[1]REG PISP'!$J$16:$J$5015,"DIARE AKUT",'[1]REG PISP'!$F$16:$F$5015,"="&amp;$B22)+COUNTIFS('[1]REG PISP'!$R$16:$R$5015,"&gt;0",'[1]REG PISP'!$R$16:$R$5015,"&lt;120",'[1]REG PISP'!$E$16:$E$5015,"P",'[1]REG PISP'!$T$16:$T$5015,"12",'[1]REG PISP'!$J$16:$J$5015,"DIARE AKUT",'[1]REG PISP'!$F$16:$F$5015,"="&amp;$B22)</f>
        <v>0</v>
      </c>
      <c r="AB22" s="42">
        <f>COUNTIFS('[1]REG PISP'!$R$16:$R$5015,"0",'[1]REG PISP'!$S$16:$S$5015,"&gt;0",'[1]REG PISP'!$E$16:$E$5015,"L",'[1]REG PISP'!$T$16:$T$5015,"12",'[1]REG PISP'!$J$16:$J$5015,"DISENTRI",'[1]REG PISP'!$F$16:$F$5015,"="&amp;$B22)+COUNTIFS('[1]REG PISP'!$R$16:$R$5015,"0",'[1]REG PISP'!$S$16:$S$5015,"&gt;0",'[1]REG PISP'!$E$16:$E$5015,"P",'[1]REG PISP'!$T$16:$T$5015,"12",'[1]REG PISP'!$J$16:$J$5015,"DISENTRI",'[1]REG PISP'!$F$16:$F$5015,"="&amp;$B22)+COUNTIFS('[1]REG PISP'!$R$16:$R$5015,"&gt;0",'[1]REG PISP'!$R$16:$R$5015,"&lt;120",'[1]REG PISP'!$E$16:$E$5015,"L",'[1]REG PISP'!$T$16:$T$5015,"12",'[1]REG PISP'!$J$16:$J$5015,"DISENTRI",'[1]REG PISP'!$F$16:$F$5015,"="&amp;$B22)+COUNTIFS('[1]REG PISP'!$R$16:$R$5015,"&gt;0",'[1]REG PISP'!$R$16:$R$5015,"&lt;120",'[1]REG PISP'!$E$16:$E$5015,"P",'[1]REG PISP'!$T$16:$T$5015,"12",'[1]REG PISP'!$J$16:$J$5015,"DISENTRI",'[1]REG PISP'!$F$16:$F$5015,"="&amp;$B22)</f>
        <v>0</v>
      </c>
      <c r="AC22" s="42">
        <f>COUNTIFS('[1]REG PISP'!$R$16:$R$5015,"0",'[1]REG PISP'!$S$16:$S$5015,"&gt;0",'[1]REG PISP'!$E$16:$E$5015,"L",'[1]REG PISP'!$T$16:$T$5015,"12",'[1]REG PISP'!$J$16:$J$5015,"KOLERA",'[1]REG PISP'!$F$16:$F$5015,"="&amp;$B22)+COUNTIFS('[1]REG PISP'!$R$16:$R$5015,"0",'[1]REG PISP'!$S$16:$S$5015,"&gt;0",'[1]REG PISP'!$E$16:$E$5015,"P",'[1]REG PISP'!$T$16:$T$5015,"12",'[1]REG PISP'!$J$16:$J$5015,"KOLERA",'[1]REG PISP'!$F$16:$F$5015,"="&amp;$B22)+COUNTIFS('[1]REG PISP'!$R$16:$R$5015,"&gt;0",'[1]REG PISP'!$R$16:$R$5015,"&lt;120",'[1]REG PISP'!$E$16:$E$5015,"L",'[1]REG PISP'!$T$16:$T$5015,"12",'[1]REG PISP'!$J$16:$J$5015,"KOLERA",'[1]REG PISP'!$F$16:$F$5015,"="&amp;$B22)+COUNTIFS('[1]REG PISP'!$R$16:$R$5015,"&gt;0",'[1]REG PISP'!$R$16:$R$5015,"&lt;120",'[1]REG PISP'!$E$16:$E$5015,"P",'[1]REG PISP'!$T$16:$T$5015,"12",'[1]REG PISP'!$J$16:$J$5015,"KOLERA",'[1]REG PISP'!$F$16:$F$5015,"="&amp;$B22)</f>
        <v>0</v>
      </c>
      <c r="AD22" s="42">
        <f>COUNTIFS('[1]REG PISP'!$R$16:$R$5015,"0",'[1]REG PISP'!$S$16:$S$5015,"&gt;0",'[1]REG PISP'!$E$16:$E$5015,"L",'[1]REG PISP'!$T$16:$T$5015,"12",'[1]REG PISP'!$J$16:$J$5015,"DIARE BERKEPANJANGAN",'[1]REG PISP'!$F$16:$F$5015,"="&amp;$B22)+COUNTIFS('[1]REG PISP'!$R$16:$R$5015,"0",'[1]REG PISP'!$S$16:$S$5015,"&gt;0",'[1]REG PISP'!$E$16:$E$5015,"P",'[1]REG PISP'!$T$16:$T$5015,"12",'[1]REG PISP'!$J$16:$J$5015,"DIARE BERKEPANJANGAN",'[1]REG PISP'!$F$16:$F$5015,"="&amp;$B22)+COUNTIFS('[1]REG PISP'!$R$16:$R$5015,"&gt;0",'[1]REG PISP'!$R$16:$R$5015,"&lt;120",'[1]REG PISP'!$E$16:$E$5015,"L",'[1]REG PISP'!$T$16:$T$5015,"12",'[1]REG PISP'!$J$16:$J$5015,"DIARE BERKEPANJANGAN",'[1]REG PISP'!$F$16:$F$5015,"="&amp;$B22)+COUNTIFS('[1]REG PISP'!$R$16:$R$5015,"&gt;0",'[1]REG PISP'!$R$16:$R$5015,"&lt;120",'[1]REG PISP'!$E$16:$E$5015,"P",'[1]REG PISP'!$T$16:$T$5015,"12",'[1]REG PISP'!$J$16:$J$5015,"DIARE BERKEPANJANGAN",'[1]REG PISP'!$F$16:$F$5015,"="&amp;$B22)</f>
        <v>0</v>
      </c>
      <c r="AE22" s="42">
        <f>COUNTIFS('[1]REG PISP'!$R$16:$R$5015,"0",'[1]REG PISP'!$S$16:$S$5015,"&gt;0",'[1]REG PISP'!$E$16:$E$5015,"L",'[1]REG PISP'!$T$16:$T$5015,"12",'[1]REG PISP'!$J$16:$J$5015,"DIARE PERSISTEN/KRONIK",'[1]REG PISP'!$F$16:$F$5015,"="&amp;$B22)+COUNTIFS('[1]REG PISP'!$R$16:$R$5015,"0",'[1]REG PISP'!$S$16:$S$5015,"&gt;0",'[1]REG PISP'!$E$16:$E$5015,"P",'[1]REG PISP'!$T$16:$T$5015,"12",'[1]REG PISP'!$J$16:$J$5015,"DIARE PERSISTEN/KRONIK",'[1]REG PISP'!$F$16:$F$5015,"="&amp;$B22)+COUNTIFS('[1]REG PISP'!$R$16:$R$5015,"&gt;0",'[1]REG PISP'!$R$16:$R$5015,"&lt;120",'[1]REG PISP'!$E$16:$E$5015,"L",'[1]REG PISP'!$T$16:$T$5015,"12",'[1]REG PISP'!$J$16:$J$5015,"DIARE PERSISTEN/KRONIK",'[1]REG PISP'!$F$16:$F$5015,"="&amp;$B22)+COUNTIFS('[1]REG PISP'!$R$16:$R$5015,"&gt;0",'[1]REG PISP'!$R$16:$R$5015,"&lt;120",'[1]REG PISP'!$E$16:$E$5015,"P",'[1]REG PISP'!$T$16:$T$5015,"12",'[1]REG PISP'!$J$16:$J$5015,"DIARE PERSISTEN/KRONIK",'[1]REG PISP'!$F$16:$F$5015,"="&amp;$B22)</f>
        <v>0</v>
      </c>
      <c r="AF22" s="42">
        <f>COUNTIFS('[1]REG PISP'!$R$16:$R$5015,"0",'[1]REG PISP'!$S$16:$S$5015,"&gt;0",'[1]REG PISP'!$E$16:$E$5015,"L",'[1]REG PISP'!$T$16:$T$5015,"12",'[1]REG PISP'!$J$16:$J$5015,"DIARE GIZI BURUK",'[1]REG PISP'!$F$16:$F$5015,"="&amp;$B22)+COUNTIFS('[1]REG PISP'!$R$16:$R$5015,"0",'[1]REG PISP'!$S$16:$S$5015,"&gt;0",'[1]REG PISP'!$E$16:$E$5015,"P",'[1]REG PISP'!$T$16:$T$5015,"12",'[1]REG PISP'!$J$16:$J$5015,"DIARE GIZI BURUK",'[1]REG PISP'!$F$16:$F$5015,"="&amp;$B22)+COUNTIFS('[1]REG PISP'!$R$16:$R$5015,"&gt;0",'[1]REG PISP'!$R$16:$R$5015,"&lt;120",'[1]REG PISP'!$E$16:$E$5015,"L",'[1]REG PISP'!$T$16:$T$5015,"12",'[1]REG PISP'!$J$16:$J$5015,"DIARE GIZI BURUK",'[1]REG PISP'!$F$16:$F$5015,"="&amp;$B22)+COUNTIFS('[1]REG PISP'!$R$16:$R$5015,"&gt;0",'[1]REG PISP'!$R$16:$R$5015,"&lt;120",'[1]REG PISP'!$E$16:$E$5015,"P",'[1]REG PISP'!$T$16:$T$5015,"12",'[1]REG PISP'!$J$16:$J$5015,"DIARE GIZI BURUK",'[1]REG PISP'!$F$16:$F$5015,"="&amp;$B22)</f>
        <v>0</v>
      </c>
      <c r="AG22" s="42">
        <f>COUNTIFS('[1]REG PISP'!$R$16:$R$5015,"0",'[1]REG PISP'!$S$16:$S$5015,"&gt;0",'[1]REG PISP'!$E$16:$E$5015,"L",'[1]REG PISP'!$T$16:$T$5015,"12",'[1]REG PISP'!$J$16:$J$5015,"DIARE DENGAN PENYAKIT PENYERTA",'[1]REG PISP'!$F$16:$F$5015,"="&amp;$B22)+COUNTIFS('[1]REG PISP'!$R$16:$R$5015,"0",'[1]REG PISP'!$S$16:$S$5015,"&gt;0",'[1]REG PISP'!$E$16:$E$5015,"P",'[1]REG PISP'!$T$16:$T$5015,"12",'[1]REG PISP'!$J$16:$J$5015,"DIARE DENGAN PENYAKIT PENYERTA",'[1]REG PISP'!$F$16:$F$5015,"="&amp;$B22)+COUNTIFS('[1]REG PISP'!$R$16:$R$5015,"&gt;0",'[1]REG PISP'!$R$16:$R$5015,"&lt;120",'[1]REG PISP'!$E$16:$E$5015,"L",'[1]REG PISP'!$T$16:$T$5015,"12",'[1]REG PISP'!$J$16:$J$5015,"DIARE DENGAN PENYAKIT PENYERTA",'[1]REG PISP'!$F$16:$F$5015,"="&amp;$B22)+COUNTIFS('[1]REG PISP'!$R$16:$R$5015,"&gt;0",'[1]REG PISP'!$R$16:$R$5015,"&lt;120",'[1]REG PISP'!$E$16:$E$5015,"P",'[1]REG PISP'!$T$16:$T$5015,"12",'[1]REG PISP'!$J$16:$J$5015,"DIARE DENGAN PENYAKIT PENYERTA",'[1]REG PISP'!$F$16:$F$5015,"="&amp;$B22)</f>
        <v>0</v>
      </c>
      <c r="AH22" s="42">
        <f>COUNTIFS('[1]REG PISP'!$R$16:$R$5015,"0",'[1]REG PISP'!$S$16:$S$5015,"&gt;0",'[1]REG PISP'!$E$16:$E$5015,"L",'[1]REG PISP'!$T$16:$T$5015,"12",'[1]REG PISP'!$L$16:$L$5015,"&gt;0",'[1]REG PISP'!$M$16:$M$5015,"&lt;1",'[1]REG PISP'!$F$16:$F$5015,"="&amp;$B22)+COUNTIFS('[1]REG PISP'!$R$16:$R$5015,"&gt;0",'[1]REG PISP'!$R$16:$R$5015,"&lt;5",'[1]REG PISP'!$E$16:$E$5015,"L",'[1]REG PISP'!$T$16:$T$5015,"12",'[1]REG PISP'!$L$16:$L$5015,"&gt;0",'[1]REG PISP'!$M$16:$M$5015,"&lt;1",'[1]REG PISP'!$F$16:$F$5015,"="&amp;$B22)+COUNTIFS('[1]REG PISP'!$R$16:$R$5015,"0",'[1]REG PISP'!$S$16:$S$5015,"&gt;0",'[1]REG PISP'!$E$16:$E$5015,"P",'[1]REG PISP'!$T$16:$T$5015,"12",'[1]REG PISP'!$L$16:$L$5015,"&gt;0",'[1]REG PISP'!$M$16:$M$5015,"&lt;1",'[1]REG PISP'!$F$16:$F$5015,"="&amp;$B22)+COUNTIFS('[1]REG PISP'!$R$16:$R$5015,"&gt;0",'[1]REG PISP'!$R$16:$R$5015,"&lt;5",'[1]REG PISP'!$E$16:$E$5015,"P",'[1]REG PISP'!$T$16:$T$5015,"12",'[1]REG PISP'!$L$16:$L$5015,"&gt;0",'[1]REG PISP'!$M$16:$M$5015,"&lt;1",'[1]REG PISP'!$F$16:$F$5015,"="&amp;$B22)+COUNTIFS('[1]REG PISP'!$R$16:$R$5015,"0",'[1]REG PISP'!$S$16:$S$5015,"&gt;0",'[1]REG PISP'!$E$16:$E$5015,"L",'[1]REG PISP'!$T$16:$T$5015,"12",'[1]REG PISP'!$L$16:$L$5015,"&gt;0",'[1]REG PISP'!$M$16:$M$5015,"",'[1]REG PISP'!$F$16:$F$5015,"="&amp;$B22)+COUNTIFS('[1]REG PISP'!$R$16:$R$5015,"&gt;0",'[1]REG PISP'!$R$16:$R$5015,"&lt;5",'[1]REG PISP'!$E$16:$E$5015,"L",'[1]REG PISP'!$T$16:$T$5015,"12",'[1]REG PISP'!$L$16:$L$5015,"&gt;0",'[1]REG PISP'!$M$16:$M$5015,"",'[1]REG PISP'!$F$16:$F$5015,"="&amp;$B22)+COUNTIFS('[1]REG PISP'!$R$16:$R$5015,"0",'[1]REG PISP'!$S$16:$S$5015,"&gt;0",'[1]REG PISP'!$E$16:$E$5015,"P",'[1]REG PISP'!$T$16:$T$5015,"12",'[1]REG PISP'!$L$16:$L$5015,"&gt;0",'[1]REG PISP'!$M$16:$M$5015,"",'[1]REG PISP'!$F$16:$F$5015,"="&amp;$B22)+COUNTIFS('[1]REG PISP'!$R$16:$R$5015,"&gt;0",'[1]REG PISP'!$R$16:$R$5015,"&lt;5",'[1]REG PISP'!$E$16:$E$5015,"P",'[1]REG PISP'!$T$16:$T$5015,"12",'[1]REG PISP'!$L$16:$L$5015,"&gt;0",'[1]REG PISP'!$M$16:$M$5015,"",'[1]REG PISP'!$F$16:$F$5015,"="&amp;$B22)</f>
        <v>0</v>
      </c>
      <c r="AI22" s="42">
        <f>COUNTIFS('[1]REG PISP'!$R$16:$R$5015,"0",'[1]REG PISP'!$S$16:$S$5015,"&gt;0",'[1]REG PISP'!$E$16:$E$5015,"L",'[1]REG PISP'!$T$16:$T$5015,"12",'[1]REG PISP'!$M$16:$M$5015,"&gt;0",'[1]REG PISP'!$L$16:$L$5015,"&lt;1",'[1]REG PISP'!$F$16:$F$5015,"="&amp;$B22)+COUNTIFS('[1]REG PISP'!$R$16:$R$5015,"&gt;0",'[1]REG PISP'!$R$16:$R$5015,"&lt;5",'[1]REG PISP'!$E$16:$E$5015,"L",'[1]REG PISP'!$T$16:$T$5015,"12",'[1]REG PISP'!$M$16:$M$5015,"&gt;0",'[1]REG PISP'!$L$16:$L$5015,"&lt;1",'[1]REG PISP'!$F$16:$F$5015,"="&amp;$B22)+COUNTIFS('[1]REG PISP'!$R$16:$R$5015,"0",'[1]REG PISP'!$S$16:$S$5015,"&gt;0",'[1]REG PISP'!$E$16:$E$5015,"P",'[1]REG PISP'!$T$16:$T$5015,"12",'[1]REG PISP'!$M$16:$M$5015,"&gt;0",'[1]REG PISP'!$L$16:$L$5015,"&lt;1",'[1]REG PISP'!$F$16:$F$5015,"="&amp;$B22)+COUNTIFS('[1]REG PISP'!$R$16:$R$5015,"&gt;0",'[1]REG PISP'!$R$16:$R$5015,"&lt;5",'[1]REG PISP'!$E$16:$E$5015,"P",'[1]REG PISP'!$T$16:$T$5015,"12",'[1]REG PISP'!$M$16:$M$5015,"&gt;0",'[1]REG PISP'!$L$16:$L$5015,"&lt;1",'[1]REG PISP'!$F$16:$F$5015,"="&amp;$B22)+COUNTIFS('[1]REG PISP'!$R$16:$R$5015,"0",'[1]REG PISP'!$S$16:$S$5015,"&gt;0",'[1]REG PISP'!$E$16:$E$5015,"L",'[1]REG PISP'!$T$16:$T$5015,"12",'[1]REG PISP'!$M$16:$M$5015,"&gt;0",'[1]REG PISP'!$L$16:$L$5015,"",'[1]REG PISP'!$F$16:$F$5015,"="&amp;$B22)+COUNTIFS('[1]REG PISP'!$R$16:$R$5015,"&gt;0",'[1]REG PISP'!$R$16:$R$5015,"&lt;5",'[1]REG PISP'!$E$16:$E$5015,"L",'[1]REG PISP'!$T$16:$T$5015,"12",'[1]REG PISP'!$M$16:$M$5015,"&gt;0",'[1]REG PISP'!$L$16:$L$5015,"",'[1]REG PISP'!$F$16:$F$5015,"="&amp;$B22)+COUNTIFS('[1]REG PISP'!$R$16:$R$5015,"0",'[1]REG PISP'!$S$16:$S$5015,"&gt;0",'[1]REG PISP'!$E$16:$E$5015,"P",'[1]REG PISP'!$T$16:$T$5015,"12",'[1]REG PISP'!$M$16:$M$5015,"&gt;0",'[1]REG PISP'!$L$16:$L$5015,"",'[1]REG PISP'!$F$16:$F$5015,"="&amp;$B22)+COUNTIFS('[1]REG PISP'!$R$16:$R$5015,"&gt;0",'[1]REG PISP'!$R$16:$R$5015,"&lt;5",'[1]REG PISP'!$E$16:$E$5015,"P",'[1]REG PISP'!$T$16:$T$5015,"12",'[1]REG PISP'!$M$16:$M$5015,"&gt;0",'[1]REG PISP'!$L$16:$L$5015,"",'[1]REG PISP'!$F$16:$F$5015,"="&amp;$B22)</f>
        <v>0</v>
      </c>
      <c r="AJ22" s="42">
        <f>COUNTIFS('[1]REG PISP'!$R$16:$R$5015,"0",'[1]REG PISP'!$S$16:$S$5015,"&gt;0",'[1]REG PISP'!$E$16:$E$5015,"L",'[1]REG PISP'!$T$16:$T$5015,"12",'[1]REG PISP'!$L$16:$L$5015,"&gt;0",'[1]REG PISP'!$M$16:$M$5015,"&gt;0",'[1]REG PISP'!$F$16:$F$5015,"="&amp;$B22)+COUNTIFS('[1]REG PISP'!$R$16:$R$5015,"&gt;0",'[1]REG PISP'!$R$16:$R$5015,"&lt;5",'[1]REG PISP'!$E$16:$E$5015,"L",'[1]REG PISP'!$T$16:$T$5015,"12",'[1]REG PISP'!$L$16:$L$5015,"&gt;0",'[1]REG PISP'!$M$16:$M$5015,"&gt;0",'[1]REG PISP'!$F$16:$F$5015,"="&amp;$B22)+COUNTIFS('[1]REG PISP'!$R$16:$R$5015,"0",'[1]REG PISP'!$S$16:$S$5015,"&gt;0",'[1]REG PISP'!$E$16:$E$5015,"P",'[1]REG PISP'!$T$16:$T$5015,"12",'[1]REG PISP'!$L$16:$L$5015,"&gt;0",'[1]REG PISP'!$M$16:$M$5015,"&gt;0",'[1]REG PISP'!$F$16:$F$5015,"="&amp;$B22)+COUNTIFS('[1]REG PISP'!$R$16:$R$5015,"&gt;0",'[1]REG PISP'!$R$16:$R$5015,"&lt;5",'[1]REG PISP'!$E$16:$E$5015,"P",'[1]REG PISP'!$T$16:$T$5015,"12",'[1]REG PISP'!$L$16:$L$5015,"&gt;0",'[1]REG PISP'!$M$16:$M$5015,"&gt;0",'[1]REG PISP'!$F$16:$F$5015,"="&amp;$B22)</f>
        <v>0</v>
      </c>
      <c r="AK22" s="42">
        <f>COUNTIFS('[1]REG PISP'!$R$16:$R$5015,"0",'[1]REG PISP'!$S$16:$S$5015,"&gt;0",'[1]REG PISP'!$E$16:$E$5015,"L",'[1]REG PISP'!$T$16:$T$5015,"12",'[1]REG PISP'!$N$16:$N$5015,"&gt;0",'[1]REG PISP'!$F$16:$F$5015,"="&amp;$B22)+COUNTIFS('[1]REG PISP'!$R$16:$R$5015,"&gt;0",'[1]REG PISP'!$R$16:$R$5015,"&lt;5",'[1]REG PISP'!$E$16:$E$5015,"L",'[1]REG PISP'!$T$16:$T$5015,"12",'[1]REG PISP'!$N$16:$N$5015,"&gt;0",'[1]REG PISP'!$F$16:$F$5015,"="&amp;$B22)+COUNTIFS('[1]REG PISP'!$R$16:$R$5015,"0",'[1]REG PISP'!$S$16:$S$5015,"&gt;0",'[1]REG PISP'!$E$16:$E$5015,"P",'[1]REG PISP'!$T$16:$T$5015,"12",'[1]REG PISP'!$N$16:$N$5015,"&gt;0",'[1]REG PISP'!$F$16:$F$5015,"="&amp;$B22)+COUNTIFS('[1]REG PISP'!$R$16:$R$5015,"&gt;0",'[1]REG PISP'!$R$16:$R$5015,"&lt;5",'[1]REG PISP'!$E$16:$E$5015,"P",'[1]REG PISP'!$T$16:$T$5015,"12",'[1]REG PISP'!$N$16:$N$5015,"&gt;0",'[1]REG PISP'!$F$16:$F$5015,"="&amp;$B22)</f>
        <v>0</v>
      </c>
      <c r="AL22" s="46" t="e">
        <f t="shared" si="8"/>
        <v>#DIV/0!</v>
      </c>
      <c r="AM22" s="46" t="e">
        <f t="shared" si="9"/>
        <v>#DIV/0!</v>
      </c>
      <c r="AN22" s="43" t="e">
        <f t="shared" si="10"/>
        <v>#DIV/0!</v>
      </c>
      <c r="AO22" s="42">
        <f>COUNTIFS('[1]REG PISP'!$R$16:$R$5015,"&gt;=5",'[1]REG PISP'!$R$16:$R$5015,"&lt;120",'[1]REG PISP'!$E$16:$E$5015,"L",'[1]REG PISP'!$T$16:$T$5015,"12",'[1]REG PISP'!$L$16:$L$5015,"&gt;0",'[1]REG PISP'!$F$16:$F$5015,"="&amp;$B22)+COUNTIFS('[1]REG PISP'!$R$16:$R$5015,"&gt;=5",'[1]REG PISP'!$R$16:$R$5015,"&lt;120",'[1]REG PISP'!$E$16:$E$5015,"P",'[1]REG PISP'!$T$16:$T$5015,"12",'[1]REG PISP'!$L$16:$L$5015,"&gt;0",'[1]REG PISP'!$F$16:$F$5015,"="&amp;$B22)</f>
        <v>0</v>
      </c>
      <c r="AP22" s="42">
        <f>COUNTIFS('[1]REG PISP'!$R$16:$R$5015,"&gt;=5",'[1]REG PISP'!$R$16:$R$5015,"&lt;120",'[1]REG PISP'!$E$16:$E$5015,"L",'[1]REG PISP'!$T$16:$T$5015,"12",'[1]REG PISP'!$N$16:$N$5015,"&gt;0",'[1]REG PISP'!$F$16:$F$5015,"="&amp;$B22)+COUNTIFS('[1]REG PISP'!$R$16:$R$5015,"&gt;=5",'[1]REG PISP'!$R$16:$R$5015,"&lt;120",'[1]REG PISP'!$E$16:$E$5015,"P",'[1]REG PISP'!$T$16:$T$5015,"12",'[1]REG PISP'!$N$16:$N$5015,"&gt;0",'[1]REG PISP'!$F$16:$F$5015,"="&amp;$B22)</f>
        <v>0</v>
      </c>
      <c r="AQ22" s="46" t="e">
        <f t="shared" si="11"/>
        <v>#DIV/0!</v>
      </c>
      <c r="AR22" s="46" t="e">
        <f t="shared" si="12"/>
        <v>#DIV/0!</v>
      </c>
      <c r="AS22" s="42">
        <f>COUNTIFS('[1]REG PISP'!$S$16:$S$5015,"&lt;12",'[1]REG PISP'!$R$16:$R$5015,"0",'[1]REG PISP'!$E$16:$E$5015,"L",'[1]REG PISP'!$T$16:$T$5015,"12",'[1]REG PISP'!$J$16:$J$5015,"*",'[1]REG PISP'!$P$16:$P$5015,"MATI",'[1]REG PISP'!$F$16:$F$5015,"="&amp;$B22)</f>
        <v>0</v>
      </c>
      <c r="AT22" s="42">
        <f>COUNTIFS('[1]REG PISP'!$S$16:$S$5015,"&lt;12",'[1]REG PISP'!$R$16:$R$5015,"0",'[1]REG PISP'!$E$16:$E$5015,"P",'[1]REG PISP'!$T$16:$T$5015,"12",'[1]REG PISP'!$J$16:$J$5015,"*",'[1]REG PISP'!$P$16:$P$5015,"MATI",'[1]REG PISP'!$F$16:$F$5015,"="&amp;$B22)</f>
        <v>0</v>
      </c>
      <c r="AU22" s="42">
        <f>COUNTIFS('[1]REG PISP'!$R$16:$R$5015,"&gt;=1",'[1]REG PISP'!$R$16:$R$5015,"&lt;5",'[1]REG PISP'!$E$16:$E$5015,"L",'[1]REG PISP'!$T$16:$T$5015,"12",'[1]REG PISP'!$J$16:$J$5015,"*",'[1]REG PISP'!$P$16:$P$5015,"MATI",'[1]REG PISP'!$F$16:$F$5015,"="&amp;$B22)</f>
        <v>0</v>
      </c>
      <c r="AV22" s="42">
        <f>COUNTIFS('[1]REG PISP'!$R$16:$R$5015,"&gt;=1",'[1]REG PISP'!$R$16:$R$5015,"&lt;5",'[1]REG PISP'!$E$16:$E$5015,"P",'[1]REG PISP'!$T$16:$T$5015,"12",'[1]REG PISP'!$J$16:$J$5015,"*",'[1]REG PISP'!$P$16:$P$5015,"MATI",'[1]REG PISP'!$F$16:$F$5015,"="&amp;$B22)</f>
        <v>0</v>
      </c>
      <c r="AW22" s="42">
        <f>COUNTIFS('[1]REG PISP'!$R$16:$R$5015,"&gt;=5",'[1]REG PISP'!$R$16:$R$5015,"&lt;120",'[1]REG PISP'!$E$16:$E$5015,"L",'[1]REG PISP'!$T$16:$T$5015,"12",'[1]REG PISP'!$J$16:$J$5015,"*",'[1]REG PISP'!$P$16:$P$5015,"MATI",'[1]REG PISP'!$F$16:$F$5015,"="&amp;$B22)</f>
        <v>0</v>
      </c>
      <c r="AX22" s="42">
        <f>COUNTIFS('[1]REG PISP'!$R$16:$R$5015,"&gt;=5",'[1]REG PISP'!$R$16:$R$5015,"&lt;120",'[1]REG PISP'!$E$16:$E$5015,"P",'[1]REG PISP'!$T$16:$T$5015,"12",'[1]REG PISP'!$J$16:$J$5015,"*",'[1]REG PISP'!$P$16:$P$5015,"MATI",'[1]REG PISP'!$F$16:$F$5015,"="&amp;$B22)</f>
        <v>0</v>
      </c>
      <c r="AY22" s="44">
        <f t="shared" si="13"/>
        <v>0</v>
      </c>
      <c r="AZ22" s="44">
        <f t="shared" si="13"/>
        <v>0</v>
      </c>
    </row>
    <row r="23" spans="1:57" ht="18" hidden="1" customHeight="1" x14ac:dyDescent="0.25">
      <c r="A23" s="48">
        <v>8</v>
      </c>
      <c r="B23" s="40">
        <f>'[1]INFO DASAR'!B23</f>
        <v>0</v>
      </c>
      <c r="C23" s="40">
        <f>'[1]INFO DASAR'!C23</f>
        <v>0</v>
      </c>
      <c r="D23" s="40">
        <f>'[1]INFO DASAR'!D23</f>
        <v>0</v>
      </c>
      <c r="E23" s="41">
        <f>'[1]INFO DASAR'!E23</f>
        <v>0</v>
      </c>
      <c r="F23" s="41">
        <f>'[1]INFO DASAR'!F23</f>
        <v>0</v>
      </c>
      <c r="G23" s="42">
        <f>COUNTIFS('[1]REG PISP'!$S$16:$S$5015,"&lt;6",'[1]REG PISP'!$R$16:$R$5015,"0",'[1]REG PISP'!$E$16:$E$5015,"L",'[1]REG PISP'!$T$16:$T$5015,"12",'[1]REG PISP'!$J$16:$J$5015,"*",'[1]REG PISP'!$F$16:$F$5015,"="&amp;$B23)</f>
        <v>0</v>
      </c>
      <c r="H23" s="42">
        <f>COUNTIFS('[1]REG PISP'!$S$16:$S$5015,"&lt;6",'[1]REG PISP'!$R$16:$R$5015,"0",'[1]REG PISP'!$E$16:$E$5015,"P",'[1]REG PISP'!$T$16:$T$5015,"12",'[1]REG PISP'!$J$16:$J$5015,"*",'[1]REG PISP'!$F$16:$F$5015,"="&amp;$B23)</f>
        <v>0</v>
      </c>
      <c r="I23" s="42">
        <f>COUNTIFS('[1]REG PISP'!$S$16:$S$5015,"&gt;=6",'[1]REG PISP'!$S$16:$S$5015,"&lt;12",'[1]REG PISP'!$R$16:$R$5015,"0",'[1]REG PISP'!$E$16:$E$5015,"L",'[1]REG PISP'!$T$16:$T$5015,"12",'[1]REG PISP'!$J$16:$J$5015,"*",'[1]REG PISP'!$F$16:$F$5015,"="&amp;$B23)</f>
        <v>0</v>
      </c>
      <c r="J23" s="42">
        <f>COUNTIFS('[1]REG PISP'!$S$16:$S$5015,"&gt;=6",'[1]REG PISP'!$S$16:$S$5015,"&lt;12",'[1]REG PISP'!$R$16:$R$5015,"0",'[1]REG PISP'!$E$16:$E$5015,"P",'[1]REG PISP'!$T$16:$T$5015,"12",'[1]REG PISP'!$J$16:$J$5015,"*",'[1]REG PISP'!$F$16:$F$5015,"="&amp;$B23)</f>
        <v>0</v>
      </c>
      <c r="K23" s="42">
        <f>COUNTIFS('[1]REG PISP'!$R$16:$R$5015,"&gt;=1",'[1]REG PISP'!$R$16:$R$5015,"&lt;5",'[1]REG PISP'!$E$16:$E$5015,"L",'[1]REG PISP'!$T$16:$T$5015,"12",'[1]REG PISP'!$J$16:$J$5015,"*",'[1]REG PISP'!$F$16:$F$5015,"="&amp;$B23)</f>
        <v>0</v>
      </c>
      <c r="L23" s="42">
        <f>COUNTIFS('[1]REG PISP'!$R$16:$R$5015,"&gt;=1",'[1]REG PISP'!$R$16:$R$5015,"&lt;5",'[1]REG PISP'!$E$16:$E$5015,"P",'[1]REG PISP'!$T$16:$T$5015,"12",'[1]REG PISP'!$J$16:$J$5015,"*",'[1]REG PISP'!$F$16:$F$5015,"="&amp;$B23)</f>
        <v>0</v>
      </c>
      <c r="M23" s="42">
        <f t="shared" si="0"/>
        <v>0</v>
      </c>
      <c r="N23" s="42">
        <f t="shared" si="0"/>
        <v>0</v>
      </c>
      <c r="O23" s="42">
        <f t="shared" si="1"/>
        <v>0</v>
      </c>
      <c r="P23" s="43" t="e">
        <f t="shared" si="2"/>
        <v>#DIV/0!</v>
      </c>
      <c r="Q23" s="42">
        <f>COUNTIFS('[1]REG PISP'!$R$16:$R$5015,"&gt;=5",'[1]REG PISP'!$R$16:$R$5015,"&lt;120",'[1]REG PISP'!$E$16:$E$5015,"L",'[1]REG PISP'!$T$16:$T$5015,"12",'[1]REG PISP'!$J$16:$J$5015,"*",'[1]REG PISP'!$F$16:$F$5015,"="&amp;$B23)</f>
        <v>0</v>
      </c>
      <c r="R23" s="42">
        <f>COUNTIFS('[1]REG PISP'!$R$16:$R$5015,"&gt;=5",'[1]REG PISP'!$R$16:$R$5015,"&lt;120",'[1]REG PISP'!$E$16:$E$5015,"P",'[1]REG PISP'!$T$16:$T$5015,"12",'[1]REG PISP'!$J$16:$J$5015,"*",'[1]REG PISP'!$F$16:$F$5015,"="&amp;$B23)</f>
        <v>0</v>
      </c>
      <c r="S23" s="44">
        <f t="shared" si="3"/>
        <v>0</v>
      </c>
      <c r="T23" s="45">
        <f t="shared" si="4"/>
        <v>0</v>
      </c>
      <c r="U23" s="46" t="e">
        <f t="shared" si="5"/>
        <v>#DIV/0!</v>
      </c>
      <c r="V23" s="46" t="e">
        <f t="shared" si="6"/>
        <v>#DIV/0!</v>
      </c>
      <c r="W23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PISP'!$F$16:$F$5015,"="&amp;$B23)+COUNTIFS('[1]REG PISP'!$R$16:$R$5015,"0",'[1]REG PISP'!$S$16:$S$5015,"&gt;0",'[1]REG PISP'!$E$16:$E$5015,"P",'[1]REG PISP'!$T$16:$T$5015,"12",'[1]REG PISP'!$J$16:$J$5015,"*",'[1]REG PISP'!$K$16:$K$5015,"TANPA DEHIDRASI",'[1]REG PISP'!$F$16:$F$5015,"="&amp;$B23)+COUNTIFS('[1]REG PISP'!$R$16:$R$5015,"&gt;0",'[1]REG PISP'!$R$16:$R$5015,"&lt;120",'[1]REG PISP'!$E$16:$E$5015,"L",'[1]REG PISP'!$T$16:$T$5015,"12",'[1]REG PISP'!$J$16:$J$5015,"*",'[1]REG PISP'!$K$16:$K$5015,"TANPA DEHIDRASI",'[1]REG PISP'!$F$16:$F$5015,"="&amp;$B23)+COUNTIFS('[1]REG PISP'!$R$16:$R$5015,"&gt;0",'[1]REG PISP'!$R$16:$R$5015,"&lt;120",'[1]REG PISP'!$E$16:$E$5015,"P",'[1]REG PISP'!$T$16:$T$5015,"12",'[1]REG PISP'!$J$16:$J$5015,"*",'[1]REG PISP'!$K$16:$K$5015,"TANPA DEHIDRASI",'[1]REG PISP'!$F$16:$F$5015,"="&amp;$B23)</f>
        <v>0</v>
      </c>
      <c r="X23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PISP'!$F$16:$F$5015,"="&amp;$B23)+COUNTIFS('[1]REG PISP'!$R$16:$R$5015,"0",'[1]REG PISP'!$S$16:$S$5015,"&gt;0",'[1]REG PISP'!$E$16:$E$5015,"P",'[1]REG PISP'!$T$16:$T$5015,"12",'[1]REG PISP'!$J$16:$J$5015,"*",'[1]REG PISP'!$K$16:$K$5015,"DEHIDRASI RINGAN/SEDANG",'[1]REG PISP'!$F$16:$F$5015,"="&amp;$B23)+COUNTIFS('[1]REG PISP'!$R$16:$R$5015,"&gt;0",'[1]REG PISP'!$R$16:$R$5015,"&lt;120",'[1]REG PISP'!$E$16:$E$5015,"L",'[1]REG PISP'!$T$16:$T$5015,"12",'[1]REG PISP'!$J$16:$J$5015,"*",'[1]REG PISP'!$K$16:$K$5015,"DEHIDRASI RINGAN/SEDANG",'[1]REG PISP'!$F$16:$F$5015,"="&amp;$B23)+COUNTIFS('[1]REG PISP'!$R$16:$R$5015,"&gt;0",'[1]REG PISP'!$R$16:$R$5015,"&lt;120",'[1]REG PISP'!$E$16:$E$5015,"P",'[1]REG PISP'!$T$16:$T$5015,"12",'[1]REG PISP'!$J$16:$J$5015,"*",'[1]REG PISP'!$K$16:$K$5015,"DEHIDRASI RINGAN/SEDANG",'[1]REG PISP'!$F$16:$F$5015,"="&amp;$B23)</f>
        <v>0</v>
      </c>
      <c r="Y23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PISP'!$F$16:$F$5015,"="&amp;$B23)+COUNTIFS('[1]REG PISP'!$R$16:$R$5015,"0",'[1]REG PISP'!$S$16:$S$5015,"&gt;0",'[1]REG PISP'!$E$16:$E$5015,"P",'[1]REG PISP'!$T$16:$T$5015,"12",'[1]REG PISP'!$J$16:$J$5015,"*",'[1]REG PISP'!$K$16:$K$5015,"DEHIDRASI BERAT",'[1]REG PISP'!$F$16:$F$5015,"="&amp;$B23)+COUNTIFS('[1]REG PISP'!$R$16:$R$5015,"&gt;0",'[1]REG PISP'!$R$16:$R$5015,"&lt;120",'[1]REG PISP'!$E$16:$E$5015,"L",'[1]REG PISP'!$T$16:$T$5015,"12",'[1]REG PISP'!$J$16:$J$5015,"*",'[1]REG PISP'!$K$16:$K$5015,"DEHIDRASI BERAT",'[1]REG PISP'!$F$16:$F$5015,"="&amp;$B23)+COUNTIFS('[1]REG PISP'!$R$16:$R$5015,"&gt;0",'[1]REG PISP'!$R$16:$R$5015,"&lt;120",'[1]REG PISP'!$E$16:$E$5015,"P",'[1]REG PISP'!$T$16:$T$5015,"12",'[1]REG PISP'!$J$16:$J$5015,"*",'[1]REG PISP'!$K$16:$K$5015,"DEHIDRASI BERAT",'[1]REG PISP'!$F$16:$F$5015,"="&amp;$B23)</f>
        <v>0</v>
      </c>
      <c r="Z23" s="46" t="e">
        <f t="shared" si="7"/>
        <v>#DIV/0!</v>
      </c>
      <c r="AA23" s="42">
        <f>COUNTIFS('[1]REG PISP'!$R$16:$R$5015,"0",'[1]REG PISP'!$S$16:$S$5015,"&gt;0",'[1]REG PISP'!$E$16:$E$5015,"L",'[1]REG PISP'!$T$16:$T$5015,"12",'[1]REG PISP'!$J$16:$J$5015,"DIARE AKUT",'[1]REG PISP'!$F$16:$F$5015,"="&amp;$B23)+COUNTIFS('[1]REG PISP'!$R$16:$R$5015,"0",'[1]REG PISP'!$S$16:$S$5015,"&gt;0",'[1]REG PISP'!$E$16:$E$5015,"P",'[1]REG PISP'!$T$16:$T$5015,"12",'[1]REG PISP'!$J$16:$J$5015,"DIARE AKUT",'[1]REG PISP'!$F$16:$F$5015,"="&amp;$B23)+COUNTIFS('[1]REG PISP'!$R$16:$R$5015,"&gt;0",'[1]REG PISP'!$R$16:$R$5015,"&lt;120",'[1]REG PISP'!$E$16:$E$5015,"L",'[1]REG PISP'!$T$16:$T$5015,"12",'[1]REG PISP'!$J$16:$J$5015,"DIARE AKUT",'[1]REG PISP'!$F$16:$F$5015,"="&amp;$B23)+COUNTIFS('[1]REG PISP'!$R$16:$R$5015,"&gt;0",'[1]REG PISP'!$R$16:$R$5015,"&lt;120",'[1]REG PISP'!$E$16:$E$5015,"P",'[1]REG PISP'!$T$16:$T$5015,"12",'[1]REG PISP'!$J$16:$J$5015,"DIARE AKUT",'[1]REG PISP'!$F$16:$F$5015,"="&amp;$B23)</f>
        <v>0</v>
      </c>
      <c r="AB23" s="42">
        <f>COUNTIFS('[1]REG PISP'!$R$16:$R$5015,"0",'[1]REG PISP'!$S$16:$S$5015,"&gt;0",'[1]REG PISP'!$E$16:$E$5015,"L",'[1]REG PISP'!$T$16:$T$5015,"12",'[1]REG PISP'!$J$16:$J$5015,"DISENTRI",'[1]REG PISP'!$F$16:$F$5015,"="&amp;$B23)+COUNTIFS('[1]REG PISP'!$R$16:$R$5015,"0",'[1]REG PISP'!$S$16:$S$5015,"&gt;0",'[1]REG PISP'!$E$16:$E$5015,"P",'[1]REG PISP'!$T$16:$T$5015,"12",'[1]REG PISP'!$J$16:$J$5015,"DISENTRI",'[1]REG PISP'!$F$16:$F$5015,"="&amp;$B23)+COUNTIFS('[1]REG PISP'!$R$16:$R$5015,"&gt;0",'[1]REG PISP'!$R$16:$R$5015,"&lt;120",'[1]REG PISP'!$E$16:$E$5015,"L",'[1]REG PISP'!$T$16:$T$5015,"12",'[1]REG PISP'!$J$16:$J$5015,"DISENTRI",'[1]REG PISP'!$F$16:$F$5015,"="&amp;$B23)+COUNTIFS('[1]REG PISP'!$R$16:$R$5015,"&gt;0",'[1]REG PISP'!$R$16:$R$5015,"&lt;120",'[1]REG PISP'!$E$16:$E$5015,"P",'[1]REG PISP'!$T$16:$T$5015,"12",'[1]REG PISP'!$J$16:$J$5015,"DISENTRI",'[1]REG PISP'!$F$16:$F$5015,"="&amp;$B23)</f>
        <v>0</v>
      </c>
      <c r="AC23" s="42">
        <f>COUNTIFS('[1]REG PISP'!$R$16:$R$5015,"0",'[1]REG PISP'!$S$16:$S$5015,"&gt;0",'[1]REG PISP'!$E$16:$E$5015,"L",'[1]REG PISP'!$T$16:$T$5015,"12",'[1]REG PISP'!$J$16:$J$5015,"KOLERA",'[1]REG PISP'!$F$16:$F$5015,"="&amp;$B23)+COUNTIFS('[1]REG PISP'!$R$16:$R$5015,"0",'[1]REG PISP'!$S$16:$S$5015,"&gt;0",'[1]REG PISP'!$E$16:$E$5015,"P",'[1]REG PISP'!$T$16:$T$5015,"12",'[1]REG PISP'!$J$16:$J$5015,"KOLERA",'[1]REG PISP'!$F$16:$F$5015,"="&amp;$B23)+COUNTIFS('[1]REG PISP'!$R$16:$R$5015,"&gt;0",'[1]REG PISP'!$R$16:$R$5015,"&lt;120",'[1]REG PISP'!$E$16:$E$5015,"L",'[1]REG PISP'!$T$16:$T$5015,"12",'[1]REG PISP'!$J$16:$J$5015,"KOLERA",'[1]REG PISP'!$F$16:$F$5015,"="&amp;$B23)+COUNTIFS('[1]REG PISP'!$R$16:$R$5015,"&gt;0",'[1]REG PISP'!$R$16:$R$5015,"&lt;120",'[1]REG PISP'!$E$16:$E$5015,"P",'[1]REG PISP'!$T$16:$T$5015,"12",'[1]REG PISP'!$J$16:$J$5015,"KOLERA",'[1]REG PISP'!$F$16:$F$5015,"="&amp;$B23)</f>
        <v>0</v>
      </c>
      <c r="AD23" s="42">
        <f>COUNTIFS('[1]REG PISP'!$R$16:$R$5015,"0",'[1]REG PISP'!$S$16:$S$5015,"&gt;0",'[1]REG PISP'!$E$16:$E$5015,"L",'[1]REG PISP'!$T$16:$T$5015,"12",'[1]REG PISP'!$J$16:$J$5015,"DIARE BERKEPANJANGAN",'[1]REG PISP'!$F$16:$F$5015,"="&amp;$B23)+COUNTIFS('[1]REG PISP'!$R$16:$R$5015,"0",'[1]REG PISP'!$S$16:$S$5015,"&gt;0",'[1]REG PISP'!$E$16:$E$5015,"P",'[1]REG PISP'!$T$16:$T$5015,"12",'[1]REG PISP'!$J$16:$J$5015,"DIARE BERKEPANJANGAN",'[1]REG PISP'!$F$16:$F$5015,"="&amp;$B23)+COUNTIFS('[1]REG PISP'!$R$16:$R$5015,"&gt;0",'[1]REG PISP'!$R$16:$R$5015,"&lt;120",'[1]REG PISP'!$E$16:$E$5015,"L",'[1]REG PISP'!$T$16:$T$5015,"12",'[1]REG PISP'!$J$16:$J$5015,"DIARE BERKEPANJANGAN",'[1]REG PISP'!$F$16:$F$5015,"="&amp;$B23)+COUNTIFS('[1]REG PISP'!$R$16:$R$5015,"&gt;0",'[1]REG PISP'!$R$16:$R$5015,"&lt;120",'[1]REG PISP'!$E$16:$E$5015,"P",'[1]REG PISP'!$T$16:$T$5015,"12",'[1]REG PISP'!$J$16:$J$5015,"DIARE BERKEPANJANGAN",'[1]REG PISP'!$F$16:$F$5015,"="&amp;$B23)</f>
        <v>0</v>
      </c>
      <c r="AE23" s="42">
        <f>COUNTIFS('[1]REG PISP'!$R$16:$R$5015,"0",'[1]REG PISP'!$S$16:$S$5015,"&gt;0",'[1]REG PISP'!$E$16:$E$5015,"L",'[1]REG PISP'!$T$16:$T$5015,"12",'[1]REG PISP'!$J$16:$J$5015,"DIARE PERSISTEN/KRONIK",'[1]REG PISP'!$F$16:$F$5015,"="&amp;$B23)+COUNTIFS('[1]REG PISP'!$R$16:$R$5015,"0",'[1]REG PISP'!$S$16:$S$5015,"&gt;0",'[1]REG PISP'!$E$16:$E$5015,"P",'[1]REG PISP'!$T$16:$T$5015,"12",'[1]REG PISP'!$J$16:$J$5015,"DIARE PERSISTEN/KRONIK",'[1]REG PISP'!$F$16:$F$5015,"="&amp;$B23)+COUNTIFS('[1]REG PISP'!$R$16:$R$5015,"&gt;0",'[1]REG PISP'!$R$16:$R$5015,"&lt;120",'[1]REG PISP'!$E$16:$E$5015,"L",'[1]REG PISP'!$T$16:$T$5015,"12",'[1]REG PISP'!$J$16:$J$5015,"DIARE PERSISTEN/KRONIK",'[1]REG PISP'!$F$16:$F$5015,"="&amp;$B23)+COUNTIFS('[1]REG PISP'!$R$16:$R$5015,"&gt;0",'[1]REG PISP'!$R$16:$R$5015,"&lt;120",'[1]REG PISP'!$E$16:$E$5015,"P",'[1]REG PISP'!$T$16:$T$5015,"12",'[1]REG PISP'!$J$16:$J$5015,"DIARE PERSISTEN/KRONIK",'[1]REG PISP'!$F$16:$F$5015,"="&amp;$B23)</f>
        <v>0</v>
      </c>
      <c r="AF23" s="42">
        <f>COUNTIFS('[1]REG PISP'!$R$16:$R$5015,"0",'[1]REG PISP'!$S$16:$S$5015,"&gt;0",'[1]REG PISP'!$E$16:$E$5015,"L",'[1]REG PISP'!$T$16:$T$5015,"12",'[1]REG PISP'!$J$16:$J$5015,"DIARE GIZI BURUK",'[1]REG PISP'!$F$16:$F$5015,"="&amp;$B23)+COUNTIFS('[1]REG PISP'!$R$16:$R$5015,"0",'[1]REG PISP'!$S$16:$S$5015,"&gt;0",'[1]REG PISP'!$E$16:$E$5015,"P",'[1]REG PISP'!$T$16:$T$5015,"12",'[1]REG PISP'!$J$16:$J$5015,"DIARE GIZI BURUK",'[1]REG PISP'!$F$16:$F$5015,"="&amp;$B23)+COUNTIFS('[1]REG PISP'!$R$16:$R$5015,"&gt;0",'[1]REG PISP'!$R$16:$R$5015,"&lt;120",'[1]REG PISP'!$E$16:$E$5015,"L",'[1]REG PISP'!$T$16:$T$5015,"12",'[1]REG PISP'!$J$16:$J$5015,"DIARE GIZI BURUK",'[1]REG PISP'!$F$16:$F$5015,"="&amp;$B23)+COUNTIFS('[1]REG PISP'!$R$16:$R$5015,"&gt;0",'[1]REG PISP'!$R$16:$R$5015,"&lt;120",'[1]REG PISP'!$E$16:$E$5015,"P",'[1]REG PISP'!$T$16:$T$5015,"12",'[1]REG PISP'!$J$16:$J$5015,"DIARE GIZI BURUK",'[1]REG PISP'!$F$16:$F$5015,"="&amp;$B23)</f>
        <v>0</v>
      </c>
      <c r="AG23" s="42">
        <f>COUNTIFS('[1]REG PISP'!$R$16:$R$5015,"0",'[1]REG PISP'!$S$16:$S$5015,"&gt;0",'[1]REG PISP'!$E$16:$E$5015,"L",'[1]REG PISP'!$T$16:$T$5015,"12",'[1]REG PISP'!$J$16:$J$5015,"DIARE DENGAN PENYAKIT PENYERTA",'[1]REG PISP'!$F$16:$F$5015,"="&amp;$B23)+COUNTIFS('[1]REG PISP'!$R$16:$R$5015,"0",'[1]REG PISP'!$S$16:$S$5015,"&gt;0",'[1]REG PISP'!$E$16:$E$5015,"P",'[1]REG PISP'!$T$16:$T$5015,"12",'[1]REG PISP'!$J$16:$J$5015,"DIARE DENGAN PENYAKIT PENYERTA",'[1]REG PISP'!$F$16:$F$5015,"="&amp;$B23)+COUNTIFS('[1]REG PISP'!$R$16:$R$5015,"&gt;0",'[1]REG PISP'!$R$16:$R$5015,"&lt;120",'[1]REG PISP'!$E$16:$E$5015,"L",'[1]REG PISP'!$T$16:$T$5015,"12",'[1]REG PISP'!$J$16:$J$5015,"DIARE DENGAN PENYAKIT PENYERTA",'[1]REG PISP'!$F$16:$F$5015,"="&amp;$B23)+COUNTIFS('[1]REG PISP'!$R$16:$R$5015,"&gt;0",'[1]REG PISP'!$R$16:$R$5015,"&lt;120",'[1]REG PISP'!$E$16:$E$5015,"P",'[1]REG PISP'!$T$16:$T$5015,"12",'[1]REG PISP'!$J$16:$J$5015,"DIARE DENGAN PENYAKIT PENYERTA",'[1]REG PISP'!$F$16:$F$5015,"="&amp;$B23)</f>
        <v>0</v>
      </c>
      <c r="AH23" s="42">
        <f>COUNTIFS('[1]REG PISP'!$R$16:$R$5015,"0",'[1]REG PISP'!$S$16:$S$5015,"&gt;0",'[1]REG PISP'!$E$16:$E$5015,"L",'[1]REG PISP'!$T$16:$T$5015,"12",'[1]REG PISP'!$L$16:$L$5015,"&gt;0",'[1]REG PISP'!$M$16:$M$5015,"&lt;1",'[1]REG PISP'!$F$16:$F$5015,"="&amp;$B23)+COUNTIFS('[1]REG PISP'!$R$16:$R$5015,"&gt;0",'[1]REG PISP'!$R$16:$R$5015,"&lt;5",'[1]REG PISP'!$E$16:$E$5015,"L",'[1]REG PISP'!$T$16:$T$5015,"12",'[1]REG PISP'!$L$16:$L$5015,"&gt;0",'[1]REG PISP'!$M$16:$M$5015,"&lt;1",'[1]REG PISP'!$F$16:$F$5015,"="&amp;$B23)+COUNTIFS('[1]REG PISP'!$R$16:$R$5015,"0",'[1]REG PISP'!$S$16:$S$5015,"&gt;0",'[1]REG PISP'!$E$16:$E$5015,"P",'[1]REG PISP'!$T$16:$T$5015,"12",'[1]REG PISP'!$L$16:$L$5015,"&gt;0",'[1]REG PISP'!$M$16:$M$5015,"&lt;1",'[1]REG PISP'!$F$16:$F$5015,"="&amp;$B23)+COUNTIFS('[1]REG PISP'!$R$16:$R$5015,"&gt;0",'[1]REG PISP'!$R$16:$R$5015,"&lt;5",'[1]REG PISP'!$E$16:$E$5015,"P",'[1]REG PISP'!$T$16:$T$5015,"12",'[1]REG PISP'!$L$16:$L$5015,"&gt;0",'[1]REG PISP'!$M$16:$M$5015,"&lt;1",'[1]REG PISP'!$F$16:$F$5015,"="&amp;$B23)+COUNTIFS('[1]REG PISP'!$R$16:$R$5015,"0",'[1]REG PISP'!$S$16:$S$5015,"&gt;0",'[1]REG PISP'!$E$16:$E$5015,"L",'[1]REG PISP'!$T$16:$T$5015,"12",'[1]REG PISP'!$L$16:$L$5015,"&gt;0",'[1]REG PISP'!$M$16:$M$5015,"",'[1]REG PISP'!$F$16:$F$5015,"="&amp;$B23)+COUNTIFS('[1]REG PISP'!$R$16:$R$5015,"&gt;0",'[1]REG PISP'!$R$16:$R$5015,"&lt;5",'[1]REG PISP'!$E$16:$E$5015,"L",'[1]REG PISP'!$T$16:$T$5015,"12",'[1]REG PISP'!$L$16:$L$5015,"&gt;0",'[1]REG PISP'!$M$16:$M$5015,"",'[1]REG PISP'!$F$16:$F$5015,"="&amp;$B23)+COUNTIFS('[1]REG PISP'!$R$16:$R$5015,"0",'[1]REG PISP'!$S$16:$S$5015,"&gt;0",'[1]REG PISP'!$E$16:$E$5015,"P",'[1]REG PISP'!$T$16:$T$5015,"12",'[1]REG PISP'!$L$16:$L$5015,"&gt;0",'[1]REG PISP'!$M$16:$M$5015,"",'[1]REG PISP'!$F$16:$F$5015,"="&amp;$B23)+COUNTIFS('[1]REG PISP'!$R$16:$R$5015,"&gt;0",'[1]REG PISP'!$R$16:$R$5015,"&lt;5",'[1]REG PISP'!$E$16:$E$5015,"P",'[1]REG PISP'!$T$16:$T$5015,"12",'[1]REG PISP'!$L$16:$L$5015,"&gt;0",'[1]REG PISP'!$M$16:$M$5015,"",'[1]REG PISP'!$F$16:$F$5015,"="&amp;$B23)</f>
        <v>0</v>
      </c>
      <c r="AI23" s="42">
        <f>COUNTIFS('[1]REG PISP'!$R$16:$R$5015,"0",'[1]REG PISP'!$S$16:$S$5015,"&gt;0",'[1]REG PISP'!$E$16:$E$5015,"L",'[1]REG PISP'!$T$16:$T$5015,"12",'[1]REG PISP'!$M$16:$M$5015,"&gt;0",'[1]REG PISP'!$L$16:$L$5015,"&lt;1",'[1]REG PISP'!$F$16:$F$5015,"="&amp;$B23)+COUNTIFS('[1]REG PISP'!$R$16:$R$5015,"&gt;0",'[1]REG PISP'!$R$16:$R$5015,"&lt;5",'[1]REG PISP'!$E$16:$E$5015,"L",'[1]REG PISP'!$T$16:$T$5015,"12",'[1]REG PISP'!$M$16:$M$5015,"&gt;0",'[1]REG PISP'!$L$16:$L$5015,"&lt;1",'[1]REG PISP'!$F$16:$F$5015,"="&amp;$B23)+COUNTIFS('[1]REG PISP'!$R$16:$R$5015,"0",'[1]REG PISP'!$S$16:$S$5015,"&gt;0",'[1]REG PISP'!$E$16:$E$5015,"P",'[1]REG PISP'!$T$16:$T$5015,"12",'[1]REG PISP'!$M$16:$M$5015,"&gt;0",'[1]REG PISP'!$L$16:$L$5015,"&lt;1",'[1]REG PISP'!$F$16:$F$5015,"="&amp;$B23)+COUNTIFS('[1]REG PISP'!$R$16:$R$5015,"&gt;0",'[1]REG PISP'!$R$16:$R$5015,"&lt;5",'[1]REG PISP'!$E$16:$E$5015,"P",'[1]REG PISP'!$T$16:$T$5015,"12",'[1]REG PISP'!$M$16:$M$5015,"&gt;0",'[1]REG PISP'!$L$16:$L$5015,"&lt;1",'[1]REG PISP'!$F$16:$F$5015,"="&amp;$B23)+COUNTIFS('[1]REG PISP'!$R$16:$R$5015,"0",'[1]REG PISP'!$S$16:$S$5015,"&gt;0",'[1]REG PISP'!$E$16:$E$5015,"L",'[1]REG PISP'!$T$16:$T$5015,"12",'[1]REG PISP'!$M$16:$M$5015,"&gt;0",'[1]REG PISP'!$L$16:$L$5015,"",'[1]REG PISP'!$F$16:$F$5015,"="&amp;$B23)+COUNTIFS('[1]REG PISP'!$R$16:$R$5015,"&gt;0",'[1]REG PISP'!$R$16:$R$5015,"&lt;5",'[1]REG PISP'!$E$16:$E$5015,"L",'[1]REG PISP'!$T$16:$T$5015,"12",'[1]REG PISP'!$M$16:$M$5015,"&gt;0",'[1]REG PISP'!$L$16:$L$5015,"",'[1]REG PISP'!$F$16:$F$5015,"="&amp;$B23)+COUNTIFS('[1]REG PISP'!$R$16:$R$5015,"0",'[1]REG PISP'!$S$16:$S$5015,"&gt;0",'[1]REG PISP'!$E$16:$E$5015,"P",'[1]REG PISP'!$T$16:$T$5015,"12",'[1]REG PISP'!$M$16:$M$5015,"&gt;0",'[1]REG PISP'!$L$16:$L$5015,"",'[1]REG PISP'!$F$16:$F$5015,"="&amp;$B23)+COUNTIFS('[1]REG PISP'!$R$16:$R$5015,"&gt;0",'[1]REG PISP'!$R$16:$R$5015,"&lt;5",'[1]REG PISP'!$E$16:$E$5015,"P",'[1]REG PISP'!$T$16:$T$5015,"12",'[1]REG PISP'!$M$16:$M$5015,"&gt;0",'[1]REG PISP'!$L$16:$L$5015,"",'[1]REG PISP'!$F$16:$F$5015,"="&amp;$B23)</f>
        <v>0</v>
      </c>
      <c r="AJ23" s="42">
        <f>COUNTIFS('[1]REG PISP'!$R$16:$R$5015,"0",'[1]REG PISP'!$S$16:$S$5015,"&gt;0",'[1]REG PISP'!$E$16:$E$5015,"L",'[1]REG PISP'!$T$16:$T$5015,"12",'[1]REG PISP'!$L$16:$L$5015,"&gt;0",'[1]REG PISP'!$M$16:$M$5015,"&gt;0",'[1]REG PISP'!$F$16:$F$5015,"="&amp;$B23)+COUNTIFS('[1]REG PISP'!$R$16:$R$5015,"&gt;0",'[1]REG PISP'!$R$16:$R$5015,"&lt;5",'[1]REG PISP'!$E$16:$E$5015,"L",'[1]REG PISP'!$T$16:$T$5015,"12",'[1]REG PISP'!$L$16:$L$5015,"&gt;0",'[1]REG PISP'!$M$16:$M$5015,"&gt;0",'[1]REG PISP'!$F$16:$F$5015,"="&amp;$B23)+COUNTIFS('[1]REG PISP'!$R$16:$R$5015,"0",'[1]REG PISP'!$S$16:$S$5015,"&gt;0",'[1]REG PISP'!$E$16:$E$5015,"P",'[1]REG PISP'!$T$16:$T$5015,"12",'[1]REG PISP'!$L$16:$L$5015,"&gt;0",'[1]REG PISP'!$M$16:$M$5015,"&gt;0",'[1]REG PISP'!$F$16:$F$5015,"="&amp;$B23)+COUNTIFS('[1]REG PISP'!$R$16:$R$5015,"&gt;0",'[1]REG PISP'!$R$16:$R$5015,"&lt;5",'[1]REG PISP'!$E$16:$E$5015,"P",'[1]REG PISP'!$T$16:$T$5015,"12",'[1]REG PISP'!$L$16:$L$5015,"&gt;0",'[1]REG PISP'!$M$16:$M$5015,"&gt;0",'[1]REG PISP'!$F$16:$F$5015,"="&amp;$B23)</f>
        <v>0</v>
      </c>
      <c r="AK23" s="42">
        <f>COUNTIFS('[1]REG PISP'!$R$16:$R$5015,"0",'[1]REG PISP'!$S$16:$S$5015,"&gt;0",'[1]REG PISP'!$E$16:$E$5015,"L",'[1]REG PISP'!$T$16:$T$5015,"12",'[1]REG PISP'!$N$16:$N$5015,"&gt;0",'[1]REG PISP'!$F$16:$F$5015,"="&amp;$B23)+COUNTIFS('[1]REG PISP'!$R$16:$R$5015,"&gt;0",'[1]REG PISP'!$R$16:$R$5015,"&lt;5",'[1]REG PISP'!$E$16:$E$5015,"L",'[1]REG PISP'!$T$16:$T$5015,"12",'[1]REG PISP'!$N$16:$N$5015,"&gt;0",'[1]REG PISP'!$F$16:$F$5015,"="&amp;$B23)+COUNTIFS('[1]REG PISP'!$R$16:$R$5015,"0",'[1]REG PISP'!$S$16:$S$5015,"&gt;0",'[1]REG PISP'!$E$16:$E$5015,"P",'[1]REG PISP'!$T$16:$T$5015,"12",'[1]REG PISP'!$N$16:$N$5015,"&gt;0",'[1]REG PISP'!$F$16:$F$5015,"="&amp;$B23)+COUNTIFS('[1]REG PISP'!$R$16:$R$5015,"&gt;0",'[1]REG PISP'!$R$16:$R$5015,"&lt;5",'[1]REG PISP'!$E$16:$E$5015,"P",'[1]REG PISP'!$T$16:$T$5015,"12",'[1]REG PISP'!$N$16:$N$5015,"&gt;0",'[1]REG PISP'!$F$16:$F$5015,"="&amp;$B23)</f>
        <v>0</v>
      </c>
      <c r="AL23" s="46" t="e">
        <f t="shared" si="8"/>
        <v>#DIV/0!</v>
      </c>
      <c r="AM23" s="46" t="e">
        <f t="shared" si="9"/>
        <v>#DIV/0!</v>
      </c>
      <c r="AN23" s="43" t="e">
        <f t="shared" si="10"/>
        <v>#DIV/0!</v>
      </c>
      <c r="AO23" s="42">
        <f>COUNTIFS('[1]REG PISP'!$R$16:$R$5015,"&gt;=5",'[1]REG PISP'!$R$16:$R$5015,"&lt;120",'[1]REG PISP'!$E$16:$E$5015,"L",'[1]REG PISP'!$T$16:$T$5015,"12",'[1]REG PISP'!$L$16:$L$5015,"&gt;0",'[1]REG PISP'!$F$16:$F$5015,"="&amp;$B23)+COUNTIFS('[1]REG PISP'!$R$16:$R$5015,"&gt;=5",'[1]REG PISP'!$R$16:$R$5015,"&lt;120",'[1]REG PISP'!$E$16:$E$5015,"P",'[1]REG PISP'!$T$16:$T$5015,"12",'[1]REG PISP'!$L$16:$L$5015,"&gt;0",'[1]REG PISP'!$F$16:$F$5015,"="&amp;$B23)</f>
        <v>0</v>
      </c>
      <c r="AP23" s="42">
        <f>COUNTIFS('[1]REG PISP'!$R$16:$R$5015,"&gt;=5",'[1]REG PISP'!$R$16:$R$5015,"&lt;120",'[1]REG PISP'!$E$16:$E$5015,"L",'[1]REG PISP'!$T$16:$T$5015,"12",'[1]REG PISP'!$N$16:$N$5015,"&gt;0",'[1]REG PISP'!$F$16:$F$5015,"="&amp;$B23)+COUNTIFS('[1]REG PISP'!$R$16:$R$5015,"&gt;=5",'[1]REG PISP'!$R$16:$R$5015,"&lt;120",'[1]REG PISP'!$E$16:$E$5015,"P",'[1]REG PISP'!$T$16:$T$5015,"12",'[1]REG PISP'!$N$16:$N$5015,"&gt;0",'[1]REG PISP'!$F$16:$F$5015,"="&amp;$B23)</f>
        <v>0</v>
      </c>
      <c r="AQ23" s="46" t="e">
        <f t="shared" si="11"/>
        <v>#DIV/0!</v>
      </c>
      <c r="AR23" s="46" t="e">
        <f t="shared" si="12"/>
        <v>#DIV/0!</v>
      </c>
      <c r="AS23" s="42">
        <f>COUNTIFS('[1]REG PISP'!$S$16:$S$5015,"&lt;12",'[1]REG PISP'!$R$16:$R$5015,"0",'[1]REG PISP'!$E$16:$E$5015,"L",'[1]REG PISP'!$T$16:$T$5015,"12",'[1]REG PISP'!$J$16:$J$5015,"*",'[1]REG PISP'!$P$16:$P$5015,"MATI",'[1]REG PISP'!$F$16:$F$5015,"="&amp;$B23)</f>
        <v>0</v>
      </c>
      <c r="AT23" s="42">
        <f>COUNTIFS('[1]REG PISP'!$S$16:$S$5015,"&lt;12",'[1]REG PISP'!$R$16:$R$5015,"0",'[1]REG PISP'!$E$16:$E$5015,"P",'[1]REG PISP'!$T$16:$T$5015,"12",'[1]REG PISP'!$J$16:$J$5015,"*",'[1]REG PISP'!$P$16:$P$5015,"MATI",'[1]REG PISP'!$F$16:$F$5015,"="&amp;$B23)</f>
        <v>0</v>
      </c>
      <c r="AU23" s="42">
        <f>COUNTIFS('[1]REG PISP'!$R$16:$R$5015,"&gt;=1",'[1]REG PISP'!$R$16:$R$5015,"&lt;5",'[1]REG PISP'!$E$16:$E$5015,"L",'[1]REG PISP'!$T$16:$T$5015,"12",'[1]REG PISP'!$J$16:$J$5015,"*",'[1]REG PISP'!$P$16:$P$5015,"MATI",'[1]REG PISP'!$F$16:$F$5015,"="&amp;$B23)</f>
        <v>0</v>
      </c>
      <c r="AV23" s="42">
        <f>COUNTIFS('[1]REG PISP'!$R$16:$R$5015,"&gt;=1",'[1]REG PISP'!$R$16:$R$5015,"&lt;5",'[1]REG PISP'!$E$16:$E$5015,"P",'[1]REG PISP'!$T$16:$T$5015,"12",'[1]REG PISP'!$J$16:$J$5015,"*",'[1]REG PISP'!$P$16:$P$5015,"MATI",'[1]REG PISP'!$F$16:$F$5015,"="&amp;$B23)</f>
        <v>0</v>
      </c>
      <c r="AW23" s="42">
        <f>COUNTIFS('[1]REG PISP'!$R$16:$R$5015,"&gt;=5",'[1]REG PISP'!$R$16:$R$5015,"&lt;120",'[1]REG PISP'!$E$16:$E$5015,"L",'[1]REG PISP'!$T$16:$T$5015,"12",'[1]REG PISP'!$J$16:$J$5015,"*",'[1]REG PISP'!$P$16:$P$5015,"MATI",'[1]REG PISP'!$F$16:$F$5015,"="&amp;$B23)</f>
        <v>0</v>
      </c>
      <c r="AX23" s="42">
        <f>COUNTIFS('[1]REG PISP'!$R$16:$R$5015,"&gt;=5",'[1]REG PISP'!$R$16:$R$5015,"&lt;120",'[1]REG PISP'!$E$16:$E$5015,"P",'[1]REG PISP'!$T$16:$T$5015,"12",'[1]REG PISP'!$J$16:$J$5015,"*",'[1]REG PISP'!$P$16:$P$5015,"MATI",'[1]REG PISP'!$F$16:$F$5015,"="&amp;$B23)</f>
        <v>0</v>
      </c>
      <c r="AY23" s="44">
        <f t="shared" si="13"/>
        <v>0</v>
      </c>
      <c r="AZ23" s="44">
        <f t="shared" si="13"/>
        <v>0</v>
      </c>
    </row>
    <row r="24" spans="1:57" ht="18" hidden="1" customHeight="1" x14ac:dyDescent="0.25">
      <c r="A24" s="40">
        <v>9</v>
      </c>
      <c r="B24" s="40">
        <f>'[1]INFO DASAR'!B24</f>
        <v>0</v>
      </c>
      <c r="C24" s="40">
        <f>'[1]INFO DASAR'!C24</f>
        <v>0</v>
      </c>
      <c r="D24" s="40">
        <f>'[1]INFO DASAR'!D24</f>
        <v>0</v>
      </c>
      <c r="E24" s="41">
        <f>'[1]INFO DASAR'!E24</f>
        <v>0</v>
      </c>
      <c r="F24" s="41">
        <f>'[1]INFO DASAR'!F24</f>
        <v>0</v>
      </c>
      <c r="G24" s="42">
        <f>COUNTIFS('[1]REG PISP'!$S$16:$S$5015,"&lt;6",'[1]REG PISP'!$R$16:$R$5015,"0",'[1]REG PISP'!$E$16:$E$5015,"L",'[1]REG PISP'!$T$16:$T$5015,"12",'[1]REG PISP'!$J$16:$J$5015,"*",'[1]REG PISP'!$F$16:$F$5015,"="&amp;$B24)</f>
        <v>0</v>
      </c>
      <c r="H24" s="42">
        <f>COUNTIFS('[1]REG PISP'!$S$16:$S$5015,"&lt;6",'[1]REG PISP'!$R$16:$R$5015,"0",'[1]REG PISP'!$E$16:$E$5015,"P",'[1]REG PISP'!$T$16:$T$5015,"12",'[1]REG PISP'!$J$16:$J$5015,"*",'[1]REG PISP'!$F$16:$F$5015,"="&amp;$B24)</f>
        <v>0</v>
      </c>
      <c r="I24" s="42">
        <f>COUNTIFS('[1]REG PISP'!$S$16:$S$5015,"&gt;=6",'[1]REG PISP'!$S$16:$S$5015,"&lt;12",'[1]REG PISP'!$R$16:$R$5015,"0",'[1]REG PISP'!$E$16:$E$5015,"L",'[1]REG PISP'!$T$16:$T$5015,"12",'[1]REG PISP'!$J$16:$J$5015,"*",'[1]REG PISP'!$F$16:$F$5015,"="&amp;$B24)</f>
        <v>0</v>
      </c>
      <c r="J24" s="42">
        <f>COUNTIFS('[1]REG PISP'!$S$16:$S$5015,"&gt;=6",'[1]REG PISP'!$S$16:$S$5015,"&lt;12",'[1]REG PISP'!$R$16:$R$5015,"0",'[1]REG PISP'!$E$16:$E$5015,"P",'[1]REG PISP'!$T$16:$T$5015,"12",'[1]REG PISP'!$J$16:$J$5015,"*",'[1]REG PISP'!$F$16:$F$5015,"="&amp;$B24)</f>
        <v>0</v>
      </c>
      <c r="K24" s="42">
        <f>COUNTIFS('[1]REG PISP'!$R$16:$R$5015,"&gt;=1",'[1]REG PISP'!$R$16:$R$5015,"&lt;5",'[1]REG PISP'!$E$16:$E$5015,"L",'[1]REG PISP'!$T$16:$T$5015,"12",'[1]REG PISP'!$J$16:$J$5015,"*",'[1]REG PISP'!$F$16:$F$5015,"="&amp;$B24)</f>
        <v>0</v>
      </c>
      <c r="L24" s="42">
        <f>COUNTIFS('[1]REG PISP'!$R$16:$R$5015,"&gt;=1",'[1]REG PISP'!$R$16:$R$5015,"&lt;5",'[1]REG PISP'!$E$16:$E$5015,"P",'[1]REG PISP'!$T$16:$T$5015,"12",'[1]REG PISP'!$J$16:$J$5015,"*",'[1]REG PISP'!$F$16:$F$5015,"="&amp;$B24)</f>
        <v>0</v>
      </c>
      <c r="M24" s="42">
        <f t="shared" si="0"/>
        <v>0</v>
      </c>
      <c r="N24" s="42">
        <f t="shared" si="0"/>
        <v>0</v>
      </c>
      <c r="O24" s="42">
        <f t="shared" si="1"/>
        <v>0</v>
      </c>
      <c r="P24" s="43" t="e">
        <f t="shared" si="2"/>
        <v>#DIV/0!</v>
      </c>
      <c r="Q24" s="42">
        <f>COUNTIFS('[1]REG PISP'!$R$16:$R$5015,"&gt;=5",'[1]REG PISP'!$R$16:$R$5015,"&lt;120",'[1]REG PISP'!$E$16:$E$5015,"L",'[1]REG PISP'!$T$16:$T$5015,"12",'[1]REG PISP'!$J$16:$J$5015,"*",'[1]REG PISP'!$F$16:$F$5015,"="&amp;$B24)</f>
        <v>0</v>
      </c>
      <c r="R24" s="42">
        <f>COUNTIFS('[1]REG PISP'!$R$16:$R$5015,"&gt;=5",'[1]REG PISP'!$R$16:$R$5015,"&lt;120",'[1]REG PISP'!$E$16:$E$5015,"P",'[1]REG PISP'!$T$16:$T$5015,"12",'[1]REG PISP'!$J$16:$J$5015,"*",'[1]REG PISP'!$F$16:$F$5015,"="&amp;$B24)</f>
        <v>0</v>
      </c>
      <c r="S24" s="44">
        <f t="shared" si="3"/>
        <v>0</v>
      </c>
      <c r="T24" s="45">
        <f t="shared" si="4"/>
        <v>0</v>
      </c>
      <c r="U24" s="46" t="e">
        <f t="shared" si="5"/>
        <v>#DIV/0!</v>
      </c>
      <c r="V24" s="46" t="e">
        <f t="shared" si="6"/>
        <v>#DIV/0!</v>
      </c>
      <c r="W24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PISP'!$F$16:$F$5015,"="&amp;$B24)+COUNTIFS('[1]REG PISP'!$R$16:$R$5015,"0",'[1]REG PISP'!$S$16:$S$5015,"&gt;0",'[1]REG PISP'!$E$16:$E$5015,"P",'[1]REG PISP'!$T$16:$T$5015,"12",'[1]REG PISP'!$J$16:$J$5015,"*",'[1]REG PISP'!$K$16:$K$5015,"TANPA DEHIDRASI",'[1]REG PISP'!$F$16:$F$5015,"="&amp;$B24)+COUNTIFS('[1]REG PISP'!$R$16:$R$5015,"&gt;0",'[1]REG PISP'!$R$16:$R$5015,"&lt;120",'[1]REG PISP'!$E$16:$E$5015,"L",'[1]REG PISP'!$T$16:$T$5015,"12",'[1]REG PISP'!$J$16:$J$5015,"*",'[1]REG PISP'!$K$16:$K$5015,"TANPA DEHIDRASI",'[1]REG PISP'!$F$16:$F$5015,"="&amp;$B24)+COUNTIFS('[1]REG PISP'!$R$16:$R$5015,"&gt;0",'[1]REG PISP'!$R$16:$R$5015,"&lt;120",'[1]REG PISP'!$E$16:$E$5015,"P",'[1]REG PISP'!$T$16:$T$5015,"12",'[1]REG PISP'!$J$16:$J$5015,"*",'[1]REG PISP'!$K$16:$K$5015,"TANPA DEHIDRASI",'[1]REG PISP'!$F$16:$F$5015,"="&amp;$B24)</f>
        <v>0</v>
      </c>
      <c r="X24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PISP'!$F$16:$F$5015,"="&amp;$B24)+COUNTIFS('[1]REG PISP'!$R$16:$R$5015,"0",'[1]REG PISP'!$S$16:$S$5015,"&gt;0",'[1]REG PISP'!$E$16:$E$5015,"P",'[1]REG PISP'!$T$16:$T$5015,"12",'[1]REG PISP'!$J$16:$J$5015,"*",'[1]REG PISP'!$K$16:$K$5015,"DEHIDRASI RINGAN/SEDANG",'[1]REG PISP'!$F$16:$F$5015,"="&amp;$B24)+COUNTIFS('[1]REG PISP'!$R$16:$R$5015,"&gt;0",'[1]REG PISP'!$R$16:$R$5015,"&lt;120",'[1]REG PISP'!$E$16:$E$5015,"L",'[1]REG PISP'!$T$16:$T$5015,"12",'[1]REG PISP'!$J$16:$J$5015,"*",'[1]REG PISP'!$K$16:$K$5015,"DEHIDRASI RINGAN/SEDANG",'[1]REG PISP'!$F$16:$F$5015,"="&amp;$B24)+COUNTIFS('[1]REG PISP'!$R$16:$R$5015,"&gt;0",'[1]REG PISP'!$R$16:$R$5015,"&lt;120",'[1]REG PISP'!$E$16:$E$5015,"P",'[1]REG PISP'!$T$16:$T$5015,"12",'[1]REG PISP'!$J$16:$J$5015,"*",'[1]REG PISP'!$K$16:$K$5015,"DEHIDRASI RINGAN/SEDANG",'[1]REG PISP'!$F$16:$F$5015,"="&amp;$B24)</f>
        <v>0</v>
      </c>
      <c r="Y24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PISP'!$F$16:$F$5015,"="&amp;$B24)+COUNTIFS('[1]REG PISP'!$R$16:$R$5015,"0",'[1]REG PISP'!$S$16:$S$5015,"&gt;0",'[1]REG PISP'!$E$16:$E$5015,"P",'[1]REG PISP'!$T$16:$T$5015,"12",'[1]REG PISP'!$J$16:$J$5015,"*",'[1]REG PISP'!$K$16:$K$5015,"DEHIDRASI BERAT",'[1]REG PISP'!$F$16:$F$5015,"="&amp;$B24)+COUNTIFS('[1]REG PISP'!$R$16:$R$5015,"&gt;0",'[1]REG PISP'!$R$16:$R$5015,"&lt;120",'[1]REG PISP'!$E$16:$E$5015,"L",'[1]REG PISP'!$T$16:$T$5015,"12",'[1]REG PISP'!$J$16:$J$5015,"*",'[1]REG PISP'!$K$16:$K$5015,"DEHIDRASI BERAT",'[1]REG PISP'!$F$16:$F$5015,"="&amp;$B24)+COUNTIFS('[1]REG PISP'!$R$16:$R$5015,"&gt;0",'[1]REG PISP'!$R$16:$R$5015,"&lt;120",'[1]REG PISP'!$E$16:$E$5015,"P",'[1]REG PISP'!$T$16:$T$5015,"12",'[1]REG PISP'!$J$16:$J$5015,"*",'[1]REG PISP'!$K$16:$K$5015,"DEHIDRASI BERAT",'[1]REG PISP'!$F$16:$F$5015,"="&amp;$B24)</f>
        <v>0</v>
      </c>
      <c r="Z24" s="46" t="e">
        <f t="shared" si="7"/>
        <v>#DIV/0!</v>
      </c>
      <c r="AA24" s="42">
        <f>COUNTIFS('[1]REG PISP'!$R$16:$R$5015,"0",'[1]REG PISP'!$S$16:$S$5015,"&gt;0",'[1]REG PISP'!$E$16:$E$5015,"L",'[1]REG PISP'!$T$16:$T$5015,"12",'[1]REG PISP'!$J$16:$J$5015,"DIARE AKUT",'[1]REG PISP'!$F$16:$F$5015,"="&amp;$B24)+COUNTIFS('[1]REG PISP'!$R$16:$R$5015,"0",'[1]REG PISP'!$S$16:$S$5015,"&gt;0",'[1]REG PISP'!$E$16:$E$5015,"P",'[1]REG PISP'!$T$16:$T$5015,"12",'[1]REG PISP'!$J$16:$J$5015,"DIARE AKUT",'[1]REG PISP'!$F$16:$F$5015,"="&amp;$B24)+COUNTIFS('[1]REG PISP'!$R$16:$R$5015,"&gt;0",'[1]REG PISP'!$R$16:$R$5015,"&lt;120",'[1]REG PISP'!$E$16:$E$5015,"L",'[1]REG PISP'!$T$16:$T$5015,"12",'[1]REG PISP'!$J$16:$J$5015,"DIARE AKUT",'[1]REG PISP'!$F$16:$F$5015,"="&amp;$B24)+COUNTIFS('[1]REG PISP'!$R$16:$R$5015,"&gt;0",'[1]REG PISP'!$R$16:$R$5015,"&lt;120",'[1]REG PISP'!$E$16:$E$5015,"P",'[1]REG PISP'!$T$16:$T$5015,"12",'[1]REG PISP'!$J$16:$J$5015,"DIARE AKUT",'[1]REG PISP'!$F$16:$F$5015,"="&amp;$B24)</f>
        <v>0</v>
      </c>
      <c r="AB24" s="42">
        <f>COUNTIFS('[1]REG PISP'!$R$16:$R$5015,"0",'[1]REG PISP'!$S$16:$S$5015,"&gt;0",'[1]REG PISP'!$E$16:$E$5015,"L",'[1]REG PISP'!$T$16:$T$5015,"12",'[1]REG PISP'!$J$16:$J$5015,"DISENTRI",'[1]REG PISP'!$F$16:$F$5015,"="&amp;$B24)+COUNTIFS('[1]REG PISP'!$R$16:$R$5015,"0",'[1]REG PISP'!$S$16:$S$5015,"&gt;0",'[1]REG PISP'!$E$16:$E$5015,"P",'[1]REG PISP'!$T$16:$T$5015,"12",'[1]REG PISP'!$J$16:$J$5015,"DISENTRI",'[1]REG PISP'!$F$16:$F$5015,"="&amp;$B24)+COUNTIFS('[1]REG PISP'!$R$16:$R$5015,"&gt;0",'[1]REG PISP'!$R$16:$R$5015,"&lt;120",'[1]REG PISP'!$E$16:$E$5015,"L",'[1]REG PISP'!$T$16:$T$5015,"12",'[1]REG PISP'!$J$16:$J$5015,"DISENTRI",'[1]REG PISP'!$F$16:$F$5015,"="&amp;$B24)+COUNTIFS('[1]REG PISP'!$R$16:$R$5015,"&gt;0",'[1]REG PISP'!$R$16:$R$5015,"&lt;120",'[1]REG PISP'!$E$16:$E$5015,"P",'[1]REG PISP'!$T$16:$T$5015,"12",'[1]REG PISP'!$J$16:$J$5015,"DISENTRI",'[1]REG PISP'!$F$16:$F$5015,"="&amp;$B24)</f>
        <v>0</v>
      </c>
      <c r="AC24" s="42">
        <f>COUNTIFS('[1]REG PISP'!$R$16:$R$5015,"0",'[1]REG PISP'!$S$16:$S$5015,"&gt;0",'[1]REG PISP'!$E$16:$E$5015,"L",'[1]REG PISP'!$T$16:$T$5015,"12",'[1]REG PISP'!$J$16:$J$5015,"KOLERA",'[1]REG PISP'!$F$16:$F$5015,"="&amp;$B24)+COUNTIFS('[1]REG PISP'!$R$16:$R$5015,"0",'[1]REG PISP'!$S$16:$S$5015,"&gt;0",'[1]REG PISP'!$E$16:$E$5015,"P",'[1]REG PISP'!$T$16:$T$5015,"12",'[1]REG PISP'!$J$16:$J$5015,"KOLERA",'[1]REG PISP'!$F$16:$F$5015,"="&amp;$B24)+COUNTIFS('[1]REG PISP'!$R$16:$R$5015,"&gt;0",'[1]REG PISP'!$R$16:$R$5015,"&lt;120",'[1]REG PISP'!$E$16:$E$5015,"L",'[1]REG PISP'!$T$16:$T$5015,"12",'[1]REG PISP'!$J$16:$J$5015,"KOLERA",'[1]REG PISP'!$F$16:$F$5015,"="&amp;$B24)+COUNTIFS('[1]REG PISP'!$R$16:$R$5015,"&gt;0",'[1]REG PISP'!$R$16:$R$5015,"&lt;120",'[1]REG PISP'!$E$16:$E$5015,"P",'[1]REG PISP'!$T$16:$T$5015,"12",'[1]REG PISP'!$J$16:$J$5015,"KOLERA",'[1]REG PISP'!$F$16:$F$5015,"="&amp;$B24)</f>
        <v>0</v>
      </c>
      <c r="AD24" s="42">
        <f>COUNTIFS('[1]REG PISP'!$R$16:$R$5015,"0",'[1]REG PISP'!$S$16:$S$5015,"&gt;0",'[1]REG PISP'!$E$16:$E$5015,"L",'[1]REG PISP'!$T$16:$T$5015,"12",'[1]REG PISP'!$J$16:$J$5015,"DIARE BERKEPANJANGAN",'[1]REG PISP'!$F$16:$F$5015,"="&amp;$B24)+COUNTIFS('[1]REG PISP'!$R$16:$R$5015,"0",'[1]REG PISP'!$S$16:$S$5015,"&gt;0",'[1]REG PISP'!$E$16:$E$5015,"P",'[1]REG PISP'!$T$16:$T$5015,"12",'[1]REG PISP'!$J$16:$J$5015,"DIARE BERKEPANJANGAN",'[1]REG PISP'!$F$16:$F$5015,"="&amp;$B24)+COUNTIFS('[1]REG PISP'!$R$16:$R$5015,"&gt;0",'[1]REG PISP'!$R$16:$R$5015,"&lt;120",'[1]REG PISP'!$E$16:$E$5015,"L",'[1]REG PISP'!$T$16:$T$5015,"12",'[1]REG PISP'!$J$16:$J$5015,"DIARE BERKEPANJANGAN",'[1]REG PISP'!$F$16:$F$5015,"="&amp;$B24)+COUNTIFS('[1]REG PISP'!$R$16:$R$5015,"&gt;0",'[1]REG PISP'!$R$16:$R$5015,"&lt;120",'[1]REG PISP'!$E$16:$E$5015,"P",'[1]REG PISP'!$T$16:$T$5015,"12",'[1]REG PISP'!$J$16:$J$5015,"DIARE BERKEPANJANGAN",'[1]REG PISP'!$F$16:$F$5015,"="&amp;$B24)</f>
        <v>0</v>
      </c>
      <c r="AE24" s="42">
        <f>COUNTIFS('[1]REG PISP'!$R$16:$R$5015,"0",'[1]REG PISP'!$S$16:$S$5015,"&gt;0",'[1]REG PISP'!$E$16:$E$5015,"L",'[1]REG PISP'!$T$16:$T$5015,"12",'[1]REG PISP'!$J$16:$J$5015,"DIARE PERSISTEN/KRONIK",'[1]REG PISP'!$F$16:$F$5015,"="&amp;$B24)+COUNTIFS('[1]REG PISP'!$R$16:$R$5015,"0",'[1]REG PISP'!$S$16:$S$5015,"&gt;0",'[1]REG PISP'!$E$16:$E$5015,"P",'[1]REG PISP'!$T$16:$T$5015,"12",'[1]REG PISP'!$J$16:$J$5015,"DIARE PERSISTEN/KRONIK",'[1]REG PISP'!$F$16:$F$5015,"="&amp;$B24)+COUNTIFS('[1]REG PISP'!$R$16:$R$5015,"&gt;0",'[1]REG PISP'!$R$16:$R$5015,"&lt;120",'[1]REG PISP'!$E$16:$E$5015,"L",'[1]REG PISP'!$T$16:$T$5015,"12",'[1]REG PISP'!$J$16:$J$5015,"DIARE PERSISTEN/KRONIK",'[1]REG PISP'!$F$16:$F$5015,"="&amp;$B24)+COUNTIFS('[1]REG PISP'!$R$16:$R$5015,"&gt;0",'[1]REG PISP'!$R$16:$R$5015,"&lt;120",'[1]REG PISP'!$E$16:$E$5015,"P",'[1]REG PISP'!$T$16:$T$5015,"12",'[1]REG PISP'!$J$16:$J$5015,"DIARE PERSISTEN/KRONIK",'[1]REG PISP'!$F$16:$F$5015,"="&amp;$B24)</f>
        <v>0</v>
      </c>
      <c r="AF24" s="42">
        <f>COUNTIFS('[1]REG PISP'!$R$16:$R$5015,"0",'[1]REG PISP'!$S$16:$S$5015,"&gt;0",'[1]REG PISP'!$E$16:$E$5015,"L",'[1]REG PISP'!$T$16:$T$5015,"12",'[1]REG PISP'!$J$16:$J$5015,"DIARE GIZI BURUK",'[1]REG PISP'!$F$16:$F$5015,"="&amp;$B24)+COUNTIFS('[1]REG PISP'!$R$16:$R$5015,"0",'[1]REG PISP'!$S$16:$S$5015,"&gt;0",'[1]REG PISP'!$E$16:$E$5015,"P",'[1]REG PISP'!$T$16:$T$5015,"12",'[1]REG PISP'!$J$16:$J$5015,"DIARE GIZI BURUK",'[1]REG PISP'!$F$16:$F$5015,"="&amp;$B24)+COUNTIFS('[1]REG PISP'!$R$16:$R$5015,"&gt;0",'[1]REG PISP'!$R$16:$R$5015,"&lt;120",'[1]REG PISP'!$E$16:$E$5015,"L",'[1]REG PISP'!$T$16:$T$5015,"12",'[1]REG PISP'!$J$16:$J$5015,"DIARE GIZI BURUK",'[1]REG PISP'!$F$16:$F$5015,"="&amp;$B24)+COUNTIFS('[1]REG PISP'!$R$16:$R$5015,"&gt;0",'[1]REG PISP'!$R$16:$R$5015,"&lt;120",'[1]REG PISP'!$E$16:$E$5015,"P",'[1]REG PISP'!$T$16:$T$5015,"12",'[1]REG PISP'!$J$16:$J$5015,"DIARE GIZI BURUK",'[1]REG PISP'!$F$16:$F$5015,"="&amp;$B24)</f>
        <v>0</v>
      </c>
      <c r="AG24" s="42">
        <f>COUNTIFS('[1]REG PISP'!$R$16:$R$5015,"0",'[1]REG PISP'!$S$16:$S$5015,"&gt;0",'[1]REG PISP'!$E$16:$E$5015,"L",'[1]REG PISP'!$T$16:$T$5015,"12",'[1]REG PISP'!$J$16:$J$5015,"DIARE DENGAN PENYAKIT PENYERTA",'[1]REG PISP'!$F$16:$F$5015,"="&amp;$B24)+COUNTIFS('[1]REG PISP'!$R$16:$R$5015,"0",'[1]REG PISP'!$S$16:$S$5015,"&gt;0",'[1]REG PISP'!$E$16:$E$5015,"P",'[1]REG PISP'!$T$16:$T$5015,"12",'[1]REG PISP'!$J$16:$J$5015,"DIARE DENGAN PENYAKIT PENYERTA",'[1]REG PISP'!$F$16:$F$5015,"="&amp;$B24)+COUNTIFS('[1]REG PISP'!$R$16:$R$5015,"&gt;0",'[1]REG PISP'!$R$16:$R$5015,"&lt;120",'[1]REG PISP'!$E$16:$E$5015,"L",'[1]REG PISP'!$T$16:$T$5015,"12",'[1]REG PISP'!$J$16:$J$5015,"DIARE DENGAN PENYAKIT PENYERTA",'[1]REG PISP'!$F$16:$F$5015,"="&amp;$B24)+COUNTIFS('[1]REG PISP'!$R$16:$R$5015,"&gt;0",'[1]REG PISP'!$R$16:$R$5015,"&lt;120",'[1]REG PISP'!$E$16:$E$5015,"P",'[1]REG PISP'!$T$16:$T$5015,"12",'[1]REG PISP'!$J$16:$J$5015,"DIARE DENGAN PENYAKIT PENYERTA",'[1]REG PISP'!$F$16:$F$5015,"="&amp;$B24)</f>
        <v>0</v>
      </c>
      <c r="AH24" s="42">
        <f>COUNTIFS('[1]REG PISP'!$R$16:$R$5015,"0",'[1]REG PISP'!$S$16:$S$5015,"&gt;0",'[1]REG PISP'!$E$16:$E$5015,"L",'[1]REG PISP'!$T$16:$T$5015,"12",'[1]REG PISP'!$L$16:$L$5015,"&gt;0",'[1]REG PISP'!$M$16:$M$5015,"&lt;1",'[1]REG PISP'!$F$16:$F$5015,"="&amp;$B24)+COUNTIFS('[1]REG PISP'!$R$16:$R$5015,"&gt;0",'[1]REG PISP'!$R$16:$R$5015,"&lt;5",'[1]REG PISP'!$E$16:$E$5015,"L",'[1]REG PISP'!$T$16:$T$5015,"12",'[1]REG PISP'!$L$16:$L$5015,"&gt;0",'[1]REG PISP'!$M$16:$M$5015,"&lt;1",'[1]REG PISP'!$F$16:$F$5015,"="&amp;$B24)+COUNTIFS('[1]REG PISP'!$R$16:$R$5015,"0",'[1]REG PISP'!$S$16:$S$5015,"&gt;0",'[1]REG PISP'!$E$16:$E$5015,"P",'[1]REG PISP'!$T$16:$T$5015,"12",'[1]REG PISP'!$L$16:$L$5015,"&gt;0",'[1]REG PISP'!$M$16:$M$5015,"&lt;1",'[1]REG PISP'!$F$16:$F$5015,"="&amp;$B24)+COUNTIFS('[1]REG PISP'!$R$16:$R$5015,"&gt;0",'[1]REG PISP'!$R$16:$R$5015,"&lt;5",'[1]REG PISP'!$E$16:$E$5015,"P",'[1]REG PISP'!$T$16:$T$5015,"12",'[1]REG PISP'!$L$16:$L$5015,"&gt;0",'[1]REG PISP'!$M$16:$M$5015,"&lt;1",'[1]REG PISP'!$F$16:$F$5015,"="&amp;$B24)+COUNTIFS('[1]REG PISP'!$R$16:$R$5015,"0",'[1]REG PISP'!$S$16:$S$5015,"&gt;0",'[1]REG PISP'!$E$16:$E$5015,"L",'[1]REG PISP'!$T$16:$T$5015,"12",'[1]REG PISP'!$L$16:$L$5015,"&gt;0",'[1]REG PISP'!$M$16:$M$5015,"",'[1]REG PISP'!$F$16:$F$5015,"="&amp;$B24)+COUNTIFS('[1]REG PISP'!$R$16:$R$5015,"&gt;0",'[1]REG PISP'!$R$16:$R$5015,"&lt;5",'[1]REG PISP'!$E$16:$E$5015,"L",'[1]REG PISP'!$T$16:$T$5015,"12",'[1]REG PISP'!$L$16:$L$5015,"&gt;0",'[1]REG PISP'!$M$16:$M$5015,"",'[1]REG PISP'!$F$16:$F$5015,"="&amp;$B24)+COUNTIFS('[1]REG PISP'!$R$16:$R$5015,"0",'[1]REG PISP'!$S$16:$S$5015,"&gt;0",'[1]REG PISP'!$E$16:$E$5015,"P",'[1]REG PISP'!$T$16:$T$5015,"12",'[1]REG PISP'!$L$16:$L$5015,"&gt;0",'[1]REG PISP'!$M$16:$M$5015,"",'[1]REG PISP'!$F$16:$F$5015,"="&amp;$B24)+COUNTIFS('[1]REG PISP'!$R$16:$R$5015,"&gt;0",'[1]REG PISP'!$R$16:$R$5015,"&lt;5",'[1]REG PISP'!$E$16:$E$5015,"P",'[1]REG PISP'!$T$16:$T$5015,"12",'[1]REG PISP'!$L$16:$L$5015,"&gt;0",'[1]REG PISP'!$M$16:$M$5015,"",'[1]REG PISP'!$F$16:$F$5015,"="&amp;$B24)</f>
        <v>0</v>
      </c>
      <c r="AI24" s="42">
        <f>COUNTIFS('[1]REG PISP'!$R$16:$R$5015,"0",'[1]REG PISP'!$S$16:$S$5015,"&gt;0",'[1]REG PISP'!$E$16:$E$5015,"L",'[1]REG PISP'!$T$16:$T$5015,"12",'[1]REG PISP'!$M$16:$M$5015,"&gt;0",'[1]REG PISP'!$L$16:$L$5015,"&lt;1",'[1]REG PISP'!$F$16:$F$5015,"="&amp;$B24)+COUNTIFS('[1]REG PISP'!$R$16:$R$5015,"&gt;0",'[1]REG PISP'!$R$16:$R$5015,"&lt;5",'[1]REG PISP'!$E$16:$E$5015,"L",'[1]REG PISP'!$T$16:$T$5015,"12",'[1]REG PISP'!$M$16:$M$5015,"&gt;0",'[1]REG PISP'!$L$16:$L$5015,"&lt;1",'[1]REG PISP'!$F$16:$F$5015,"="&amp;$B24)+COUNTIFS('[1]REG PISP'!$R$16:$R$5015,"0",'[1]REG PISP'!$S$16:$S$5015,"&gt;0",'[1]REG PISP'!$E$16:$E$5015,"P",'[1]REG PISP'!$T$16:$T$5015,"12",'[1]REG PISP'!$M$16:$M$5015,"&gt;0",'[1]REG PISP'!$L$16:$L$5015,"&lt;1",'[1]REG PISP'!$F$16:$F$5015,"="&amp;$B24)+COUNTIFS('[1]REG PISP'!$R$16:$R$5015,"&gt;0",'[1]REG PISP'!$R$16:$R$5015,"&lt;5",'[1]REG PISP'!$E$16:$E$5015,"P",'[1]REG PISP'!$T$16:$T$5015,"12",'[1]REG PISP'!$M$16:$M$5015,"&gt;0",'[1]REG PISP'!$L$16:$L$5015,"&lt;1",'[1]REG PISP'!$F$16:$F$5015,"="&amp;$B24)+COUNTIFS('[1]REG PISP'!$R$16:$R$5015,"0",'[1]REG PISP'!$S$16:$S$5015,"&gt;0",'[1]REG PISP'!$E$16:$E$5015,"L",'[1]REG PISP'!$T$16:$T$5015,"12",'[1]REG PISP'!$M$16:$M$5015,"&gt;0",'[1]REG PISP'!$L$16:$L$5015,"",'[1]REG PISP'!$F$16:$F$5015,"="&amp;$B24)+COUNTIFS('[1]REG PISP'!$R$16:$R$5015,"&gt;0",'[1]REG PISP'!$R$16:$R$5015,"&lt;5",'[1]REG PISP'!$E$16:$E$5015,"L",'[1]REG PISP'!$T$16:$T$5015,"12",'[1]REG PISP'!$M$16:$M$5015,"&gt;0",'[1]REG PISP'!$L$16:$L$5015,"",'[1]REG PISP'!$F$16:$F$5015,"="&amp;$B24)+COUNTIFS('[1]REG PISP'!$R$16:$R$5015,"0",'[1]REG PISP'!$S$16:$S$5015,"&gt;0",'[1]REG PISP'!$E$16:$E$5015,"P",'[1]REG PISP'!$T$16:$T$5015,"12",'[1]REG PISP'!$M$16:$M$5015,"&gt;0",'[1]REG PISP'!$L$16:$L$5015,"",'[1]REG PISP'!$F$16:$F$5015,"="&amp;$B24)+COUNTIFS('[1]REG PISP'!$R$16:$R$5015,"&gt;0",'[1]REG PISP'!$R$16:$R$5015,"&lt;5",'[1]REG PISP'!$E$16:$E$5015,"P",'[1]REG PISP'!$T$16:$T$5015,"12",'[1]REG PISP'!$M$16:$M$5015,"&gt;0",'[1]REG PISP'!$L$16:$L$5015,"",'[1]REG PISP'!$F$16:$F$5015,"="&amp;$B24)</f>
        <v>0</v>
      </c>
      <c r="AJ24" s="42">
        <f>COUNTIFS('[1]REG PISP'!$R$16:$R$5015,"0",'[1]REG PISP'!$S$16:$S$5015,"&gt;0",'[1]REG PISP'!$E$16:$E$5015,"L",'[1]REG PISP'!$T$16:$T$5015,"12",'[1]REG PISP'!$L$16:$L$5015,"&gt;0",'[1]REG PISP'!$M$16:$M$5015,"&gt;0",'[1]REG PISP'!$F$16:$F$5015,"="&amp;$B24)+COUNTIFS('[1]REG PISP'!$R$16:$R$5015,"&gt;0",'[1]REG PISP'!$R$16:$R$5015,"&lt;5",'[1]REG PISP'!$E$16:$E$5015,"L",'[1]REG PISP'!$T$16:$T$5015,"12",'[1]REG PISP'!$L$16:$L$5015,"&gt;0",'[1]REG PISP'!$M$16:$M$5015,"&gt;0",'[1]REG PISP'!$F$16:$F$5015,"="&amp;$B24)+COUNTIFS('[1]REG PISP'!$R$16:$R$5015,"0",'[1]REG PISP'!$S$16:$S$5015,"&gt;0",'[1]REG PISP'!$E$16:$E$5015,"P",'[1]REG PISP'!$T$16:$T$5015,"12",'[1]REG PISP'!$L$16:$L$5015,"&gt;0",'[1]REG PISP'!$M$16:$M$5015,"&gt;0",'[1]REG PISP'!$F$16:$F$5015,"="&amp;$B24)+COUNTIFS('[1]REG PISP'!$R$16:$R$5015,"&gt;0",'[1]REG PISP'!$R$16:$R$5015,"&lt;5",'[1]REG PISP'!$E$16:$E$5015,"P",'[1]REG PISP'!$T$16:$T$5015,"12",'[1]REG PISP'!$L$16:$L$5015,"&gt;0",'[1]REG PISP'!$M$16:$M$5015,"&gt;0",'[1]REG PISP'!$F$16:$F$5015,"="&amp;$B24)</f>
        <v>0</v>
      </c>
      <c r="AK24" s="42">
        <f>COUNTIFS('[1]REG PISP'!$R$16:$R$5015,"0",'[1]REG PISP'!$S$16:$S$5015,"&gt;0",'[1]REG PISP'!$E$16:$E$5015,"L",'[1]REG PISP'!$T$16:$T$5015,"12",'[1]REG PISP'!$N$16:$N$5015,"&gt;0",'[1]REG PISP'!$F$16:$F$5015,"="&amp;$B24)+COUNTIFS('[1]REG PISP'!$R$16:$R$5015,"&gt;0",'[1]REG PISP'!$R$16:$R$5015,"&lt;5",'[1]REG PISP'!$E$16:$E$5015,"L",'[1]REG PISP'!$T$16:$T$5015,"12",'[1]REG PISP'!$N$16:$N$5015,"&gt;0",'[1]REG PISP'!$F$16:$F$5015,"="&amp;$B24)+COUNTIFS('[1]REG PISP'!$R$16:$R$5015,"0",'[1]REG PISP'!$S$16:$S$5015,"&gt;0",'[1]REG PISP'!$E$16:$E$5015,"P",'[1]REG PISP'!$T$16:$T$5015,"12",'[1]REG PISP'!$N$16:$N$5015,"&gt;0",'[1]REG PISP'!$F$16:$F$5015,"="&amp;$B24)+COUNTIFS('[1]REG PISP'!$R$16:$R$5015,"&gt;0",'[1]REG PISP'!$R$16:$R$5015,"&lt;5",'[1]REG PISP'!$E$16:$E$5015,"P",'[1]REG PISP'!$T$16:$T$5015,"12",'[1]REG PISP'!$N$16:$N$5015,"&gt;0",'[1]REG PISP'!$F$16:$F$5015,"="&amp;$B24)</f>
        <v>0</v>
      </c>
      <c r="AL24" s="46" t="e">
        <f t="shared" si="8"/>
        <v>#DIV/0!</v>
      </c>
      <c r="AM24" s="46" t="e">
        <f t="shared" si="9"/>
        <v>#DIV/0!</v>
      </c>
      <c r="AN24" s="43" t="e">
        <f t="shared" si="10"/>
        <v>#DIV/0!</v>
      </c>
      <c r="AO24" s="42">
        <f>COUNTIFS('[1]REG PISP'!$R$16:$R$5015,"&gt;=5",'[1]REG PISP'!$R$16:$R$5015,"&lt;120",'[1]REG PISP'!$E$16:$E$5015,"L",'[1]REG PISP'!$T$16:$T$5015,"12",'[1]REG PISP'!$L$16:$L$5015,"&gt;0",'[1]REG PISP'!$F$16:$F$5015,"="&amp;$B24)+COUNTIFS('[1]REG PISP'!$R$16:$R$5015,"&gt;=5",'[1]REG PISP'!$R$16:$R$5015,"&lt;120",'[1]REG PISP'!$E$16:$E$5015,"P",'[1]REG PISP'!$T$16:$T$5015,"12",'[1]REG PISP'!$L$16:$L$5015,"&gt;0",'[1]REG PISP'!$F$16:$F$5015,"="&amp;$B24)</f>
        <v>0</v>
      </c>
      <c r="AP24" s="42">
        <f>COUNTIFS('[1]REG PISP'!$R$16:$R$5015,"&gt;=5",'[1]REG PISP'!$R$16:$R$5015,"&lt;120",'[1]REG PISP'!$E$16:$E$5015,"L",'[1]REG PISP'!$T$16:$T$5015,"12",'[1]REG PISP'!$N$16:$N$5015,"&gt;0",'[1]REG PISP'!$F$16:$F$5015,"="&amp;$B24)+COUNTIFS('[1]REG PISP'!$R$16:$R$5015,"&gt;=5",'[1]REG PISP'!$R$16:$R$5015,"&lt;120",'[1]REG PISP'!$E$16:$E$5015,"P",'[1]REG PISP'!$T$16:$T$5015,"12",'[1]REG PISP'!$N$16:$N$5015,"&gt;0",'[1]REG PISP'!$F$16:$F$5015,"="&amp;$B24)</f>
        <v>0</v>
      </c>
      <c r="AQ24" s="46" t="e">
        <f t="shared" si="11"/>
        <v>#DIV/0!</v>
      </c>
      <c r="AR24" s="46" t="e">
        <f t="shared" si="12"/>
        <v>#DIV/0!</v>
      </c>
      <c r="AS24" s="42">
        <f>COUNTIFS('[1]REG PISP'!$S$16:$S$5015,"&lt;12",'[1]REG PISP'!$R$16:$R$5015,"0",'[1]REG PISP'!$E$16:$E$5015,"L",'[1]REG PISP'!$T$16:$T$5015,"12",'[1]REG PISP'!$J$16:$J$5015,"*",'[1]REG PISP'!$P$16:$P$5015,"MATI",'[1]REG PISP'!$F$16:$F$5015,"="&amp;$B24)</f>
        <v>0</v>
      </c>
      <c r="AT24" s="42">
        <f>COUNTIFS('[1]REG PISP'!$S$16:$S$5015,"&lt;12",'[1]REG PISP'!$R$16:$R$5015,"0",'[1]REG PISP'!$E$16:$E$5015,"P",'[1]REG PISP'!$T$16:$T$5015,"12",'[1]REG PISP'!$J$16:$J$5015,"*",'[1]REG PISP'!$P$16:$P$5015,"MATI",'[1]REG PISP'!$F$16:$F$5015,"="&amp;$B24)</f>
        <v>0</v>
      </c>
      <c r="AU24" s="42">
        <f>COUNTIFS('[1]REG PISP'!$R$16:$R$5015,"&gt;=1",'[1]REG PISP'!$R$16:$R$5015,"&lt;5",'[1]REG PISP'!$E$16:$E$5015,"L",'[1]REG PISP'!$T$16:$T$5015,"12",'[1]REG PISP'!$J$16:$J$5015,"*",'[1]REG PISP'!$P$16:$P$5015,"MATI",'[1]REG PISP'!$F$16:$F$5015,"="&amp;$B24)</f>
        <v>0</v>
      </c>
      <c r="AV24" s="42">
        <f>COUNTIFS('[1]REG PISP'!$R$16:$R$5015,"&gt;=1",'[1]REG PISP'!$R$16:$R$5015,"&lt;5",'[1]REG PISP'!$E$16:$E$5015,"P",'[1]REG PISP'!$T$16:$T$5015,"12",'[1]REG PISP'!$J$16:$J$5015,"*",'[1]REG PISP'!$P$16:$P$5015,"MATI",'[1]REG PISP'!$F$16:$F$5015,"="&amp;$B24)</f>
        <v>0</v>
      </c>
      <c r="AW24" s="42">
        <f>COUNTIFS('[1]REG PISP'!$R$16:$R$5015,"&gt;=5",'[1]REG PISP'!$R$16:$R$5015,"&lt;120",'[1]REG PISP'!$E$16:$E$5015,"L",'[1]REG PISP'!$T$16:$T$5015,"12",'[1]REG PISP'!$J$16:$J$5015,"*",'[1]REG PISP'!$P$16:$P$5015,"MATI",'[1]REG PISP'!$F$16:$F$5015,"="&amp;$B24)</f>
        <v>0</v>
      </c>
      <c r="AX24" s="42">
        <f>COUNTIFS('[1]REG PISP'!$R$16:$R$5015,"&gt;=5",'[1]REG PISP'!$R$16:$R$5015,"&lt;120",'[1]REG PISP'!$E$16:$E$5015,"P",'[1]REG PISP'!$T$16:$T$5015,"12",'[1]REG PISP'!$J$16:$J$5015,"*",'[1]REG PISP'!$P$16:$P$5015,"MATI",'[1]REG PISP'!$F$16:$F$5015,"="&amp;$B24)</f>
        <v>0</v>
      </c>
      <c r="AY24" s="44">
        <f t="shared" si="13"/>
        <v>0</v>
      </c>
      <c r="AZ24" s="44">
        <f t="shared" si="13"/>
        <v>0</v>
      </c>
    </row>
    <row r="25" spans="1:57" ht="18" hidden="1" customHeight="1" x14ac:dyDescent="0.25">
      <c r="A25" s="48">
        <v>10</v>
      </c>
      <c r="B25" s="40">
        <f>'[1]INFO DASAR'!B25</f>
        <v>0</v>
      </c>
      <c r="C25" s="40">
        <f>'[1]INFO DASAR'!C25</f>
        <v>0</v>
      </c>
      <c r="D25" s="40">
        <f>'[1]INFO DASAR'!D25</f>
        <v>0</v>
      </c>
      <c r="E25" s="41">
        <f>'[1]INFO DASAR'!E25</f>
        <v>0</v>
      </c>
      <c r="F25" s="41">
        <f>'[1]INFO DASAR'!F25</f>
        <v>0</v>
      </c>
      <c r="G25" s="42">
        <f>COUNTIFS('[1]REG PISP'!$S$16:$S$5015,"&lt;6",'[1]REG PISP'!$R$16:$R$5015,"0",'[1]REG PISP'!$E$16:$E$5015,"L",'[1]REG PISP'!$T$16:$T$5015,"12",'[1]REG PISP'!$J$16:$J$5015,"*",'[1]REG PISP'!$F$16:$F$5015,"="&amp;$B25)</f>
        <v>0</v>
      </c>
      <c r="H25" s="42">
        <f>COUNTIFS('[1]REG PISP'!$S$16:$S$5015,"&lt;6",'[1]REG PISP'!$R$16:$R$5015,"0",'[1]REG PISP'!$E$16:$E$5015,"P",'[1]REG PISP'!$T$16:$T$5015,"12",'[1]REG PISP'!$J$16:$J$5015,"*",'[1]REG PISP'!$F$16:$F$5015,"="&amp;$B25)</f>
        <v>0</v>
      </c>
      <c r="I25" s="42">
        <f>COUNTIFS('[1]REG PISP'!$S$16:$S$5015,"&gt;=6",'[1]REG PISP'!$S$16:$S$5015,"&lt;12",'[1]REG PISP'!$R$16:$R$5015,"0",'[1]REG PISP'!$E$16:$E$5015,"L",'[1]REG PISP'!$T$16:$T$5015,"12",'[1]REG PISP'!$J$16:$J$5015,"*",'[1]REG PISP'!$F$16:$F$5015,"="&amp;$B25)</f>
        <v>0</v>
      </c>
      <c r="J25" s="42">
        <f>COUNTIFS('[1]REG PISP'!$S$16:$S$5015,"&gt;=6",'[1]REG PISP'!$S$16:$S$5015,"&lt;12",'[1]REG PISP'!$R$16:$R$5015,"0",'[1]REG PISP'!$E$16:$E$5015,"P",'[1]REG PISP'!$T$16:$T$5015,"12",'[1]REG PISP'!$J$16:$J$5015,"*",'[1]REG PISP'!$F$16:$F$5015,"="&amp;$B25)</f>
        <v>0</v>
      </c>
      <c r="K25" s="42">
        <f>COUNTIFS('[1]REG PISP'!$R$16:$R$5015,"&gt;=1",'[1]REG PISP'!$R$16:$R$5015,"&lt;5",'[1]REG PISP'!$E$16:$E$5015,"L",'[1]REG PISP'!$T$16:$T$5015,"12",'[1]REG PISP'!$J$16:$J$5015,"*",'[1]REG PISP'!$F$16:$F$5015,"="&amp;$B25)</f>
        <v>0</v>
      </c>
      <c r="L25" s="42">
        <f>COUNTIFS('[1]REG PISP'!$R$16:$R$5015,"&gt;=1",'[1]REG PISP'!$R$16:$R$5015,"&lt;5",'[1]REG PISP'!$E$16:$E$5015,"P",'[1]REG PISP'!$T$16:$T$5015,"12",'[1]REG PISP'!$J$16:$J$5015,"*",'[1]REG PISP'!$F$16:$F$5015,"="&amp;$B25)</f>
        <v>0</v>
      </c>
      <c r="M25" s="42">
        <f t="shared" si="0"/>
        <v>0</v>
      </c>
      <c r="N25" s="42">
        <f t="shared" si="0"/>
        <v>0</v>
      </c>
      <c r="O25" s="42">
        <f t="shared" si="1"/>
        <v>0</v>
      </c>
      <c r="P25" s="43" t="e">
        <f t="shared" si="2"/>
        <v>#DIV/0!</v>
      </c>
      <c r="Q25" s="42">
        <f>COUNTIFS('[1]REG PISP'!$R$16:$R$5015,"&gt;=5",'[1]REG PISP'!$R$16:$R$5015,"&lt;120",'[1]REG PISP'!$E$16:$E$5015,"L",'[1]REG PISP'!$T$16:$T$5015,"12",'[1]REG PISP'!$J$16:$J$5015,"*",'[1]REG PISP'!$F$16:$F$5015,"="&amp;$B25)</f>
        <v>0</v>
      </c>
      <c r="R25" s="42">
        <f>COUNTIFS('[1]REG PISP'!$R$16:$R$5015,"&gt;=5",'[1]REG PISP'!$R$16:$R$5015,"&lt;120",'[1]REG PISP'!$E$16:$E$5015,"P",'[1]REG PISP'!$T$16:$T$5015,"12",'[1]REG PISP'!$J$16:$J$5015,"*",'[1]REG PISP'!$F$16:$F$5015,"="&amp;$B25)</f>
        <v>0</v>
      </c>
      <c r="S25" s="44">
        <f t="shared" si="3"/>
        <v>0</v>
      </c>
      <c r="T25" s="45">
        <f t="shared" si="4"/>
        <v>0</v>
      </c>
      <c r="U25" s="46" t="e">
        <f t="shared" si="5"/>
        <v>#DIV/0!</v>
      </c>
      <c r="V25" s="46" t="e">
        <f t="shared" si="6"/>
        <v>#DIV/0!</v>
      </c>
      <c r="W25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PISP'!$F$16:$F$5015,"="&amp;$B25)+COUNTIFS('[1]REG PISP'!$R$16:$R$5015,"0",'[1]REG PISP'!$S$16:$S$5015,"&gt;0",'[1]REG PISP'!$E$16:$E$5015,"P",'[1]REG PISP'!$T$16:$T$5015,"12",'[1]REG PISP'!$J$16:$J$5015,"*",'[1]REG PISP'!$K$16:$K$5015,"TANPA DEHIDRASI",'[1]REG PISP'!$F$16:$F$5015,"="&amp;$B25)+COUNTIFS('[1]REG PISP'!$R$16:$R$5015,"&gt;0",'[1]REG PISP'!$R$16:$R$5015,"&lt;120",'[1]REG PISP'!$E$16:$E$5015,"L",'[1]REG PISP'!$T$16:$T$5015,"12",'[1]REG PISP'!$J$16:$J$5015,"*",'[1]REG PISP'!$K$16:$K$5015,"TANPA DEHIDRASI",'[1]REG PISP'!$F$16:$F$5015,"="&amp;$B25)+COUNTIFS('[1]REG PISP'!$R$16:$R$5015,"&gt;0",'[1]REG PISP'!$R$16:$R$5015,"&lt;120",'[1]REG PISP'!$E$16:$E$5015,"P",'[1]REG PISP'!$T$16:$T$5015,"12",'[1]REG PISP'!$J$16:$J$5015,"*",'[1]REG PISP'!$K$16:$K$5015,"TANPA DEHIDRASI",'[1]REG PISP'!$F$16:$F$5015,"="&amp;$B25)</f>
        <v>0</v>
      </c>
      <c r="X25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PISP'!$F$16:$F$5015,"="&amp;$B25)+COUNTIFS('[1]REG PISP'!$R$16:$R$5015,"0",'[1]REG PISP'!$S$16:$S$5015,"&gt;0",'[1]REG PISP'!$E$16:$E$5015,"P",'[1]REG PISP'!$T$16:$T$5015,"12",'[1]REG PISP'!$J$16:$J$5015,"*",'[1]REG PISP'!$K$16:$K$5015,"DEHIDRASI RINGAN/SEDANG",'[1]REG PISP'!$F$16:$F$5015,"="&amp;$B25)+COUNTIFS('[1]REG PISP'!$R$16:$R$5015,"&gt;0",'[1]REG PISP'!$R$16:$R$5015,"&lt;120",'[1]REG PISP'!$E$16:$E$5015,"L",'[1]REG PISP'!$T$16:$T$5015,"12",'[1]REG PISP'!$J$16:$J$5015,"*",'[1]REG PISP'!$K$16:$K$5015,"DEHIDRASI RINGAN/SEDANG",'[1]REG PISP'!$F$16:$F$5015,"="&amp;$B25)+COUNTIFS('[1]REG PISP'!$R$16:$R$5015,"&gt;0",'[1]REG PISP'!$R$16:$R$5015,"&lt;120",'[1]REG PISP'!$E$16:$E$5015,"P",'[1]REG PISP'!$T$16:$T$5015,"12",'[1]REG PISP'!$J$16:$J$5015,"*",'[1]REG PISP'!$K$16:$K$5015,"DEHIDRASI RINGAN/SEDANG",'[1]REG PISP'!$F$16:$F$5015,"="&amp;$B25)</f>
        <v>0</v>
      </c>
      <c r="Y25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PISP'!$F$16:$F$5015,"="&amp;$B25)+COUNTIFS('[1]REG PISP'!$R$16:$R$5015,"0",'[1]REG PISP'!$S$16:$S$5015,"&gt;0",'[1]REG PISP'!$E$16:$E$5015,"P",'[1]REG PISP'!$T$16:$T$5015,"12",'[1]REG PISP'!$J$16:$J$5015,"*",'[1]REG PISP'!$K$16:$K$5015,"DEHIDRASI BERAT",'[1]REG PISP'!$F$16:$F$5015,"="&amp;$B25)+COUNTIFS('[1]REG PISP'!$R$16:$R$5015,"&gt;0",'[1]REG PISP'!$R$16:$R$5015,"&lt;120",'[1]REG PISP'!$E$16:$E$5015,"L",'[1]REG PISP'!$T$16:$T$5015,"12",'[1]REG PISP'!$J$16:$J$5015,"*",'[1]REG PISP'!$K$16:$K$5015,"DEHIDRASI BERAT",'[1]REG PISP'!$F$16:$F$5015,"="&amp;$B25)+COUNTIFS('[1]REG PISP'!$R$16:$R$5015,"&gt;0",'[1]REG PISP'!$R$16:$R$5015,"&lt;120",'[1]REG PISP'!$E$16:$E$5015,"P",'[1]REG PISP'!$T$16:$T$5015,"12",'[1]REG PISP'!$J$16:$J$5015,"*",'[1]REG PISP'!$K$16:$K$5015,"DEHIDRASI BERAT",'[1]REG PISP'!$F$16:$F$5015,"="&amp;$B25)</f>
        <v>0</v>
      </c>
      <c r="Z25" s="46" t="e">
        <f t="shared" si="7"/>
        <v>#DIV/0!</v>
      </c>
      <c r="AA25" s="42">
        <f>COUNTIFS('[1]REG PISP'!$R$16:$R$5015,"0",'[1]REG PISP'!$S$16:$S$5015,"&gt;0",'[1]REG PISP'!$E$16:$E$5015,"L",'[1]REG PISP'!$T$16:$T$5015,"12",'[1]REG PISP'!$J$16:$J$5015,"DIARE AKUT",'[1]REG PISP'!$F$16:$F$5015,"="&amp;$B25)+COUNTIFS('[1]REG PISP'!$R$16:$R$5015,"0",'[1]REG PISP'!$S$16:$S$5015,"&gt;0",'[1]REG PISP'!$E$16:$E$5015,"P",'[1]REG PISP'!$T$16:$T$5015,"12",'[1]REG PISP'!$J$16:$J$5015,"DIARE AKUT",'[1]REG PISP'!$F$16:$F$5015,"="&amp;$B25)+COUNTIFS('[1]REG PISP'!$R$16:$R$5015,"&gt;0",'[1]REG PISP'!$R$16:$R$5015,"&lt;120",'[1]REG PISP'!$E$16:$E$5015,"L",'[1]REG PISP'!$T$16:$T$5015,"12",'[1]REG PISP'!$J$16:$J$5015,"DIARE AKUT",'[1]REG PISP'!$F$16:$F$5015,"="&amp;$B25)+COUNTIFS('[1]REG PISP'!$R$16:$R$5015,"&gt;0",'[1]REG PISP'!$R$16:$R$5015,"&lt;120",'[1]REG PISP'!$E$16:$E$5015,"P",'[1]REG PISP'!$T$16:$T$5015,"12",'[1]REG PISP'!$J$16:$J$5015,"DIARE AKUT",'[1]REG PISP'!$F$16:$F$5015,"="&amp;$B25)</f>
        <v>0</v>
      </c>
      <c r="AB25" s="42">
        <f>COUNTIFS('[1]REG PISP'!$R$16:$R$5015,"0",'[1]REG PISP'!$S$16:$S$5015,"&gt;0",'[1]REG PISP'!$E$16:$E$5015,"L",'[1]REG PISP'!$T$16:$T$5015,"12",'[1]REG PISP'!$J$16:$J$5015,"DISENTRI",'[1]REG PISP'!$F$16:$F$5015,"="&amp;$B25)+COUNTIFS('[1]REG PISP'!$R$16:$R$5015,"0",'[1]REG PISP'!$S$16:$S$5015,"&gt;0",'[1]REG PISP'!$E$16:$E$5015,"P",'[1]REG PISP'!$T$16:$T$5015,"12",'[1]REG PISP'!$J$16:$J$5015,"DISENTRI",'[1]REG PISP'!$F$16:$F$5015,"="&amp;$B25)+COUNTIFS('[1]REG PISP'!$R$16:$R$5015,"&gt;0",'[1]REG PISP'!$R$16:$R$5015,"&lt;120",'[1]REG PISP'!$E$16:$E$5015,"L",'[1]REG PISP'!$T$16:$T$5015,"12",'[1]REG PISP'!$J$16:$J$5015,"DISENTRI",'[1]REG PISP'!$F$16:$F$5015,"="&amp;$B25)+COUNTIFS('[1]REG PISP'!$R$16:$R$5015,"&gt;0",'[1]REG PISP'!$R$16:$R$5015,"&lt;120",'[1]REG PISP'!$E$16:$E$5015,"P",'[1]REG PISP'!$T$16:$T$5015,"12",'[1]REG PISP'!$J$16:$J$5015,"DISENTRI",'[1]REG PISP'!$F$16:$F$5015,"="&amp;$B25)</f>
        <v>0</v>
      </c>
      <c r="AC25" s="42">
        <f>COUNTIFS('[1]REG PISP'!$R$16:$R$5015,"0",'[1]REG PISP'!$S$16:$S$5015,"&gt;0",'[1]REG PISP'!$E$16:$E$5015,"L",'[1]REG PISP'!$T$16:$T$5015,"12",'[1]REG PISP'!$J$16:$J$5015,"KOLERA",'[1]REG PISP'!$F$16:$F$5015,"="&amp;$B25)+COUNTIFS('[1]REG PISP'!$R$16:$R$5015,"0",'[1]REG PISP'!$S$16:$S$5015,"&gt;0",'[1]REG PISP'!$E$16:$E$5015,"P",'[1]REG PISP'!$T$16:$T$5015,"12",'[1]REG PISP'!$J$16:$J$5015,"KOLERA",'[1]REG PISP'!$F$16:$F$5015,"="&amp;$B25)+COUNTIFS('[1]REG PISP'!$R$16:$R$5015,"&gt;0",'[1]REG PISP'!$R$16:$R$5015,"&lt;120",'[1]REG PISP'!$E$16:$E$5015,"L",'[1]REG PISP'!$T$16:$T$5015,"12",'[1]REG PISP'!$J$16:$J$5015,"KOLERA",'[1]REG PISP'!$F$16:$F$5015,"="&amp;$B25)+COUNTIFS('[1]REG PISP'!$R$16:$R$5015,"&gt;0",'[1]REG PISP'!$R$16:$R$5015,"&lt;120",'[1]REG PISP'!$E$16:$E$5015,"P",'[1]REG PISP'!$T$16:$T$5015,"12",'[1]REG PISP'!$J$16:$J$5015,"KOLERA",'[1]REG PISP'!$F$16:$F$5015,"="&amp;$B25)</f>
        <v>0</v>
      </c>
      <c r="AD25" s="42">
        <f>COUNTIFS('[1]REG PISP'!$R$16:$R$5015,"0",'[1]REG PISP'!$S$16:$S$5015,"&gt;0",'[1]REG PISP'!$E$16:$E$5015,"L",'[1]REG PISP'!$T$16:$T$5015,"12",'[1]REG PISP'!$J$16:$J$5015,"DIARE BERKEPANJANGAN",'[1]REG PISP'!$F$16:$F$5015,"="&amp;$B25)+COUNTIFS('[1]REG PISP'!$R$16:$R$5015,"0",'[1]REG PISP'!$S$16:$S$5015,"&gt;0",'[1]REG PISP'!$E$16:$E$5015,"P",'[1]REG PISP'!$T$16:$T$5015,"12",'[1]REG PISP'!$J$16:$J$5015,"DIARE BERKEPANJANGAN",'[1]REG PISP'!$F$16:$F$5015,"="&amp;$B25)+COUNTIFS('[1]REG PISP'!$R$16:$R$5015,"&gt;0",'[1]REG PISP'!$R$16:$R$5015,"&lt;120",'[1]REG PISP'!$E$16:$E$5015,"L",'[1]REG PISP'!$T$16:$T$5015,"12",'[1]REG PISP'!$J$16:$J$5015,"DIARE BERKEPANJANGAN",'[1]REG PISP'!$F$16:$F$5015,"="&amp;$B25)+COUNTIFS('[1]REG PISP'!$R$16:$R$5015,"&gt;0",'[1]REG PISP'!$R$16:$R$5015,"&lt;120",'[1]REG PISP'!$E$16:$E$5015,"P",'[1]REG PISP'!$T$16:$T$5015,"12",'[1]REG PISP'!$J$16:$J$5015,"DIARE BERKEPANJANGAN",'[1]REG PISP'!$F$16:$F$5015,"="&amp;$B25)</f>
        <v>0</v>
      </c>
      <c r="AE25" s="42">
        <f>COUNTIFS('[1]REG PISP'!$R$16:$R$5015,"0",'[1]REG PISP'!$S$16:$S$5015,"&gt;0",'[1]REG PISP'!$E$16:$E$5015,"L",'[1]REG PISP'!$T$16:$T$5015,"12",'[1]REG PISP'!$J$16:$J$5015,"DIARE PERSISTEN/KRONIK",'[1]REG PISP'!$F$16:$F$5015,"="&amp;$B25)+COUNTIFS('[1]REG PISP'!$R$16:$R$5015,"0",'[1]REG PISP'!$S$16:$S$5015,"&gt;0",'[1]REG PISP'!$E$16:$E$5015,"P",'[1]REG PISP'!$T$16:$T$5015,"12",'[1]REG PISP'!$J$16:$J$5015,"DIARE PERSISTEN/KRONIK",'[1]REG PISP'!$F$16:$F$5015,"="&amp;$B25)+COUNTIFS('[1]REG PISP'!$R$16:$R$5015,"&gt;0",'[1]REG PISP'!$R$16:$R$5015,"&lt;120",'[1]REG PISP'!$E$16:$E$5015,"L",'[1]REG PISP'!$T$16:$T$5015,"12",'[1]REG PISP'!$J$16:$J$5015,"DIARE PERSISTEN/KRONIK",'[1]REG PISP'!$F$16:$F$5015,"="&amp;$B25)+COUNTIFS('[1]REG PISP'!$R$16:$R$5015,"&gt;0",'[1]REG PISP'!$R$16:$R$5015,"&lt;120",'[1]REG PISP'!$E$16:$E$5015,"P",'[1]REG PISP'!$T$16:$T$5015,"12",'[1]REG PISP'!$J$16:$J$5015,"DIARE PERSISTEN/KRONIK",'[1]REG PISP'!$F$16:$F$5015,"="&amp;$B25)</f>
        <v>0</v>
      </c>
      <c r="AF25" s="42">
        <f>COUNTIFS('[1]REG PISP'!$R$16:$R$5015,"0",'[1]REG PISP'!$S$16:$S$5015,"&gt;0",'[1]REG PISP'!$E$16:$E$5015,"L",'[1]REG PISP'!$T$16:$T$5015,"12",'[1]REG PISP'!$J$16:$J$5015,"DIARE GIZI BURUK",'[1]REG PISP'!$F$16:$F$5015,"="&amp;$B25)+COUNTIFS('[1]REG PISP'!$R$16:$R$5015,"0",'[1]REG PISP'!$S$16:$S$5015,"&gt;0",'[1]REG PISP'!$E$16:$E$5015,"P",'[1]REG PISP'!$T$16:$T$5015,"12",'[1]REG PISP'!$J$16:$J$5015,"DIARE GIZI BURUK",'[1]REG PISP'!$F$16:$F$5015,"="&amp;$B25)+COUNTIFS('[1]REG PISP'!$R$16:$R$5015,"&gt;0",'[1]REG PISP'!$R$16:$R$5015,"&lt;120",'[1]REG PISP'!$E$16:$E$5015,"L",'[1]REG PISP'!$T$16:$T$5015,"12",'[1]REG PISP'!$J$16:$J$5015,"DIARE GIZI BURUK",'[1]REG PISP'!$F$16:$F$5015,"="&amp;$B25)+COUNTIFS('[1]REG PISP'!$R$16:$R$5015,"&gt;0",'[1]REG PISP'!$R$16:$R$5015,"&lt;120",'[1]REG PISP'!$E$16:$E$5015,"P",'[1]REG PISP'!$T$16:$T$5015,"12",'[1]REG PISP'!$J$16:$J$5015,"DIARE GIZI BURUK",'[1]REG PISP'!$F$16:$F$5015,"="&amp;$B25)</f>
        <v>0</v>
      </c>
      <c r="AG25" s="42">
        <f>COUNTIFS('[1]REG PISP'!$R$16:$R$5015,"0",'[1]REG PISP'!$S$16:$S$5015,"&gt;0",'[1]REG PISP'!$E$16:$E$5015,"L",'[1]REG PISP'!$T$16:$T$5015,"12",'[1]REG PISP'!$J$16:$J$5015,"DIARE DENGAN PENYAKIT PENYERTA",'[1]REG PISP'!$F$16:$F$5015,"="&amp;$B25)+COUNTIFS('[1]REG PISP'!$R$16:$R$5015,"0",'[1]REG PISP'!$S$16:$S$5015,"&gt;0",'[1]REG PISP'!$E$16:$E$5015,"P",'[1]REG PISP'!$T$16:$T$5015,"12",'[1]REG PISP'!$J$16:$J$5015,"DIARE DENGAN PENYAKIT PENYERTA",'[1]REG PISP'!$F$16:$F$5015,"="&amp;$B25)+COUNTIFS('[1]REG PISP'!$R$16:$R$5015,"&gt;0",'[1]REG PISP'!$R$16:$R$5015,"&lt;120",'[1]REG PISP'!$E$16:$E$5015,"L",'[1]REG PISP'!$T$16:$T$5015,"12",'[1]REG PISP'!$J$16:$J$5015,"DIARE DENGAN PENYAKIT PENYERTA",'[1]REG PISP'!$F$16:$F$5015,"="&amp;$B25)+COUNTIFS('[1]REG PISP'!$R$16:$R$5015,"&gt;0",'[1]REG PISP'!$R$16:$R$5015,"&lt;120",'[1]REG PISP'!$E$16:$E$5015,"P",'[1]REG PISP'!$T$16:$T$5015,"12",'[1]REG PISP'!$J$16:$J$5015,"DIARE DENGAN PENYAKIT PENYERTA",'[1]REG PISP'!$F$16:$F$5015,"="&amp;$B25)</f>
        <v>0</v>
      </c>
      <c r="AH25" s="42">
        <f>COUNTIFS('[1]REG PISP'!$R$16:$R$5015,"0",'[1]REG PISP'!$S$16:$S$5015,"&gt;0",'[1]REG PISP'!$E$16:$E$5015,"L",'[1]REG PISP'!$T$16:$T$5015,"12",'[1]REG PISP'!$L$16:$L$5015,"&gt;0",'[1]REG PISP'!$M$16:$M$5015,"&lt;1",'[1]REG PISP'!$F$16:$F$5015,"="&amp;$B25)+COUNTIFS('[1]REG PISP'!$R$16:$R$5015,"&gt;0",'[1]REG PISP'!$R$16:$R$5015,"&lt;5",'[1]REG PISP'!$E$16:$E$5015,"L",'[1]REG PISP'!$T$16:$T$5015,"12",'[1]REG PISP'!$L$16:$L$5015,"&gt;0",'[1]REG PISP'!$M$16:$M$5015,"&lt;1",'[1]REG PISP'!$F$16:$F$5015,"="&amp;$B25)+COUNTIFS('[1]REG PISP'!$R$16:$R$5015,"0",'[1]REG PISP'!$S$16:$S$5015,"&gt;0",'[1]REG PISP'!$E$16:$E$5015,"P",'[1]REG PISP'!$T$16:$T$5015,"12",'[1]REG PISP'!$L$16:$L$5015,"&gt;0",'[1]REG PISP'!$M$16:$M$5015,"&lt;1",'[1]REG PISP'!$F$16:$F$5015,"="&amp;$B25)+COUNTIFS('[1]REG PISP'!$R$16:$R$5015,"&gt;0",'[1]REG PISP'!$R$16:$R$5015,"&lt;5",'[1]REG PISP'!$E$16:$E$5015,"P",'[1]REG PISP'!$T$16:$T$5015,"12",'[1]REG PISP'!$L$16:$L$5015,"&gt;0",'[1]REG PISP'!$M$16:$M$5015,"&lt;1",'[1]REG PISP'!$F$16:$F$5015,"="&amp;$B25)+COUNTIFS('[1]REG PISP'!$R$16:$R$5015,"0",'[1]REG PISP'!$S$16:$S$5015,"&gt;0",'[1]REG PISP'!$E$16:$E$5015,"L",'[1]REG PISP'!$T$16:$T$5015,"12",'[1]REG PISP'!$L$16:$L$5015,"&gt;0",'[1]REG PISP'!$M$16:$M$5015,"",'[1]REG PISP'!$F$16:$F$5015,"="&amp;$B25)+COUNTIFS('[1]REG PISP'!$R$16:$R$5015,"&gt;0",'[1]REG PISP'!$R$16:$R$5015,"&lt;5",'[1]REG PISP'!$E$16:$E$5015,"L",'[1]REG PISP'!$T$16:$T$5015,"12",'[1]REG PISP'!$L$16:$L$5015,"&gt;0",'[1]REG PISP'!$M$16:$M$5015,"",'[1]REG PISP'!$F$16:$F$5015,"="&amp;$B25)+COUNTIFS('[1]REG PISP'!$R$16:$R$5015,"0",'[1]REG PISP'!$S$16:$S$5015,"&gt;0",'[1]REG PISP'!$E$16:$E$5015,"P",'[1]REG PISP'!$T$16:$T$5015,"12",'[1]REG PISP'!$L$16:$L$5015,"&gt;0",'[1]REG PISP'!$M$16:$M$5015,"",'[1]REG PISP'!$F$16:$F$5015,"="&amp;$B25)+COUNTIFS('[1]REG PISP'!$R$16:$R$5015,"&gt;0",'[1]REG PISP'!$R$16:$R$5015,"&lt;5",'[1]REG PISP'!$E$16:$E$5015,"P",'[1]REG PISP'!$T$16:$T$5015,"12",'[1]REG PISP'!$L$16:$L$5015,"&gt;0",'[1]REG PISP'!$M$16:$M$5015,"",'[1]REG PISP'!$F$16:$F$5015,"="&amp;$B25)</f>
        <v>0</v>
      </c>
      <c r="AI25" s="42">
        <f>COUNTIFS('[1]REG PISP'!$R$16:$R$5015,"0",'[1]REG PISP'!$S$16:$S$5015,"&gt;0",'[1]REG PISP'!$E$16:$E$5015,"L",'[1]REG PISP'!$T$16:$T$5015,"12",'[1]REG PISP'!$M$16:$M$5015,"&gt;0",'[1]REG PISP'!$L$16:$L$5015,"&lt;1",'[1]REG PISP'!$F$16:$F$5015,"="&amp;$B25)+COUNTIFS('[1]REG PISP'!$R$16:$R$5015,"&gt;0",'[1]REG PISP'!$R$16:$R$5015,"&lt;5",'[1]REG PISP'!$E$16:$E$5015,"L",'[1]REG PISP'!$T$16:$T$5015,"12",'[1]REG PISP'!$M$16:$M$5015,"&gt;0",'[1]REG PISP'!$L$16:$L$5015,"&lt;1",'[1]REG PISP'!$F$16:$F$5015,"="&amp;$B25)+COUNTIFS('[1]REG PISP'!$R$16:$R$5015,"0",'[1]REG PISP'!$S$16:$S$5015,"&gt;0",'[1]REG PISP'!$E$16:$E$5015,"P",'[1]REG PISP'!$T$16:$T$5015,"12",'[1]REG PISP'!$M$16:$M$5015,"&gt;0",'[1]REG PISP'!$L$16:$L$5015,"&lt;1",'[1]REG PISP'!$F$16:$F$5015,"="&amp;$B25)+COUNTIFS('[1]REG PISP'!$R$16:$R$5015,"&gt;0",'[1]REG PISP'!$R$16:$R$5015,"&lt;5",'[1]REG PISP'!$E$16:$E$5015,"P",'[1]REG PISP'!$T$16:$T$5015,"12",'[1]REG PISP'!$M$16:$M$5015,"&gt;0",'[1]REG PISP'!$L$16:$L$5015,"&lt;1",'[1]REG PISP'!$F$16:$F$5015,"="&amp;$B25)+COUNTIFS('[1]REG PISP'!$R$16:$R$5015,"0",'[1]REG PISP'!$S$16:$S$5015,"&gt;0",'[1]REG PISP'!$E$16:$E$5015,"L",'[1]REG PISP'!$T$16:$T$5015,"12",'[1]REG PISP'!$M$16:$M$5015,"&gt;0",'[1]REG PISP'!$L$16:$L$5015,"",'[1]REG PISP'!$F$16:$F$5015,"="&amp;$B25)+COUNTIFS('[1]REG PISP'!$R$16:$R$5015,"&gt;0",'[1]REG PISP'!$R$16:$R$5015,"&lt;5",'[1]REG PISP'!$E$16:$E$5015,"L",'[1]REG PISP'!$T$16:$T$5015,"12",'[1]REG PISP'!$M$16:$M$5015,"&gt;0",'[1]REG PISP'!$L$16:$L$5015,"",'[1]REG PISP'!$F$16:$F$5015,"="&amp;$B25)+COUNTIFS('[1]REG PISP'!$R$16:$R$5015,"0",'[1]REG PISP'!$S$16:$S$5015,"&gt;0",'[1]REG PISP'!$E$16:$E$5015,"P",'[1]REG PISP'!$T$16:$T$5015,"12",'[1]REG PISP'!$M$16:$M$5015,"&gt;0",'[1]REG PISP'!$L$16:$L$5015,"",'[1]REG PISP'!$F$16:$F$5015,"="&amp;$B25)+COUNTIFS('[1]REG PISP'!$R$16:$R$5015,"&gt;0",'[1]REG PISP'!$R$16:$R$5015,"&lt;5",'[1]REG PISP'!$E$16:$E$5015,"P",'[1]REG PISP'!$T$16:$T$5015,"12",'[1]REG PISP'!$M$16:$M$5015,"&gt;0",'[1]REG PISP'!$L$16:$L$5015,"",'[1]REG PISP'!$F$16:$F$5015,"="&amp;$B25)</f>
        <v>0</v>
      </c>
      <c r="AJ25" s="42">
        <f>COUNTIFS('[1]REG PISP'!$R$16:$R$5015,"0",'[1]REG PISP'!$S$16:$S$5015,"&gt;0",'[1]REG PISP'!$E$16:$E$5015,"L",'[1]REG PISP'!$T$16:$T$5015,"12",'[1]REG PISP'!$L$16:$L$5015,"&gt;0",'[1]REG PISP'!$M$16:$M$5015,"&gt;0",'[1]REG PISP'!$F$16:$F$5015,"="&amp;$B25)+COUNTIFS('[1]REG PISP'!$R$16:$R$5015,"&gt;0",'[1]REG PISP'!$R$16:$R$5015,"&lt;5",'[1]REG PISP'!$E$16:$E$5015,"L",'[1]REG PISP'!$T$16:$T$5015,"12",'[1]REG PISP'!$L$16:$L$5015,"&gt;0",'[1]REG PISP'!$M$16:$M$5015,"&gt;0",'[1]REG PISP'!$F$16:$F$5015,"="&amp;$B25)+COUNTIFS('[1]REG PISP'!$R$16:$R$5015,"0",'[1]REG PISP'!$S$16:$S$5015,"&gt;0",'[1]REG PISP'!$E$16:$E$5015,"P",'[1]REG PISP'!$T$16:$T$5015,"12",'[1]REG PISP'!$L$16:$L$5015,"&gt;0",'[1]REG PISP'!$M$16:$M$5015,"&gt;0",'[1]REG PISP'!$F$16:$F$5015,"="&amp;$B25)+COUNTIFS('[1]REG PISP'!$R$16:$R$5015,"&gt;0",'[1]REG PISP'!$R$16:$R$5015,"&lt;5",'[1]REG PISP'!$E$16:$E$5015,"P",'[1]REG PISP'!$T$16:$T$5015,"12",'[1]REG PISP'!$L$16:$L$5015,"&gt;0",'[1]REG PISP'!$M$16:$M$5015,"&gt;0",'[1]REG PISP'!$F$16:$F$5015,"="&amp;$B25)</f>
        <v>0</v>
      </c>
      <c r="AK25" s="42">
        <f>COUNTIFS('[1]REG PISP'!$R$16:$R$5015,"0",'[1]REG PISP'!$S$16:$S$5015,"&gt;0",'[1]REG PISP'!$E$16:$E$5015,"L",'[1]REG PISP'!$T$16:$T$5015,"12",'[1]REG PISP'!$N$16:$N$5015,"&gt;0",'[1]REG PISP'!$F$16:$F$5015,"="&amp;$B25)+COUNTIFS('[1]REG PISP'!$R$16:$R$5015,"&gt;0",'[1]REG PISP'!$R$16:$R$5015,"&lt;5",'[1]REG PISP'!$E$16:$E$5015,"L",'[1]REG PISP'!$T$16:$T$5015,"12",'[1]REG PISP'!$N$16:$N$5015,"&gt;0",'[1]REG PISP'!$F$16:$F$5015,"="&amp;$B25)+COUNTIFS('[1]REG PISP'!$R$16:$R$5015,"0",'[1]REG PISP'!$S$16:$S$5015,"&gt;0",'[1]REG PISP'!$E$16:$E$5015,"P",'[1]REG PISP'!$T$16:$T$5015,"12",'[1]REG PISP'!$N$16:$N$5015,"&gt;0",'[1]REG PISP'!$F$16:$F$5015,"="&amp;$B25)+COUNTIFS('[1]REG PISP'!$R$16:$R$5015,"&gt;0",'[1]REG PISP'!$R$16:$R$5015,"&lt;5",'[1]REG PISP'!$E$16:$E$5015,"P",'[1]REG PISP'!$T$16:$T$5015,"12",'[1]REG PISP'!$N$16:$N$5015,"&gt;0",'[1]REG PISP'!$F$16:$F$5015,"="&amp;$B25)</f>
        <v>0</v>
      </c>
      <c r="AL25" s="46" t="e">
        <f t="shared" si="8"/>
        <v>#DIV/0!</v>
      </c>
      <c r="AM25" s="46" t="e">
        <f t="shared" si="9"/>
        <v>#DIV/0!</v>
      </c>
      <c r="AN25" s="43" t="e">
        <f t="shared" si="10"/>
        <v>#DIV/0!</v>
      </c>
      <c r="AO25" s="42">
        <f>COUNTIFS('[1]REG PISP'!$R$16:$R$5015,"&gt;=5",'[1]REG PISP'!$R$16:$R$5015,"&lt;120",'[1]REG PISP'!$E$16:$E$5015,"L",'[1]REG PISP'!$T$16:$T$5015,"12",'[1]REG PISP'!$L$16:$L$5015,"&gt;0",'[1]REG PISP'!$F$16:$F$5015,"="&amp;$B25)+COUNTIFS('[1]REG PISP'!$R$16:$R$5015,"&gt;=5",'[1]REG PISP'!$R$16:$R$5015,"&lt;120",'[1]REG PISP'!$E$16:$E$5015,"P",'[1]REG PISP'!$T$16:$T$5015,"12",'[1]REG PISP'!$L$16:$L$5015,"&gt;0",'[1]REG PISP'!$F$16:$F$5015,"="&amp;$B25)</f>
        <v>0</v>
      </c>
      <c r="AP25" s="42">
        <f>COUNTIFS('[1]REG PISP'!$R$16:$R$5015,"&gt;=5",'[1]REG PISP'!$R$16:$R$5015,"&lt;120",'[1]REG PISP'!$E$16:$E$5015,"L",'[1]REG PISP'!$T$16:$T$5015,"12",'[1]REG PISP'!$N$16:$N$5015,"&gt;0",'[1]REG PISP'!$F$16:$F$5015,"="&amp;$B25)+COUNTIFS('[1]REG PISP'!$R$16:$R$5015,"&gt;=5",'[1]REG PISP'!$R$16:$R$5015,"&lt;120",'[1]REG PISP'!$E$16:$E$5015,"P",'[1]REG PISP'!$T$16:$T$5015,"12",'[1]REG PISP'!$N$16:$N$5015,"&gt;0",'[1]REG PISP'!$F$16:$F$5015,"="&amp;$B25)</f>
        <v>0</v>
      </c>
      <c r="AQ25" s="46" t="e">
        <f t="shared" si="11"/>
        <v>#DIV/0!</v>
      </c>
      <c r="AR25" s="46" t="e">
        <f t="shared" si="12"/>
        <v>#DIV/0!</v>
      </c>
      <c r="AS25" s="42">
        <f>COUNTIFS('[1]REG PISP'!$S$16:$S$5015,"&lt;12",'[1]REG PISP'!$R$16:$R$5015,"0",'[1]REG PISP'!$E$16:$E$5015,"L",'[1]REG PISP'!$T$16:$T$5015,"12",'[1]REG PISP'!$J$16:$J$5015,"*",'[1]REG PISP'!$P$16:$P$5015,"MATI",'[1]REG PISP'!$F$16:$F$5015,"="&amp;$B25)</f>
        <v>0</v>
      </c>
      <c r="AT25" s="42">
        <f>COUNTIFS('[1]REG PISP'!$S$16:$S$5015,"&lt;12",'[1]REG PISP'!$R$16:$R$5015,"0",'[1]REG PISP'!$E$16:$E$5015,"P",'[1]REG PISP'!$T$16:$T$5015,"12",'[1]REG PISP'!$J$16:$J$5015,"*",'[1]REG PISP'!$P$16:$P$5015,"MATI",'[1]REG PISP'!$F$16:$F$5015,"="&amp;$B25)</f>
        <v>0</v>
      </c>
      <c r="AU25" s="42">
        <f>COUNTIFS('[1]REG PISP'!$R$16:$R$5015,"&gt;=1",'[1]REG PISP'!$R$16:$R$5015,"&lt;5",'[1]REG PISP'!$E$16:$E$5015,"L",'[1]REG PISP'!$T$16:$T$5015,"12",'[1]REG PISP'!$J$16:$J$5015,"*",'[1]REG PISP'!$P$16:$P$5015,"MATI",'[1]REG PISP'!$F$16:$F$5015,"="&amp;$B25)</f>
        <v>0</v>
      </c>
      <c r="AV25" s="42">
        <f>COUNTIFS('[1]REG PISP'!$R$16:$R$5015,"&gt;=1",'[1]REG PISP'!$R$16:$R$5015,"&lt;5",'[1]REG PISP'!$E$16:$E$5015,"P",'[1]REG PISP'!$T$16:$T$5015,"12",'[1]REG PISP'!$J$16:$J$5015,"*",'[1]REG PISP'!$P$16:$P$5015,"MATI",'[1]REG PISP'!$F$16:$F$5015,"="&amp;$B25)</f>
        <v>0</v>
      </c>
      <c r="AW25" s="42">
        <f>COUNTIFS('[1]REG PISP'!$R$16:$R$5015,"&gt;=5",'[1]REG PISP'!$R$16:$R$5015,"&lt;120",'[1]REG PISP'!$E$16:$E$5015,"L",'[1]REG PISP'!$T$16:$T$5015,"12",'[1]REG PISP'!$J$16:$J$5015,"*",'[1]REG PISP'!$P$16:$P$5015,"MATI",'[1]REG PISP'!$F$16:$F$5015,"="&amp;$B25)</f>
        <v>0</v>
      </c>
      <c r="AX25" s="42">
        <f>COUNTIFS('[1]REG PISP'!$R$16:$R$5015,"&gt;=5",'[1]REG PISP'!$R$16:$R$5015,"&lt;120",'[1]REG PISP'!$E$16:$E$5015,"P",'[1]REG PISP'!$T$16:$T$5015,"12",'[1]REG PISP'!$J$16:$J$5015,"*",'[1]REG PISP'!$P$16:$P$5015,"MATI",'[1]REG PISP'!$F$16:$F$5015,"="&amp;$B25)</f>
        <v>0</v>
      </c>
      <c r="AY25" s="44">
        <f t="shared" si="13"/>
        <v>0</v>
      </c>
      <c r="AZ25" s="44">
        <f t="shared" si="13"/>
        <v>0</v>
      </c>
    </row>
    <row r="26" spans="1:57" ht="18" hidden="1" customHeight="1" x14ac:dyDescent="0.25">
      <c r="A26" s="40">
        <v>11</v>
      </c>
      <c r="B26" s="40">
        <f>'[1]INFO DASAR'!B26</f>
        <v>0</v>
      </c>
      <c r="C26" s="40">
        <f>'[1]INFO DASAR'!C26</f>
        <v>0</v>
      </c>
      <c r="D26" s="40">
        <f>'[1]INFO DASAR'!D26</f>
        <v>0</v>
      </c>
      <c r="E26" s="41">
        <f>'[1]INFO DASAR'!E26</f>
        <v>0</v>
      </c>
      <c r="F26" s="41">
        <f>'[1]INFO DASAR'!F26</f>
        <v>0</v>
      </c>
      <c r="G26" s="42">
        <f>COUNTIFS('[1]REG PISP'!$S$16:$S$5015,"&lt;6",'[1]REG PISP'!$R$16:$R$5015,"0",'[1]REG PISP'!$E$16:$E$5015,"L",'[1]REG PISP'!$T$16:$T$5015,"12",'[1]REG PISP'!$J$16:$J$5015,"*",'[1]REG PISP'!$F$16:$F$5015,"="&amp;$B26)</f>
        <v>0</v>
      </c>
      <c r="H26" s="42">
        <f>COUNTIFS('[1]REG PISP'!$S$16:$S$5015,"&lt;6",'[1]REG PISP'!$R$16:$R$5015,"0",'[1]REG PISP'!$E$16:$E$5015,"P",'[1]REG PISP'!$T$16:$T$5015,"12",'[1]REG PISP'!$J$16:$J$5015,"*",'[1]REG PISP'!$F$16:$F$5015,"="&amp;$B26)</f>
        <v>0</v>
      </c>
      <c r="I26" s="42">
        <f>COUNTIFS('[1]REG PISP'!$S$16:$S$5015,"&gt;=6",'[1]REG PISP'!$S$16:$S$5015,"&lt;12",'[1]REG PISP'!$R$16:$R$5015,"0",'[1]REG PISP'!$E$16:$E$5015,"L",'[1]REG PISP'!$T$16:$T$5015,"12",'[1]REG PISP'!$J$16:$J$5015,"*",'[1]REG PISP'!$F$16:$F$5015,"="&amp;$B26)</f>
        <v>0</v>
      </c>
      <c r="J26" s="42">
        <f>COUNTIFS('[1]REG PISP'!$S$16:$S$5015,"&gt;=6",'[1]REG PISP'!$S$16:$S$5015,"&lt;12",'[1]REG PISP'!$R$16:$R$5015,"0",'[1]REG PISP'!$E$16:$E$5015,"P",'[1]REG PISP'!$T$16:$T$5015,"12",'[1]REG PISP'!$J$16:$J$5015,"*",'[1]REG PISP'!$F$16:$F$5015,"="&amp;$B26)</f>
        <v>0</v>
      </c>
      <c r="K26" s="42">
        <f>COUNTIFS('[1]REG PISP'!$R$16:$R$5015,"&gt;=1",'[1]REG PISP'!$R$16:$R$5015,"&lt;5",'[1]REG PISP'!$E$16:$E$5015,"L",'[1]REG PISP'!$T$16:$T$5015,"12",'[1]REG PISP'!$J$16:$J$5015,"*",'[1]REG PISP'!$F$16:$F$5015,"="&amp;$B26)</f>
        <v>0</v>
      </c>
      <c r="L26" s="42">
        <f>COUNTIFS('[1]REG PISP'!$R$16:$R$5015,"&gt;=1",'[1]REG PISP'!$R$16:$R$5015,"&lt;5",'[1]REG PISP'!$E$16:$E$5015,"P",'[1]REG PISP'!$T$16:$T$5015,"12",'[1]REG PISP'!$J$16:$J$5015,"*",'[1]REG PISP'!$F$16:$F$5015,"="&amp;$B26)</f>
        <v>0</v>
      </c>
      <c r="M26" s="42">
        <f t="shared" si="0"/>
        <v>0</v>
      </c>
      <c r="N26" s="42">
        <f t="shared" si="0"/>
        <v>0</v>
      </c>
      <c r="O26" s="42">
        <f t="shared" si="1"/>
        <v>0</v>
      </c>
      <c r="P26" s="43" t="e">
        <f t="shared" si="2"/>
        <v>#DIV/0!</v>
      </c>
      <c r="Q26" s="42">
        <f>COUNTIFS('[1]REG PISP'!$R$16:$R$5015,"&gt;=5",'[1]REG PISP'!$R$16:$R$5015,"&lt;120",'[1]REG PISP'!$E$16:$E$5015,"L",'[1]REG PISP'!$T$16:$T$5015,"12",'[1]REG PISP'!$J$16:$J$5015,"*",'[1]REG PISP'!$F$16:$F$5015,"="&amp;$B26)</f>
        <v>0</v>
      </c>
      <c r="R26" s="42">
        <f>COUNTIFS('[1]REG PISP'!$R$16:$R$5015,"&gt;=5",'[1]REG PISP'!$R$16:$R$5015,"&lt;120",'[1]REG PISP'!$E$16:$E$5015,"P",'[1]REG PISP'!$T$16:$T$5015,"12",'[1]REG PISP'!$J$16:$J$5015,"*",'[1]REG PISP'!$F$16:$F$5015,"="&amp;$B26)</f>
        <v>0</v>
      </c>
      <c r="S26" s="44">
        <f t="shared" si="3"/>
        <v>0</v>
      </c>
      <c r="T26" s="45">
        <f t="shared" si="4"/>
        <v>0</v>
      </c>
      <c r="U26" s="46" t="e">
        <f t="shared" si="5"/>
        <v>#DIV/0!</v>
      </c>
      <c r="V26" s="46" t="e">
        <f t="shared" si="6"/>
        <v>#DIV/0!</v>
      </c>
      <c r="W26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PISP'!$F$16:$F$5015,"="&amp;$B26)+COUNTIFS('[1]REG PISP'!$R$16:$R$5015,"0",'[1]REG PISP'!$S$16:$S$5015,"&gt;0",'[1]REG PISP'!$E$16:$E$5015,"P",'[1]REG PISP'!$T$16:$T$5015,"12",'[1]REG PISP'!$J$16:$J$5015,"*",'[1]REG PISP'!$K$16:$K$5015,"TANPA DEHIDRASI",'[1]REG PISP'!$F$16:$F$5015,"="&amp;$B26)+COUNTIFS('[1]REG PISP'!$R$16:$R$5015,"&gt;0",'[1]REG PISP'!$R$16:$R$5015,"&lt;120",'[1]REG PISP'!$E$16:$E$5015,"L",'[1]REG PISP'!$T$16:$T$5015,"12",'[1]REG PISP'!$J$16:$J$5015,"*",'[1]REG PISP'!$K$16:$K$5015,"TANPA DEHIDRASI",'[1]REG PISP'!$F$16:$F$5015,"="&amp;$B26)+COUNTIFS('[1]REG PISP'!$R$16:$R$5015,"&gt;0",'[1]REG PISP'!$R$16:$R$5015,"&lt;120",'[1]REG PISP'!$E$16:$E$5015,"P",'[1]REG PISP'!$T$16:$T$5015,"12",'[1]REG PISP'!$J$16:$J$5015,"*",'[1]REG PISP'!$K$16:$K$5015,"TANPA DEHIDRASI",'[1]REG PISP'!$F$16:$F$5015,"="&amp;$B26)</f>
        <v>0</v>
      </c>
      <c r="X26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PISP'!$F$16:$F$5015,"="&amp;$B26)+COUNTIFS('[1]REG PISP'!$R$16:$R$5015,"0",'[1]REG PISP'!$S$16:$S$5015,"&gt;0",'[1]REG PISP'!$E$16:$E$5015,"P",'[1]REG PISP'!$T$16:$T$5015,"12",'[1]REG PISP'!$J$16:$J$5015,"*",'[1]REG PISP'!$K$16:$K$5015,"DEHIDRASI RINGAN/SEDANG",'[1]REG PISP'!$F$16:$F$5015,"="&amp;$B26)+COUNTIFS('[1]REG PISP'!$R$16:$R$5015,"&gt;0",'[1]REG PISP'!$R$16:$R$5015,"&lt;120",'[1]REG PISP'!$E$16:$E$5015,"L",'[1]REG PISP'!$T$16:$T$5015,"12",'[1]REG PISP'!$J$16:$J$5015,"*",'[1]REG PISP'!$K$16:$K$5015,"DEHIDRASI RINGAN/SEDANG",'[1]REG PISP'!$F$16:$F$5015,"="&amp;$B26)+COUNTIFS('[1]REG PISP'!$R$16:$R$5015,"&gt;0",'[1]REG PISP'!$R$16:$R$5015,"&lt;120",'[1]REG PISP'!$E$16:$E$5015,"P",'[1]REG PISP'!$T$16:$T$5015,"12",'[1]REG PISP'!$J$16:$J$5015,"*",'[1]REG PISP'!$K$16:$K$5015,"DEHIDRASI RINGAN/SEDANG",'[1]REG PISP'!$F$16:$F$5015,"="&amp;$B26)</f>
        <v>0</v>
      </c>
      <c r="Y26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PISP'!$F$16:$F$5015,"="&amp;$B26)+COUNTIFS('[1]REG PISP'!$R$16:$R$5015,"0",'[1]REG PISP'!$S$16:$S$5015,"&gt;0",'[1]REG PISP'!$E$16:$E$5015,"P",'[1]REG PISP'!$T$16:$T$5015,"12",'[1]REG PISP'!$J$16:$J$5015,"*",'[1]REG PISP'!$K$16:$K$5015,"DEHIDRASI BERAT",'[1]REG PISP'!$F$16:$F$5015,"="&amp;$B26)+COUNTIFS('[1]REG PISP'!$R$16:$R$5015,"&gt;0",'[1]REG PISP'!$R$16:$R$5015,"&lt;120",'[1]REG PISP'!$E$16:$E$5015,"L",'[1]REG PISP'!$T$16:$T$5015,"12",'[1]REG PISP'!$J$16:$J$5015,"*",'[1]REG PISP'!$K$16:$K$5015,"DEHIDRASI BERAT",'[1]REG PISP'!$F$16:$F$5015,"="&amp;$B26)+COUNTIFS('[1]REG PISP'!$R$16:$R$5015,"&gt;0",'[1]REG PISP'!$R$16:$R$5015,"&lt;120",'[1]REG PISP'!$E$16:$E$5015,"P",'[1]REG PISP'!$T$16:$T$5015,"12",'[1]REG PISP'!$J$16:$J$5015,"*",'[1]REG PISP'!$K$16:$K$5015,"DEHIDRASI BERAT",'[1]REG PISP'!$F$16:$F$5015,"="&amp;$B26)</f>
        <v>0</v>
      </c>
      <c r="Z26" s="46" t="e">
        <f t="shared" si="7"/>
        <v>#DIV/0!</v>
      </c>
      <c r="AA26" s="42">
        <f>COUNTIFS('[1]REG PISP'!$R$16:$R$5015,"0",'[1]REG PISP'!$S$16:$S$5015,"&gt;0",'[1]REG PISP'!$E$16:$E$5015,"L",'[1]REG PISP'!$T$16:$T$5015,"12",'[1]REG PISP'!$J$16:$J$5015,"DIARE AKUT",'[1]REG PISP'!$F$16:$F$5015,"="&amp;$B26)+COUNTIFS('[1]REG PISP'!$R$16:$R$5015,"0",'[1]REG PISP'!$S$16:$S$5015,"&gt;0",'[1]REG PISP'!$E$16:$E$5015,"P",'[1]REG PISP'!$T$16:$T$5015,"12",'[1]REG PISP'!$J$16:$J$5015,"DIARE AKUT",'[1]REG PISP'!$F$16:$F$5015,"="&amp;$B26)+COUNTIFS('[1]REG PISP'!$R$16:$R$5015,"&gt;0",'[1]REG PISP'!$R$16:$R$5015,"&lt;120",'[1]REG PISP'!$E$16:$E$5015,"L",'[1]REG PISP'!$T$16:$T$5015,"12",'[1]REG PISP'!$J$16:$J$5015,"DIARE AKUT",'[1]REG PISP'!$F$16:$F$5015,"="&amp;$B26)+COUNTIFS('[1]REG PISP'!$R$16:$R$5015,"&gt;0",'[1]REG PISP'!$R$16:$R$5015,"&lt;120",'[1]REG PISP'!$E$16:$E$5015,"P",'[1]REG PISP'!$T$16:$T$5015,"12",'[1]REG PISP'!$J$16:$J$5015,"DIARE AKUT",'[1]REG PISP'!$F$16:$F$5015,"="&amp;$B26)</f>
        <v>0</v>
      </c>
      <c r="AB26" s="42">
        <f>COUNTIFS('[1]REG PISP'!$R$16:$R$5015,"0",'[1]REG PISP'!$S$16:$S$5015,"&gt;0",'[1]REG PISP'!$E$16:$E$5015,"L",'[1]REG PISP'!$T$16:$T$5015,"12",'[1]REG PISP'!$J$16:$J$5015,"DISENTRI",'[1]REG PISP'!$F$16:$F$5015,"="&amp;$B26)+COUNTIFS('[1]REG PISP'!$R$16:$R$5015,"0",'[1]REG PISP'!$S$16:$S$5015,"&gt;0",'[1]REG PISP'!$E$16:$E$5015,"P",'[1]REG PISP'!$T$16:$T$5015,"12",'[1]REG PISP'!$J$16:$J$5015,"DISENTRI",'[1]REG PISP'!$F$16:$F$5015,"="&amp;$B26)+COUNTIFS('[1]REG PISP'!$R$16:$R$5015,"&gt;0",'[1]REG PISP'!$R$16:$R$5015,"&lt;120",'[1]REG PISP'!$E$16:$E$5015,"L",'[1]REG PISP'!$T$16:$T$5015,"12",'[1]REG PISP'!$J$16:$J$5015,"DISENTRI",'[1]REG PISP'!$F$16:$F$5015,"="&amp;$B26)+COUNTIFS('[1]REG PISP'!$R$16:$R$5015,"&gt;0",'[1]REG PISP'!$R$16:$R$5015,"&lt;120",'[1]REG PISP'!$E$16:$E$5015,"P",'[1]REG PISP'!$T$16:$T$5015,"12",'[1]REG PISP'!$J$16:$J$5015,"DISENTRI",'[1]REG PISP'!$F$16:$F$5015,"="&amp;$B26)</f>
        <v>0</v>
      </c>
      <c r="AC26" s="42">
        <f>COUNTIFS('[1]REG PISP'!$R$16:$R$5015,"0",'[1]REG PISP'!$S$16:$S$5015,"&gt;0",'[1]REG PISP'!$E$16:$E$5015,"L",'[1]REG PISP'!$T$16:$T$5015,"12",'[1]REG PISP'!$J$16:$J$5015,"KOLERA",'[1]REG PISP'!$F$16:$F$5015,"="&amp;$B26)+COUNTIFS('[1]REG PISP'!$R$16:$R$5015,"0",'[1]REG PISP'!$S$16:$S$5015,"&gt;0",'[1]REG PISP'!$E$16:$E$5015,"P",'[1]REG PISP'!$T$16:$T$5015,"12",'[1]REG PISP'!$J$16:$J$5015,"KOLERA",'[1]REG PISP'!$F$16:$F$5015,"="&amp;$B26)+COUNTIFS('[1]REG PISP'!$R$16:$R$5015,"&gt;0",'[1]REG PISP'!$R$16:$R$5015,"&lt;120",'[1]REG PISP'!$E$16:$E$5015,"L",'[1]REG PISP'!$T$16:$T$5015,"12",'[1]REG PISP'!$J$16:$J$5015,"KOLERA",'[1]REG PISP'!$F$16:$F$5015,"="&amp;$B26)+COUNTIFS('[1]REG PISP'!$R$16:$R$5015,"&gt;0",'[1]REG PISP'!$R$16:$R$5015,"&lt;120",'[1]REG PISP'!$E$16:$E$5015,"P",'[1]REG PISP'!$T$16:$T$5015,"12",'[1]REG PISP'!$J$16:$J$5015,"KOLERA",'[1]REG PISP'!$F$16:$F$5015,"="&amp;$B26)</f>
        <v>0</v>
      </c>
      <c r="AD26" s="42">
        <f>COUNTIFS('[1]REG PISP'!$R$16:$R$5015,"0",'[1]REG PISP'!$S$16:$S$5015,"&gt;0",'[1]REG PISP'!$E$16:$E$5015,"L",'[1]REG PISP'!$T$16:$T$5015,"12",'[1]REG PISP'!$J$16:$J$5015,"DIARE BERKEPANJANGAN",'[1]REG PISP'!$F$16:$F$5015,"="&amp;$B26)+COUNTIFS('[1]REG PISP'!$R$16:$R$5015,"0",'[1]REG PISP'!$S$16:$S$5015,"&gt;0",'[1]REG PISP'!$E$16:$E$5015,"P",'[1]REG PISP'!$T$16:$T$5015,"12",'[1]REG PISP'!$J$16:$J$5015,"DIARE BERKEPANJANGAN",'[1]REG PISP'!$F$16:$F$5015,"="&amp;$B26)+COUNTIFS('[1]REG PISP'!$R$16:$R$5015,"&gt;0",'[1]REG PISP'!$R$16:$R$5015,"&lt;120",'[1]REG PISP'!$E$16:$E$5015,"L",'[1]REG PISP'!$T$16:$T$5015,"12",'[1]REG PISP'!$J$16:$J$5015,"DIARE BERKEPANJANGAN",'[1]REG PISP'!$F$16:$F$5015,"="&amp;$B26)+COUNTIFS('[1]REG PISP'!$R$16:$R$5015,"&gt;0",'[1]REG PISP'!$R$16:$R$5015,"&lt;120",'[1]REG PISP'!$E$16:$E$5015,"P",'[1]REG PISP'!$T$16:$T$5015,"12",'[1]REG PISP'!$J$16:$J$5015,"DIARE BERKEPANJANGAN",'[1]REG PISP'!$F$16:$F$5015,"="&amp;$B26)</f>
        <v>0</v>
      </c>
      <c r="AE26" s="42">
        <f>COUNTIFS('[1]REG PISP'!$R$16:$R$5015,"0",'[1]REG PISP'!$S$16:$S$5015,"&gt;0",'[1]REG PISP'!$E$16:$E$5015,"L",'[1]REG PISP'!$T$16:$T$5015,"12",'[1]REG PISP'!$J$16:$J$5015,"DIARE PERSISTEN/KRONIK",'[1]REG PISP'!$F$16:$F$5015,"="&amp;$B26)+COUNTIFS('[1]REG PISP'!$R$16:$R$5015,"0",'[1]REG PISP'!$S$16:$S$5015,"&gt;0",'[1]REG PISP'!$E$16:$E$5015,"P",'[1]REG PISP'!$T$16:$T$5015,"12",'[1]REG PISP'!$J$16:$J$5015,"DIARE PERSISTEN/KRONIK",'[1]REG PISP'!$F$16:$F$5015,"="&amp;$B26)+COUNTIFS('[1]REG PISP'!$R$16:$R$5015,"&gt;0",'[1]REG PISP'!$R$16:$R$5015,"&lt;120",'[1]REG PISP'!$E$16:$E$5015,"L",'[1]REG PISP'!$T$16:$T$5015,"12",'[1]REG PISP'!$J$16:$J$5015,"DIARE PERSISTEN/KRONIK",'[1]REG PISP'!$F$16:$F$5015,"="&amp;$B26)+COUNTIFS('[1]REG PISP'!$R$16:$R$5015,"&gt;0",'[1]REG PISP'!$R$16:$R$5015,"&lt;120",'[1]REG PISP'!$E$16:$E$5015,"P",'[1]REG PISP'!$T$16:$T$5015,"12",'[1]REG PISP'!$J$16:$J$5015,"DIARE PERSISTEN/KRONIK",'[1]REG PISP'!$F$16:$F$5015,"="&amp;$B26)</f>
        <v>0</v>
      </c>
      <c r="AF26" s="42">
        <f>COUNTIFS('[1]REG PISP'!$R$16:$R$5015,"0",'[1]REG PISP'!$S$16:$S$5015,"&gt;0",'[1]REG PISP'!$E$16:$E$5015,"L",'[1]REG PISP'!$T$16:$T$5015,"12",'[1]REG PISP'!$J$16:$J$5015,"DIARE GIZI BURUK",'[1]REG PISP'!$F$16:$F$5015,"="&amp;$B26)+COUNTIFS('[1]REG PISP'!$R$16:$R$5015,"0",'[1]REG PISP'!$S$16:$S$5015,"&gt;0",'[1]REG PISP'!$E$16:$E$5015,"P",'[1]REG PISP'!$T$16:$T$5015,"12",'[1]REG PISP'!$J$16:$J$5015,"DIARE GIZI BURUK",'[1]REG PISP'!$F$16:$F$5015,"="&amp;$B26)+COUNTIFS('[1]REG PISP'!$R$16:$R$5015,"&gt;0",'[1]REG PISP'!$R$16:$R$5015,"&lt;120",'[1]REG PISP'!$E$16:$E$5015,"L",'[1]REG PISP'!$T$16:$T$5015,"12",'[1]REG PISP'!$J$16:$J$5015,"DIARE GIZI BURUK",'[1]REG PISP'!$F$16:$F$5015,"="&amp;$B26)+COUNTIFS('[1]REG PISP'!$R$16:$R$5015,"&gt;0",'[1]REG PISP'!$R$16:$R$5015,"&lt;120",'[1]REG PISP'!$E$16:$E$5015,"P",'[1]REG PISP'!$T$16:$T$5015,"12",'[1]REG PISP'!$J$16:$J$5015,"DIARE GIZI BURUK",'[1]REG PISP'!$F$16:$F$5015,"="&amp;$B26)</f>
        <v>0</v>
      </c>
      <c r="AG26" s="42">
        <f>COUNTIFS('[1]REG PISP'!$R$16:$R$5015,"0",'[1]REG PISP'!$S$16:$S$5015,"&gt;0",'[1]REG PISP'!$E$16:$E$5015,"L",'[1]REG PISP'!$T$16:$T$5015,"12",'[1]REG PISP'!$J$16:$J$5015,"DIARE DENGAN PENYAKIT PENYERTA",'[1]REG PISP'!$F$16:$F$5015,"="&amp;$B26)+COUNTIFS('[1]REG PISP'!$R$16:$R$5015,"0",'[1]REG PISP'!$S$16:$S$5015,"&gt;0",'[1]REG PISP'!$E$16:$E$5015,"P",'[1]REG PISP'!$T$16:$T$5015,"12",'[1]REG PISP'!$J$16:$J$5015,"DIARE DENGAN PENYAKIT PENYERTA",'[1]REG PISP'!$F$16:$F$5015,"="&amp;$B26)+COUNTIFS('[1]REG PISP'!$R$16:$R$5015,"&gt;0",'[1]REG PISP'!$R$16:$R$5015,"&lt;120",'[1]REG PISP'!$E$16:$E$5015,"L",'[1]REG PISP'!$T$16:$T$5015,"12",'[1]REG PISP'!$J$16:$J$5015,"DIARE DENGAN PENYAKIT PENYERTA",'[1]REG PISP'!$F$16:$F$5015,"="&amp;$B26)+COUNTIFS('[1]REG PISP'!$R$16:$R$5015,"&gt;0",'[1]REG PISP'!$R$16:$R$5015,"&lt;120",'[1]REG PISP'!$E$16:$E$5015,"P",'[1]REG PISP'!$T$16:$T$5015,"12",'[1]REG PISP'!$J$16:$J$5015,"DIARE DENGAN PENYAKIT PENYERTA",'[1]REG PISP'!$F$16:$F$5015,"="&amp;$B26)</f>
        <v>0</v>
      </c>
      <c r="AH26" s="42">
        <f>COUNTIFS('[1]REG PISP'!$R$16:$R$5015,"0",'[1]REG PISP'!$S$16:$S$5015,"&gt;0",'[1]REG PISP'!$E$16:$E$5015,"L",'[1]REG PISP'!$T$16:$T$5015,"12",'[1]REG PISP'!$L$16:$L$5015,"&gt;0",'[1]REG PISP'!$M$16:$M$5015,"&lt;1",'[1]REG PISP'!$F$16:$F$5015,"="&amp;$B26)+COUNTIFS('[1]REG PISP'!$R$16:$R$5015,"&gt;0",'[1]REG PISP'!$R$16:$R$5015,"&lt;5",'[1]REG PISP'!$E$16:$E$5015,"L",'[1]REG PISP'!$T$16:$T$5015,"12",'[1]REG PISP'!$L$16:$L$5015,"&gt;0",'[1]REG PISP'!$M$16:$M$5015,"&lt;1",'[1]REG PISP'!$F$16:$F$5015,"="&amp;$B26)+COUNTIFS('[1]REG PISP'!$R$16:$R$5015,"0",'[1]REG PISP'!$S$16:$S$5015,"&gt;0",'[1]REG PISP'!$E$16:$E$5015,"P",'[1]REG PISP'!$T$16:$T$5015,"12",'[1]REG PISP'!$L$16:$L$5015,"&gt;0",'[1]REG PISP'!$M$16:$M$5015,"&lt;1",'[1]REG PISP'!$F$16:$F$5015,"="&amp;$B26)+COUNTIFS('[1]REG PISP'!$R$16:$R$5015,"&gt;0",'[1]REG PISP'!$R$16:$R$5015,"&lt;5",'[1]REG PISP'!$E$16:$E$5015,"P",'[1]REG PISP'!$T$16:$T$5015,"12",'[1]REG PISP'!$L$16:$L$5015,"&gt;0",'[1]REG PISP'!$M$16:$M$5015,"&lt;1",'[1]REG PISP'!$F$16:$F$5015,"="&amp;$B26)+COUNTIFS('[1]REG PISP'!$R$16:$R$5015,"0",'[1]REG PISP'!$S$16:$S$5015,"&gt;0",'[1]REG PISP'!$E$16:$E$5015,"L",'[1]REG PISP'!$T$16:$T$5015,"12",'[1]REG PISP'!$L$16:$L$5015,"&gt;0",'[1]REG PISP'!$M$16:$M$5015,"",'[1]REG PISP'!$F$16:$F$5015,"="&amp;$B26)+COUNTIFS('[1]REG PISP'!$R$16:$R$5015,"&gt;0",'[1]REG PISP'!$R$16:$R$5015,"&lt;5",'[1]REG PISP'!$E$16:$E$5015,"L",'[1]REG PISP'!$T$16:$T$5015,"12",'[1]REG PISP'!$L$16:$L$5015,"&gt;0",'[1]REG PISP'!$M$16:$M$5015,"",'[1]REG PISP'!$F$16:$F$5015,"="&amp;$B26)+COUNTIFS('[1]REG PISP'!$R$16:$R$5015,"0",'[1]REG PISP'!$S$16:$S$5015,"&gt;0",'[1]REG PISP'!$E$16:$E$5015,"P",'[1]REG PISP'!$T$16:$T$5015,"12",'[1]REG PISP'!$L$16:$L$5015,"&gt;0",'[1]REG PISP'!$M$16:$M$5015,"",'[1]REG PISP'!$F$16:$F$5015,"="&amp;$B26)+COUNTIFS('[1]REG PISP'!$R$16:$R$5015,"&gt;0",'[1]REG PISP'!$R$16:$R$5015,"&lt;5",'[1]REG PISP'!$E$16:$E$5015,"P",'[1]REG PISP'!$T$16:$T$5015,"12",'[1]REG PISP'!$L$16:$L$5015,"&gt;0",'[1]REG PISP'!$M$16:$M$5015,"",'[1]REG PISP'!$F$16:$F$5015,"="&amp;$B26)</f>
        <v>0</v>
      </c>
      <c r="AI26" s="42">
        <f>COUNTIFS('[1]REG PISP'!$R$16:$R$5015,"0",'[1]REG PISP'!$S$16:$S$5015,"&gt;0",'[1]REG PISP'!$E$16:$E$5015,"L",'[1]REG PISP'!$T$16:$T$5015,"12",'[1]REG PISP'!$M$16:$M$5015,"&gt;0",'[1]REG PISP'!$L$16:$L$5015,"&lt;1",'[1]REG PISP'!$F$16:$F$5015,"="&amp;$B26)+COUNTIFS('[1]REG PISP'!$R$16:$R$5015,"&gt;0",'[1]REG PISP'!$R$16:$R$5015,"&lt;5",'[1]REG PISP'!$E$16:$E$5015,"L",'[1]REG PISP'!$T$16:$T$5015,"12",'[1]REG PISP'!$M$16:$M$5015,"&gt;0",'[1]REG PISP'!$L$16:$L$5015,"&lt;1",'[1]REG PISP'!$F$16:$F$5015,"="&amp;$B26)+COUNTIFS('[1]REG PISP'!$R$16:$R$5015,"0",'[1]REG PISP'!$S$16:$S$5015,"&gt;0",'[1]REG PISP'!$E$16:$E$5015,"P",'[1]REG PISP'!$T$16:$T$5015,"12",'[1]REG PISP'!$M$16:$M$5015,"&gt;0",'[1]REG PISP'!$L$16:$L$5015,"&lt;1",'[1]REG PISP'!$F$16:$F$5015,"="&amp;$B26)+COUNTIFS('[1]REG PISP'!$R$16:$R$5015,"&gt;0",'[1]REG PISP'!$R$16:$R$5015,"&lt;5",'[1]REG PISP'!$E$16:$E$5015,"P",'[1]REG PISP'!$T$16:$T$5015,"12",'[1]REG PISP'!$M$16:$M$5015,"&gt;0",'[1]REG PISP'!$L$16:$L$5015,"&lt;1",'[1]REG PISP'!$F$16:$F$5015,"="&amp;$B26)+COUNTIFS('[1]REG PISP'!$R$16:$R$5015,"0",'[1]REG PISP'!$S$16:$S$5015,"&gt;0",'[1]REG PISP'!$E$16:$E$5015,"L",'[1]REG PISP'!$T$16:$T$5015,"12",'[1]REG PISP'!$M$16:$M$5015,"&gt;0",'[1]REG PISP'!$L$16:$L$5015,"",'[1]REG PISP'!$F$16:$F$5015,"="&amp;$B26)+COUNTIFS('[1]REG PISP'!$R$16:$R$5015,"&gt;0",'[1]REG PISP'!$R$16:$R$5015,"&lt;5",'[1]REG PISP'!$E$16:$E$5015,"L",'[1]REG PISP'!$T$16:$T$5015,"12",'[1]REG PISP'!$M$16:$M$5015,"&gt;0",'[1]REG PISP'!$L$16:$L$5015,"",'[1]REG PISP'!$F$16:$F$5015,"="&amp;$B26)+COUNTIFS('[1]REG PISP'!$R$16:$R$5015,"0",'[1]REG PISP'!$S$16:$S$5015,"&gt;0",'[1]REG PISP'!$E$16:$E$5015,"P",'[1]REG PISP'!$T$16:$T$5015,"12",'[1]REG PISP'!$M$16:$M$5015,"&gt;0",'[1]REG PISP'!$L$16:$L$5015,"",'[1]REG PISP'!$F$16:$F$5015,"="&amp;$B26)+COUNTIFS('[1]REG PISP'!$R$16:$R$5015,"&gt;0",'[1]REG PISP'!$R$16:$R$5015,"&lt;5",'[1]REG PISP'!$E$16:$E$5015,"P",'[1]REG PISP'!$T$16:$T$5015,"12",'[1]REG PISP'!$M$16:$M$5015,"&gt;0",'[1]REG PISP'!$L$16:$L$5015,"",'[1]REG PISP'!$F$16:$F$5015,"="&amp;$B26)</f>
        <v>0</v>
      </c>
      <c r="AJ26" s="42">
        <f>COUNTIFS('[1]REG PISP'!$R$16:$R$5015,"0",'[1]REG PISP'!$S$16:$S$5015,"&gt;0",'[1]REG PISP'!$E$16:$E$5015,"L",'[1]REG PISP'!$T$16:$T$5015,"12",'[1]REG PISP'!$L$16:$L$5015,"&gt;0",'[1]REG PISP'!$M$16:$M$5015,"&gt;0",'[1]REG PISP'!$F$16:$F$5015,"="&amp;$B26)+COUNTIFS('[1]REG PISP'!$R$16:$R$5015,"&gt;0",'[1]REG PISP'!$R$16:$R$5015,"&lt;5",'[1]REG PISP'!$E$16:$E$5015,"L",'[1]REG PISP'!$T$16:$T$5015,"12",'[1]REG PISP'!$L$16:$L$5015,"&gt;0",'[1]REG PISP'!$M$16:$M$5015,"&gt;0",'[1]REG PISP'!$F$16:$F$5015,"="&amp;$B26)+COUNTIFS('[1]REG PISP'!$R$16:$R$5015,"0",'[1]REG PISP'!$S$16:$S$5015,"&gt;0",'[1]REG PISP'!$E$16:$E$5015,"P",'[1]REG PISP'!$T$16:$T$5015,"12",'[1]REG PISP'!$L$16:$L$5015,"&gt;0",'[1]REG PISP'!$M$16:$M$5015,"&gt;0",'[1]REG PISP'!$F$16:$F$5015,"="&amp;$B26)+COUNTIFS('[1]REG PISP'!$R$16:$R$5015,"&gt;0",'[1]REG PISP'!$R$16:$R$5015,"&lt;5",'[1]REG PISP'!$E$16:$E$5015,"P",'[1]REG PISP'!$T$16:$T$5015,"12",'[1]REG PISP'!$L$16:$L$5015,"&gt;0",'[1]REG PISP'!$M$16:$M$5015,"&gt;0",'[1]REG PISP'!$F$16:$F$5015,"="&amp;$B26)</f>
        <v>0</v>
      </c>
      <c r="AK26" s="42">
        <f>COUNTIFS('[1]REG PISP'!$R$16:$R$5015,"0",'[1]REG PISP'!$S$16:$S$5015,"&gt;0",'[1]REG PISP'!$E$16:$E$5015,"L",'[1]REG PISP'!$T$16:$T$5015,"12",'[1]REG PISP'!$N$16:$N$5015,"&gt;0",'[1]REG PISP'!$F$16:$F$5015,"="&amp;$B26)+COUNTIFS('[1]REG PISP'!$R$16:$R$5015,"&gt;0",'[1]REG PISP'!$R$16:$R$5015,"&lt;5",'[1]REG PISP'!$E$16:$E$5015,"L",'[1]REG PISP'!$T$16:$T$5015,"12",'[1]REG PISP'!$N$16:$N$5015,"&gt;0",'[1]REG PISP'!$F$16:$F$5015,"="&amp;$B26)+COUNTIFS('[1]REG PISP'!$R$16:$R$5015,"0",'[1]REG PISP'!$S$16:$S$5015,"&gt;0",'[1]REG PISP'!$E$16:$E$5015,"P",'[1]REG PISP'!$T$16:$T$5015,"12",'[1]REG PISP'!$N$16:$N$5015,"&gt;0",'[1]REG PISP'!$F$16:$F$5015,"="&amp;$B26)+COUNTIFS('[1]REG PISP'!$R$16:$R$5015,"&gt;0",'[1]REG PISP'!$R$16:$R$5015,"&lt;5",'[1]REG PISP'!$E$16:$E$5015,"P",'[1]REG PISP'!$T$16:$T$5015,"12",'[1]REG PISP'!$N$16:$N$5015,"&gt;0",'[1]REG PISP'!$F$16:$F$5015,"="&amp;$B26)</f>
        <v>0</v>
      </c>
      <c r="AL26" s="46" t="e">
        <f t="shared" si="8"/>
        <v>#DIV/0!</v>
      </c>
      <c r="AM26" s="46" t="e">
        <f t="shared" si="9"/>
        <v>#DIV/0!</v>
      </c>
      <c r="AN26" s="43" t="e">
        <f t="shared" si="10"/>
        <v>#DIV/0!</v>
      </c>
      <c r="AO26" s="42">
        <f>COUNTIFS('[1]REG PISP'!$R$16:$R$5015,"&gt;=5",'[1]REG PISP'!$R$16:$R$5015,"&lt;120",'[1]REG PISP'!$E$16:$E$5015,"L",'[1]REG PISP'!$T$16:$T$5015,"12",'[1]REG PISP'!$L$16:$L$5015,"&gt;0",'[1]REG PISP'!$F$16:$F$5015,"="&amp;$B26)+COUNTIFS('[1]REG PISP'!$R$16:$R$5015,"&gt;=5",'[1]REG PISP'!$R$16:$R$5015,"&lt;120",'[1]REG PISP'!$E$16:$E$5015,"P",'[1]REG PISP'!$T$16:$T$5015,"12",'[1]REG PISP'!$L$16:$L$5015,"&gt;0",'[1]REG PISP'!$F$16:$F$5015,"="&amp;$B26)</f>
        <v>0</v>
      </c>
      <c r="AP26" s="42">
        <f>COUNTIFS('[1]REG PISP'!$R$16:$R$5015,"&gt;=5",'[1]REG PISP'!$R$16:$R$5015,"&lt;120",'[1]REG PISP'!$E$16:$E$5015,"L",'[1]REG PISP'!$T$16:$T$5015,"12",'[1]REG PISP'!$N$16:$N$5015,"&gt;0",'[1]REG PISP'!$F$16:$F$5015,"="&amp;$B26)+COUNTIFS('[1]REG PISP'!$R$16:$R$5015,"&gt;=5",'[1]REG PISP'!$R$16:$R$5015,"&lt;120",'[1]REG PISP'!$E$16:$E$5015,"P",'[1]REG PISP'!$T$16:$T$5015,"12",'[1]REG PISP'!$N$16:$N$5015,"&gt;0",'[1]REG PISP'!$F$16:$F$5015,"="&amp;$B26)</f>
        <v>0</v>
      </c>
      <c r="AQ26" s="46" t="e">
        <f t="shared" si="11"/>
        <v>#DIV/0!</v>
      </c>
      <c r="AR26" s="46" t="e">
        <f t="shared" si="12"/>
        <v>#DIV/0!</v>
      </c>
      <c r="AS26" s="42">
        <f>COUNTIFS('[1]REG PISP'!$S$16:$S$5015,"&lt;12",'[1]REG PISP'!$R$16:$R$5015,"0",'[1]REG PISP'!$E$16:$E$5015,"L",'[1]REG PISP'!$T$16:$T$5015,"12",'[1]REG PISP'!$J$16:$J$5015,"*",'[1]REG PISP'!$P$16:$P$5015,"MATI",'[1]REG PISP'!$F$16:$F$5015,"="&amp;$B26)</f>
        <v>0</v>
      </c>
      <c r="AT26" s="42">
        <f>COUNTIFS('[1]REG PISP'!$S$16:$S$5015,"&lt;12",'[1]REG PISP'!$R$16:$R$5015,"0",'[1]REG PISP'!$E$16:$E$5015,"P",'[1]REG PISP'!$T$16:$T$5015,"12",'[1]REG PISP'!$J$16:$J$5015,"*",'[1]REG PISP'!$P$16:$P$5015,"MATI",'[1]REG PISP'!$F$16:$F$5015,"="&amp;$B26)</f>
        <v>0</v>
      </c>
      <c r="AU26" s="42">
        <f>COUNTIFS('[1]REG PISP'!$R$16:$R$5015,"&gt;=1",'[1]REG PISP'!$R$16:$R$5015,"&lt;5",'[1]REG PISP'!$E$16:$E$5015,"L",'[1]REG PISP'!$T$16:$T$5015,"12",'[1]REG PISP'!$J$16:$J$5015,"*",'[1]REG PISP'!$P$16:$P$5015,"MATI",'[1]REG PISP'!$F$16:$F$5015,"="&amp;$B26)</f>
        <v>0</v>
      </c>
      <c r="AV26" s="42">
        <f>COUNTIFS('[1]REG PISP'!$R$16:$R$5015,"&gt;=1",'[1]REG PISP'!$R$16:$R$5015,"&lt;5",'[1]REG PISP'!$E$16:$E$5015,"P",'[1]REG PISP'!$T$16:$T$5015,"12",'[1]REG PISP'!$J$16:$J$5015,"*",'[1]REG PISP'!$P$16:$P$5015,"MATI",'[1]REG PISP'!$F$16:$F$5015,"="&amp;$B26)</f>
        <v>0</v>
      </c>
      <c r="AW26" s="42">
        <f>COUNTIFS('[1]REG PISP'!$R$16:$R$5015,"&gt;=5",'[1]REG PISP'!$R$16:$R$5015,"&lt;120",'[1]REG PISP'!$E$16:$E$5015,"L",'[1]REG PISP'!$T$16:$T$5015,"12",'[1]REG PISP'!$J$16:$J$5015,"*",'[1]REG PISP'!$P$16:$P$5015,"MATI",'[1]REG PISP'!$F$16:$F$5015,"="&amp;$B26)</f>
        <v>0</v>
      </c>
      <c r="AX26" s="42">
        <f>COUNTIFS('[1]REG PISP'!$R$16:$R$5015,"&gt;=5",'[1]REG PISP'!$R$16:$R$5015,"&lt;120",'[1]REG PISP'!$E$16:$E$5015,"P",'[1]REG PISP'!$T$16:$T$5015,"12",'[1]REG PISP'!$J$16:$J$5015,"*",'[1]REG PISP'!$P$16:$P$5015,"MATI",'[1]REG PISP'!$F$16:$F$5015,"="&amp;$B26)</f>
        <v>0</v>
      </c>
      <c r="AY26" s="44">
        <f t="shared" si="13"/>
        <v>0</v>
      </c>
      <c r="AZ26" s="44">
        <f t="shared" si="13"/>
        <v>0</v>
      </c>
    </row>
    <row r="27" spans="1:57" ht="18" hidden="1" customHeight="1" x14ac:dyDescent="0.25">
      <c r="A27" s="48">
        <v>12</v>
      </c>
      <c r="B27" s="40">
        <f>'[1]INFO DASAR'!B27</f>
        <v>0</v>
      </c>
      <c r="C27" s="40">
        <f>'[1]INFO DASAR'!C27</f>
        <v>0</v>
      </c>
      <c r="D27" s="40">
        <f>'[1]INFO DASAR'!D27</f>
        <v>0</v>
      </c>
      <c r="E27" s="41">
        <f>'[1]INFO DASAR'!E27</f>
        <v>0</v>
      </c>
      <c r="F27" s="41">
        <f>'[1]INFO DASAR'!F27</f>
        <v>0</v>
      </c>
      <c r="G27" s="42">
        <f>COUNTIFS('[1]REG PISP'!$S$16:$S$5015,"&lt;6",'[1]REG PISP'!$R$16:$R$5015,"0",'[1]REG PISP'!$E$16:$E$5015,"L",'[1]REG PISP'!$T$16:$T$5015,"12",'[1]REG PISP'!$J$16:$J$5015,"*",'[1]REG PISP'!$F$16:$F$5015,"="&amp;$B27)</f>
        <v>0</v>
      </c>
      <c r="H27" s="42">
        <f>COUNTIFS('[1]REG PISP'!$S$16:$S$5015,"&lt;6",'[1]REG PISP'!$R$16:$R$5015,"0",'[1]REG PISP'!$E$16:$E$5015,"P",'[1]REG PISP'!$T$16:$T$5015,"12",'[1]REG PISP'!$J$16:$J$5015,"*",'[1]REG PISP'!$F$16:$F$5015,"="&amp;$B27)</f>
        <v>0</v>
      </c>
      <c r="I27" s="42">
        <f>COUNTIFS('[1]REG PISP'!$S$16:$S$5015,"&gt;=6",'[1]REG PISP'!$S$16:$S$5015,"&lt;12",'[1]REG PISP'!$R$16:$R$5015,"0",'[1]REG PISP'!$E$16:$E$5015,"L",'[1]REG PISP'!$T$16:$T$5015,"12",'[1]REG PISP'!$J$16:$J$5015,"*",'[1]REG PISP'!$F$16:$F$5015,"="&amp;$B27)</f>
        <v>0</v>
      </c>
      <c r="J27" s="42">
        <f>COUNTIFS('[1]REG PISP'!$S$16:$S$5015,"&gt;=6",'[1]REG PISP'!$S$16:$S$5015,"&lt;12",'[1]REG PISP'!$R$16:$R$5015,"0",'[1]REG PISP'!$E$16:$E$5015,"P",'[1]REG PISP'!$T$16:$T$5015,"12",'[1]REG PISP'!$J$16:$J$5015,"*",'[1]REG PISP'!$F$16:$F$5015,"="&amp;$B27)</f>
        <v>0</v>
      </c>
      <c r="K27" s="42">
        <f>COUNTIFS('[1]REG PISP'!$R$16:$R$5015,"&gt;=1",'[1]REG PISP'!$R$16:$R$5015,"&lt;5",'[1]REG PISP'!$E$16:$E$5015,"L",'[1]REG PISP'!$T$16:$T$5015,"12",'[1]REG PISP'!$J$16:$J$5015,"*",'[1]REG PISP'!$F$16:$F$5015,"="&amp;$B27)</f>
        <v>0</v>
      </c>
      <c r="L27" s="42">
        <f>COUNTIFS('[1]REG PISP'!$R$16:$R$5015,"&gt;=1",'[1]REG PISP'!$R$16:$R$5015,"&lt;5",'[1]REG PISP'!$E$16:$E$5015,"P",'[1]REG PISP'!$T$16:$T$5015,"12",'[1]REG PISP'!$J$16:$J$5015,"*",'[1]REG PISP'!$F$16:$F$5015,"="&amp;$B27)</f>
        <v>0</v>
      </c>
      <c r="M27" s="42">
        <f t="shared" si="0"/>
        <v>0</v>
      </c>
      <c r="N27" s="42">
        <f t="shared" si="0"/>
        <v>0</v>
      </c>
      <c r="O27" s="42">
        <f t="shared" si="1"/>
        <v>0</v>
      </c>
      <c r="P27" s="43" t="e">
        <f t="shared" si="2"/>
        <v>#DIV/0!</v>
      </c>
      <c r="Q27" s="42">
        <f>COUNTIFS('[1]REG PISP'!$R$16:$R$5015,"&gt;=5",'[1]REG PISP'!$R$16:$R$5015,"&lt;120",'[1]REG PISP'!$E$16:$E$5015,"L",'[1]REG PISP'!$T$16:$T$5015,"12",'[1]REG PISP'!$J$16:$J$5015,"*",'[1]REG PISP'!$F$16:$F$5015,"="&amp;$B27)</f>
        <v>0</v>
      </c>
      <c r="R27" s="42">
        <f>COUNTIFS('[1]REG PISP'!$R$16:$R$5015,"&gt;=5",'[1]REG PISP'!$R$16:$R$5015,"&lt;120",'[1]REG PISP'!$E$16:$E$5015,"P",'[1]REG PISP'!$T$16:$T$5015,"12",'[1]REG PISP'!$J$16:$J$5015,"*",'[1]REG PISP'!$F$16:$F$5015,"="&amp;$B27)</f>
        <v>0</v>
      </c>
      <c r="S27" s="44">
        <f t="shared" si="3"/>
        <v>0</v>
      </c>
      <c r="T27" s="45">
        <f t="shared" si="4"/>
        <v>0</v>
      </c>
      <c r="U27" s="46" t="e">
        <f t="shared" si="5"/>
        <v>#DIV/0!</v>
      </c>
      <c r="V27" s="46" t="e">
        <f t="shared" si="6"/>
        <v>#DIV/0!</v>
      </c>
      <c r="W27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PISP'!$F$16:$F$5015,"="&amp;$B27)+COUNTIFS('[1]REG PISP'!$R$16:$R$5015,"0",'[1]REG PISP'!$S$16:$S$5015,"&gt;0",'[1]REG PISP'!$E$16:$E$5015,"P",'[1]REG PISP'!$T$16:$T$5015,"12",'[1]REG PISP'!$J$16:$J$5015,"*",'[1]REG PISP'!$K$16:$K$5015,"TANPA DEHIDRASI",'[1]REG PISP'!$F$16:$F$5015,"="&amp;$B27)+COUNTIFS('[1]REG PISP'!$R$16:$R$5015,"&gt;0",'[1]REG PISP'!$R$16:$R$5015,"&lt;120",'[1]REG PISP'!$E$16:$E$5015,"L",'[1]REG PISP'!$T$16:$T$5015,"12",'[1]REG PISP'!$J$16:$J$5015,"*",'[1]REG PISP'!$K$16:$K$5015,"TANPA DEHIDRASI",'[1]REG PISP'!$F$16:$F$5015,"="&amp;$B27)+COUNTIFS('[1]REG PISP'!$R$16:$R$5015,"&gt;0",'[1]REG PISP'!$R$16:$R$5015,"&lt;120",'[1]REG PISP'!$E$16:$E$5015,"P",'[1]REG PISP'!$T$16:$T$5015,"12",'[1]REG PISP'!$J$16:$J$5015,"*",'[1]REG PISP'!$K$16:$K$5015,"TANPA DEHIDRASI",'[1]REG PISP'!$F$16:$F$5015,"="&amp;$B27)</f>
        <v>0</v>
      </c>
      <c r="X27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PISP'!$F$16:$F$5015,"="&amp;$B27)+COUNTIFS('[1]REG PISP'!$R$16:$R$5015,"0",'[1]REG PISP'!$S$16:$S$5015,"&gt;0",'[1]REG PISP'!$E$16:$E$5015,"P",'[1]REG PISP'!$T$16:$T$5015,"12",'[1]REG PISP'!$J$16:$J$5015,"*",'[1]REG PISP'!$K$16:$K$5015,"DEHIDRASI RINGAN/SEDANG",'[1]REG PISP'!$F$16:$F$5015,"="&amp;$B27)+COUNTIFS('[1]REG PISP'!$R$16:$R$5015,"&gt;0",'[1]REG PISP'!$R$16:$R$5015,"&lt;120",'[1]REG PISP'!$E$16:$E$5015,"L",'[1]REG PISP'!$T$16:$T$5015,"12",'[1]REG PISP'!$J$16:$J$5015,"*",'[1]REG PISP'!$K$16:$K$5015,"DEHIDRASI RINGAN/SEDANG",'[1]REG PISP'!$F$16:$F$5015,"="&amp;$B27)+COUNTIFS('[1]REG PISP'!$R$16:$R$5015,"&gt;0",'[1]REG PISP'!$R$16:$R$5015,"&lt;120",'[1]REG PISP'!$E$16:$E$5015,"P",'[1]REG PISP'!$T$16:$T$5015,"12",'[1]REG PISP'!$J$16:$J$5015,"*",'[1]REG PISP'!$K$16:$K$5015,"DEHIDRASI RINGAN/SEDANG",'[1]REG PISP'!$F$16:$F$5015,"="&amp;$B27)</f>
        <v>0</v>
      </c>
      <c r="Y27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PISP'!$F$16:$F$5015,"="&amp;$B27)+COUNTIFS('[1]REG PISP'!$R$16:$R$5015,"0",'[1]REG PISP'!$S$16:$S$5015,"&gt;0",'[1]REG PISP'!$E$16:$E$5015,"P",'[1]REG PISP'!$T$16:$T$5015,"12",'[1]REG PISP'!$J$16:$J$5015,"*",'[1]REG PISP'!$K$16:$K$5015,"DEHIDRASI BERAT",'[1]REG PISP'!$F$16:$F$5015,"="&amp;$B27)+COUNTIFS('[1]REG PISP'!$R$16:$R$5015,"&gt;0",'[1]REG PISP'!$R$16:$R$5015,"&lt;120",'[1]REG PISP'!$E$16:$E$5015,"L",'[1]REG PISP'!$T$16:$T$5015,"12",'[1]REG PISP'!$J$16:$J$5015,"*",'[1]REG PISP'!$K$16:$K$5015,"DEHIDRASI BERAT",'[1]REG PISP'!$F$16:$F$5015,"="&amp;$B27)+COUNTIFS('[1]REG PISP'!$R$16:$R$5015,"&gt;0",'[1]REG PISP'!$R$16:$R$5015,"&lt;120",'[1]REG PISP'!$E$16:$E$5015,"P",'[1]REG PISP'!$T$16:$T$5015,"12",'[1]REG PISP'!$J$16:$J$5015,"*",'[1]REG PISP'!$K$16:$K$5015,"DEHIDRASI BERAT",'[1]REG PISP'!$F$16:$F$5015,"="&amp;$B27)</f>
        <v>0</v>
      </c>
      <c r="Z27" s="46" t="e">
        <f t="shared" si="7"/>
        <v>#DIV/0!</v>
      </c>
      <c r="AA27" s="42">
        <f>COUNTIFS('[1]REG PISP'!$R$16:$R$5015,"0",'[1]REG PISP'!$S$16:$S$5015,"&gt;0",'[1]REG PISP'!$E$16:$E$5015,"L",'[1]REG PISP'!$T$16:$T$5015,"12",'[1]REG PISP'!$J$16:$J$5015,"DIARE AKUT",'[1]REG PISP'!$F$16:$F$5015,"="&amp;$B27)+COUNTIFS('[1]REG PISP'!$R$16:$R$5015,"0",'[1]REG PISP'!$S$16:$S$5015,"&gt;0",'[1]REG PISP'!$E$16:$E$5015,"P",'[1]REG PISP'!$T$16:$T$5015,"12",'[1]REG PISP'!$J$16:$J$5015,"DIARE AKUT",'[1]REG PISP'!$F$16:$F$5015,"="&amp;$B27)+COUNTIFS('[1]REG PISP'!$R$16:$R$5015,"&gt;0",'[1]REG PISP'!$R$16:$R$5015,"&lt;120",'[1]REG PISP'!$E$16:$E$5015,"L",'[1]REG PISP'!$T$16:$T$5015,"12",'[1]REG PISP'!$J$16:$J$5015,"DIARE AKUT",'[1]REG PISP'!$F$16:$F$5015,"="&amp;$B27)+COUNTIFS('[1]REG PISP'!$R$16:$R$5015,"&gt;0",'[1]REG PISP'!$R$16:$R$5015,"&lt;120",'[1]REG PISP'!$E$16:$E$5015,"P",'[1]REG PISP'!$T$16:$T$5015,"12",'[1]REG PISP'!$J$16:$J$5015,"DIARE AKUT",'[1]REG PISP'!$F$16:$F$5015,"="&amp;$B27)</f>
        <v>0</v>
      </c>
      <c r="AB27" s="42">
        <f>COUNTIFS('[1]REG PISP'!$R$16:$R$5015,"0",'[1]REG PISP'!$S$16:$S$5015,"&gt;0",'[1]REG PISP'!$E$16:$E$5015,"L",'[1]REG PISP'!$T$16:$T$5015,"12",'[1]REG PISP'!$J$16:$J$5015,"DISENTRI",'[1]REG PISP'!$F$16:$F$5015,"="&amp;$B27)+COUNTIFS('[1]REG PISP'!$R$16:$R$5015,"0",'[1]REG PISP'!$S$16:$S$5015,"&gt;0",'[1]REG PISP'!$E$16:$E$5015,"P",'[1]REG PISP'!$T$16:$T$5015,"12",'[1]REG PISP'!$J$16:$J$5015,"DISENTRI",'[1]REG PISP'!$F$16:$F$5015,"="&amp;$B27)+COUNTIFS('[1]REG PISP'!$R$16:$R$5015,"&gt;0",'[1]REG PISP'!$R$16:$R$5015,"&lt;120",'[1]REG PISP'!$E$16:$E$5015,"L",'[1]REG PISP'!$T$16:$T$5015,"12",'[1]REG PISP'!$J$16:$J$5015,"DISENTRI",'[1]REG PISP'!$F$16:$F$5015,"="&amp;$B27)+COUNTIFS('[1]REG PISP'!$R$16:$R$5015,"&gt;0",'[1]REG PISP'!$R$16:$R$5015,"&lt;120",'[1]REG PISP'!$E$16:$E$5015,"P",'[1]REG PISP'!$T$16:$T$5015,"12",'[1]REG PISP'!$J$16:$J$5015,"DISENTRI",'[1]REG PISP'!$F$16:$F$5015,"="&amp;$B27)</f>
        <v>0</v>
      </c>
      <c r="AC27" s="42">
        <f>COUNTIFS('[1]REG PISP'!$R$16:$R$5015,"0",'[1]REG PISP'!$S$16:$S$5015,"&gt;0",'[1]REG PISP'!$E$16:$E$5015,"L",'[1]REG PISP'!$T$16:$T$5015,"12",'[1]REG PISP'!$J$16:$J$5015,"KOLERA",'[1]REG PISP'!$F$16:$F$5015,"="&amp;$B27)+COUNTIFS('[1]REG PISP'!$R$16:$R$5015,"0",'[1]REG PISP'!$S$16:$S$5015,"&gt;0",'[1]REG PISP'!$E$16:$E$5015,"P",'[1]REG PISP'!$T$16:$T$5015,"12",'[1]REG PISP'!$J$16:$J$5015,"KOLERA",'[1]REG PISP'!$F$16:$F$5015,"="&amp;$B27)+COUNTIFS('[1]REG PISP'!$R$16:$R$5015,"&gt;0",'[1]REG PISP'!$R$16:$R$5015,"&lt;120",'[1]REG PISP'!$E$16:$E$5015,"L",'[1]REG PISP'!$T$16:$T$5015,"12",'[1]REG PISP'!$J$16:$J$5015,"KOLERA",'[1]REG PISP'!$F$16:$F$5015,"="&amp;$B27)+COUNTIFS('[1]REG PISP'!$R$16:$R$5015,"&gt;0",'[1]REG PISP'!$R$16:$R$5015,"&lt;120",'[1]REG PISP'!$E$16:$E$5015,"P",'[1]REG PISP'!$T$16:$T$5015,"12",'[1]REG PISP'!$J$16:$J$5015,"KOLERA",'[1]REG PISP'!$F$16:$F$5015,"="&amp;$B27)</f>
        <v>0</v>
      </c>
      <c r="AD27" s="42">
        <f>COUNTIFS('[1]REG PISP'!$R$16:$R$5015,"0",'[1]REG PISP'!$S$16:$S$5015,"&gt;0",'[1]REG PISP'!$E$16:$E$5015,"L",'[1]REG PISP'!$T$16:$T$5015,"12",'[1]REG PISP'!$J$16:$J$5015,"DIARE BERKEPANJANGAN",'[1]REG PISP'!$F$16:$F$5015,"="&amp;$B27)+COUNTIFS('[1]REG PISP'!$R$16:$R$5015,"0",'[1]REG PISP'!$S$16:$S$5015,"&gt;0",'[1]REG PISP'!$E$16:$E$5015,"P",'[1]REG PISP'!$T$16:$T$5015,"12",'[1]REG PISP'!$J$16:$J$5015,"DIARE BERKEPANJANGAN",'[1]REG PISP'!$F$16:$F$5015,"="&amp;$B27)+COUNTIFS('[1]REG PISP'!$R$16:$R$5015,"&gt;0",'[1]REG PISP'!$R$16:$R$5015,"&lt;120",'[1]REG PISP'!$E$16:$E$5015,"L",'[1]REG PISP'!$T$16:$T$5015,"12",'[1]REG PISP'!$J$16:$J$5015,"DIARE BERKEPANJANGAN",'[1]REG PISP'!$F$16:$F$5015,"="&amp;$B27)+COUNTIFS('[1]REG PISP'!$R$16:$R$5015,"&gt;0",'[1]REG PISP'!$R$16:$R$5015,"&lt;120",'[1]REG PISP'!$E$16:$E$5015,"P",'[1]REG PISP'!$T$16:$T$5015,"12",'[1]REG PISP'!$J$16:$J$5015,"DIARE BERKEPANJANGAN",'[1]REG PISP'!$F$16:$F$5015,"="&amp;$B27)</f>
        <v>0</v>
      </c>
      <c r="AE27" s="42">
        <f>COUNTIFS('[1]REG PISP'!$R$16:$R$5015,"0",'[1]REG PISP'!$S$16:$S$5015,"&gt;0",'[1]REG PISP'!$E$16:$E$5015,"L",'[1]REG PISP'!$T$16:$T$5015,"12",'[1]REG PISP'!$J$16:$J$5015,"DIARE PERSISTEN/KRONIK",'[1]REG PISP'!$F$16:$F$5015,"="&amp;$B27)+COUNTIFS('[1]REG PISP'!$R$16:$R$5015,"0",'[1]REG PISP'!$S$16:$S$5015,"&gt;0",'[1]REG PISP'!$E$16:$E$5015,"P",'[1]REG PISP'!$T$16:$T$5015,"12",'[1]REG PISP'!$J$16:$J$5015,"DIARE PERSISTEN/KRONIK",'[1]REG PISP'!$F$16:$F$5015,"="&amp;$B27)+COUNTIFS('[1]REG PISP'!$R$16:$R$5015,"&gt;0",'[1]REG PISP'!$R$16:$R$5015,"&lt;120",'[1]REG PISP'!$E$16:$E$5015,"L",'[1]REG PISP'!$T$16:$T$5015,"12",'[1]REG PISP'!$J$16:$J$5015,"DIARE PERSISTEN/KRONIK",'[1]REG PISP'!$F$16:$F$5015,"="&amp;$B27)+COUNTIFS('[1]REG PISP'!$R$16:$R$5015,"&gt;0",'[1]REG PISP'!$R$16:$R$5015,"&lt;120",'[1]REG PISP'!$E$16:$E$5015,"P",'[1]REG PISP'!$T$16:$T$5015,"12",'[1]REG PISP'!$J$16:$J$5015,"DIARE PERSISTEN/KRONIK",'[1]REG PISP'!$F$16:$F$5015,"="&amp;$B27)</f>
        <v>0</v>
      </c>
      <c r="AF27" s="42">
        <f>COUNTIFS('[1]REG PISP'!$R$16:$R$5015,"0",'[1]REG PISP'!$S$16:$S$5015,"&gt;0",'[1]REG PISP'!$E$16:$E$5015,"L",'[1]REG PISP'!$T$16:$T$5015,"12",'[1]REG PISP'!$J$16:$J$5015,"DIARE GIZI BURUK",'[1]REG PISP'!$F$16:$F$5015,"="&amp;$B27)+COUNTIFS('[1]REG PISP'!$R$16:$R$5015,"0",'[1]REG PISP'!$S$16:$S$5015,"&gt;0",'[1]REG PISP'!$E$16:$E$5015,"P",'[1]REG PISP'!$T$16:$T$5015,"12",'[1]REG PISP'!$J$16:$J$5015,"DIARE GIZI BURUK",'[1]REG PISP'!$F$16:$F$5015,"="&amp;$B27)+COUNTIFS('[1]REG PISP'!$R$16:$R$5015,"&gt;0",'[1]REG PISP'!$R$16:$R$5015,"&lt;120",'[1]REG PISP'!$E$16:$E$5015,"L",'[1]REG PISP'!$T$16:$T$5015,"12",'[1]REG PISP'!$J$16:$J$5015,"DIARE GIZI BURUK",'[1]REG PISP'!$F$16:$F$5015,"="&amp;$B27)+COUNTIFS('[1]REG PISP'!$R$16:$R$5015,"&gt;0",'[1]REG PISP'!$R$16:$R$5015,"&lt;120",'[1]REG PISP'!$E$16:$E$5015,"P",'[1]REG PISP'!$T$16:$T$5015,"12",'[1]REG PISP'!$J$16:$J$5015,"DIARE GIZI BURUK",'[1]REG PISP'!$F$16:$F$5015,"="&amp;$B27)</f>
        <v>0</v>
      </c>
      <c r="AG27" s="42">
        <f>COUNTIFS('[1]REG PISP'!$R$16:$R$5015,"0",'[1]REG PISP'!$S$16:$S$5015,"&gt;0",'[1]REG PISP'!$E$16:$E$5015,"L",'[1]REG PISP'!$T$16:$T$5015,"12",'[1]REG PISP'!$J$16:$J$5015,"DIARE DENGAN PENYAKIT PENYERTA",'[1]REG PISP'!$F$16:$F$5015,"="&amp;$B27)+COUNTIFS('[1]REG PISP'!$R$16:$R$5015,"0",'[1]REG PISP'!$S$16:$S$5015,"&gt;0",'[1]REG PISP'!$E$16:$E$5015,"P",'[1]REG PISP'!$T$16:$T$5015,"12",'[1]REG PISP'!$J$16:$J$5015,"DIARE DENGAN PENYAKIT PENYERTA",'[1]REG PISP'!$F$16:$F$5015,"="&amp;$B27)+COUNTIFS('[1]REG PISP'!$R$16:$R$5015,"&gt;0",'[1]REG PISP'!$R$16:$R$5015,"&lt;120",'[1]REG PISP'!$E$16:$E$5015,"L",'[1]REG PISP'!$T$16:$T$5015,"12",'[1]REG PISP'!$J$16:$J$5015,"DIARE DENGAN PENYAKIT PENYERTA",'[1]REG PISP'!$F$16:$F$5015,"="&amp;$B27)+COUNTIFS('[1]REG PISP'!$R$16:$R$5015,"&gt;0",'[1]REG PISP'!$R$16:$R$5015,"&lt;120",'[1]REG PISP'!$E$16:$E$5015,"P",'[1]REG PISP'!$T$16:$T$5015,"12",'[1]REG PISP'!$J$16:$J$5015,"DIARE DENGAN PENYAKIT PENYERTA",'[1]REG PISP'!$F$16:$F$5015,"="&amp;$B27)</f>
        <v>0</v>
      </c>
      <c r="AH27" s="42">
        <f>COUNTIFS('[1]REG PISP'!$R$16:$R$5015,"0",'[1]REG PISP'!$S$16:$S$5015,"&gt;0",'[1]REG PISP'!$E$16:$E$5015,"L",'[1]REG PISP'!$T$16:$T$5015,"12",'[1]REG PISP'!$L$16:$L$5015,"&gt;0",'[1]REG PISP'!$M$16:$M$5015,"&lt;1",'[1]REG PISP'!$F$16:$F$5015,"="&amp;$B27)+COUNTIFS('[1]REG PISP'!$R$16:$R$5015,"&gt;0",'[1]REG PISP'!$R$16:$R$5015,"&lt;5",'[1]REG PISP'!$E$16:$E$5015,"L",'[1]REG PISP'!$T$16:$T$5015,"12",'[1]REG PISP'!$L$16:$L$5015,"&gt;0",'[1]REG PISP'!$M$16:$M$5015,"&lt;1",'[1]REG PISP'!$F$16:$F$5015,"="&amp;$B27)+COUNTIFS('[1]REG PISP'!$R$16:$R$5015,"0",'[1]REG PISP'!$S$16:$S$5015,"&gt;0",'[1]REG PISP'!$E$16:$E$5015,"P",'[1]REG PISP'!$T$16:$T$5015,"12",'[1]REG PISP'!$L$16:$L$5015,"&gt;0",'[1]REG PISP'!$M$16:$M$5015,"&lt;1",'[1]REG PISP'!$F$16:$F$5015,"="&amp;$B27)+COUNTIFS('[1]REG PISP'!$R$16:$R$5015,"&gt;0",'[1]REG PISP'!$R$16:$R$5015,"&lt;5",'[1]REG PISP'!$E$16:$E$5015,"P",'[1]REG PISP'!$T$16:$T$5015,"12",'[1]REG PISP'!$L$16:$L$5015,"&gt;0",'[1]REG PISP'!$M$16:$M$5015,"&lt;1",'[1]REG PISP'!$F$16:$F$5015,"="&amp;$B27)+COUNTIFS('[1]REG PISP'!$R$16:$R$5015,"0",'[1]REG PISP'!$S$16:$S$5015,"&gt;0",'[1]REG PISP'!$E$16:$E$5015,"L",'[1]REG PISP'!$T$16:$T$5015,"12",'[1]REG PISP'!$L$16:$L$5015,"&gt;0",'[1]REG PISP'!$M$16:$M$5015,"",'[1]REG PISP'!$F$16:$F$5015,"="&amp;$B27)+COUNTIFS('[1]REG PISP'!$R$16:$R$5015,"&gt;0",'[1]REG PISP'!$R$16:$R$5015,"&lt;5",'[1]REG PISP'!$E$16:$E$5015,"L",'[1]REG PISP'!$T$16:$T$5015,"12",'[1]REG PISP'!$L$16:$L$5015,"&gt;0",'[1]REG PISP'!$M$16:$M$5015,"",'[1]REG PISP'!$F$16:$F$5015,"="&amp;$B27)+COUNTIFS('[1]REG PISP'!$R$16:$R$5015,"0",'[1]REG PISP'!$S$16:$S$5015,"&gt;0",'[1]REG PISP'!$E$16:$E$5015,"P",'[1]REG PISP'!$T$16:$T$5015,"12",'[1]REG PISP'!$L$16:$L$5015,"&gt;0",'[1]REG PISP'!$M$16:$M$5015,"",'[1]REG PISP'!$F$16:$F$5015,"="&amp;$B27)+COUNTIFS('[1]REG PISP'!$R$16:$R$5015,"&gt;0",'[1]REG PISP'!$R$16:$R$5015,"&lt;5",'[1]REG PISP'!$E$16:$E$5015,"P",'[1]REG PISP'!$T$16:$T$5015,"12",'[1]REG PISP'!$L$16:$L$5015,"&gt;0",'[1]REG PISP'!$M$16:$M$5015,"",'[1]REG PISP'!$F$16:$F$5015,"="&amp;$B27)</f>
        <v>0</v>
      </c>
      <c r="AI27" s="42">
        <f>COUNTIFS('[1]REG PISP'!$R$16:$R$5015,"0",'[1]REG PISP'!$S$16:$S$5015,"&gt;0",'[1]REG PISP'!$E$16:$E$5015,"L",'[1]REG PISP'!$T$16:$T$5015,"12",'[1]REG PISP'!$M$16:$M$5015,"&gt;0",'[1]REG PISP'!$L$16:$L$5015,"&lt;1",'[1]REG PISP'!$F$16:$F$5015,"="&amp;$B27)+COUNTIFS('[1]REG PISP'!$R$16:$R$5015,"&gt;0",'[1]REG PISP'!$R$16:$R$5015,"&lt;5",'[1]REG PISP'!$E$16:$E$5015,"L",'[1]REG PISP'!$T$16:$T$5015,"12",'[1]REG PISP'!$M$16:$M$5015,"&gt;0",'[1]REG PISP'!$L$16:$L$5015,"&lt;1",'[1]REG PISP'!$F$16:$F$5015,"="&amp;$B27)+COUNTIFS('[1]REG PISP'!$R$16:$R$5015,"0",'[1]REG PISP'!$S$16:$S$5015,"&gt;0",'[1]REG PISP'!$E$16:$E$5015,"P",'[1]REG PISP'!$T$16:$T$5015,"12",'[1]REG PISP'!$M$16:$M$5015,"&gt;0",'[1]REG PISP'!$L$16:$L$5015,"&lt;1",'[1]REG PISP'!$F$16:$F$5015,"="&amp;$B27)+COUNTIFS('[1]REG PISP'!$R$16:$R$5015,"&gt;0",'[1]REG PISP'!$R$16:$R$5015,"&lt;5",'[1]REG PISP'!$E$16:$E$5015,"P",'[1]REG PISP'!$T$16:$T$5015,"12",'[1]REG PISP'!$M$16:$M$5015,"&gt;0",'[1]REG PISP'!$L$16:$L$5015,"&lt;1",'[1]REG PISP'!$F$16:$F$5015,"="&amp;$B27)+COUNTIFS('[1]REG PISP'!$R$16:$R$5015,"0",'[1]REG PISP'!$S$16:$S$5015,"&gt;0",'[1]REG PISP'!$E$16:$E$5015,"L",'[1]REG PISP'!$T$16:$T$5015,"12",'[1]REG PISP'!$M$16:$M$5015,"&gt;0",'[1]REG PISP'!$L$16:$L$5015,"",'[1]REG PISP'!$F$16:$F$5015,"="&amp;$B27)+COUNTIFS('[1]REG PISP'!$R$16:$R$5015,"&gt;0",'[1]REG PISP'!$R$16:$R$5015,"&lt;5",'[1]REG PISP'!$E$16:$E$5015,"L",'[1]REG PISP'!$T$16:$T$5015,"12",'[1]REG PISP'!$M$16:$M$5015,"&gt;0",'[1]REG PISP'!$L$16:$L$5015,"",'[1]REG PISP'!$F$16:$F$5015,"="&amp;$B27)+COUNTIFS('[1]REG PISP'!$R$16:$R$5015,"0",'[1]REG PISP'!$S$16:$S$5015,"&gt;0",'[1]REG PISP'!$E$16:$E$5015,"P",'[1]REG PISP'!$T$16:$T$5015,"12",'[1]REG PISP'!$M$16:$M$5015,"&gt;0",'[1]REG PISP'!$L$16:$L$5015,"",'[1]REG PISP'!$F$16:$F$5015,"="&amp;$B27)+COUNTIFS('[1]REG PISP'!$R$16:$R$5015,"&gt;0",'[1]REG PISP'!$R$16:$R$5015,"&lt;5",'[1]REG PISP'!$E$16:$E$5015,"P",'[1]REG PISP'!$T$16:$T$5015,"12",'[1]REG PISP'!$M$16:$M$5015,"&gt;0",'[1]REG PISP'!$L$16:$L$5015,"",'[1]REG PISP'!$F$16:$F$5015,"="&amp;$B27)</f>
        <v>0</v>
      </c>
      <c r="AJ27" s="42">
        <f>COUNTIFS('[1]REG PISP'!$R$16:$R$5015,"0",'[1]REG PISP'!$S$16:$S$5015,"&gt;0",'[1]REG PISP'!$E$16:$E$5015,"L",'[1]REG PISP'!$T$16:$T$5015,"12",'[1]REG PISP'!$L$16:$L$5015,"&gt;0",'[1]REG PISP'!$M$16:$M$5015,"&gt;0",'[1]REG PISP'!$F$16:$F$5015,"="&amp;$B27)+COUNTIFS('[1]REG PISP'!$R$16:$R$5015,"&gt;0",'[1]REG PISP'!$R$16:$R$5015,"&lt;5",'[1]REG PISP'!$E$16:$E$5015,"L",'[1]REG PISP'!$T$16:$T$5015,"12",'[1]REG PISP'!$L$16:$L$5015,"&gt;0",'[1]REG PISP'!$M$16:$M$5015,"&gt;0",'[1]REG PISP'!$F$16:$F$5015,"="&amp;$B27)+COUNTIFS('[1]REG PISP'!$R$16:$R$5015,"0",'[1]REG PISP'!$S$16:$S$5015,"&gt;0",'[1]REG PISP'!$E$16:$E$5015,"P",'[1]REG PISP'!$T$16:$T$5015,"12",'[1]REG PISP'!$L$16:$L$5015,"&gt;0",'[1]REG PISP'!$M$16:$M$5015,"&gt;0",'[1]REG PISP'!$F$16:$F$5015,"="&amp;$B27)+COUNTIFS('[1]REG PISP'!$R$16:$R$5015,"&gt;0",'[1]REG PISP'!$R$16:$R$5015,"&lt;5",'[1]REG PISP'!$E$16:$E$5015,"P",'[1]REG PISP'!$T$16:$T$5015,"12",'[1]REG PISP'!$L$16:$L$5015,"&gt;0",'[1]REG PISP'!$M$16:$M$5015,"&gt;0",'[1]REG PISP'!$F$16:$F$5015,"="&amp;$B27)</f>
        <v>0</v>
      </c>
      <c r="AK27" s="42">
        <f>COUNTIFS('[1]REG PISP'!$R$16:$R$5015,"0",'[1]REG PISP'!$S$16:$S$5015,"&gt;0",'[1]REG PISP'!$E$16:$E$5015,"L",'[1]REG PISP'!$T$16:$T$5015,"12",'[1]REG PISP'!$N$16:$N$5015,"&gt;0",'[1]REG PISP'!$F$16:$F$5015,"="&amp;$B27)+COUNTIFS('[1]REG PISP'!$R$16:$R$5015,"&gt;0",'[1]REG PISP'!$R$16:$R$5015,"&lt;5",'[1]REG PISP'!$E$16:$E$5015,"L",'[1]REG PISP'!$T$16:$T$5015,"12",'[1]REG PISP'!$N$16:$N$5015,"&gt;0",'[1]REG PISP'!$F$16:$F$5015,"="&amp;$B27)+COUNTIFS('[1]REG PISP'!$R$16:$R$5015,"0",'[1]REG PISP'!$S$16:$S$5015,"&gt;0",'[1]REG PISP'!$E$16:$E$5015,"P",'[1]REG PISP'!$T$16:$T$5015,"12",'[1]REG PISP'!$N$16:$N$5015,"&gt;0",'[1]REG PISP'!$F$16:$F$5015,"="&amp;$B27)+COUNTIFS('[1]REG PISP'!$R$16:$R$5015,"&gt;0",'[1]REG PISP'!$R$16:$R$5015,"&lt;5",'[1]REG PISP'!$E$16:$E$5015,"P",'[1]REG PISP'!$T$16:$T$5015,"12",'[1]REG PISP'!$N$16:$N$5015,"&gt;0",'[1]REG PISP'!$F$16:$F$5015,"="&amp;$B27)</f>
        <v>0</v>
      </c>
      <c r="AL27" s="46" t="e">
        <f t="shared" si="8"/>
        <v>#DIV/0!</v>
      </c>
      <c r="AM27" s="46" t="e">
        <f t="shared" si="9"/>
        <v>#DIV/0!</v>
      </c>
      <c r="AN27" s="43" t="e">
        <f t="shared" si="10"/>
        <v>#DIV/0!</v>
      </c>
      <c r="AO27" s="42">
        <f>COUNTIFS('[1]REG PISP'!$R$16:$R$5015,"&gt;=5",'[1]REG PISP'!$R$16:$R$5015,"&lt;120",'[1]REG PISP'!$E$16:$E$5015,"L",'[1]REG PISP'!$T$16:$T$5015,"12",'[1]REG PISP'!$L$16:$L$5015,"&gt;0",'[1]REG PISP'!$F$16:$F$5015,"="&amp;$B27)+COUNTIFS('[1]REG PISP'!$R$16:$R$5015,"&gt;=5",'[1]REG PISP'!$R$16:$R$5015,"&lt;120",'[1]REG PISP'!$E$16:$E$5015,"P",'[1]REG PISP'!$T$16:$T$5015,"12",'[1]REG PISP'!$L$16:$L$5015,"&gt;0",'[1]REG PISP'!$F$16:$F$5015,"="&amp;$B27)</f>
        <v>0</v>
      </c>
      <c r="AP27" s="42">
        <f>COUNTIFS('[1]REG PISP'!$R$16:$R$5015,"&gt;=5",'[1]REG PISP'!$R$16:$R$5015,"&lt;120",'[1]REG PISP'!$E$16:$E$5015,"L",'[1]REG PISP'!$T$16:$T$5015,"12",'[1]REG PISP'!$N$16:$N$5015,"&gt;0",'[1]REG PISP'!$F$16:$F$5015,"="&amp;$B27)+COUNTIFS('[1]REG PISP'!$R$16:$R$5015,"&gt;=5",'[1]REG PISP'!$R$16:$R$5015,"&lt;120",'[1]REG PISP'!$E$16:$E$5015,"P",'[1]REG PISP'!$T$16:$T$5015,"12",'[1]REG PISP'!$N$16:$N$5015,"&gt;0",'[1]REG PISP'!$F$16:$F$5015,"="&amp;$B27)</f>
        <v>0</v>
      </c>
      <c r="AQ27" s="46" t="e">
        <f t="shared" si="11"/>
        <v>#DIV/0!</v>
      </c>
      <c r="AR27" s="46" t="e">
        <f t="shared" si="12"/>
        <v>#DIV/0!</v>
      </c>
      <c r="AS27" s="42">
        <f>COUNTIFS('[1]REG PISP'!$S$16:$S$5015,"&lt;12",'[1]REG PISP'!$R$16:$R$5015,"0",'[1]REG PISP'!$E$16:$E$5015,"L",'[1]REG PISP'!$T$16:$T$5015,"12",'[1]REG PISP'!$J$16:$J$5015,"*",'[1]REG PISP'!$P$16:$P$5015,"MATI",'[1]REG PISP'!$F$16:$F$5015,"="&amp;$B27)</f>
        <v>0</v>
      </c>
      <c r="AT27" s="42">
        <f>COUNTIFS('[1]REG PISP'!$S$16:$S$5015,"&lt;12",'[1]REG PISP'!$R$16:$R$5015,"0",'[1]REG PISP'!$E$16:$E$5015,"P",'[1]REG PISP'!$T$16:$T$5015,"12",'[1]REG PISP'!$J$16:$J$5015,"*",'[1]REG PISP'!$P$16:$P$5015,"MATI",'[1]REG PISP'!$F$16:$F$5015,"="&amp;$B27)</f>
        <v>0</v>
      </c>
      <c r="AU27" s="42">
        <f>COUNTIFS('[1]REG PISP'!$R$16:$R$5015,"&gt;=1",'[1]REG PISP'!$R$16:$R$5015,"&lt;5",'[1]REG PISP'!$E$16:$E$5015,"L",'[1]REG PISP'!$T$16:$T$5015,"12",'[1]REG PISP'!$J$16:$J$5015,"*",'[1]REG PISP'!$P$16:$P$5015,"MATI",'[1]REG PISP'!$F$16:$F$5015,"="&amp;$B27)</f>
        <v>0</v>
      </c>
      <c r="AV27" s="42">
        <f>COUNTIFS('[1]REG PISP'!$R$16:$R$5015,"&gt;=1",'[1]REG PISP'!$R$16:$R$5015,"&lt;5",'[1]REG PISP'!$E$16:$E$5015,"P",'[1]REG PISP'!$T$16:$T$5015,"12",'[1]REG PISP'!$J$16:$J$5015,"*",'[1]REG PISP'!$P$16:$P$5015,"MATI",'[1]REG PISP'!$F$16:$F$5015,"="&amp;$B27)</f>
        <v>0</v>
      </c>
      <c r="AW27" s="42">
        <f>COUNTIFS('[1]REG PISP'!$R$16:$R$5015,"&gt;=5",'[1]REG PISP'!$R$16:$R$5015,"&lt;120",'[1]REG PISP'!$E$16:$E$5015,"L",'[1]REG PISP'!$T$16:$T$5015,"12",'[1]REG PISP'!$J$16:$J$5015,"*",'[1]REG PISP'!$P$16:$P$5015,"MATI",'[1]REG PISP'!$F$16:$F$5015,"="&amp;$B27)</f>
        <v>0</v>
      </c>
      <c r="AX27" s="42">
        <f>COUNTIFS('[1]REG PISP'!$R$16:$R$5015,"&gt;=5",'[1]REG PISP'!$R$16:$R$5015,"&lt;120",'[1]REG PISP'!$E$16:$E$5015,"P",'[1]REG PISP'!$T$16:$T$5015,"12",'[1]REG PISP'!$J$16:$J$5015,"*",'[1]REG PISP'!$P$16:$P$5015,"MATI",'[1]REG PISP'!$F$16:$F$5015,"="&amp;$B27)</f>
        <v>0</v>
      </c>
      <c r="AY27" s="44">
        <f t="shared" si="13"/>
        <v>0</v>
      </c>
      <c r="AZ27" s="44">
        <f t="shared" si="13"/>
        <v>0</v>
      </c>
    </row>
    <row r="28" spans="1:57" ht="18" hidden="1" customHeight="1" x14ac:dyDescent="0.25">
      <c r="A28" s="40">
        <v>13</v>
      </c>
      <c r="B28" s="40">
        <f>'[1]INFO DASAR'!B28</f>
        <v>0</v>
      </c>
      <c r="C28" s="40">
        <f>'[1]INFO DASAR'!C28</f>
        <v>0</v>
      </c>
      <c r="D28" s="40">
        <f>'[1]INFO DASAR'!D28</f>
        <v>0</v>
      </c>
      <c r="E28" s="41">
        <f>'[1]INFO DASAR'!E28</f>
        <v>0</v>
      </c>
      <c r="F28" s="41">
        <f>'[1]INFO DASAR'!F28</f>
        <v>0</v>
      </c>
      <c r="G28" s="42">
        <f>COUNTIFS('[1]REG PISP'!$S$16:$S$5015,"&lt;6",'[1]REG PISP'!$R$16:$R$5015,"0",'[1]REG PISP'!$E$16:$E$5015,"L",'[1]REG PISP'!$T$16:$T$5015,"12",'[1]REG PISP'!$J$16:$J$5015,"*",'[1]REG PISP'!$F$16:$F$5015,"="&amp;$B28)</f>
        <v>0</v>
      </c>
      <c r="H28" s="42">
        <f>COUNTIFS('[1]REG PISP'!$S$16:$S$5015,"&lt;6",'[1]REG PISP'!$R$16:$R$5015,"0",'[1]REG PISP'!$E$16:$E$5015,"P",'[1]REG PISP'!$T$16:$T$5015,"12",'[1]REG PISP'!$J$16:$J$5015,"*",'[1]REG PISP'!$F$16:$F$5015,"="&amp;$B28)</f>
        <v>0</v>
      </c>
      <c r="I28" s="42">
        <f>COUNTIFS('[1]REG PISP'!$S$16:$S$5015,"&gt;=6",'[1]REG PISP'!$S$16:$S$5015,"&lt;12",'[1]REG PISP'!$R$16:$R$5015,"0",'[1]REG PISP'!$E$16:$E$5015,"L",'[1]REG PISP'!$T$16:$T$5015,"12",'[1]REG PISP'!$J$16:$J$5015,"*",'[1]REG PISP'!$F$16:$F$5015,"="&amp;$B28)</f>
        <v>0</v>
      </c>
      <c r="J28" s="42">
        <f>COUNTIFS('[1]REG PISP'!$S$16:$S$5015,"&gt;=6",'[1]REG PISP'!$S$16:$S$5015,"&lt;12",'[1]REG PISP'!$R$16:$R$5015,"0",'[1]REG PISP'!$E$16:$E$5015,"P",'[1]REG PISP'!$T$16:$T$5015,"12",'[1]REG PISP'!$J$16:$J$5015,"*",'[1]REG PISP'!$F$16:$F$5015,"="&amp;$B28)</f>
        <v>0</v>
      </c>
      <c r="K28" s="42">
        <f>COUNTIFS('[1]REG PISP'!$R$16:$R$5015,"&gt;=1",'[1]REG PISP'!$R$16:$R$5015,"&lt;5",'[1]REG PISP'!$E$16:$E$5015,"L",'[1]REG PISP'!$T$16:$T$5015,"12",'[1]REG PISP'!$J$16:$J$5015,"*",'[1]REG PISP'!$F$16:$F$5015,"="&amp;$B28)</f>
        <v>0</v>
      </c>
      <c r="L28" s="42">
        <f>COUNTIFS('[1]REG PISP'!$R$16:$R$5015,"&gt;=1",'[1]REG PISP'!$R$16:$R$5015,"&lt;5",'[1]REG PISP'!$E$16:$E$5015,"P",'[1]REG PISP'!$T$16:$T$5015,"12",'[1]REG PISP'!$J$16:$J$5015,"*",'[1]REG PISP'!$F$16:$F$5015,"="&amp;$B28)</f>
        <v>0</v>
      </c>
      <c r="M28" s="42">
        <f t="shared" si="0"/>
        <v>0</v>
      </c>
      <c r="N28" s="42">
        <f t="shared" si="0"/>
        <v>0</v>
      </c>
      <c r="O28" s="42">
        <f t="shared" si="1"/>
        <v>0</v>
      </c>
      <c r="P28" s="43" t="e">
        <f t="shared" si="2"/>
        <v>#DIV/0!</v>
      </c>
      <c r="Q28" s="42">
        <f>COUNTIFS('[1]REG PISP'!$R$16:$R$5015,"&gt;=5",'[1]REG PISP'!$R$16:$R$5015,"&lt;120",'[1]REG PISP'!$E$16:$E$5015,"L",'[1]REG PISP'!$T$16:$T$5015,"12",'[1]REG PISP'!$J$16:$J$5015,"*",'[1]REG PISP'!$F$16:$F$5015,"="&amp;$B28)</f>
        <v>0</v>
      </c>
      <c r="R28" s="42">
        <f>COUNTIFS('[1]REG PISP'!$R$16:$R$5015,"&gt;=5",'[1]REG PISP'!$R$16:$R$5015,"&lt;120",'[1]REG PISP'!$E$16:$E$5015,"P",'[1]REG PISP'!$T$16:$T$5015,"12",'[1]REG PISP'!$J$16:$J$5015,"*",'[1]REG PISP'!$F$16:$F$5015,"="&amp;$B28)</f>
        <v>0</v>
      </c>
      <c r="S28" s="44">
        <f t="shared" si="3"/>
        <v>0</v>
      </c>
      <c r="T28" s="45">
        <f t="shared" si="4"/>
        <v>0</v>
      </c>
      <c r="U28" s="46" t="e">
        <f t="shared" si="5"/>
        <v>#DIV/0!</v>
      </c>
      <c r="V28" s="46" t="e">
        <f t="shared" si="6"/>
        <v>#DIV/0!</v>
      </c>
      <c r="W28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PISP'!$F$16:$F$5015,"="&amp;$B28)+COUNTIFS('[1]REG PISP'!$R$16:$R$5015,"0",'[1]REG PISP'!$S$16:$S$5015,"&gt;0",'[1]REG PISP'!$E$16:$E$5015,"P",'[1]REG PISP'!$T$16:$T$5015,"12",'[1]REG PISP'!$J$16:$J$5015,"*",'[1]REG PISP'!$K$16:$K$5015,"TANPA DEHIDRASI",'[1]REG PISP'!$F$16:$F$5015,"="&amp;$B28)+COUNTIFS('[1]REG PISP'!$R$16:$R$5015,"&gt;0",'[1]REG PISP'!$R$16:$R$5015,"&lt;120",'[1]REG PISP'!$E$16:$E$5015,"L",'[1]REG PISP'!$T$16:$T$5015,"12",'[1]REG PISP'!$J$16:$J$5015,"*",'[1]REG PISP'!$K$16:$K$5015,"TANPA DEHIDRASI",'[1]REG PISP'!$F$16:$F$5015,"="&amp;$B28)+COUNTIFS('[1]REG PISP'!$R$16:$R$5015,"&gt;0",'[1]REG PISP'!$R$16:$R$5015,"&lt;120",'[1]REG PISP'!$E$16:$E$5015,"P",'[1]REG PISP'!$T$16:$T$5015,"12",'[1]REG PISP'!$J$16:$J$5015,"*",'[1]REG PISP'!$K$16:$K$5015,"TANPA DEHIDRASI",'[1]REG PISP'!$F$16:$F$5015,"="&amp;$B28)</f>
        <v>0</v>
      </c>
      <c r="X28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PISP'!$F$16:$F$5015,"="&amp;$B28)+COUNTIFS('[1]REG PISP'!$R$16:$R$5015,"0",'[1]REG PISP'!$S$16:$S$5015,"&gt;0",'[1]REG PISP'!$E$16:$E$5015,"P",'[1]REG PISP'!$T$16:$T$5015,"12",'[1]REG PISP'!$J$16:$J$5015,"*",'[1]REG PISP'!$K$16:$K$5015,"DEHIDRASI RINGAN/SEDANG",'[1]REG PISP'!$F$16:$F$5015,"="&amp;$B28)+COUNTIFS('[1]REG PISP'!$R$16:$R$5015,"&gt;0",'[1]REG PISP'!$R$16:$R$5015,"&lt;120",'[1]REG PISP'!$E$16:$E$5015,"L",'[1]REG PISP'!$T$16:$T$5015,"12",'[1]REG PISP'!$J$16:$J$5015,"*",'[1]REG PISP'!$K$16:$K$5015,"DEHIDRASI RINGAN/SEDANG",'[1]REG PISP'!$F$16:$F$5015,"="&amp;$B28)+COUNTIFS('[1]REG PISP'!$R$16:$R$5015,"&gt;0",'[1]REG PISP'!$R$16:$R$5015,"&lt;120",'[1]REG PISP'!$E$16:$E$5015,"P",'[1]REG PISP'!$T$16:$T$5015,"12",'[1]REG PISP'!$J$16:$J$5015,"*",'[1]REG PISP'!$K$16:$K$5015,"DEHIDRASI RINGAN/SEDANG",'[1]REG PISP'!$F$16:$F$5015,"="&amp;$B28)</f>
        <v>0</v>
      </c>
      <c r="Y28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PISP'!$F$16:$F$5015,"="&amp;$B28)+COUNTIFS('[1]REG PISP'!$R$16:$R$5015,"0",'[1]REG PISP'!$S$16:$S$5015,"&gt;0",'[1]REG PISP'!$E$16:$E$5015,"P",'[1]REG PISP'!$T$16:$T$5015,"12",'[1]REG PISP'!$J$16:$J$5015,"*",'[1]REG PISP'!$K$16:$K$5015,"DEHIDRASI BERAT",'[1]REG PISP'!$F$16:$F$5015,"="&amp;$B28)+COUNTIFS('[1]REG PISP'!$R$16:$R$5015,"&gt;0",'[1]REG PISP'!$R$16:$R$5015,"&lt;120",'[1]REG PISP'!$E$16:$E$5015,"L",'[1]REG PISP'!$T$16:$T$5015,"12",'[1]REG PISP'!$J$16:$J$5015,"*",'[1]REG PISP'!$K$16:$K$5015,"DEHIDRASI BERAT",'[1]REG PISP'!$F$16:$F$5015,"="&amp;$B28)+COUNTIFS('[1]REG PISP'!$R$16:$R$5015,"&gt;0",'[1]REG PISP'!$R$16:$R$5015,"&lt;120",'[1]REG PISP'!$E$16:$E$5015,"P",'[1]REG PISP'!$T$16:$T$5015,"12",'[1]REG PISP'!$J$16:$J$5015,"*",'[1]REG PISP'!$K$16:$K$5015,"DEHIDRASI BERAT",'[1]REG PISP'!$F$16:$F$5015,"="&amp;$B28)</f>
        <v>0</v>
      </c>
      <c r="Z28" s="46" t="e">
        <f t="shared" si="7"/>
        <v>#DIV/0!</v>
      </c>
      <c r="AA28" s="42">
        <f>COUNTIFS('[1]REG PISP'!$R$16:$R$5015,"0",'[1]REG PISP'!$S$16:$S$5015,"&gt;0",'[1]REG PISP'!$E$16:$E$5015,"L",'[1]REG PISP'!$T$16:$T$5015,"12",'[1]REG PISP'!$J$16:$J$5015,"DIARE AKUT",'[1]REG PISP'!$F$16:$F$5015,"="&amp;$B28)+COUNTIFS('[1]REG PISP'!$R$16:$R$5015,"0",'[1]REG PISP'!$S$16:$S$5015,"&gt;0",'[1]REG PISP'!$E$16:$E$5015,"P",'[1]REG PISP'!$T$16:$T$5015,"12",'[1]REG PISP'!$J$16:$J$5015,"DIARE AKUT",'[1]REG PISP'!$F$16:$F$5015,"="&amp;$B28)+COUNTIFS('[1]REG PISP'!$R$16:$R$5015,"&gt;0",'[1]REG PISP'!$R$16:$R$5015,"&lt;120",'[1]REG PISP'!$E$16:$E$5015,"L",'[1]REG PISP'!$T$16:$T$5015,"12",'[1]REG PISP'!$J$16:$J$5015,"DIARE AKUT",'[1]REG PISP'!$F$16:$F$5015,"="&amp;$B28)+COUNTIFS('[1]REG PISP'!$R$16:$R$5015,"&gt;0",'[1]REG PISP'!$R$16:$R$5015,"&lt;120",'[1]REG PISP'!$E$16:$E$5015,"P",'[1]REG PISP'!$T$16:$T$5015,"12",'[1]REG PISP'!$J$16:$J$5015,"DIARE AKUT",'[1]REG PISP'!$F$16:$F$5015,"="&amp;$B28)</f>
        <v>0</v>
      </c>
      <c r="AB28" s="42">
        <f>COUNTIFS('[1]REG PISP'!$R$16:$R$5015,"0",'[1]REG PISP'!$S$16:$S$5015,"&gt;0",'[1]REG PISP'!$E$16:$E$5015,"L",'[1]REG PISP'!$T$16:$T$5015,"12",'[1]REG PISP'!$J$16:$J$5015,"DISENTRI",'[1]REG PISP'!$F$16:$F$5015,"="&amp;$B28)+COUNTIFS('[1]REG PISP'!$R$16:$R$5015,"0",'[1]REG PISP'!$S$16:$S$5015,"&gt;0",'[1]REG PISP'!$E$16:$E$5015,"P",'[1]REG PISP'!$T$16:$T$5015,"12",'[1]REG PISP'!$J$16:$J$5015,"DISENTRI",'[1]REG PISP'!$F$16:$F$5015,"="&amp;$B28)+COUNTIFS('[1]REG PISP'!$R$16:$R$5015,"&gt;0",'[1]REG PISP'!$R$16:$R$5015,"&lt;120",'[1]REG PISP'!$E$16:$E$5015,"L",'[1]REG PISP'!$T$16:$T$5015,"12",'[1]REG PISP'!$J$16:$J$5015,"DISENTRI",'[1]REG PISP'!$F$16:$F$5015,"="&amp;$B28)+COUNTIFS('[1]REG PISP'!$R$16:$R$5015,"&gt;0",'[1]REG PISP'!$R$16:$R$5015,"&lt;120",'[1]REG PISP'!$E$16:$E$5015,"P",'[1]REG PISP'!$T$16:$T$5015,"12",'[1]REG PISP'!$J$16:$J$5015,"DISENTRI",'[1]REG PISP'!$F$16:$F$5015,"="&amp;$B28)</f>
        <v>0</v>
      </c>
      <c r="AC28" s="42">
        <f>COUNTIFS('[1]REG PISP'!$R$16:$R$5015,"0",'[1]REG PISP'!$S$16:$S$5015,"&gt;0",'[1]REG PISP'!$E$16:$E$5015,"L",'[1]REG PISP'!$T$16:$T$5015,"12",'[1]REG PISP'!$J$16:$J$5015,"KOLERA",'[1]REG PISP'!$F$16:$F$5015,"="&amp;$B28)+COUNTIFS('[1]REG PISP'!$R$16:$R$5015,"0",'[1]REG PISP'!$S$16:$S$5015,"&gt;0",'[1]REG PISP'!$E$16:$E$5015,"P",'[1]REG PISP'!$T$16:$T$5015,"12",'[1]REG PISP'!$J$16:$J$5015,"KOLERA",'[1]REG PISP'!$F$16:$F$5015,"="&amp;$B28)+COUNTIFS('[1]REG PISP'!$R$16:$R$5015,"&gt;0",'[1]REG PISP'!$R$16:$R$5015,"&lt;120",'[1]REG PISP'!$E$16:$E$5015,"L",'[1]REG PISP'!$T$16:$T$5015,"12",'[1]REG PISP'!$J$16:$J$5015,"KOLERA",'[1]REG PISP'!$F$16:$F$5015,"="&amp;$B28)+COUNTIFS('[1]REG PISP'!$R$16:$R$5015,"&gt;0",'[1]REG PISP'!$R$16:$R$5015,"&lt;120",'[1]REG PISP'!$E$16:$E$5015,"P",'[1]REG PISP'!$T$16:$T$5015,"12",'[1]REG PISP'!$J$16:$J$5015,"KOLERA",'[1]REG PISP'!$F$16:$F$5015,"="&amp;$B28)</f>
        <v>0</v>
      </c>
      <c r="AD28" s="42">
        <f>COUNTIFS('[1]REG PISP'!$R$16:$R$5015,"0",'[1]REG PISP'!$S$16:$S$5015,"&gt;0",'[1]REG PISP'!$E$16:$E$5015,"L",'[1]REG PISP'!$T$16:$T$5015,"12",'[1]REG PISP'!$J$16:$J$5015,"DIARE BERKEPANJANGAN",'[1]REG PISP'!$F$16:$F$5015,"="&amp;$B28)+COUNTIFS('[1]REG PISP'!$R$16:$R$5015,"0",'[1]REG PISP'!$S$16:$S$5015,"&gt;0",'[1]REG PISP'!$E$16:$E$5015,"P",'[1]REG PISP'!$T$16:$T$5015,"12",'[1]REG PISP'!$J$16:$J$5015,"DIARE BERKEPANJANGAN",'[1]REG PISP'!$F$16:$F$5015,"="&amp;$B28)+COUNTIFS('[1]REG PISP'!$R$16:$R$5015,"&gt;0",'[1]REG PISP'!$R$16:$R$5015,"&lt;120",'[1]REG PISP'!$E$16:$E$5015,"L",'[1]REG PISP'!$T$16:$T$5015,"12",'[1]REG PISP'!$J$16:$J$5015,"DIARE BERKEPANJANGAN",'[1]REG PISP'!$F$16:$F$5015,"="&amp;$B28)+COUNTIFS('[1]REG PISP'!$R$16:$R$5015,"&gt;0",'[1]REG PISP'!$R$16:$R$5015,"&lt;120",'[1]REG PISP'!$E$16:$E$5015,"P",'[1]REG PISP'!$T$16:$T$5015,"12",'[1]REG PISP'!$J$16:$J$5015,"DIARE BERKEPANJANGAN",'[1]REG PISP'!$F$16:$F$5015,"="&amp;$B28)</f>
        <v>0</v>
      </c>
      <c r="AE28" s="42">
        <f>COUNTIFS('[1]REG PISP'!$R$16:$R$5015,"0",'[1]REG PISP'!$S$16:$S$5015,"&gt;0",'[1]REG PISP'!$E$16:$E$5015,"L",'[1]REG PISP'!$T$16:$T$5015,"12",'[1]REG PISP'!$J$16:$J$5015,"DIARE PERSISTEN/KRONIK",'[1]REG PISP'!$F$16:$F$5015,"="&amp;$B28)+COUNTIFS('[1]REG PISP'!$R$16:$R$5015,"0",'[1]REG PISP'!$S$16:$S$5015,"&gt;0",'[1]REG PISP'!$E$16:$E$5015,"P",'[1]REG PISP'!$T$16:$T$5015,"12",'[1]REG PISP'!$J$16:$J$5015,"DIARE PERSISTEN/KRONIK",'[1]REG PISP'!$F$16:$F$5015,"="&amp;$B28)+COUNTIFS('[1]REG PISP'!$R$16:$R$5015,"&gt;0",'[1]REG PISP'!$R$16:$R$5015,"&lt;120",'[1]REG PISP'!$E$16:$E$5015,"L",'[1]REG PISP'!$T$16:$T$5015,"12",'[1]REG PISP'!$J$16:$J$5015,"DIARE PERSISTEN/KRONIK",'[1]REG PISP'!$F$16:$F$5015,"="&amp;$B28)+COUNTIFS('[1]REG PISP'!$R$16:$R$5015,"&gt;0",'[1]REG PISP'!$R$16:$R$5015,"&lt;120",'[1]REG PISP'!$E$16:$E$5015,"P",'[1]REG PISP'!$T$16:$T$5015,"12",'[1]REG PISP'!$J$16:$J$5015,"DIARE PERSISTEN/KRONIK",'[1]REG PISP'!$F$16:$F$5015,"="&amp;$B28)</f>
        <v>0</v>
      </c>
      <c r="AF28" s="42">
        <f>COUNTIFS('[1]REG PISP'!$R$16:$R$5015,"0",'[1]REG PISP'!$S$16:$S$5015,"&gt;0",'[1]REG PISP'!$E$16:$E$5015,"L",'[1]REG PISP'!$T$16:$T$5015,"12",'[1]REG PISP'!$J$16:$J$5015,"DIARE GIZI BURUK",'[1]REG PISP'!$F$16:$F$5015,"="&amp;$B28)+COUNTIFS('[1]REG PISP'!$R$16:$R$5015,"0",'[1]REG PISP'!$S$16:$S$5015,"&gt;0",'[1]REG PISP'!$E$16:$E$5015,"P",'[1]REG PISP'!$T$16:$T$5015,"12",'[1]REG PISP'!$J$16:$J$5015,"DIARE GIZI BURUK",'[1]REG PISP'!$F$16:$F$5015,"="&amp;$B28)+COUNTIFS('[1]REG PISP'!$R$16:$R$5015,"&gt;0",'[1]REG PISP'!$R$16:$R$5015,"&lt;120",'[1]REG PISP'!$E$16:$E$5015,"L",'[1]REG PISP'!$T$16:$T$5015,"12",'[1]REG PISP'!$J$16:$J$5015,"DIARE GIZI BURUK",'[1]REG PISP'!$F$16:$F$5015,"="&amp;$B28)+COUNTIFS('[1]REG PISP'!$R$16:$R$5015,"&gt;0",'[1]REG PISP'!$R$16:$R$5015,"&lt;120",'[1]REG PISP'!$E$16:$E$5015,"P",'[1]REG PISP'!$T$16:$T$5015,"12",'[1]REG PISP'!$J$16:$J$5015,"DIARE GIZI BURUK",'[1]REG PISP'!$F$16:$F$5015,"="&amp;$B28)</f>
        <v>0</v>
      </c>
      <c r="AG28" s="42">
        <f>COUNTIFS('[1]REG PISP'!$R$16:$R$5015,"0",'[1]REG PISP'!$S$16:$S$5015,"&gt;0",'[1]REG PISP'!$E$16:$E$5015,"L",'[1]REG PISP'!$T$16:$T$5015,"12",'[1]REG PISP'!$J$16:$J$5015,"DIARE DENGAN PENYAKIT PENYERTA",'[1]REG PISP'!$F$16:$F$5015,"="&amp;$B28)+COUNTIFS('[1]REG PISP'!$R$16:$R$5015,"0",'[1]REG PISP'!$S$16:$S$5015,"&gt;0",'[1]REG PISP'!$E$16:$E$5015,"P",'[1]REG PISP'!$T$16:$T$5015,"12",'[1]REG PISP'!$J$16:$J$5015,"DIARE DENGAN PENYAKIT PENYERTA",'[1]REG PISP'!$F$16:$F$5015,"="&amp;$B28)+COUNTIFS('[1]REG PISP'!$R$16:$R$5015,"&gt;0",'[1]REG PISP'!$R$16:$R$5015,"&lt;120",'[1]REG PISP'!$E$16:$E$5015,"L",'[1]REG PISP'!$T$16:$T$5015,"12",'[1]REG PISP'!$J$16:$J$5015,"DIARE DENGAN PENYAKIT PENYERTA",'[1]REG PISP'!$F$16:$F$5015,"="&amp;$B28)+COUNTIFS('[1]REG PISP'!$R$16:$R$5015,"&gt;0",'[1]REG PISP'!$R$16:$R$5015,"&lt;120",'[1]REG PISP'!$E$16:$E$5015,"P",'[1]REG PISP'!$T$16:$T$5015,"12",'[1]REG PISP'!$J$16:$J$5015,"DIARE DENGAN PENYAKIT PENYERTA",'[1]REG PISP'!$F$16:$F$5015,"="&amp;$B28)</f>
        <v>0</v>
      </c>
      <c r="AH28" s="42">
        <f>COUNTIFS('[1]REG PISP'!$R$16:$R$5015,"0",'[1]REG PISP'!$S$16:$S$5015,"&gt;0",'[1]REG PISP'!$E$16:$E$5015,"L",'[1]REG PISP'!$T$16:$T$5015,"12",'[1]REG PISP'!$L$16:$L$5015,"&gt;0",'[1]REG PISP'!$M$16:$M$5015,"&lt;1",'[1]REG PISP'!$F$16:$F$5015,"="&amp;$B28)+COUNTIFS('[1]REG PISP'!$R$16:$R$5015,"&gt;0",'[1]REG PISP'!$R$16:$R$5015,"&lt;5",'[1]REG PISP'!$E$16:$E$5015,"L",'[1]REG PISP'!$T$16:$T$5015,"12",'[1]REG PISP'!$L$16:$L$5015,"&gt;0",'[1]REG PISP'!$M$16:$M$5015,"&lt;1",'[1]REG PISP'!$F$16:$F$5015,"="&amp;$B28)+COUNTIFS('[1]REG PISP'!$R$16:$R$5015,"0",'[1]REG PISP'!$S$16:$S$5015,"&gt;0",'[1]REG PISP'!$E$16:$E$5015,"P",'[1]REG PISP'!$T$16:$T$5015,"12",'[1]REG PISP'!$L$16:$L$5015,"&gt;0",'[1]REG PISP'!$M$16:$M$5015,"&lt;1",'[1]REG PISP'!$F$16:$F$5015,"="&amp;$B28)+COUNTIFS('[1]REG PISP'!$R$16:$R$5015,"&gt;0",'[1]REG PISP'!$R$16:$R$5015,"&lt;5",'[1]REG PISP'!$E$16:$E$5015,"P",'[1]REG PISP'!$T$16:$T$5015,"12",'[1]REG PISP'!$L$16:$L$5015,"&gt;0",'[1]REG PISP'!$M$16:$M$5015,"&lt;1",'[1]REG PISP'!$F$16:$F$5015,"="&amp;$B28)+COUNTIFS('[1]REG PISP'!$R$16:$R$5015,"0",'[1]REG PISP'!$S$16:$S$5015,"&gt;0",'[1]REG PISP'!$E$16:$E$5015,"L",'[1]REG PISP'!$T$16:$T$5015,"12",'[1]REG PISP'!$L$16:$L$5015,"&gt;0",'[1]REG PISP'!$M$16:$M$5015,"",'[1]REG PISP'!$F$16:$F$5015,"="&amp;$B28)+COUNTIFS('[1]REG PISP'!$R$16:$R$5015,"&gt;0",'[1]REG PISP'!$R$16:$R$5015,"&lt;5",'[1]REG PISP'!$E$16:$E$5015,"L",'[1]REG PISP'!$T$16:$T$5015,"12",'[1]REG PISP'!$L$16:$L$5015,"&gt;0",'[1]REG PISP'!$M$16:$M$5015,"",'[1]REG PISP'!$F$16:$F$5015,"="&amp;$B28)+COUNTIFS('[1]REG PISP'!$R$16:$R$5015,"0",'[1]REG PISP'!$S$16:$S$5015,"&gt;0",'[1]REG PISP'!$E$16:$E$5015,"P",'[1]REG PISP'!$T$16:$T$5015,"12",'[1]REG PISP'!$L$16:$L$5015,"&gt;0",'[1]REG PISP'!$M$16:$M$5015,"",'[1]REG PISP'!$F$16:$F$5015,"="&amp;$B28)+COUNTIFS('[1]REG PISP'!$R$16:$R$5015,"&gt;0",'[1]REG PISP'!$R$16:$R$5015,"&lt;5",'[1]REG PISP'!$E$16:$E$5015,"P",'[1]REG PISP'!$T$16:$T$5015,"12",'[1]REG PISP'!$L$16:$L$5015,"&gt;0",'[1]REG PISP'!$M$16:$M$5015,"",'[1]REG PISP'!$F$16:$F$5015,"="&amp;$B28)</f>
        <v>0</v>
      </c>
      <c r="AI28" s="42">
        <f>COUNTIFS('[1]REG PISP'!$R$16:$R$5015,"0",'[1]REG PISP'!$S$16:$S$5015,"&gt;0",'[1]REG PISP'!$E$16:$E$5015,"L",'[1]REG PISP'!$T$16:$T$5015,"12",'[1]REG PISP'!$M$16:$M$5015,"&gt;0",'[1]REG PISP'!$L$16:$L$5015,"&lt;1",'[1]REG PISP'!$F$16:$F$5015,"="&amp;$B28)+COUNTIFS('[1]REG PISP'!$R$16:$R$5015,"&gt;0",'[1]REG PISP'!$R$16:$R$5015,"&lt;5",'[1]REG PISP'!$E$16:$E$5015,"L",'[1]REG PISP'!$T$16:$T$5015,"12",'[1]REG PISP'!$M$16:$M$5015,"&gt;0",'[1]REG PISP'!$L$16:$L$5015,"&lt;1",'[1]REG PISP'!$F$16:$F$5015,"="&amp;$B28)+COUNTIFS('[1]REG PISP'!$R$16:$R$5015,"0",'[1]REG PISP'!$S$16:$S$5015,"&gt;0",'[1]REG PISP'!$E$16:$E$5015,"P",'[1]REG PISP'!$T$16:$T$5015,"12",'[1]REG PISP'!$M$16:$M$5015,"&gt;0",'[1]REG PISP'!$L$16:$L$5015,"&lt;1",'[1]REG PISP'!$F$16:$F$5015,"="&amp;$B28)+COUNTIFS('[1]REG PISP'!$R$16:$R$5015,"&gt;0",'[1]REG PISP'!$R$16:$R$5015,"&lt;5",'[1]REG PISP'!$E$16:$E$5015,"P",'[1]REG PISP'!$T$16:$T$5015,"12",'[1]REG PISP'!$M$16:$M$5015,"&gt;0",'[1]REG PISP'!$L$16:$L$5015,"&lt;1",'[1]REG PISP'!$F$16:$F$5015,"="&amp;$B28)+COUNTIFS('[1]REG PISP'!$R$16:$R$5015,"0",'[1]REG PISP'!$S$16:$S$5015,"&gt;0",'[1]REG PISP'!$E$16:$E$5015,"L",'[1]REG PISP'!$T$16:$T$5015,"12",'[1]REG PISP'!$M$16:$M$5015,"&gt;0",'[1]REG PISP'!$L$16:$L$5015,"",'[1]REG PISP'!$F$16:$F$5015,"="&amp;$B28)+COUNTIFS('[1]REG PISP'!$R$16:$R$5015,"&gt;0",'[1]REG PISP'!$R$16:$R$5015,"&lt;5",'[1]REG PISP'!$E$16:$E$5015,"L",'[1]REG PISP'!$T$16:$T$5015,"12",'[1]REG PISP'!$M$16:$M$5015,"&gt;0",'[1]REG PISP'!$L$16:$L$5015,"",'[1]REG PISP'!$F$16:$F$5015,"="&amp;$B28)+COUNTIFS('[1]REG PISP'!$R$16:$R$5015,"0",'[1]REG PISP'!$S$16:$S$5015,"&gt;0",'[1]REG PISP'!$E$16:$E$5015,"P",'[1]REG PISP'!$T$16:$T$5015,"12",'[1]REG PISP'!$M$16:$M$5015,"&gt;0",'[1]REG PISP'!$L$16:$L$5015,"",'[1]REG PISP'!$F$16:$F$5015,"="&amp;$B28)+COUNTIFS('[1]REG PISP'!$R$16:$R$5015,"&gt;0",'[1]REG PISP'!$R$16:$R$5015,"&lt;5",'[1]REG PISP'!$E$16:$E$5015,"P",'[1]REG PISP'!$T$16:$T$5015,"12",'[1]REG PISP'!$M$16:$M$5015,"&gt;0",'[1]REG PISP'!$L$16:$L$5015,"",'[1]REG PISP'!$F$16:$F$5015,"="&amp;$B28)</f>
        <v>0</v>
      </c>
      <c r="AJ28" s="42">
        <f>COUNTIFS('[1]REG PISP'!$R$16:$R$5015,"0",'[1]REG PISP'!$S$16:$S$5015,"&gt;0",'[1]REG PISP'!$E$16:$E$5015,"L",'[1]REG PISP'!$T$16:$T$5015,"12",'[1]REG PISP'!$L$16:$L$5015,"&gt;0",'[1]REG PISP'!$M$16:$M$5015,"&gt;0",'[1]REG PISP'!$F$16:$F$5015,"="&amp;$B28)+COUNTIFS('[1]REG PISP'!$R$16:$R$5015,"&gt;0",'[1]REG PISP'!$R$16:$R$5015,"&lt;5",'[1]REG PISP'!$E$16:$E$5015,"L",'[1]REG PISP'!$T$16:$T$5015,"12",'[1]REG PISP'!$L$16:$L$5015,"&gt;0",'[1]REG PISP'!$M$16:$M$5015,"&gt;0",'[1]REG PISP'!$F$16:$F$5015,"="&amp;$B28)+COUNTIFS('[1]REG PISP'!$R$16:$R$5015,"0",'[1]REG PISP'!$S$16:$S$5015,"&gt;0",'[1]REG PISP'!$E$16:$E$5015,"P",'[1]REG PISP'!$T$16:$T$5015,"12",'[1]REG PISP'!$L$16:$L$5015,"&gt;0",'[1]REG PISP'!$M$16:$M$5015,"&gt;0",'[1]REG PISP'!$F$16:$F$5015,"="&amp;$B28)+COUNTIFS('[1]REG PISP'!$R$16:$R$5015,"&gt;0",'[1]REG PISP'!$R$16:$R$5015,"&lt;5",'[1]REG PISP'!$E$16:$E$5015,"P",'[1]REG PISP'!$T$16:$T$5015,"12",'[1]REG PISP'!$L$16:$L$5015,"&gt;0",'[1]REG PISP'!$M$16:$M$5015,"&gt;0",'[1]REG PISP'!$F$16:$F$5015,"="&amp;$B28)</f>
        <v>0</v>
      </c>
      <c r="AK28" s="42">
        <f>COUNTIFS('[1]REG PISP'!$R$16:$R$5015,"0",'[1]REG PISP'!$S$16:$S$5015,"&gt;0",'[1]REG PISP'!$E$16:$E$5015,"L",'[1]REG PISP'!$T$16:$T$5015,"12",'[1]REG PISP'!$N$16:$N$5015,"&gt;0",'[1]REG PISP'!$F$16:$F$5015,"="&amp;$B28)+COUNTIFS('[1]REG PISP'!$R$16:$R$5015,"&gt;0",'[1]REG PISP'!$R$16:$R$5015,"&lt;5",'[1]REG PISP'!$E$16:$E$5015,"L",'[1]REG PISP'!$T$16:$T$5015,"12",'[1]REG PISP'!$N$16:$N$5015,"&gt;0",'[1]REG PISP'!$F$16:$F$5015,"="&amp;$B28)+COUNTIFS('[1]REG PISP'!$R$16:$R$5015,"0",'[1]REG PISP'!$S$16:$S$5015,"&gt;0",'[1]REG PISP'!$E$16:$E$5015,"P",'[1]REG PISP'!$T$16:$T$5015,"12",'[1]REG PISP'!$N$16:$N$5015,"&gt;0",'[1]REG PISP'!$F$16:$F$5015,"="&amp;$B28)+COUNTIFS('[1]REG PISP'!$R$16:$R$5015,"&gt;0",'[1]REG PISP'!$R$16:$R$5015,"&lt;5",'[1]REG PISP'!$E$16:$E$5015,"P",'[1]REG PISP'!$T$16:$T$5015,"12",'[1]REG PISP'!$N$16:$N$5015,"&gt;0",'[1]REG PISP'!$F$16:$F$5015,"="&amp;$B28)</f>
        <v>0</v>
      </c>
      <c r="AL28" s="46" t="e">
        <f t="shared" si="8"/>
        <v>#DIV/0!</v>
      </c>
      <c r="AM28" s="46" t="e">
        <f t="shared" si="9"/>
        <v>#DIV/0!</v>
      </c>
      <c r="AN28" s="43" t="e">
        <f t="shared" si="10"/>
        <v>#DIV/0!</v>
      </c>
      <c r="AO28" s="42">
        <f>COUNTIFS('[1]REG PISP'!$R$16:$R$5015,"&gt;=5",'[1]REG PISP'!$R$16:$R$5015,"&lt;120",'[1]REG PISP'!$E$16:$E$5015,"L",'[1]REG PISP'!$T$16:$T$5015,"12",'[1]REG PISP'!$L$16:$L$5015,"&gt;0",'[1]REG PISP'!$F$16:$F$5015,"="&amp;$B28)+COUNTIFS('[1]REG PISP'!$R$16:$R$5015,"&gt;=5",'[1]REG PISP'!$R$16:$R$5015,"&lt;120",'[1]REG PISP'!$E$16:$E$5015,"P",'[1]REG PISP'!$T$16:$T$5015,"12",'[1]REG PISP'!$L$16:$L$5015,"&gt;0",'[1]REG PISP'!$F$16:$F$5015,"="&amp;$B28)</f>
        <v>0</v>
      </c>
      <c r="AP28" s="42">
        <f>COUNTIFS('[1]REG PISP'!$R$16:$R$5015,"&gt;=5",'[1]REG PISP'!$R$16:$R$5015,"&lt;120",'[1]REG PISP'!$E$16:$E$5015,"L",'[1]REG PISP'!$T$16:$T$5015,"12",'[1]REG PISP'!$N$16:$N$5015,"&gt;0",'[1]REG PISP'!$F$16:$F$5015,"="&amp;$B28)+COUNTIFS('[1]REG PISP'!$R$16:$R$5015,"&gt;=5",'[1]REG PISP'!$R$16:$R$5015,"&lt;120",'[1]REG PISP'!$E$16:$E$5015,"P",'[1]REG PISP'!$T$16:$T$5015,"12",'[1]REG PISP'!$N$16:$N$5015,"&gt;0",'[1]REG PISP'!$F$16:$F$5015,"="&amp;$B28)</f>
        <v>0</v>
      </c>
      <c r="AQ28" s="46" t="e">
        <f t="shared" si="11"/>
        <v>#DIV/0!</v>
      </c>
      <c r="AR28" s="46" t="e">
        <f t="shared" si="12"/>
        <v>#DIV/0!</v>
      </c>
      <c r="AS28" s="42">
        <f>COUNTIFS('[1]REG PISP'!$S$16:$S$5015,"&lt;12",'[1]REG PISP'!$R$16:$R$5015,"0",'[1]REG PISP'!$E$16:$E$5015,"L",'[1]REG PISP'!$T$16:$T$5015,"12",'[1]REG PISP'!$J$16:$J$5015,"*",'[1]REG PISP'!$P$16:$P$5015,"MATI",'[1]REG PISP'!$F$16:$F$5015,"="&amp;$B28)</f>
        <v>0</v>
      </c>
      <c r="AT28" s="42">
        <f>COUNTIFS('[1]REG PISP'!$S$16:$S$5015,"&lt;12",'[1]REG PISP'!$R$16:$R$5015,"0",'[1]REG PISP'!$E$16:$E$5015,"P",'[1]REG PISP'!$T$16:$T$5015,"12",'[1]REG PISP'!$J$16:$J$5015,"*",'[1]REG PISP'!$P$16:$P$5015,"MATI",'[1]REG PISP'!$F$16:$F$5015,"="&amp;$B28)</f>
        <v>0</v>
      </c>
      <c r="AU28" s="42">
        <f>COUNTIFS('[1]REG PISP'!$R$16:$R$5015,"&gt;=1",'[1]REG PISP'!$R$16:$R$5015,"&lt;5",'[1]REG PISP'!$E$16:$E$5015,"L",'[1]REG PISP'!$T$16:$T$5015,"12",'[1]REG PISP'!$J$16:$J$5015,"*",'[1]REG PISP'!$P$16:$P$5015,"MATI",'[1]REG PISP'!$F$16:$F$5015,"="&amp;$B28)</f>
        <v>0</v>
      </c>
      <c r="AV28" s="42">
        <f>COUNTIFS('[1]REG PISP'!$R$16:$R$5015,"&gt;=1",'[1]REG PISP'!$R$16:$R$5015,"&lt;5",'[1]REG PISP'!$E$16:$E$5015,"P",'[1]REG PISP'!$T$16:$T$5015,"12",'[1]REG PISP'!$J$16:$J$5015,"*",'[1]REG PISP'!$P$16:$P$5015,"MATI",'[1]REG PISP'!$F$16:$F$5015,"="&amp;$B28)</f>
        <v>0</v>
      </c>
      <c r="AW28" s="42">
        <f>COUNTIFS('[1]REG PISP'!$R$16:$R$5015,"&gt;=5",'[1]REG PISP'!$R$16:$R$5015,"&lt;120",'[1]REG PISP'!$E$16:$E$5015,"L",'[1]REG PISP'!$T$16:$T$5015,"12",'[1]REG PISP'!$J$16:$J$5015,"*",'[1]REG PISP'!$P$16:$P$5015,"MATI",'[1]REG PISP'!$F$16:$F$5015,"="&amp;$B28)</f>
        <v>0</v>
      </c>
      <c r="AX28" s="42">
        <f>COUNTIFS('[1]REG PISP'!$R$16:$R$5015,"&gt;=5",'[1]REG PISP'!$R$16:$R$5015,"&lt;120",'[1]REG PISP'!$E$16:$E$5015,"P",'[1]REG PISP'!$T$16:$T$5015,"12",'[1]REG PISP'!$J$16:$J$5015,"*",'[1]REG PISP'!$P$16:$P$5015,"MATI",'[1]REG PISP'!$F$16:$F$5015,"="&amp;$B28)</f>
        <v>0</v>
      </c>
      <c r="AY28" s="44">
        <f t="shared" si="13"/>
        <v>0</v>
      </c>
      <c r="AZ28" s="44">
        <f t="shared" si="13"/>
        <v>0</v>
      </c>
    </row>
    <row r="29" spans="1:57" ht="18" hidden="1" customHeight="1" x14ac:dyDescent="0.25">
      <c r="A29" s="48">
        <v>14</v>
      </c>
      <c r="B29" s="40">
        <f>'[1]INFO DASAR'!B29</f>
        <v>0</v>
      </c>
      <c r="C29" s="40">
        <f>'[1]INFO DASAR'!C29</f>
        <v>0</v>
      </c>
      <c r="D29" s="40">
        <f>'[1]INFO DASAR'!D29</f>
        <v>0</v>
      </c>
      <c r="E29" s="41">
        <f>'[1]INFO DASAR'!E29</f>
        <v>0</v>
      </c>
      <c r="F29" s="41">
        <f>'[1]INFO DASAR'!F29</f>
        <v>0</v>
      </c>
      <c r="G29" s="42">
        <f>COUNTIFS('[1]REG PISP'!$S$16:$S$5015,"&lt;6",'[1]REG PISP'!$R$16:$R$5015,"0",'[1]REG PISP'!$E$16:$E$5015,"L",'[1]REG PISP'!$T$16:$T$5015,"12",'[1]REG PISP'!$J$16:$J$5015,"*",'[1]REG PISP'!$F$16:$F$5015,"="&amp;$B29)</f>
        <v>0</v>
      </c>
      <c r="H29" s="42">
        <f>COUNTIFS('[1]REG PISP'!$S$16:$S$5015,"&lt;6",'[1]REG PISP'!$R$16:$R$5015,"0",'[1]REG PISP'!$E$16:$E$5015,"P",'[1]REG PISP'!$T$16:$T$5015,"12",'[1]REG PISP'!$J$16:$J$5015,"*",'[1]REG PISP'!$F$16:$F$5015,"="&amp;$B29)</f>
        <v>0</v>
      </c>
      <c r="I29" s="42">
        <f>COUNTIFS('[1]REG PISP'!$S$16:$S$5015,"&gt;=6",'[1]REG PISP'!$S$16:$S$5015,"&lt;12",'[1]REG PISP'!$R$16:$R$5015,"0",'[1]REG PISP'!$E$16:$E$5015,"L",'[1]REG PISP'!$T$16:$T$5015,"12",'[1]REG PISP'!$J$16:$J$5015,"*",'[1]REG PISP'!$F$16:$F$5015,"="&amp;$B29)</f>
        <v>0</v>
      </c>
      <c r="J29" s="42">
        <f>COUNTIFS('[1]REG PISP'!$S$16:$S$5015,"&gt;=6",'[1]REG PISP'!$S$16:$S$5015,"&lt;12",'[1]REG PISP'!$R$16:$R$5015,"0",'[1]REG PISP'!$E$16:$E$5015,"P",'[1]REG PISP'!$T$16:$T$5015,"12",'[1]REG PISP'!$J$16:$J$5015,"*",'[1]REG PISP'!$F$16:$F$5015,"="&amp;$B29)</f>
        <v>0</v>
      </c>
      <c r="K29" s="42">
        <f>COUNTIFS('[1]REG PISP'!$R$16:$R$5015,"&gt;=1",'[1]REG PISP'!$R$16:$R$5015,"&lt;5",'[1]REG PISP'!$E$16:$E$5015,"L",'[1]REG PISP'!$T$16:$T$5015,"12",'[1]REG PISP'!$J$16:$J$5015,"*",'[1]REG PISP'!$F$16:$F$5015,"="&amp;$B29)</f>
        <v>0</v>
      </c>
      <c r="L29" s="42">
        <f>COUNTIFS('[1]REG PISP'!$R$16:$R$5015,"&gt;=1",'[1]REG PISP'!$R$16:$R$5015,"&lt;5",'[1]REG PISP'!$E$16:$E$5015,"P",'[1]REG PISP'!$T$16:$T$5015,"12",'[1]REG PISP'!$J$16:$J$5015,"*",'[1]REG PISP'!$F$16:$F$5015,"="&amp;$B29)</f>
        <v>0</v>
      </c>
      <c r="M29" s="42">
        <f t="shared" si="0"/>
        <v>0</v>
      </c>
      <c r="N29" s="42">
        <f t="shared" si="0"/>
        <v>0</v>
      </c>
      <c r="O29" s="42">
        <f t="shared" si="1"/>
        <v>0</v>
      </c>
      <c r="P29" s="43" t="e">
        <f t="shared" si="2"/>
        <v>#DIV/0!</v>
      </c>
      <c r="Q29" s="42">
        <f>COUNTIFS('[1]REG PISP'!$R$16:$R$5015,"&gt;=5",'[1]REG PISP'!$R$16:$R$5015,"&lt;120",'[1]REG PISP'!$E$16:$E$5015,"L",'[1]REG PISP'!$T$16:$T$5015,"12",'[1]REG PISP'!$J$16:$J$5015,"*",'[1]REG PISP'!$F$16:$F$5015,"="&amp;$B29)</f>
        <v>0</v>
      </c>
      <c r="R29" s="42">
        <f>COUNTIFS('[1]REG PISP'!$R$16:$R$5015,"&gt;=5",'[1]REG PISP'!$R$16:$R$5015,"&lt;120",'[1]REG PISP'!$E$16:$E$5015,"P",'[1]REG PISP'!$T$16:$T$5015,"12",'[1]REG PISP'!$J$16:$J$5015,"*",'[1]REG PISP'!$F$16:$F$5015,"="&amp;$B29)</f>
        <v>0</v>
      </c>
      <c r="S29" s="44">
        <f t="shared" si="3"/>
        <v>0</v>
      </c>
      <c r="T29" s="45">
        <f t="shared" si="4"/>
        <v>0</v>
      </c>
      <c r="U29" s="46" t="e">
        <f t="shared" si="5"/>
        <v>#DIV/0!</v>
      </c>
      <c r="V29" s="46" t="e">
        <f t="shared" si="6"/>
        <v>#DIV/0!</v>
      </c>
      <c r="W29" s="42">
        <f>COUNTIFS('[1]REG PISP'!$R$16:$R$5015,"0",'[1]REG PISP'!$S$16:$S$5015,"&gt;0",'[1]REG PISP'!$E$16:$E$5015,"L",'[1]REG PISP'!$T$16:$T$5015,"12",'[1]REG PISP'!$J$16:$J$5015,"*",'[1]REG PISP'!$K$16:$K$5015,"TANPA DEHIDRASI",'[1]REG PISP'!$F$16:$F$5015,"="&amp;$B29)+COUNTIFS('[1]REG PISP'!$R$16:$R$5015,"0",'[1]REG PISP'!$S$16:$S$5015,"&gt;0",'[1]REG PISP'!$E$16:$E$5015,"P",'[1]REG PISP'!$T$16:$T$5015,"12",'[1]REG PISP'!$J$16:$J$5015,"*",'[1]REG PISP'!$K$16:$K$5015,"TANPA DEHIDRASI",'[1]REG PISP'!$F$16:$F$5015,"="&amp;$B29)+COUNTIFS('[1]REG PISP'!$R$16:$R$5015,"&gt;0",'[1]REG PISP'!$R$16:$R$5015,"&lt;120",'[1]REG PISP'!$E$16:$E$5015,"L",'[1]REG PISP'!$T$16:$T$5015,"12",'[1]REG PISP'!$J$16:$J$5015,"*",'[1]REG PISP'!$K$16:$K$5015,"TANPA DEHIDRASI",'[1]REG PISP'!$F$16:$F$5015,"="&amp;$B29)+COUNTIFS('[1]REG PISP'!$R$16:$R$5015,"&gt;0",'[1]REG PISP'!$R$16:$R$5015,"&lt;120",'[1]REG PISP'!$E$16:$E$5015,"P",'[1]REG PISP'!$T$16:$T$5015,"12",'[1]REG PISP'!$J$16:$J$5015,"*",'[1]REG PISP'!$K$16:$K$5015,"TANPA DEHIDRASI",'[1]REG PISP'!$F$16:$F$5015,"="&amp;$B29)</f>
        <v>0</v>
      </c>
      <c r="X29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PISP'!$F$16:$F$5015,"="&amp;$B29)+COUNTIFS('[1]REG PISP'!$R$16:$R$5015,"0",'[1]REG PISP'!$S$16:$S$5015,"&gt;0",'[1]REG PISP'!$E$16:$E$5015,"P",'[1]REG PISP'!$T$16:$T$5015,"12",'[1]REG PISP'!$J$16:$J$5015,"*",'[1]REG PISP'!$K$16:$K$5015,"DEHIDRASI RINGAN/SEDANG",'[1]REG PISP'!$F$16:$F$5015,"="&amp;$B29)+COUNTIFS('[1]REG PISP'!$R$16:$R$5015,"&gt;0",'[1]REG PISP'!$R$16:$R$5015,"&lt;120",'[1]REG PISP'!$E$16:$E$5015,"L",'[1]REG PISP'!$T$16:$T$5015,"12",'[1]REG PISP'!$J$16:$J$5015,"*",'[1]REG PISP'!$K$16:$K$5015,"DEHIDRASI RINGAN/SEDANG",'[1]REG PISP'!$F$16:$F$5015,"="&amp;$B29)+COUNTIFS('[1]REG PISP'!$R$16:$R$5015,"&gt;0",'[1]REG PISP'!$R$16:$R$5015,"&lt;120",'[1]REG PISP'!$E$16:$E$5015,"P",'[1]REG PISP'!$T$16:$T$5015,"12",'[1]REG PISP'!$J$16:$J$5015,"*",'[1]REG PISP'!$K$16:$K$5015,"DEHIDRASI RINGAN/SEDANG",'[1]REG PISP'!$F$16:$F$5015,"="&amp;$B29)</f>
        <v>0</v>
      </c>
      <c r="Y29" s="42">
        <f>COUNTIFS('[1]REG PISP'!$R$16:$R$5015,"0",'[1]REG PISP'!$S$16:$S$5015,"&gt;0",'[1]REG PISP'!$E$16:$E$5015,"L",'[1]REG PISP'!$T$16:$T$5015,"12",'[1]REG PISP'!$J$16:$J$5015,"*",'[1]REG PISP'!$K$16:$K$5015,"DEHIDRASI BERAT",'[1]REG PISP'!$F$16:$F$5015,"="&amp;$B29)+COUNTIFS('[1]REG PISP'!$R$16:$R$5015,"0",'[1]REG PISP'!$S$16:$S$5015,"&gt;0",'[1]REG PISP'!$E$16:$E$5015,"P",'[1]REG PISP'!$T$16:$T$5015,"12",'[1]REG PISP'!$J$16:$J$5015,"*",'[1]REG PISP'!$K$16:$K$5015,"DEHIDRASI BERAT",'[1]REG PISP'!$F$16:$F$5015,"="&amp;$B29)+COUNTIFS('[1]REG PISP'!$R$16:$R$5015,"&gt;0",'[1]REG PISP'!$R$16:$R$5015,"&lt;120",'[1]REG PISP'!$E$16:$E$5015,"L",'[1]REG PISP'!$T$16:$T$5015,"12",'[1]REG PISP'!$J$16:$J$5015,"*",'[1]REG PISP'!$K$16:$K$5015,"DEHIDRASI BERAT",'[1]REG PISP'!$F$16:$F$5015,"="&amp;$B29)+COUNTIFS('[1]REG PISP'!$R$16:$R$5015,"&gt;0",'[1]REG PISP'!$R$16:$R$5015,"&lt;120",'[1]REG PISP'!$E$16:$E$5015,"P",'[1]REG PISP'!$T$16:$T$5015,"12",'[1]REG PISP'!$J$16:$J$5015,"*",'[1]REG PISP'!$K$16:$K$5015,"DEHIDRASI BERAT",'[1]REG PISP'!$F$16:$F$5015,"="&amp;$B29)</f>
        <v>0</v>
      </c>
      <c r="Z29" s="46" t="e">
        <f t="shared" si="7"/>
        <v>#DIV/0!</v>
      </c>
      <c r="AA29" s="42">
        <f>COUNTIFS('[1]REG PISP'!$R$16:$R$5015,"0",'[1]REG PISP'!$S$16:$S$5015,"&gt;0",'[1]REG PISP'!$E$16:$E$5015,"L",'[1]REG PISP'!$T$16:$T$5015,"12",'[1]REG PISP'!$J$16:$J$5015,"DIARE AKUT",'[1]REG PISP'!$F$16:$F$5015,"="&amp;$B29)+COUNTIFS('[1]REG PISP'!$R$16:$R$5015,"0",'[1]REG PISP'!$S$16:$S$5015,"&gt;0",'[1]REG PISP'!$E$16:$E$5015,"P",'[1]REG PISP'!$T$16:$T$5015,"12",'[1]REG PISP'!$J$16:$J$5015,"DIARE AKUT",'[1]REG PISP'!$F$16:$F$5015,"="&amp;$B29)+COUNTIFS('[1]REG PISP'!$R$16:$R$5015,"&gt;0",'[1]REG PISP'!$R$16:$R$5015,"&lt;120",'[1]REG PISP'!$E$16:$E$5015,"L",'[1]REG PISP'!$T$16:$T$5015,"12",'[1]REG PISP'!$J$16:$J$5015,"DIARE AKUT",'[1]REG PISP'!$F$16:$F$5015,"="&amp;$B29)+COUNTIFS('[1]REG PISP'!$R$16:$R$5015,"&gt;0",'[1]REG PISP'!$R$16:$R$5015,"&lt;120",'[1]REG PISP'!$E$16:$E$5015,"P",'[1]REG PISP'!$T$16:$T$5015,"12",'[1]REG PISP'!$J$16:$J$5015,"DIARE AKUT",'[1]REG PISP'!$F$16:$F$5015,"="&amp;$B29)</f>
        <v>0</v>
      </c>
      <c r="AB29" s="42">
        <f>COUNTIFS('[1]REG PISP'!$R$16:$R$5015,"0",'[1]REG PISP'!$S$16:$S$5015,"&gt;0",'[1]REG PISP'!$E$16:$E$5015,"L",'[1]REG PISP'!$T$16:$T$5015,"12",'[1]REG PISP'!$J$16:$J$5015,"DISENTRI",'[1]REG PISP'!$F$16:$F$5015,"="&amp;$B29)+COUNTIFS('[1]REG PISP'!$R$16:$R$5015,"0",'[1]REG PISP'!$S$16:$S$5015,"&gt;0",'[1]REG PISP'!$E$16:$E$5015,"P",'[1]REG PISP'!$T$16:$T$5015,"12",'[1]REG PISP'!$J$16:$J$5015,"DISENTRI",'[1]REG PISP'!$F$16:$F$5015,"="&amp;$B29)+COUNTIFS('[1]REG PISP'!$R$16:$R$5015,"&gt;0",'[1]REG PISP'!$R$16:$R$5015,"&lt;120",'[1]REG PISP'!$E$16:$E$5015,"L",'[1]REG PISP'!$T$16:$T$5015,"12",'[1]REG PISP'!$J$16:$J$5015,"DISENTRI",'[1]REG PISP'!$F$16:$F$5015,"="&amp;$B29)+COUNTIFS('[1]REG PISP'!$R$16:$R$5015,"&gt;0",'[1]REG PISP'!$R$16:$R$5015,"&lt;120",'[1]REG PISP'!$E$16:$E$5015,"P",'[1]REG PISP'!$T$16:$T$5015,"12",'[1]REG PISP'!$J$16:$J$5015,"DISENTRI",'[1]REG PISP'!$F$16:$F$5015,"="&amp;$B29)</f>
        <v>0</v>
      </c>
      <c r="AC29" s="42">
        <f>COUNTIFS('[1]REG PISP'!$R$16:$R$5015,"0",'[1]REG PISP'!$S$16:$S$5015,"&gt;0",'[1]REG PISP'!$E$16:$E$5015,"L",'[1]REG PISP'!$T$16:$T$5015,"12",'[1]REG PISP'!$J$16:$J$5015,"KOLERA",'[1]REG PISP'!$F$16:$F$5015,"="&amp;$B29)+COUNTIFS('[1]REG PISP'!$R$16:$R$5015,"0",'[1]REG PISP'!$S$16:$S$5015,"&gt;0",'[1]REG PISP'!$E$16:$E$5015,"P",'[1]REG PISP'!$T$16:$T$5015,"12",'[1]REG PISP'!$J$16:$J$5015,"KOLERA",'[1]REG PISP'!$F$16:$F$5015,"="&amp;$B29)+COUNTIFS('[1]REG PISP'!$R$16:$R$5015,"&gt;0",'[1]REG PISP'!$R$16:$R$5015,"&lt;120",'[1]REG PISP'!$E$16:$E$5015,"L",'[1]REG PISP'!$T$16:$T$5015,"12",'[1]REG PISP'!$J$16:$J$5015,"KOLERA",'[1]REG PISP'!$F$16:$F$5015,"="&amp;$B29)+COUNTIFS('[1]REG PISP'!$R$16:$R$5015,"&gt;0",'[1]REG PISP'!$R$16:$R$5015,"&lt;120",'[1]REG PISP'!$E$16:$E$5015,"P",'[1]REG PISP'!$T$16:$T$5015,"12",'[1]REG PISP'!$J$16:$J$5015,"KOLERA",'[1]REG PISP'!$F$16:$F$5015,"="&amp;$B29)</f>
        <v>0</v>
      </c>
      <c r="AD29" s="42">
        <f>COUNTIFS('[1]REG PISP'!$R$16:$R$5015,"0",'[1]REG PISP'!$S$16:$S$5015,"&gt;0",'[1]REG PISP'!$E$16:$E$5015,"L",'[1]REG PISP'!$T$16:$T$5015,"12",'[1]REG PISP'!$J$16:$J$5015,"DIARE BERKEPANJANGAN",'[1]REG PISP'!$F$16:$F$5015,"="&amp;$B29)+COUNTIFS('[1]REG PISP'!$R$16:$R$5015,"0",'[1]REG PISP'!$S$16:$S$5015,"&gt;0",'[1]REG PISP'!$E$16:$E$5015,"P",'[1]REG PISP'!$T$16:$T$5015,"12",'[1]REG PISP'!$J$16:$J$5015,"DIARE BERKEPANJANGAN",'[1]REG PISP'!$F$16:$F$5015,"="&amp;$B29)+COUNTIFS('[1]REG PISP'!$R$16:$R$5015,"&gt;0",'[1]REG PISP'!$R$16:$R$5015,"&lt;120",'[1]REG PISP'!$E$16:$E$5015,"L",'[1]REG PISP'!$T$16:$T$5015,"12",'[1]REG PISP'!$J$16:$J$5015,"DIARE BERKEPANJANGAN",'[1]REG PISP'!$F$16:$F$5015,"="&amp;$B29)+COUNTIFS('[1]REG PISP'!$R$16:$R$5015,"&gt;0",'[1]REG PISP'!$R$16:$R$5015,"&lt;120",'[1]REG PISP'!$E$16:$E$5015,"P",'[1]REG PISP'!$T$16:$T$5015,"12",'[1]REG PISP'!$J$16:$J$5015,"DIARE BERKEPANJANGAN",'[1]REG PISP'!$F$16:$F$5015,"="&amp;$B29)</f>
        <v>0</v>
      </c>
      <c r="AE29" s="42">
        <f>COUNTIFS('[1]REG PISP'!$R$16:$R$5015,"0",'[1]REG PISP'!$S$16:$S$5015,"&gt;0",'[1]REG PISP'!$E$16:$E$5015,"L",'[1]REG PISP'!$T$16:$T$5015,"12",'[1]REG PISP'!$J$16:$J$5015,"DIARE PERSISTEN/KRONIK",'[1]REG PISP'!$F$16:$F$5015,"="&amp;$B29)+COUNTIFS('[1]REG PISP'!$R$16:$R$5015,"0",'[1]REG PISP'!$S$16:$S$5015,"&gt;0",'[1]REG PISP'!$E$16:$E$5015,"P",'[1]REG PISP'!$T$16:$T$5015,"12",'[1]REG PISP'!$J$16:$J$5015,"DIARE PERSISTEN/KRONIK",'[1]REG PISP'!$F$16:$F$5015,"="&amp;$B29)+COUNTIFS('[1]REG PISP'!$R$16:$R$5015,"&gt;0",'[1]REG PISP'!$R$16:$R$5015,"&lt;120",'[1]REG PISP'!$E$16:$E$5015,"L",'[1]REG PISP'!$T$16:$T$5015,"12",'[1]REG PISP'!$J$16:$J$5015,"DIARE PERSISTEN/KRONIK",'[1]REG PISP'!$F$16:$F$5015,"="&amp;$B29)+COUNTIFS('[1]REG PISP'!$R$16:$R$5015,"&gt;0",'[1]REG PISP'!$R$16:$R$5015,"&lt;120",'[1]REG PISP'!$E$16:$E$5015,"P",'[1]REG PISP'!$T$16:$T$5015,"12",'[1]REG PISP'!$J$16:$J$5015,"DIARE PERSISTEN/KRONIK",'[1]REG PISP'!$F$16:$F$5015,"="&amp;$B29)</f>
        <v>0</v>
      </c>
      <c r="AF29" s="42">
        <f>COUNTIFS('[1]REG PISP'!$R$16:$R$5015,"0",'[1]REG PISP'!$S$16:$S$5015,"&gt;0",'[1]REG PISP'!$E$16:$E$5015,"L",'[1]REG PISP'!$T$16:$T$5015,"12",'[1]REG PISP'!$J$16:$J$5015,"DIARE GIZI BURUK",'[1]REG PISP'!$F$16:$F$5015,"="&amp;$B29)+COUNTIFS('[1]REG PISP'!$R$16:$R$5015,"0",'[1]REG PISP'!$S$16:$S$5015,"&gt;0",'[1]REG PISP'!$E$16:$E$5015,"P",'[1]REG PISP'!$T$16:$T$5015,"12",'[1]REG PISP'!$J$16:$J$5015,"DIARE GIZI BURUK",'[1]REG PISP'!$F$16:$F$5015,"="&amp;$B29)+COUNTIFS('[1]REG PISP'!$R$16:$R$5015,"&gt;0",'[1]REG PISP'!$R$16:$R$5015,"&lt;120",'[1]REG PISP'!$E$16:$E$5015,"L",'[1]REG PISP'!$T$16:$T$5015,"12",'[1]REG PISP'!$J$16:$J$5015,"DIARE GIZI BURUK",'[1]REG PISP'!$F$16:$F$5015,"="&amp;$B29)+COUNTIFS('[1]REG PISP'!$R$16:$R$5015,"&gt;0",'[1]REG PISP'!$R$16:$R$5015,"&lt;120",'[1]REG PISP'!$E$16:$E$5015,"P",'[1]REG PISP'!$T$16:$T$5015,"12",'[1]REG PISP'!$J$16:$J$5015,"DIARE GIZI BURUK",'[1]REG PISP'!$F$16:$F$5015,"="&amp;$B29)</f>
        <v>0</v>
      </c>
      <c r="AG29" s="42">
        <f>COUNTIFS('[1]REG PISP'!$R$16:$R$5015,"0",'[1]REG PISP'!$S$16:$S$5015,"&gt;0",'[1]REG PISP'!$E$16:$E$5015,"L",'[1]REG PISP'!$T$16:$T$5015,"12",'[1]REG PISP'!$J$16:$J$5015,"DIARE DENGAN PENYAKIT PENYERTA",'[1]REG PISP'!$F$16:$F$5015,"="&amp;$B29)+COUNTIFS('[1]REG PISP'!$R$16:$R$5015,"0",'[1]REG PISP'!$S$16:$S$5015,"&gt;0",'[1]REG PISP'!$E$16:$E$5015,"P",'[1]REG PISP'!$T$16:$T$5015,"12",'[1]REG PISP'!$J$16:$J$5015,"DIARE DENGAN PENYAKIT PENYERTA",'[1]REG PISP'!$F$16:$F$5015,"="&amp;$B29)+COUNTIFS('[1]REG PISP'!$R$16:$R$5015,"&gt;0",'[1]REG PISP'!$R$16:$R$5015,"&lt;120",'[1]REG PISP'!$E$16:$E$5015,"L",'[1]REG PISP'!$T$16:$T$5015,"12",'[1]REG PISP'!$J$16:$J$5015,"DIARE DENGAN PENYAKIT PENYERTA",'[1]REG PISP'!$F$16:$F$5015,"="&amp;$B29)+COUNTIFS('[1]REG PISP'!$R$16:$R$5015,"&gt;0",'[1]REG PISP'!$R$16:$R$5015,"&lt;120",'[1]REG PISP'!$E$16:$E$5015,"P",'[1]REG PISP'!$T$16:$T$5015,"12",'[1]REG PISP'!$J$16:$J$5015,"DIARE DENGAN PENYAKIT PENYERTA",'[1]REG PISP'!$F$16:$F$5015,"="&amp;$B29)</f>
        <v>0</v>
      </c>
      <c r="AH29" s="42">
        <f>COUNTIFS('[1]REG PISP'!$R$16:$R$5015,"0",'[1]REG PISP'!$S$16:$S$5015,"&gt;0",'[1]REG PISP'!$E$16:$E$5015,"L",'[1]REG PISP'!$T$16:$T$5015,"12",'[1]REG PISP'!$L$16:$L$5015,"&gt;0",'[1]REG PISP'!$M$16:$M$5015,"&lt;1",'[1]REG PISP'!$F$16:$F$5015,"="&amp;$B29)+COUNTIFS('[1]REG PISP'!$R$16:$R$5015,"&gt;0",'[1]REG PISP'!$R$16:$R$5015,"&lt;5",'[1]REG PISP'!$E$16:$E$5015,"L",'[1]REG PISP'!$T$16:$T$5015,"12",'[1]REG PISP'!$L$16:$L$5015,"&gt;0",'[1]REG PISP'!$M$16:$M$5015,"&lt;1",'[1]REG PISP'!$F$16:$F$5015,"="&amp;$B29)+COUNTIFS('[1]REG PISP'!$R$16:$R$5015,"0",'[1]REG PISP'!$S$16:$S$5015,"&gt;0",'[1]REG PISP'!$E$16:$E$5015,"P",'[1]REG PISP'!$T$16:$T$5015,"12",'[1]REG PISP'!$L$16:$L$5015,"&gt;0",'[1]REG PISP'!$M$16:$M$5015,"&lt;1",'[1]REG PISP'!$F$16:$F$5015,"="&amp;$B29)+COUNTIFS('[1]REG PISP'!$R$16:$R$5015,"&gt;0",'[1]REG PISP'!$R$16:$R$5015,"&lt;5",'[1]REG PISP'!$E$16:$E$5015,"P",'[1]REG PISP'!$T$16:$T$5015,"12",'[1]REG PISP'!$L$16:$L$5015,"&gt;0",'[1]REG PISP'!$M$16:$M$5015,"&lt;1",'[1]REG PISP'!$F$16:$F$5015,"="&amp;$B29)+COUNTIFS('[1]REG PISP'!$R$16:$R$5015,"0",'[1]REG PISP'!$S$16:$S$5015,"&gt;0",'[1]REG PISP'!$E$16:$E$5015,"L",'[1]REG PISP'!$T$16:$T$5015,"12",'[1]REG PISP'!$L$16:$L$5015,"&gt;0",'[1]REG PISP'!$M$16:$M$5015,"",'[1]REG PISP'!$F$16:$F$5015,"="&amp;$B29)+COUNTIFS('[1]REG PISP'!$R$16:$R$5015,"&gt;0",'[1]REG PISP'!$R$16:$R$5015,"&lt;5",'[1]REG PISP'!$E$16:$E$5015,"L",'[1]REG PISP'!$T$16:$T$5015,"12",'[1]REG PISP'!$L$16:$L$5015,"&gt;0",'[1]REG PISP'!$M$16:$M$5015,"",'[1]REG PISP'!$F$16:$F$5015,"="&amp;$B29)+COUNTIFS('[1]REG PISP'!$R$16:$R$5015,"0",'[1]REG PISP'!$S$16:$S$5015,"&gt;0",'[1]REG PISP'!$E$16:$E$5015,"P",'[1]REG PISP'!$T$16:$T$5015,"12",'[1]REG PISP'!$L$16:$L$5015,"&gt;0",'[1]REG PISP'!$M$16:$M$5015,"",'[1]REG PISP'!$F$16:$F$5015,"="&amp;$B29)+COUNTIFS('[1]REG PISP'!$R$16:$R$5015,"&gt;0",'[1]REG PISP'!$R$16:$R$5015,"&lt;5",'[1]REG PISP'!$E$16:$E$5015,"P",'[1]REG PISP'!$T$16:$T$5015,"12",'[1]REG PISP'!$L$16:$L$5015,"&gt;0",'[1]REG PISP'!$M$16:$M$5015,"",'[1]REG PISP'!$F$16:$F$5015,"="&amp;$B29)</f>
        <v>0</v>
      </c>
      <c r="AI29" s="42">
        <f>COUNTIFS('[1]REG PISP'!$R$16:$R$5015,"0",'[1]REG PISP'!$S$16:$S$5015,"&gt;0",'[1]REG PISP'!$E$16:$E$5015,"L",'[1]REG PISP'!$T$16:$T$5015,"12",'[1]REG PISP'!$M$16:$M$5015,"&gt;0",'[1]REG PISP'!$L$16:$L$5015,"&lt;1",'[1]REG PISP'!$F$16:$F$5015,"="&amp;$B29)+COUNTIFS('[1]REG PISP'!$R$16:$R$5015,"&gt;0",'[1]REG PISP'!$R$16:$R$5015,"&lt;5",'[1]REG PISP'!$E$16:$E$5015,"L",'[1]REG PISP'!$T$16:$T$5015,"12",'[1]REG PISP'!$M$16:$M$5015,"&gt;0",'[1]REG PISP'!$L$16:$L$5015,"&lt;1",'[1]REG PISP'!$F$16:$F$5015,"="&amp;$B29)+COUNTIFS('[1]REG PISP'!$R$16:$R$5015,"0",'[1]REG PISP'!$S$16:$S$5015,"&gt;0",'[1]REG PISP'!$E$16:$E$5015,"P",'[1]REG PISP'!$T$16:$T$5015,"12",'[1]REG PISP'!$M$16:$M$5015,"&gt;0",'[1]REG PISP'!$L$16:$L$5015,"&lt;1",'[1]REG PISP'!$F$16:$F$5015,"="&amp;$B29)+COUNTIFS('[1]REG PISP'!$R$16:$R$5015,"&gt;0",'[1]REG PISP'!$R$16:$R$5015,"&lt;5",'[1]REG PISP'!$E$16:$E$5015,"P",'[1]REG PISP'!$T$16:$T$5015,"12",'[1]REG PISP'!$M$16:$M$5015,"&gt;0",'[1]REG PISP'!$L$16:$L$5015,"&lt;1",'[1]REG PISP'!$F$16:$F$5015,"="&amp;$B29)+COUNTIFS('[1]REG PISP'!$R$16:$R$5015,"0",'[1]REG PISP'!$S$16:$S$5015,"&gt;0",'[1]REG PISP'!$E$16:$E$5015,"L",'[1]REG PISP'!$T$16:$T$5015,"12",'[1]REG PISP'!$M$16:$M$5015,"&gt;0",'[1]REG PISP'!$L$16:$L$5015,"",'[1]REG PISP'!$F$16:$F$5015,"="&amp;$B29)+COUNTIFS('[1]REG PISP'!$R$16:$R$5015,"&gt;0",'[1]REG PISP'!$R$16:$R$5015,"&lt;5",'[1]REG PISP'!$E$16:$E$5015,"L",'[1]REG PISP'!$T$16:$T$5015,"12",'[1]REG PISP'!$M$16:$M$5015,"&gt;0",'[1]REG PISP'!$L$16:$L$5015,"",'[1]REG PISP'!$F$16:$F$5015,"="&amp;$B29)+COUNTIFS('[1]REG PISP'!$R$16:$R$5015,"0",'[1]REG PISP'!$S$16:$S$5015,"&gt;0",'[1]REG PISP'!$E$16:$E$5015,"P",'[1]REG PISP'!$T$16:$T$5015,"12",'[1]REG PISP'!$M$16:$M$5015,"&gt;0",'[1]REG PISP'!$L$16:$L$5015,"",'[1]REG PISP'!$F$16:$F$5015,"="&amp;$B29)+COUNTIFS('[1]REG PISP'!$R$16:$R$5015,"&gt;0",'[1]REG PISP'!$R$16:$R$5015,"&lt;5",'[1]REG PISP'!$E$16:$E$5015,"P",'[1]REG PISP'!$T$16:$T$5015,"12",'[1]REG PISP'!$M$16:$M$5015,"&gt;0",'[1]REG PISP'!$L$16:$L$5015,"",'[1]REG PISP'!$F$16:$F$5015,"="&amp;$B29)</f>
        <v>0</v>
      </c>
      <c r="AJ29" s="42">
        <f>COUNTIFS('[1]REG PISP'!$R$16:$R$5015,"0",'[1]REG PISP'!$S$16:$S$5015,"&gt;0",'[1]REG PISP'!$E$16:$E$5015,"L",'[1]REG PISP'!$T$16:$T$5015,"12",'[1]REG PISP'!$L$16:$L$5015,"&gt;0",'[1]REG PISP'!$M$16:$M$5015,"&gt;0",'[1]REG PISP'!$F$16:$F$5015,"="&amp;$B29)+COUNTIFS('[1]REG PISP'!$R$16:$R$5015,"&gt;0",'[1]REG PISP'!$R$16:$R$5015,"&lt;5",'[1]REG PISP'!$E$16:$E$5015,"L",'[1]REG PISP'!$T$16:$T$5015,"12",'[1]REG PISP'!$L$16:$L$5015,"&gt;0",'[1]REG PISP'!$M$16:$M$5015,"&gt;0",'[1]REG PISP'!$F$16:$F$5015,"="&amp;$B29)+COUNTIFS('[1]REG PISP'!$R$16:$R$5015,"0",'[1]REG PISP'!$S$16:$S$5015,"&gt;0",'[1]REG PISP'!$E$16:$E$5015,"P",'[1]REG PISP'!$T$16:$T$5015,"12",'[1]REG PISP'!$L$16:$L$5015,"&gt;0",'[1]REG PISP'!$M$16:$M$5015,"&gt;0",'[1]REG PISP'!$F$16:$F$5015,"="&amp;$B29)+COUNTIFS('[1]REG PISP'!$R$16:$R$5015,"&gt;0",'[1]REG PISP'!$R$16:$R$5015,"&lt;5",'[1]REG PISP'!$E$16:$E$5015,"P",'[1]REG PISP'!$T$16:$T$5015,"12",'[1]REG PISP'!$L$16:$L$5015,"&gt;0",'[1]REG PISP'!$M$16:$M$5015,"&gt;0",'[1]REG PISP'!$F$16:$F$5015,"="&amp;$B29)</f>
        <v>0</v>
      </c>
      <c r="AK29" s="42">
        <f>COUNTIFS('[1]REG PISP'!$R$16:$R$5015,"0",'[1]REG PISP'!$S$16:$S$5015,"&gt;0",'[1]REG PISP'!$E$16:$E$5015,"L",'[1]REG PISP'!$T$16:$T$5015,"12",'[1]REG PISP'!$N$16:$N$5015,"&gt;0",'[1]REG PISP'!$F$16:$F$5015,"="&amp;$B29)+COUNTIFS('[1]REG PISP'!$R$16:$R$5015,"&gt;0",'[1]REG PISP'!$R$16:$R$5015,"&lt;5",'[1]REG PISP'!$E$16:$E$5015,"L",'[1]REG PISP'!$T$16:$T$5015,"12",'[1]REG PISP'!$N$16:$N$5015,"&gt;0",'[1]REG PISP'!$F$16:$F$5015,"="&amp;$B29)+COUNTIFS('[1]REG PISP'!$R$16:$R$5015,"0",'[1]REG PISP'!$S$16:$S$5015,"&gt;0",'[1]REG PISP'!$E$16:$E$5015,"P",'[1]REG PISP'!$T$16:$T$5015,"12",'[1]REG PISP'!$N$16:$N$5015,"&gt;0",'[1]REG PISP'!$F$16:$F$5015,"="&amp;$B29)+COUNTIFS('[1]REG PISP'!$R$16:$R$5015,"&gt;0",'[1]REG PISP'!$R$16:$R$5015,"&lt;5",'[1]REG PISP'!$E$16:$E$5015,"P",'[1]REG PISP'!$T$16:$T$5015,"12",'[1]REG PISP'!$N$16:$N$5015,"&gt;0",'[1]REG PISP'!$F$16:$F$5015,"="&amp;$B29)</f>
        <v>0</v>
      </c>
      <c r="AL29" s="46" t="e">
        <f t="shared" si="8"/>
        <v>#DIV/0!</v>
      </c>
      <c r="AM29" s="46" t="e">
        <f t="shared" si="9"/>
        <v>#DIV/0!</v>
      </c>
      <c r="AN29" s="43" t="e">
        <f t="shared" si="10"/>
        <v>#DIV/0!</v>
      </c>
      <c r="AO29" s="42">
        <f>COUNTIFS('[1]REG PISP'!$R$16:$R$5015,"&gt;=5",'[1]REG PISP'!$R$16:$R$5015,"&lt;120",'[1]REG PISP'!$E$16:$E$5015,"L",'[1]REG PISP'!$T$16:$T$5015,"12",'[1]REG PISP'!$L$16:$L$5015,"&gt;0",'[1]REG PISP'!$F$16:$F$5015,"="&amp;$B29)+COUNTIFS('[1]REG PISP'!$R$16:$R$5015,"&gt;=5",'[1]REG PISP'!$R$16:$R$5015,"&lt;120",'[1]REG PISP'!$E$16:$E$5015,"P",'[1]REG PISP'!$T$16:$T$5015,"12",'[1]REG PISP'!$L$16:$L$5015,"&gt;0",'[1]REG PISP'!$F$16:$F$5015,"="&amp;$B29)</f>
        <v>0</v>
      </c>
      <c r="AP29" s="42">
        <f>COUNTIFS('[1]REG PISP'!$R$16:$R$5015,"&gt;=5",'[1]REG PISP'!$R$16:$R$5015,"&lt;120",'[1]REG PISP'!$E$16:$E$5015,"L",'[1]REG PISP'!$T$16:$T$5015,"12",'[1]REG PISP'!$N$16:$N$5015,"&gt;0",'[1]REG PISP'!$F$16:$F$5015,"="&amp;$B29)+COUNTIFS('[1]REG PISP'!$R$16:$R$5015,"&gt;=5",'[1]REG PISP'!$R$16:$R$5015,"&lt;120",'[1]REG PISP'!$E$16:$E$5015,"P",'[1]REG PISP'!$T$16:$T$5015,"12",'[1]REG PISP'!$N$16:$N$5015,"&gt;0",'[1]REG PISP'!$F$16:$F$5015,"="&amp;$B29)</f>
        <v>0</v>
      </c>
      <c r="AQ29" s="46" t="e">
        <f t="shared" si="11"/>
        <v>#DIV/0!</v>
      </c>
      <c r="AR29" s="46" t="e">
        <f t="shared" si="12"/>
        <v>#DIV/0!</v>
      </c>
      <c r="AS29" s="42">
        <f>COUNTIFS('[1]REG PISP'!$S$16:$S$5015,"&lt;12",'[1]REG PISP'!$R$16:$R$5015,"0",'[1]REG PISP'!$E$16:$E$5015,"L",'[1]REG PISP'!$T$16:$T$5015,"12",'[1]REG PISP'!$J$16:$J$5015,"*",'[1]REG PISP'!$P$16:$P$5015,"MATI",'[1]REG PISP'!$F$16:$F$5015,"="&amp;$B29)</f>
        <v>0</v>
      </c>
      <c r="AT29" s="42">
        <f>COUNTIFS('[1]REG PISP'!$S$16:$S$5015,"&lt;12",'[1]REG PISP'!$R$16:$R$5015,"0",'[1]REG PISP'!$E$16:$E$5015,"P",'[1]REG PISP'!$T$16:$T$5015,"12",'[1]REG PISP'!$J$16:$J$5015,"*",'[1]REG PISP'!$P$16:$P$5015,"MATI",'[1]REG PISP'!$F$16:$F$5015,"="&amp;$B29)</f>
        <v>0</v>
      </c>
      <c r="AU29" s="42">
        <f>COUNTIFS('[1]REG PISP'!$R$16:$R$5015,"&gt;=1",'[1]REG PISP'!$R$16:$R$5015,"&lt;5",'[1]REG PISP'!$E$16:$E$5015,"L",'[1]REG PISP'!$T$16:$T$5015,"12",'[1]REG PISP'!$J$16:$J$5015,"*",'[1]REG PISP'!$P$16:$P$5015,"MATI",'[1]REG PISP'!$F$16:$F$5015,"="&amp;$B29)</f>
        <v>0</v>
      </c>
      <c r="AV29" s="42">
        <f>COUNTIFS('[1]REG PISP'!$R$16:$R$5015,"&gt;=1",'[1]REG PISP'!$R$16:$R$5015,"&lt;5",'[1]REG PISP'!$E$16:$E$5015,"P",'[1]REG PISP'!$T$16:$T$5015,"12",'[1]REG PISP'!$J$16:$J$5015,"*",'[1]REG PISP'!$P$16:$P$5015,"MATI",'[1]REG PISP'!$F$16:$F$5015,"="&amp;$B29)</f>
        <v>0</v>
      </c>
      <c r="AW29" s="42">
        <f>COUNTIFS('[1]REG PISP'!$R$16:$R$5015,"&gt;=5",'[1]REG PISP'!$R$16:$R$5015,"&lt;120",'[1]REG PISP'!$E$16:$E$5015,"L",'[1]REG PISP'!$T$16:$T$5015,"12",'[1]REG PISP'!$J$16:$J$5015,"*",'[1]REG PISP'!$P$16:$P$5015,"MATI",'[1]REG PISP'!$F$16:$F$5015,"="&amp;$B29)</f>
        <v>0</v>
      </c>
      <c r="AX29" s="42">
        <f>COUNTIFS('[1]REG PISP'!$R$16:$R$5015,"&gt;=5",'[1]REG PISP'!$R$16:$R$5015,"&lt;120",'[1]REG PISP'!$E$16:$E$5015,"P",'[1]REG PISP'!$T$16:$T$5015,"12",'[1]REG PISP'!$J$16:$J$5015,"*",'[1]REG PISP'!$P$16:$P$5015,"MATI",'[1]REG PISP'!$F$16:$F$5015,"="&amp;$B29)</f>
        <v>0</v>
      </c>
      <c r="AY29" s="44">
        <f t="shared" si="13"/>
        <v>0</v>
      </c>
      <c r="AZ29" s="44">
        <f t="shared" si="13"/>
        <v>0</v>
      </c>
    </row>
    <row r="30" spans="1:57" ht="18" hidden="1" customHeight="1" x14ac:dyDescent="0.25">
      <c r="A30" s="40">
        <v>15</v>
      </c>
      <c r="B30" s="40">
        <f>'[1]INFO DASAR'!B30</f>
        <v>0</v>
      </c>
      <c r="C30" s="40">
        <f>'[1]INFO DASAR'!C30</f>
        <v>0</v>
      </c>
      <c r="D30" s="40">
        <f>'[1]INFO DASAR'!D30</f>
        <v>0</v>
      </c>
      <c r="E30" s="41">
        <f>'[1]INFO DASAR'!E30</f>
        <v>0</v>
      </c>
      <c r="F30" s="41">
        <f>'[1]INFO DASAR'!F30</f>
        <v>0</v>
      </c>
      <c r="G30" s="42">
        <f>COUNTIFS('[1]REG PISP'!$S$16:$S$5015,"&lt;6",'[1]REG PISP'!$R$16:$R$5015,"0",'[1]REG PISP'!$E$16:$E$5015,"L",'[1]REG PISP'!$T$16:$T$5015,"12",'[1]REG PISP'!$J$16:$J$5015,"*",'[1]REG PISP'!$F$16:$F$5015,"="&amp;$B30)</f>
        <v>0</v>
      </c>
      <c r="H30" s="42">
        <f>COUNTIFS('[1]REG PISP'!$S$16:$S$5015,"&lt;6",'[1]REG PISP'!$R$16:$R$5015,"0",'[1]REG PISP'!$E$16:$E$5015,"P",'[1]REG PISP'!$T$16:$T$5015,"12",'[1]REG PISP'!$J$16:$J$5015,"*",'[1]REG PISP'!$F$16:$F$5015,"="&amp;$B30)</f>
        <v>0</v>
      </c>
      <c r="I30" s="42">
        <f>COUNTIFS('[1]REG PISP'!$S$16:$S$5015,"&gt;=6",'[1]REG PISP'!$S$16:$S$5015,"&lt;12",'[1]REG PISP'!$R$16:$R$5015,"0",'[1]REG PISP'!$E$16:$E$5015,"L",'[1]REG PISP'!$T$16:$T$5015,"12",'[1]REG PISP'!$J$16:$J$5015,"*",'[1]REG PISP'!$F$16:$F$5015,"="&amp;$B30)</f>
        <v>0</v>
      </c>
      <c r="J30" s="42">
        <f>COUNTIFS('[1]REG PISP'!$S$16:$S$5015,"&gt;=6",'[1]REG PISP'!$S$16:$S$5015,"&lt;12",'[1]REG PISP'!$R$16:$R$5015,"0",'[1]REG PISP'!$E$16:$E$5015,"P",'[1]REG PISP'!$T$16:$T$5015,"12",'[1]REG PISP'!$J$16:$J$5015,"*",'[1]REG PISP'!$F$16:$F$5015,"="&amp;$B30)</f>
        <v>0</v>
      </c>
      <c r="K30" s="42">
        <f>COUNTIFS('[1]REG PISP'!$R$16:$R$5015,"&gt;=1",'[1]REG PISP'!$R$16:$R$5015,"&lt;5",'[1]REG PISP'!$E$16:$E$5015,"L",'[1]REG PISP'!$T$16:$T$5015,"12",'[1]REG PISP'!$J$16:$J$5015,"*",'[1]REG PISP'!$F$16:$F$5015,"="&amp;$B30)</f>
        <v>0</v>
      </c>
      <c r="L30" s="42">
        <f>COUNTIFS('[1]REG PISP'!$R$16:$R$5015,"&gt;=1",'[1]REG PISP'!$R$16:$R$5015,"&lt;5",'[1]REG PISP'!$E$16:$E$5015,"P",'[1]REG PISP'!$T$16:$T$5015,"12",'[1]REG PISP'!$J$16:$J$5015,"*",'[1]REG PISP'!$F$16:$F$5015,"="&amp;$B30)</f>
        <v>0</v>
      </c>
      <c r="M30" s="42">
        <f t="shared" si="0"/>
        <v>0</v>
      </c>
      <c r="N30" s="42">
        <f t="shared" si="0"/>
        <v>0</v>
      </c>
      <c r="O30" s="42">
        <f t="shared" si="1"/>
        <v>0</v>
      </c>
      <c r="P30" s="43" t="e">
        <f t="shared" si="2"/>
        <v>#DIV/0!</v>
      </c>
      <c r="Q30" s="42">
        <f>COUNTIFS('[1]REG PISP'!$R$16:$R$5015,"&gt;=5",'[1]REG PISP'!$R$16:$R$5015,"&lt;120",'[1]REG PISP'!$E$16:$E$5015,"L",'[1]REG PISP'!$T$16:$T$5015,"12",'[1]REG PISP'!$J$16:$J$5015,"*",'[1]REG PISP'!$F$16:$F$5015,"="&amp;$B30)</f>
        <v>0</v>
      </c>
      <c r="R30" s="42">
        <f>COUNTIFS('[1]REG PISP'!$R$16:$R$5015,"&gt;=5",'[1]REG PISP'!$R$16:$R$5015,"&lt;120",'[1]REG PISP'!$E$16:$E$5015,"P",'[1]REG PISP'!$T$16:$T$5015,"12",'[1]REG PISP'!$J$16:$J$5015,"*",'[1]REG PISP'!$F$16:$F$5015,"="&amp;$B30)</f>
        <v>0</v>
      </c>
      <c r="S30" s="44">
        <f t="shared" si="3"/>
        <v>0</v>
      </c>
      <c r="T30" s="45">
        <f t="shared" si="4"/>
        <v>0</v>
      </c>
      <c r="U30" s="46" t="e">
        <f t="shared" si="5"/>
        <v>#DIV/0!</v>
      </c>
      <c r="V30" s="46" t="e">
        <f t="shared" si="6"/>
        <v>#DIV/0!</v>
      </c>
      <c r="W30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PISP'!$F$16:$F$5015,"="&amp;$B30)+COUNTIFS('[1]REG PISP'!$R$16:$R$5015,"0",'[1]REG PISP'!$S$16:$S$5015,"&gt;0",'[1]REG PISP'!$E$16:$E$5015,"P",'[1]REG PISP'!$T$16:$T$5015,"12",'[1]REG PISP'!$J$16:$J$5015,"*",'[1]REG PISP'!$K$16:$K$5015,"TANPA DEHIDRASI",'[1]REG PISP'!$F$16:$F$5015,"="&amp;$B30)+COUNTIFS('[1]REG PISP'!$R$16:$R$5015,"&gt;0",'[1]REG PISP'!$R$16:$R$5015,"&lt;120",'[1]REG PISP'!$E$16:$E$5015,"L",'[1]REG PISP'!$T$16:$T$5015,"12",'[1]REG PISP'!$J$16:$J$5015,"*",'[1]REG PISP'!$K$16:$K$5015,"TANPA DEHIDRASI",'[1]REG PISP'!$F$16:$F$5015,"="&amp;$B30)+COUNTIFS('[1]REG PISP'!$R$16:$R$5015,"&gt;0",'[1]REG PISP'!$R$16:$R$5015,"&lt;120",'[1]REG PISP'!$E$16:$E$5015,"P",'[1]REG PISP'!$T$16:$T$5015,"12",'[1]REG PISP'!$J$16:$J$5015,"*",'[1]REG PISP'!$K$16:$K$5015,"TANPA DEHIDRASI",'[1]REG PISP'!$F$16:$F$5015,"="&amp;$B30)</f>
        <v>0</v>
      </c>
      <c r="X30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PISP'!$F$16:$F$5015,"="&amp;$B30)+COUNTIFS('[1]REG PISP'!$R$16:$R$5015,"0",'[1]REG PISP'!$S$16:$S$5015,"&gt;0",'[1]REG PISP'!$E$16:$E$5015,"P",'[1]REG PISP'!$T$16:$T$5015,"12",'[1]REG PISP'!$J$16:$J$5015,"*",'[1]REG PISP'!$K$16:$K$5015,"DEHIDRASI RINGAN/SEDANG",'[1]REG PISP'!$F$16:$F$5015,"="&amp;$B30)+COUNTIFS('[1]REG PISP'!$R$16:$R$5015,"&gt;0",'[1]REG PISP'!$R$16:$R$5015,"&lt;120",'[1]REG PISP'!$E$16:$E$5015,"L",'[1]REG PISP'!$T$16:$T$5015,"12",'[1]REG PISP'!$J$16:$J$5015,"*",'[1]REG PISP'!$K$16:$K$5015,"DEHIDRASI RINGAN/SEDANG",'[1]REG PISP'!$F$16:$F$5015,"="&amp;$B30)+COUNTIFS('[1]REG PISP'!$R$16:$R$5015,"&gt;0",'[1]REG PISP'!$R$16:$R$5015,"&lt;120",'[1]REG PISP'!$E$16:$E$5015,"P",'[1]REG PISP'!$T$16:$T$5015,"12",'[1]REG PISP'!$J$16:$J$5015,"*",'[1]REG PISP'!$K$16:$K$5015,"DEHIDRASI RINGAN/SEDANG",'[1]REG PISP'!$F$16:$F$5015,"="&amp;$B30)</f>
        <v>0</v>
      </c>
      <c r="Y30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PISP'!$F$16:$F$5015,"="&amp;$B30)+COUNTIFS('[1]REG PISP'!$R$16:$R$5015,"0",'[1]REG PISP'!$S$16:$S$5015,"&gt;0",'[1]REG PISP'!$E$16:$E$5015,"P",'[1]REG PISP'!$T$16:$T$5015,"12",'[1]REG PISP'!$J$16:$J$5015,"*",'[1]REG PISP'!$K$16:$K$5015,"DEHIDRASI BERAT",'[1]REG PISP'!$F$16:$F$5015,"="&amp;$B30)+COUNTIFS('[1]REG PISP'!$R$16:$R$5015,"&gt;0",'[1]REG PISP'!$R$16:$R$5015,"&lt;120",'[1]REG PISP'!$E$16:$E$5015,"L",'[1]REG PISP'!$T$16:$T$5015,"12",'[1]REG PISP'!$J$16:$J$5015,"*",'[1]REG PISP'!$K$16:$K$5015,"DEHIDRASI BERAT",'[1]REG PISP'!$F$16:$F$5015,"="&amp;$B30)+COUNTIFS('[1]REG PISP'!$R$16:$R$5015,"&gt;0",'[1]REG PISP'!$R$16:$R$5015,"&lt;120",'[1]REG PISP'!$E$16:$E$5015,"P",'[1]REG PISP'!$T$16:$T$5015,"12",'[1]REG PISP'!$J$16:$J$5015,"*",'[1]REG PISP'!$K$16:$K$5015,"DEHIDRASI BERAT",'[1]REG PISP'!$F$16:$F$5015,"="&amp;$B30)</f>
        <v>0</v>
      </c>
      <c r="Z30" s="46" t="e">
        <f t="shared" si="7"/>
        <v>#DIV/0!</v>
      </c>
      <c r="AA30" s="42">
        <f>COUNTIFS('[1]REG PISP'!$R$16:$R$5015,"0",'[1]REG PISP'!$S$16:$S$5015,"&gt;0",'[1]REG PISP'!$E$16:$E$5015,"L",'[1]REG PISP'!$T$16:$T$5015,"12",'[1]REG PISP'!$J$16:$J$5015,"DIARE AKUT",'[1]REG PISP'!$F$16:$F$5015,"="&amp;$B30)+COUNTIFS('[1]REG PISP'!$R$16:$R$5015,"0",'[1]REG PISP'!$S$16:$S$5015,"&gt;0",'[1]REG PISP'!$E$16:$E$5015,"P",'[1]REG PISP'!$T$16:$T$5015,"12",'[1]REG PISP'!$J$16:$J$5015,"DIARE AKUT",'[1]REG PISP'!$F$16:$F$5015,"="&amp;$B30)+COUNTIFS('[1]REG PISP'!$R$16:$R$5015,"&gt;0",'[1]REG PISP'!$R$16:$R$5015,"&lt;120",'[1]REG PISP'!$E$16:$E$5015,"L",'[1]REG PISP'!$T$16:$T$5015,"12",'[1]REG PISP'!$J$16:$J$5015,"DIARE AKUT",'[1]REG PISP'!$F$16:$F$5015,"="&amp;$B30)+COUNTIFS('[1]REG PISP'!$R$16:$R$5015,"&gt;0",'[1]REG PISP'!$R$16:$R$5015,"&lt;120",'[1]REG PISP'!$E$16:$E$5015,"P",'[1]REG PISP'!$T$16:$T$5015,"12",'[1]REG PISP'!$J$16:$J$5015,"DIARE AKUT",'[1]REG PISP'!$F$16:$F$5015,"="&amp;$B30)</f>
        <v>0</v>
      </c>
      <c r="AB30" s="42">
        <f>COUNTIFS('[1]REG PISP'!$R$16:$R$5015,"0",'[1]REG PISP'!$S$16:$S$5015,"&gt;0",'[1]REG PISP'!$E$16:$E$5015,"L",'[1]REG PISP'!$T$16:$T$5015,"12",'[1]REG PISP'!$J$16:$J$5015,"DISENTRI",'[1]REG PISP'!$F$16:$F$5015,"="&amp;$B30)+COUNTIFS('[1]REG PISP'!$R$16:$R$5015,"0",'[1]REG PISP'!$S$16:$S$5015,"&gt;0",'[1]REG PISP'!$E$16:$E$5015,"P",'[1]REG PISP'!$T$16:$T$5015,"12",'[1]REG PISP'!$J$16:$J$5015,"DISENTRI",'[1]REG PISP'!$F$16:$F$5015,"="&amp;$B30)+COUNTIFS('[1]REG PISP'!$R$16:$R$5015,"&gt;0",'[1]REG PISP'!$R$16:$R$5015,"&lt;120",'[1]REG PISP'!$E$16:$E$5015,"L",'[1]REG PISP'!$T$16:$T$5015,"12",'[1]REG PISP'!$J$16:$J$5015,"DISENTRI",'[1]REG PISP'!$F$16:$F$5015,"="&amp;$B30)+COUNTIFS('[1]REG PISP'!$R$16:$R$5015,"&gt;0",'[1]REG PISP'!$R$16:$R$5015,"&lt;120",'[1]REG PISP'!$E$16:$E$5015,"P",'[1]REG PISP'!$T$16:$T$5015,"12",'[1]REG PISP'!$J$16:$J$5015,"DISENTRI",'[1]REG PISP'!$F$16:$F$5015,"="&amp;$B30)</f>
        <v>0</v>
      </c>
      <c r="AC30" s="42">
        <f>COUNTIFS('[1]REG PISP'!$R$16:$R$5015,"0",'[1]REG PISP'!$S$16:$S$5015,"&gt;0",'[1]REG PISP'!$E$16:$E$5015,"L",'[1]REG PISP'!$T$16:$T$5015,"12",'[1]REG PISP'!$J$16:$J$5015,"KOLERA",'[1]REG PISP'!$F$16:$F$5015,"="&amp;$B30)+COUNTIFS('[1]REG PISP'!$R$16:$R$5015,"0",'[1]REG PISP'!$S$16:$S$5015,"&gt;0",'[1]REG PISP'!$E$16:$E$5015,"P",'[1]REG PISP'!$T$16:$T$5015,"12",'[1]REG PISP'!$J$16:$J$5015,"KOLERA",'[1]REG PISP'!$F$16:$F$5015,"="&amp;$B30)+COUNTIFS('[1]REG PISP'!$R$16:$R$5015,"&gt;0",'[1]REG PISP'!$R$16:$R$5015,"&lt;120",'[1]REG PISP'!$E$16:$E$5015,"L",'[1]REG PISP'!$T$16:$T$5015,"12",'[1]REG PISP'!$J$16:$J$5015,"KOLERA",'[1]REG PISP'!$F$16:$F$5015,"="&amp;$B30)+COUNTIFS('[1]REG PISP'!$R$16:$R$5015,"&gt;0",'[1]REG PISP'!$R$16:$R$5015,"&lt;120",'[1]REG PISP'!$E$16:$E$5015,"P",'[1]REG PISP'!$T$16:$T$5015,"12",'[1]REG PISP'!$J$16:$J$5015,"KOLERA",'[1]REG PISP'!$F$16:$F$5015,"="&amp;$B30)</f>
        <v>0</v>
      </c>
      <c r="AD30" s="42">
        <f>COUNTIFS('[1]REG PISP'!$R$16:$R$5015,"0",'[1]REG PISP'!$S$16:$S$5015,"&gt;0",'[1]REG PISP'!$E$16:$E$5015,"L",'[1]REG PISP'!$T$16:$T$5015,"12",'[1]REG PISP'!$J$16:$J$5015,"DIARE BERKEPANJANGAN",'[1]REG PISP'!$F$16:$F$5015,"="&amp;$B30)+COUNTIFS('[1]REG PISP'!$R$16:$R$5015,"0",'[1]REG PISP'!$S$16:$S$5015,"&gt;0",'[1]REG PISP'!$E$16:$E$5015,"P",'[1]REG PISP'!$T$16:$T$5015,"12",'[1]REG PISP'!$J$16:$J$5015,"DIARE BERKEPANJANGAN",'[1]REG PISP'!$F$16:$F$5015,"="&amp;$B30)+COUNTIFS('[1]REG PISP'!$R$16:$R$5015,"&gt;0",'[1]REG PISP'!$R$16:$R$5015,"&lt;120",'[1]REG PISP'!$E$16:$E$5015,"L",'[1]REG PISP'!$T$16:$T$5015,"12",'[1]REG PISP'!$J$16:$J$5015,"DIARE BERKEPANJANGAN",'[1]REG PISP'!$F$16:$F$5015,"="&amp;$B30)+COUNTIFS('[1]REG PISP'!$R$16:$R$5015,"&gt;0",'[1]REG PISP'!$R$16:$R$5015,"&lt;120",'[1]REG PISP'!$E$16:$E$5015,"P",'[1]REG PISP'!$T$16:$T$5015,"12",'[1]REG PISP'!$J$16:$J$5015,"DIARE BERKEPANJANGAN",'[1]REG PISP'!$F$16:$F$5015,"="&amp;$B30)</f>
        <v>0</v>
      </c>
      <c r="AE30" s="42">
        <f>COUNTIFS('[1]REG PISP'!$R$16:$R$5015,"0",'[1]REG PISP'!$S$16:$S$5015,"&gt;0",'[1]REG PISP'!$E$16:$E$5015,"L",'[1]REG PISP'!$T$16:$T$5015,"12",'[1]REG PISP'!$J$16:$J$5015,"DIARE PERSISTEN/KRONIK",'[1]REG PISP'!$F$16:$F$5015,"="&amp;$B30)+COUNTIFS('[1]REG PISP'!$R$16:$R$5015,"0",'[1]REG PISP'!$S$16:$S$5015,"&gt;0",'[1]REG PISP'!$E$16:$E$5015,"P",'[1]REG PISP'!$T$16:$T$5015,"12",'[1]REG PISP'!$J$16:$J$5015,"DIARE PERSISTEN/KRONIK",'[1]REG PISP'!$F$16:$F$5015,"="&amp;$B30)+COUNTIFS('[1]REG PISP'!$R$16:$R$5015,"&gt;0",'[1]REG PISP'!$R$16:$R$5015,"&lt;120",'[1]REG PISP'!$E$16:$E$5015,"L",'[1]REG PISP'!$T$16:$T$5015,"12",'[1]REG PISP'!$J$16:$J$5015,"DIARE PERSISTEN/KRONIK",'[1]REG PISP'!$F$16:$F$5015,"="&amp;$B30)+COUNTIFS('[1]REG PISP'!$R$16:$R$5015,"&gt;0",'[1]REG PISP'!$R$16:$R$5015,"&lt;120",'[1]REG PISP'!$E$16:$E$5015,"P",'[1]REG PISP'!$T$16:$T$5015,"12",'[1]REG PISP'!$J$16:$J$5015,"DIARE PERSISTEN/KRONIK",'[1]REG PISP'!$F$16:$F$5015,"="&amp;$B30)</f>
        <v>0</v>
      </c>
      <c r="AF30" s="42">
        <f>COUNTIFS('[1]REG PISP'!$R$16:$R$5015,"0",'[1]REG PISP'!$S$16:$S$5015,"&gt;0",'[1]REG PISP'!$E$16:$E$5015,"L",'[1]REG PISP'!$T$16:$T$5015,"12",'[1]REG PISP'!$J$16:$J$5015,"DIARE GIZI BURUK",'[1]REG PISP'!$F$16:$F$5015,"="&amp;$B30)+COUNTIFS('[1]REG PISP'!$R$16:$R$5015,"0",'[1]REG PISP'!$S$16:$S$5015,"&gt;0",'[1]REG PISP'!$E$16:$E$5015,"P",'[1]REG PISP'!$T$16:$T$5015,"12",'[1]REG PISP'!$J$16:$J$5015,"DIARE GIZI BURUK",'[1]REG PISP'!$F$16:$F$5015,"="&amp;$B30)+COUNTIFS('[1]REG PISP'!$R$16:$R$5015,"&gt;0",'[1]REG PISP'!$R$16:$R$5015,"&lt;120",'[1]REG PISP'!$E$16:$E$5015,"L",'[1]REG PISP'!$T$16:$T$5015,"12",'[1]REG PISP'!$J$16:$J$5015,"DIARE GIZI BURUK",'[1]REG PISP'!$F$16:$F$5015,"="&amp;$B30)+COUNTIFS('[1]REG PISP'!$R$16:$R$5015,"&gt;0",'[1]REG PISP'!$R$16:$R$5015,"&lt;120",'[1]REG PISP'!$E$16:$E$5015,"P",'[1]REG PISP'!$T$16:$T$5015,"12",'[1]REG PISP'!$J$16:$J$5015,"DIARE GIZI BURUK",'[1]REG PISP'!$F$16:$F$5015,"="&amp;$B30)</f>
        <v>0</v>
      </c>
      <c r="AG30" s="42">
        <f>COUNTIFS('[1]REG PISP'!$R$16:$R$5015,"0",'[1]REG PISP'!$S$16:$S$5015,"&gt;0",'[1]REG PISP'!$E$16:$E$5015,"L",'[1]REG PISP'!$T$16:$T$5015,"12",'[1]REG PISP'!$J$16:$J$5015,"DIARE DENGAN PENYAKIT PENYERTA",'[1]REG PISP'!$F$16:$F$5015,"="&amp;$B30)+COUNTIFS('[1]REG PISP'!$R$16:$R$5015,"0",'[1]REG PISP'!$S$16:$S$5015,"&gt;0",'[1]REG PISP'!$E$16:$E$5015,"P",'[1]REG PISP'!$T$16:$T$5015,"12",'[1]REG PISP'!$J$16:$J$5015,"DIARE DENGAN PENYAKIT PENYERTA",'[1]REG PISP'!$F$16:$F$5015,"="&amp;$B30)+COUNTIFS('[1]REG PISP'!$R$16:$R$5015,"&gt;0",'[1]REG PISP'!$R$16:$R$5015,"&lt;120",'[1]REG PISP'!$E$16:$E$5015,"L",'[1]REG PISP'!$T$16:$T$5015,"12",'[1]REG PISP'!$J$16:$J$5015,"DIARE DENGAN PENYAKIT PENYERTA",'[1]REG PISP'!$F$16:$F$5015,"="&amp;$B30)+COUNTIFS('[1]REG PISP'!$R$16:$R$5015,"&gt;0",'[1]REG PISP'!$R$16:$R$5015,"&lt;120",'[1]REG PISP'!$E$16:$E$5015,"P",'[1]REG PISP'!$T$16:$T$5015,"12",'[1]REG PISP'!$J$16:$J$5015,"DIARE DENGAN PENYAKIT PENYERTA",'[1]REG PISP'!$F$16:$F$5015,"="&amp;$B30)</f>
        <v>0</v>
      </c>
      <c r="AH30" s="42">
        <f>COUNTIFS('[1]REG PISP'!$R$16:$R$5015,"0",'[1]REG PISP'!$S$16:$S$5015,"&gt;0",'[1]REG PISP'!$E$16:$E$5015,"L",'[1]REG PISP'!$T$16:$T$5015,"12",'[1]REG PISP'!$L$16:$L$5015,"&gt;0",'[1]REG PISP'!$M$16:$M$5015,"&lt;1",'[1]REG PISP'!$F$16:$F$5015,"="&amp;$B30)+COUNTIFS('[1]REG PISP'!$R$16:$R$5015,"&gt;0",'[1]REG PISP'!$R$16:$R$5015,"&lt;5",'[1]REG PISP'!$E$16:$E$5015,"L",'[1]REG PISP'!$T$16:$T$5015,"12",'[1]REG PISP'!$L$16:$L$5015,"&gt;0",'[1]REG PISP'!$M$16:$M$5015,"&lt;1",'[1]REG PISP'!$F$16:$F$5015,"="&amp;$B30)+COUNTIFS('[1]REG PISP'!$R$16:$R$5015,"0",'[1]REG PISP'!$S$16:$S$5015,"&gt;0",'[1]REG PISP'!$E$16:$E$5015,"P",'[1]REG PISP'!$T$16:$T$5015,"12",'[1]REG PISP'!$L$16:$L$5015,"&gt;0",'[1]REG PISP'!$M$16:$M$5015,"&lt;1",'[1]REG PISP'!$F$16:$F$5015,"="&amp;$B30)+COUNTIFS('[1]REG PISP'!$R$16:$R$5015,"&gt;0",'[1]REG PISP'!$R$16:$R$5015,"&lt;5",'[1]REG PISP'!$E$16:$E$5015,"P",'[1]REG PISP'!$T$16:$T$5015,"12",'[1]REG PISP'!$L$16:$L$5015,"&gt;0",'[1]REG PISP'!$M$16:$M$5015,"&lt;1",'[1]REG PISP'!$F$16:$F$5015,"="&amp;$B30)+COUNTIFS('[1]REG PISP'!$R$16:$R$5015,"0",'[1]REG PISP'!$S$16:$S$5015,"&gt;0",'[1]REG PISP'!$E$16:$E$5015,"L",'[1]REG PISP'!$T$16:$T$5015,"12",'[1]REG PISP'!$L$16:$L$5015,"&gt;0",'[1]REG PISP'!$M$16:$M$5015,"",'[1]REG PISP'!$F$16:$F$5015,"="&amp;$B30)+COUNTIFS('[1]REG PISP'!$R$16:$R$5015,"&gt;0",'[1]REG PISP'!$R$16:$R$5015,"&lt;5",'[1]REG PISP'!$E$16:$E$5015,"L",'[1]REG PISP'!$T$16:$T$5015,"12",'[1]REG PISP'!$L$16:$L$5015,"&gt;0",'[1]REG PISP'!$M$16:$M$5015,"",'[1]REG PISP'!$F$16:$F$5015,"="&amp;$B30)+COUNTIFS('[1]REG PISP'!$R$16:$R$5015,"0",'[1]REG PISP'!$S$16:$S$5015,"&gt;0",'[1]REG PISP'!$E$16:$E$5015,"P",'[1]REG PISP'!$T$16:$T$5015,"12",'[1]REG PISP'!$L$16:$L$5015,"&gt;0",'[1]REG PISP'!$M$16:$M$5015,"",'[1]REG PISP'!$F$16:$F$5015,"="&amp;$B30)+COUNTIFS('[1]REG PISP'!$R$16:$R$5015,"&gt;0",'[1]REG PISP'!$R$16:$R$5015,"&lt;5",'[1]REG PISP'!$E$16:$E$5015,"P",'[1]REG PISP'!$T$16:$T$5015,"12",'[1]REG PISP'!$L$16:$L$5015,"&gt;0",'[1]REG PISP'!$M$16:$M$5015,"",'[1]REG PISP'!$F$16:$F$5015,"="&amp;$B30)</f>
        <v>0</v>
      </c>
      <c r="AI30" s="42">
        <f>COUNTIFS('[1]REG PISP'!$R$16:$R$5015,"0",'[1]REG PISP'!$S$16:$S$5015,"&gt;0",'[1]REG PISP'!$E$16:$E$5015,"L",'[1]REG PISP'!$T$16:$T$5015,"12",'[1]REG PISP'!$M$16:$M$5015,"&gt;0",'[1]REG PISP'!$L$16:$L$5015,"&lt;1",'[1]REG PISP'!$F$16:$F$5015,"="&amp;$B30)+COUNTIFS('[1]REG PISP'!$R$16:$R$5015,"&gt;0",'[1]REG PISP'!$R$16:$R$5015,"&lt;5",'[1]REG PISP'!$E$16:$E$5015,"L",'[1]REG PISP'!$T$16:$T$5015,"12",'[1]REG PISP'!$M$16:$M$5015,"&gt;0",'[1]REG PISP'!$L$16:$L$5015,"&lt;1",'[1]REG PISP'!$F$16:$F$5015,"="&amp;$B30)+COUNTIFS('[1]REG PISP'!$R$16:$R$5015,"0",'[1]REG PISP'!$S$16:$S$5015,"&gt;0",'[1]REG PISP'!$E$16:$E$5015,"P",'[1]REG PISP'!$T$16:$T$5015,"12",'[1]REG PISP'!$M$16:$M$5015,"&gt;0",'[1]REG PISP'!$L$16:$L$5015,"&lt;1",'[1]REG PISP'!$F$16:$F$5015,"="&amp;$B30)+COUNTIFS('[1]REG PISP'!$R$16:$R$5015,"&gt;0",'[1]REG PISP'!$R$16:$R$5015,"&lt;5",'[1]REG PISP'!$E$16:$E$5015,"P",'[1]REG PISP'!$T$16:$T$5015,"12",'[1]REG PISP'!$M$16:$M$5015,"&gt;0",'[1]REG PISP'!$L$16:$L$5015,"&lt;1",'[1]REG PISP'!$F$16:$F$5015,"="&amp;$B30)+COUNTIFS('[1]REG PISP'!$R$16:$R$5015,"0",'[1]REG PISP'!$S$16:$S$5015,"&gt;0",'[1]REG PISP'!$E$16:$E$5015,"L",'[1]REG PISP'!$T$16:$T$5015,"12",'[1]REG PISP'!$M$16:$M$5015,"&gt;0",'[1]REG PISP'!$L$16:$L$5015,"",'[1]REG PISP'!$F$16:$F$5015,"="&amp;$B30)+COUNTIFS('[1]REG PISP'!$R$16:$R$5015,"&gt;0",'[1]REG PISP'!$R$16:$R$5015,"&lt;5",'[1]REG PISP'!$E$16:$E$5015,"L",'[1]REG PISP'!$T$16:$T$5015,"12",'[1]REG PISP'!$M$16:$M$5015,"&gt;0",'[1]REG PISP'!$L$16:$L$5015,"",'[1]REG PISP'!$F$16:$F$5015,"="&amp;$B30)+COUNTIFS('[1]REG PISP'!$R$16:$R$5015,"0",'[1]REG PISP'!$S$16:$S$5015,"&gt;0",'[1]REG PISP'!$E$16:$E$5015,"P",'[1]REG PISP'!$T$16:$T$5015,"12",'[1]REG PISP'!$M$16:$M$5015,"&gt;0",'[1]REG PISP'!$L$16:$L$5015,"",'[1]REG PISP'!$F$16:$F$5015,"="&amp;$B30)+COUNTIFS('[1]REG PISP'!$R$16:$R$5015,"&gt;0",'[1]REG PISP'!$R$16:$R$5015,"&lt;5",'[1]REG PISP'!$E$16:$E$5015,"P",'[1]REG PISP'!$T$16:$T$5015,"12",'[1]REG PISP'!$M$16:$M$5015,"&gt;0",'[1]REG PISP'!$L$16:$L$5015,"",'[1]REG PISP'!$F$16:$F$5015,"="&amp;$B30)</f>
        <v>0</v>
      </c>
      <c r="AJ30" s="42">
        <f>COUNTIFS('[1]REG PISP'!$R$16:$R$5015,"0",'[1]REG PISP'!$S$16:$S$5015,"&gt;0",'[1]REG PISP'!$E$16:$E$5015,"L",'[1]REG PISP'!$T$16:$T$5015,"12",'[1]REG PISP'!$L$16:$L$5015,"&gt;0",'[1]REG PISP'!$M$16:$M$5015,"&gt;0",'[1]REG PISP'!$F$16:$F$5015,"="&amp;$B30)+COUNTIFS('[1]REG PISP'!$R$16:$R$5015,"&gt;0",'[1]REG PISP'!$R$16:$R$5015,"&lt;5",'[1]REG PISP'!$E$16:$E$5015,"L",'[1]REG PISP'!$T$16:$T$5015,"12",'[1]REG PISP'!$L$16:$L$5015,"&gt;0",'[1]REG PISP'!$M$16:$M$5015,"&gt;0",'[1]REG PISP'!$F$16:$F$5015,"="&amp;$B30)+COUNTIFS('[1]REG PISP'!$R$16:$R$5015,"0",'[1]REG PISP'!$S$16:$S$5015,"&gt;0",'[1]REG PISP'!$E$16:$E$5015,"P",'[1]REG PISP'!$T$16:$T$5015,"12",'[1]REG PISP'!$L$16:$L$5015,"&gt;0",'[1]REG PISP'!$M$16:$M$5015,"&gt;0",'[1]REG PISP'!$F$16:$F$5015,"="&amp;$B30)+COUNTIFS('[1]REG PISP'!$R$16:$R$5015,"&gt;0",'[1]REG PISP'!$R$16:$R$5015,"&lt;5",'[1]REG PISP'!$E$16:$E$5015,"P",'[1]REG PISP'!$T$16:$T$5015,"12",'[1]REG PISP'!$L$16:$L$5015,"&gt;0",'[1]REG PISP'!$M$16:$M$5015,"&gt;0",'[1]REG PISP'!$F$16:$F$5015,"="&amp;$B30)</f>
        <v>0</v>
      </c>
      <c r="AK30" s="42">
        <f>COUNTIFS('[1]REG PISP'!$R$16:$R$5015,"0",'[1]REG PISP'!$S$16:$S$5015,"&gt;0",'[1]REG PISP'!$E$16:$E$5015,"L",'[1]REG PISP'!$T$16:$T$5015,"12",'[1]REG PISP'!$N$16:$N$5015,"&gt;0",'[1]REG PISP'!$F$16:$F$5015,"="&amp;$B30)+COUNTIFS('[1]REG PISP'!$R$16:$R$5015,"&gt;0",'[1]REG PISP'!$R$16:$R$5015,"&lt;5",'[1]REG PISP'!$E$16:$E$5015,"L",'[1]REG PISP'!$T$16:$T$5015,"12",'[1]REG PISP'!$N$16:$N$5015,"&gt;0",'[1]REG PISP'!$F$16:$F$5015,"="&amp;$B30)+COUNTIFS('[1]REG PISP'!$R$16:$R$5015,"0",'[1]REG PISP'!$S$16:$S$5015,"&gt;0",'[1]REG PISP'!$E$16:$E$5015,"P",'[1]REG PISP'!$T$16:$T$5015,"12",'[1]REG PISP'!$N$16:$N$5015,"&gt;0",'[1]REG PISP'!$F$16:$F$5015,"="&amp;$B30)+COUNTIFS('[1]REG PISP'!$R$16:$R$5015,"&gt;0",'[1]REG PISP'!$R$16:$R$5015,"&lt;5",'[1]REG PISP'!$E$16:$E$5015,"P",'[1]REG PISP'!$T$16:$T$5015,"12",'[1]REG PISP'!$N$16:$N$5015,"&gt;0",'[1]REG PISP'!$F$16:$F$5015,"="&amp;$B30)</f>
        <v>0</v>
      </c>
      <c r="AL30" s="46" t="e">
        <f t="shared" si="8"/>
        <v>#DIV/0!</v>
      </c>
      <c r="AM30" s="46" t="e">
        <f t="shared" si="9"/>
        <v>#DIV/0!</v>
      </c>
      <c r="AN30" s="43" t="e">
        <f t="shared" si="10"/>
        <v>#DIV/0!</v>
      </c>
      <c r="AO30" s="42">
        <f>COUNTIFS('[1]REG PISP'!$R$16:$R$5015,"&gt;=5",'[1]REG PISP'!$R$16:$R$5015,"&lt;120",'[1]REG PISP'!$E$16:$E$5015,"L",'[1]REG PISP'!$T$16:$T$5015,"12",'[1]REG PISP'!$L$16:$L$5015,"&gt;0",'[1]REG PISP'!$F$16:$F$5015,"="&amp;$B30)+COUNTIFS('[1]REG PISP'!$R$16:$R$5015,"&gt;=5",'[1]REG PISP'!$R$16:$R$5015,"&lt;120",'[1]REG PISP'!$E$16:$E$5015,"P",'[1]REG PISP'!$T$16:$T$5015,"12",'[1]REG PISP'!$L$16:$L$5015,"&gt;0",'[1]REG PISP'!$F$16:$F$5015,"="&amp;$B30)</f>
        <v>0</v>
      </c>
      <c r="AP30" s="42">
        <f>COUNTIFS('[1]REG PISP'!$R$16:$R$5015,"&gt;=5",'[1]REG PISP'!$R$16:$R$5015,"&lt;120",'[1]REG PISP'!$E$16:$E$5015,"L",'[1]REG PISP'!$T$16:$T$5015,"12",'[1]REG PISP'!$N$16:$N$5015,"&gt;0",'[1]REG PISP'!$F$16:$F$5015,"="&amp;$B30)+COUNTIFS('[1]REG PISP'!$R$16:$R$5015,"&gt;=5",'[1]REG PISP'!$R$16:$R$5015,"&lt;120",'[1]REG PISP'!$E$16:$E$5015,"P",'[1]REG PISP'!$T$16:$T$5015,"12",'[1]REG PISP'!$N$16:$N$5015,"&gt;0",'[1]REG PISP'!$F$16:$F$5015,"="&amp;$B30)</f>
        <v>0</v>
      </c>
      <c r="AQ30" s="46" t="e">
        <f t="shared" si="11"/>
        <v>#DIV/0!</v>
      </c>
      <c r="AR30" s="46" t="e">
        <f t="shared" si="12"/>
        <v>#DIV/0!</v>
      </c>
      <c r="AS30" s="42">
        <f>COUNTIFS('[1]REG PISP'!$S$16:$S$5015,"&lt;12",'[1]REG PISP'!$R$16:$R$5015,"0",'[1]REG PISP'!$E$16:$E$5015,"L",'[1]REG PISP'!$T$16:$T$5015,"12",'[1]REG PISP'!$J$16:$J$5015,"*",'[1]REG PISP'!$P$16:$P$5015,"MATI",'[1]REG PISP'!$F$16:$F$5015,"="&amp;$B30)</f>
        <v>0</v>
      </c>
      <c r="AT30" s="42">
        <f>COUNTIFS('[1]REG PISP'!$S$16:$S$5015,"&lt;12",'[1]REG PISP'!$R$16:$R$5015,"0",'[1]REG PISP'!$E$16:$E$5015,"P",'[1]REG PISP'!$T$16:$T$5015,"12",'[1]REG PISP'!$J$16:$J$5015,"*",'[1]REG PISP'!$P$16:$P$5015,"MATI",'[1]REG PISP'!$F$16:$F$5015,"="&amp;$B30)</f>
        <v>0</v>
      </c>
      <c r="AU30" s="42">
        <f>COUNTIFS('[1]REG PISP'!$R$16:$R$5015,"&gt;=1",'[1]REG PISP'!$R$16:$R$5015,"&lt;5",'[1]REG PISP'!$E$16:$E$5015,"L",'[1]REG PISP'!$T$16:$T$5015,"12",'[1]REG PISP'!$J$16:$J$5015,"*",'[1]REG PISP'!$P$16:$P$5015,"MATI",'[1]REG PISP'!$F$16:$F$5015,"="&amp;$B30)</f>
        <v>0</v>
      </c>
      <c r="AV30" s="42">
        <f>COUNTIFS('[1]REG PISP'!$R$16:$R$5015,"&gt;=1",'[1]REG PISP'!$R$16:$R$5015,"&lt;5",'[1]REG PISP'!$E$16:$E$5015,"P",'[1]REG PISP'!$T$16:$T$5015,"12",'[1]REG PISP'!$J$16:$J$5015,"*",'[1]REG PISP'!$P$16:$P$5015,"MATI",'[1]REG PISP'!$F$16:$F$5015,"="&amp;$B30)</f>
        <v>0</v>
      </c>
      <c r="AW30" s="42">
        <f>COUNTIFS('[1]REG PISP'!$R$16:$R$5015,"&gt;=5",'[1]REG PISP'!$R$16:$R$5015,"&lt;120",'[1]REG PISP'!$E$16:$E$5015,"L",'[1]REG PISP'!$T$16:$T$5015,"12",'[1]REG PISP'!$J$16:$J$5015,"*",'[1]REG PISP'!$P$16:$P$5015,"MATI",'[1]REG PISP'!$F$16:$F$5015,"="&amp;$B30)</f>
        <v>0</v>
      </c>
      <c r="AX30" s="42">
        <f>COUNTIFS('[1]REG PISP'!$R$16:$R$5015,"&gt;=5",'[1]REG PISP'!$R$16:$R$5015,"&lt;120",'[1]REG PISP'!$E$16:$E$5015,"P",'[1]REG PISP'!$T$16:$T$5015,"12",'[1]REG PISP'!$J$16:$J$5015,"*",'[1]REG PISP'!$P$16:$P$5015,"MATI",'[1]REG PISP'!$F$16:$F$5015,"="&amp;$B30)</f>
        <v>0</v>
      </c>
      <c r="AY30" s="44">
        <f t="shared" si="13"/>
        <v>0</v>
      </c>
      <c r="AZ30" s="44">
        <f t="shared" si="13"/>
        <v>0</v>
      </c>
    </row>
    <row r="31" spans="1:57" ht="18" hidden="1" customHeight="1" x14ac:dyDescent="0.25">
      <c r="A31" s="48">
        <v>16</v>
      </c>
      <c r="B31" s="40">
        <f>'[1]INFO DASAR'!B31</f>
        <v>0</v>
      </c>
      <c r="C31" s="40">
        <f>'[1]INFO DASAR'!C31</f>
        <v>0</v>
      </c>
      <c r="D31" s="40">
        <f>'[1]INFO DASAR'!D31</f>
        <v>0</v>
      </c>
      <c r="E31" s="41">
        <f>'[1]INFO DASAR'!E31</f>
        <v>0</v>
      </c>
      <c r="F31" s="41">
        <f>'[1]INFO DASAR'!F31</f>
        <v>0</v>
      </c>
      <c r="G31" s="42">
        <f>COUNTIFS('[1]REG PISP'!$S$16:$S$5015,"&lt;6",'[1]REG PISP'!$R$16:$R$5015,"0",'[1]REG PISP'!$E$16:$E$5015,"L",'[1]REG PISP'!$T$16:$T$5015,"12",'[1]REG PISP'!$J$16:$J$5015,"*",'[1]REG PISP'!$F$16:$F$5015,"="&amp;$B31)</f>
        <v>0</v>
      </c>
      <c r="H31" s="42">
        <f>COUNTIFS('[1]REG PISP'!$S$16:$S$5015,"&lt;6",'[1]REG PISP'!$R$16:$R$5015,"0",'[1]REG PISP'!$E$16:$E$5015,"P",'[1]REG PISP'!$T$16:$T$5015,"12",'[1]REG PISP'!$J$16:$J$5015,"*",'[1]REG PISP'!$F$16:$F$5015,"="&amp;$B31)</f>
        <v>0</v>
      </c>
      <c r="I31" s="42">
        <f>COUNTIFS('[1]REG PISP'!$S$16:$S$5015,"&gt;=6",'[1]REG PISP'!$S$16:$S$5015,"&lt;12",'[1]REG PISP'!$R$16:$R$5015,"0",'[1]REG PISP'!$E$16:$E$5015,"L",'[1]REG PISP'!$T$16:$T$5015,"12",'[1]REG PISP'!$J$16:$J$5015,"*",'[1]REG PISP'!$F$16:$F$5015,"="&amp;$B31)</f>
        <v>0</v>
      </c>
      <c r="J31" s="42">
        <f>COUNTIFS('[1]REG PISP'!$S$16:$S$5015,"&gt;=6",'[1]REG PISP'!$S$16:$S$5015,"&lt;12",'[1]REG PISP'!$R$16:$R$5015,"0",'[1]REG PISP'!$E$16:$E$5015,"P",'[1]REG PISP'!$T$16:$T$5015,"12",'[1]REG PISP'!$J$16:$J$5015,"*",'[1]REG PISP'!$F$16:$F$5015,"="&amp;$B31)</f>
        <v>0</v>
      </c>
      <c r="K31" s="42">
        <f>COUNTIFS('[1]REG PISP'!$R$16:$R$5015,"&gt;=1",'[1]REG PISP'!$R$16:$R$5015,"&lt;5",'[1]REG PISP'!$E$16:$E$5015,"L",'[1]REG PISP'!$T$16:$T$5015,"12",'[1]REG PISP'!$J$16:$J$5015,"*",'[1]REG PISP'!$F$16:$F$5015,"="&amp;$B31)</f>
        <v>0</v>
      </c>
      <c r="L31" s="42">
        <f>COUNTIFS('[1]REG PISP'!$R$16:$R$5015,"&gt;=1",'[1]REG PISP'!$R$16:$R$5015,"&lt;5",'[1]REG PISP'!$E$16:$E$5015,"P",'[1]REG PISP'!$T$16:$T$5015,"12",'[1]REG PISP'!$J$16:$J$5015,"*",'[1]REG PISP'!$F$16:$F$5015,"="&amp;$B31)</f>
        <v>0</v>
      </c>
      <c r="M31" s="42">
        <f t="shared" si="0"/>
        <v>0</v>
      </c>
      <c r="N31" s="42">
        <f t="shared" si="0"/>
        <v>0</v>
      </c>
      <c r="O31" s="42">
        <f t="shared" si="1"/>
        <v>0</v>
      </c>
      <c r="P31" s="43" t="e">
        <f t="shared" si="2"/>
        <v>#DIV/0!</v>
      </c>
      <c r="Q31" s="42">
        <f>COUNTIFS('[1]REG PISP'!$R$16:$R$5015,"&gt;=5",'[1]REG PISP'!$R$16:$R$5015,"&lt;120",'[1]REG PISP'!$E$16:$E$5015,"L",'[1]REG PISP'!$T$16:$T$5015,"12",'[1]REG PISP'!$J$16:$J$5015,"*",'[1]REG PISP'!$F$16:$F$5015,"="&amp;$B31)</f>
        <v>0</v>
      </c>
      <c r="R31" s="42">
        <f>COUNTIFS('[1]REG PISP'!$R$16:$R$5015,"&gt;=5",'[1]REG PISP'!$R$16:$R$5015,"&lt;120",'[1]REG PISP'!$E$16:$E$5015,"P",'[1]REG PISP'!$T$16:$T$5015,"12",'[1]REG PISP'!$J$16:$J$5015,"*",'[1]REG PISP'!$F$16:$F$5015,"="&amp;$B31)</f>
        <v>0</v>
      </c>
      <c r="S31" s="44">
        <f t="shared" si="3"/>
        <v>0</v>
      </c>
      <c r="T31" s="45">
        <f t="shared" si="4"/>
        <v>0</v>
      </c>
      <c r="U31" s="46" t="e">
        <f t="shared" si="5"/>
        <v>#DIV/0!</v>
      </c>
      <c r="V31" s="46" t="e">
        <f t="shared" si="6"/>
        <v>#DIV/0!</v>
      </c>
      <c r="W31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PISP'!$F$16:$F$5015,"="&amp;$B31)+COUNTIFS('[1]REG PISP'!$R$16:$R$5015,"0",'[1]REG PISP'!$S$16:$S$5015,"&gt;0",'[1]REG PISP'!$E$16:$E$5015,"P",'[1]REG PISP'!$T$16:$T$5015,"12",'[1]REG PISP'!$J$16:$J$5015,"*",'[1]REG PISP'!$K$16:$K$5015,"TANPA DEHIDRASI",'[1]REG PISP'!$F$16:$F$5015,"="&amp;$B31)+COUNTIFS('[1]REG PISP'!$R$16:$R$5015,"&gt;0",'[1]REG PISP'!$R$16:$R$5015,"&lt;120",'[1]REG PISP'!$E$16:$E$5015,"L",'[1]REG PISP'!$T$16:$T$5015,"12",'[1]REG PISP'!$J$16:$J$5015,"*",'[1]REG PISP'!$K$16:$K$5015,"TANPA DEHIDRASI",'[1]REG PISP'!$F$16:$F$5015,"="&amp;$B31)+COUNTIFS('[1]REG PISP'!$R$16:$R$5015,"&gt;0",'[1]REG PISP'!$R$16:$R$5015,"&lt;120",'[1]REG PISP'!$E$16:$E$5015,"P",'[1]REG PISP'!$T$16:$T$5015,"12",'[1]REG PISP'!$J$16:$J$5015,"*",'[1]REG PISP'!$K$16:$K$5015,"TANPA DEHIDRASI",'[1]REG PISP'!$F$16:$F$5015,"="&amp;$B31)</f>
        <v>0</v>
      </c>
      <c r="X31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PISP'!$F$16:$F$5015,"="&amp;$B31)+COUNTIFS('[1]REG PISP'!$R$16:$R$5015,"0",'[1]REG PISP'!$S$16:$S$5015,"&gt;0",'[1]REG PISP'!$E$16:$E$5015,"P",'[1]REG PISP'!$T$16:$T$5015,"12",'[1]REG PISP'!$J$16:$J$5015,"*",'[1]REG PISP'!$K$16:$K$5015,"DEHIDRASI RINGAN/SEDANG",'[1]REG PISP'!$F$16:$F$5015,"="&amp;$B31)+COUNTIFS('[1]REG PISP'!$R$16:$R$5015,"&gt;0",'[1]REG PISP'!$R$16:$R$5015,"&lt;120",'[1]REG PISP'!$E$16:$E$5015,"L",'[1]REG PISP'!$T$16:$T$5015,"12",'[1]REG PISP'!$J$16:$J$5015,"*",'[1]REG PISP'!$K$16:$K$5015,"DEHIDRASI RINGAN/SEDANG",'[1]REG PISP'!$F$16:$F$5015,"="&amp;$B31)+COUNTIFS('[1]REG PISP'!$R$16:$R$5015,"&gt;0",'[1]REG PISP'!$R$16:$R$5015,"&lt;120",'[1]REG PISP'!$E$16:$E$5015,"P",'[1]REG PISP'!$T$16:$T$5015,"12",'[1]REG PISP'!$J$16:$J$5015,"*",'[1]REG PISP'!$K$16:$K$5015,"DEHIDRASI RINGAN/SEDANG",'[1]REG PISP'!$F$16:$F$5015,"="&amp;$B31)</f>
        <v>0</v>
      </c>
      <c r="Y31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PISP'!$F$16:$F$5015,"="&amp;$B31)+COUNTIFS('[1]REG PISP'!$R$16:$R$5015,"0",'[1]REG PISP'!$S$16:$S$5015,"&gt;0",'[1]REG PISP'!$E$16:$E$5015,"P",'[1]REG PISP'!$T$16:$T$5015,"12",'[1]REG PISP'!$J$16:$J$5015,"*",'[1]REG PISP'!$K$16:$K$5015,"DEHIDRASI BERAT",'[1]REG PISP'!$F$16:$F$5015,"="&amp;$B31)+COUNTIFS('[1]REG PISP'!$R$16:$R$5015,"&gt;0",'[1]REG PISP'!$R$16:$R$5015,"&lt;120",'[1]REG PISP'!$E$16:$E$5015,"L",'[1]REG PISP'!$T$16:$T$5015,"12",'[1]REG PISP'!$J$16:$J$5015,"*",'[1]REG PISP'!$K$16:$K$5015,"DEHIDRASI BERAT",'[1]REG PISP'!$F$16:$F$5015,"="&amp;$B31)+COUNTIFS('[1]REG PISP'!$R$16:$R$5015,"&gt;0",'[1]REG PISP'!$R$16:$R$5015,"&lt;120",'[1]REG PISP'!$E$16:$E$5015,"P",'[1]REG PISP'!$T$16:$T$5015,"12",'[1]REG PISP'!$J$16:$J$5015,"*",'[1]REG PISP'!$K$16:$K$5015,"DEHIDRASI BERAT",'[1]REG PISP'!$F$16:$F$5015,"="&amp;$B31)</f>
        <v>0</v>
      </c>
      <c r="Z31" s="46" t="e">
        <f t="shared" si="7"/>
        <v>#DIV/0!</v>
      </c>
      <c r="AA31" s="42">
        <f>COUNTIFS('[1]REG PISP'!$R$16:$R$5015,"0",'[1]REG PISP'!$S$16:$S$5015,"&gt;0",'[1]REG PISP'!$E$16:$E$5015,"L",'[1]REG PISP'!$T$16:$T$5015,"12",'[1]REG PISP'!$J$16:$J$5015,"DIARE AKUT",'[1]REG PISP'!$F$16:$F$5015,"="&amp;$B31)+COUNTIFS('[1]REG PISP'!$R$16:$R$5015,"0",'[1]REG PISP'!$S$16:$S$5015,"&gt;0",'[1]REG PISP'!$E$16:$E$5015,"P",'[1]REG PISP'!$T$16:$T$5015,"12",'[1]REG PISP'!$J$16:$J$5015,"DIARE AKUT",'[1]REG PISP'!$F$16:$F$5015,"="&amp;$B31)+COUNTIFS('[1]REG PISP'!$R$16:$R$5015,"&gt;0",'[1]REG PISP'!$R$16:$R$5015,"&lt;120",'[1]REG PISP'!$E$16:$E$5015,"L",'[1]REG PISP'!$T$16:$T$5015,"12",'[1]REG PISP'!$J$16:$J$5015,"DIARE AKUT",'[1]REG PISP'!$F$16:$F$5015,"="&amp;$B31)+COUNTIFS('[1]REG PISP'!$R$16:$R$5015,"&gt;0",'[1]REG PISP'!$R$16:$R$5015,"&lt;120",'[1]REG PISP'!$E$16:$E$5015,"P",'[1]REG PISP'!$T$16:$T$5015,"12",'[1]REG PISP'!$J$16:$J$5015,"DIARE AKUT",'[1]REG PISP'!$F$16:$F$5015,"="&amp;$B31)</f>
        <v>0</v>
      </c>
      <c r="AB31" s="42">
        <f>COUNTIFS('[1]REG PISP'!$R$16:$R$5015,"0",'[1]REG PISP'!$S$16:$S$5015,"&gt;0",'[1]REG PISP'!$E$16:$E$5015,"L",'[1]REG PISP'!$T$16:$T$5015,"12",'[1]REG PISP'!$J$16:$J$5015,"DISENTRI",'[1]REG PISP'!$F$16:$F$5015,"="&amp;$B31)+COUNTIFS('[1]REG PISP'!$R$16:$R$5015,"0",'[1]REG PISP'!$S$16:$S$5015,"&gt;0",'[1]REG PISP'!$E$16:$E$5015,"P",'[1]REG PISP'!$T$16:$T$5015,"12",'[1]REG PISP'!$J$16:$J$5015,"DISENTRI",'[1]REG PISP'!$F$16:$F$5015,"="&amp;$B31)+COUNTIFS('[1]REG PISP'!$R$16:$R$5015,"&gt;0",'[1]REG PISP'!$R$16:$R$5015,"&lt;120",'[1]REG PISP'!$E$16:$E$5015,"L",'[1]REG PISP'!$T$16:$T$5015,"12",'[1]REG PISP'!$J$16:$J$5015,"DISENTRI",'[1]REG PISP'!$F$16:$F$5015,"="&amp;$B31)+COUNTIFS('[1]REG PISP'!$R$16:$R$5015,"&gt;0",'[1]REG PISP'!$R$16:$R$5015,"&lt;120",'[1]REG PISP'!$E$16:$E$5015,"P",'[1]REG PISP'!$T$16:$T$5015,"12",'[1]REG PISP'!$J$16:$J$5015,"DISENTRI",'[1]REG PISP'!$F$16:$F$5015,"="&amp;$B31)</f>
        <v>0</v>
      </c>
      <c r="AC31" s="42">
        <f>COUNTIFS('[1]REG PISP'!$R$16:$R$5015,"0",'[1]REG PISP'!$S$16:$S$5015,"&gt;0",'[1]REG PISP'!$E$16:$E$5015,"L",'[1]REG PISP'!$T$16:$T$5015,"12",'[1]REG PISP'!$J$16:$J$5015,"KOLERA",'[1]REG PISP'!$F$16:$F$5015,"="&amp;$B31)+COUNTIFS('[1]REG PISP'!$R$16:$R$5015,"0",'[1]REG PISP'!$S$16:$S$5015,"&gt;0",'[1]REG PISP'!$E$16:$E$5015,"P",'[1]REG PISP'!$T$16:$T$5015,"12",'[1]REG PISP'!$J$16:$J$5015,"KOLERA",'[1]REG PISP'!$F$16:$F$5015,"="&amp;$B31)+COUNTIFS('[1]REG PISP'!$R$16:$R$5015,"&gt;0",'[1]REG PISP'!$R$16:$R$5015,"&lt;120",'[1]REG PISP'!$E$16:$E$5015,"L",'[1]REG PISP'!$T$16:$T$5015,"12",'[1]REG PISP'!$J$16:$J$5015,"KOLERA",'[1]REG PISP'!$F$16:$F$5015,"="&amp;$B31)+COUNTIFS('[1]REG PISP'!$R$16:$R$5015,"&gt;0",'[1]REG PISP'!$R$16:$R$5015,"&lt;120",'[1]REG PISP'!$E$16:$E$5015,"P",'[1]REG PISP'!$T$16:$T$5015,"12",'[1]REG PISP'!$J$16:$J$5015,"KOLERA",'[1]REG PISP'!$F$16:$F$5015,"="&amp;$B31)</f>
        <v>0</v>
      </c>
      <c r="AD31" s="42">
        <f>COUNTIFS('[1]REG PISP'!$R$16:$R$5015,"0",'[1]REG PISP'!$S$16:$S$5015,"&gt;0",'[1]REG PISP'!$E$16:$E$5015,"L",'[1]REG PISP'!$T$16:$T$5015,"12",'[1]REG PISP'!$J$16:$J$5015,"DIARE BERKEPANJANGAN",'[1]REG PISP'!$F$16:$F$5015,"="&amp;$B31)+COUNTIFS('[1]REG PISP'!$R$16:$R$5015,"0",'[1]REG PISP'!$S$16:$S$5015,"&gt;0",'[1]REG PISP'!$E$16:$E$5015,"P",'[1]REG PISP'!$T$16:$T$5015,"12",'[1]REG PISP'!$J$16:$J$5015,"DIARE BERKEPANJANGAN",'[1]REG PISP'!$F$16:$F$5015,"="&amp;$B31)+COUNTIFS('[1]REG PISP'!$R$16:$R$5015,"&gt;0",'[1]REG PISP'!$R$16:$R$5015,"&lt;120",'[1]REG PISP'!$E$16:$E$5015,"L",'[1]REG PISP'!$T$16:$T$5015,"12",'[1]REG PISP'!$J$16:$J$5015,"DIARE BERKEPANJANGAN",'[1]REG PISP'!$F$16:$F$5015,"="&amp;$B31)+COUNTIFS('[1]REG PISP'!$R$16:$R$5015,"&gt;0",'[1]REG PISP'!$R$16:$R$5015,"&lt;120",'[1]REG PISP'!$E$16:$E$5015,"P",'[1]REG PISP'!$T$16:$T$5015,"12",'[1]REG PISP'!$J$16:$J$5015,"DIARE BERKEPANJANGAN",'[1]REG PISP'!$F$16:$F$5015,"="&amp;$B31)</f>
        <v>0</v>
      </c>
      <c r="AE31" s="42">
        <f>COUNTIFS('[1]REG PISP'!$R$16:$R$5015,"0",'[1]REG PISP'!$S$16:$S$5015,"&gt;0",'[1]REG PISP'!$E$16:$E$5015,"L",'[1]REG PISP'!$T$16:$T$5015,"12",'[1]REG PISP'!$J$16:$J$5015,"DIARE PERSISTEN/KRONIK",'[1]REG PISP'!$F$16:$F$5015,"="&amp;$B31)+COUNTIFS('[1]REG PISP'!$R$16:$R$5015,"0",'[1]REG PISP'!$S$16:$S$5015,"&gt;0",'[1]REG PISP'!$E$16:$E$5015,"P",'[1]REG PISP'!$T$16:$T$5015,"12",'[1]REG PISP'!$J$16:$J$5015,"DIARE PERSISTEN/KRONIK",'[1]REG PISP'!$F$16:$F$5015,"="&amp;$B31)+COUNTIFS('[1]REG PISP'!$R$16:$R$5015,"&gt;0",'[1]REG PISP'!$R$16:$R$5015,"&lt;120",'[1]REG PISP'!$E$16:$E$5015,"L",'[1]REG PISP'!$T$16:$T$5015,"12",'[1]REG PISP'!$J$16:$J$5015,"DIARE PERSISTEN/KRONIK",'[1]REG PISP'!$F$16:$F$5015,"="&amp;$B31)+COUNTIFS('[1]REG PISP'!$R$16:$R$5015,"&gt;0",'[1]REG PISP'!$R$16:$R$5015,"&lt;120",'[1]REG PISP'!$E$16:$E$5015,"P",'[1]REG PISP'!$T$16:$T$5015,"12",'[1]REG PISP'!$J$16:$J$5015,"DIARE PERSISTEN/KRONIK",'[1]REG PISP'!$F$16:$F$5015,"="&amp;$B31)</f>
        <v>0</v>
      </c>
      <c r="AF31" s="42">
        <f>COUNTIFS('[1]REG PISP'!$R$16:$R$5015,"0",'[1]REG PISP'!$S$16:$S$5015,"&gt;0",'[1]REG PISP'!$E$16:$E$5015,"L",'[1]REG PISP'!$T$16:$T$5015,"12",'[1]REG PISP'!$J$16:$J$5015,"DIARE GIZI BURUK",'[1]REG PISP'!$F$16:$F$5015,"="&amp;$B31)+COUNTIFS('[1]REG PISP'!$R$16:$R$5015,"0",'[1]REG PISP'!$S$16:$S$5015,"&gt;0",'[1]REG PISP'!$E$16:$E$5015,"P",'[1]REG PISP'!$T$16:$T$5015,"12",'[1]REG PISP'!$J$16:$J$5015,"DIARE GIZI BURUK",'[1]REG PISP'!$F$16:$F$5015,"="&amp;$B31)+COUNTIFS('[1]REG PISP'!$R$16:$R$5015,"&gt;0",'[1]REG PISP'!$R$16:$R$5015,"&lt;120",'[1]REG PISP'!$E$16:$E$5015,"L",'[1]REG PISP'!$T$16:$T$5015,"12",'[1]REG PISP'!$J$16:$J$5015,"DIARE GIZI BURUK",'[1]REG PISP'!$F$16:$F$5015,"="&amp;$B31)+COUNTIFS('[1]REG PISP'!$R$16:$R$5015,"&gt;0",'[1]REG PISP'!$R$16:$R$5015,"&lt;120",'[1]REG PISP'!$E$16:$E$5015,"P",'[1]REG PISP'!$T$16:$T$5015,"12",'[1]REG PISP'!$J$16:$J$5015,"DIARE GIZI BURUK",'[1]REG PISP'!$F$16:$F$5015,"="&amp;$B31)</f>
        <v>0</v>
      </c>
      <c r="AG31" s="42">
        <f>COUNTIFS('[1]REG PISP'!$R$16:$R$5015,"0",'[1]REG PISP'!$S$16:$S$5015,"&gt;0",'[1]REG PISP'!$E$16:$E$5015,"L",'[1]REG PISP'!$T$16:$T$5015,"12",'[1]REG PISP'!$J$16:$J$5015,"DIARE DENGAN PENYAKIT PENYERTA",'[1]REG PISP'!$F$16:$F$5015,"="&amp;$B31)+COUNTIFS('[1]REG PISP'!$R$16:$R$5015,"0",'[1]REG PISP'!$S$16:$S$5015,"&gt;0",'[1]REG PISP'!$E$16:$E$5015,"P",'[1]REG PISP'!$T$16:$T$5015,"12",'[1]REG PISP'!$J$16:$J$5015,"DIARE DENGAN PENYAKIT PENYERTA",'[1]REG PISP'!$F$16:$F$5015,"="&amp;$B31)+COUNTIFS('[1]REG PISP'!$R$16:$R$5015,"&gt;0",'[1]REG PISP'!$R$16:$R$5015,"&lt;120",'[1]REG PISP'!$E$16:$E$5015,"L",'[1]REG PISP'!$T$16:$T$5015,"12",'[1]REG PISP'!$J$16:$J$5015,"DIARE DENGAN PENYAKIT PENYERTA",'[1]REG PISP'!$F$16:$F$5015,"="&amp;$B31)+COUNTIFS('[1]REG PISP'!$R$16:$R$5015,"&gt;0",'[1]REG PISP'!$R$16:$R$5015,"&lt;120",'[1]REG PISP'!$E$16:$E$5015,"P",'[1]REG PISP'!$T$16:$T$5015,"12",'[1]REG PISP'!$J$16:$J$5015,"DIARE DENGAN PENYAKIT PENYERTA",'[1]REG PISP'!$F$16:$F$5015,"="&amp;$B31)</f>
        <v>0</v>
      </c>
      <c r="AH31" s="42">
        <f>COUNTIFS('[1]REG PISP'!$R$16:$R$5015,"0",'[1]REG PISP'!$S$16:$S$5015,"&gt;0",'[1]REG PISP'!$E$16:$E$5015,"L",'[1]REG PISP'!$T$16:$T$5015,"12",'[1]REG PISP'!$L$16:$L$5015,"&gt;0",'[1]REG PISP'!$M$16:$M$5015,"&lt;1",'[1]REG PISP'!$F$16:$F$5015,"="&amp;$B31)+COUNTIFS('[1]REG PISP'!$R$16:$R$5015,"&gt;0",'[1]REG PISP'!$R$16:$R$5015,"&lt;5",'[1]REG PISP'!$E$16:$E$5015,"L",'[1]REG PISP'!$T$16:$T$5015,"12",'[1]REG PISP'!$L$16:$L$5015,"&gt;0",'[1]REG PISP'!$M$16:$M$5015,"&lt;1",'[1]REG PISP'!$F$16:$F$5015,"="&amp;$B31)+COUNTIFS('[1]REG PISP'!$R$16:$R$5015,"0",'[1]REG PISP'!$S$16:$S$5015,"&gt;0",'[1]REG PISP'!$E$16:$E$5015,"P",'[1]REG PISP'!$T$16:$T$5015,"12",'[1]REG PISP'!$L$16:$L$5015,"&gt;0",'[1]REG PISP'!$M$16:$M$5015,"&lt;1",'[1]REG PISP'!$F$16:$F$5015,"="&amp;$B31)+COUNTIFS('[1]REG PISP'!$R$16:$R$5015,"&gt;0",'[1]REG PISP'!$R$16:$R$5015,"&lt;5",'[1]REG PISP'!$E$16:$E$5015,"P",'[1]REG PISP'!$T$16:$T$5015,"12",'[1]REG PISP'!$L$16:$L$5015,"&gt;0",'[1]REG PISP'!$M$16:$M$5015,"&lt;1",'[1]REG PISP'!$F$16:$F$5015,"="&amp;$B31)+COUNTIFS('[1]REG PISP'!$R$16:$R$5015,"0",'[1]REG PISP'!$S$16:$S$5015,"&gt;0",'[1]REG PISP'!$E$16:$E$5015,"L",'[1]REG PISP'!$T$16:$T$5015,"12",'[1]REG PISP'!$L$16:$L$5015,"&gt;0",'[1]REG PISP'!$M$16:$M$5015,"",'[1]REG PISP'!$F$16:$F$5015,"="&amp;$B31)+COUNTIFS('[1]REG PISP'!$R$16:$R$5015,"&gt;0",'[1]REG PISP'!$R$16:$R$5015,"&lt;5",'[1]REG PISP'!$E$16:$E$5015,"L",'[1]REG PISP'!$T$16:$T$5015,"12",'[1]REG PISP'!$L$16:$L$5015,"&gt;0",'[1]REG PISP'!$M$16:$M$5015,"",'[1]REG PISP'!$F$16:$F$5015,"="&amp;$B31)+COUNTIFS('[1]REG PISP'!$R$16:$R$5015,"0",'[1]REG PISP'!$S$16:$S$5015,"&gt;0",'[1]REG PISP'!$E$16:$E$5015,"P",'[1]REG PISP'!$T$16:$T$5015,"12",'[1]REG PISP'!$L$16:$L$5015,"&gt;0",'[1]REG PISP'!$M$16:$M$5015,"",'[1]REG PISP'!$F$16:$F$5015,"="&amp;$B31)+COUNTIFS('[1]REG PISP'!$R$16:$R$5015,"&gt;0",'[1]REG PISP'!$R$16:$R$5015,"&lt;5",'[1]REG PISP'!$E$16:$E$5015,"P",'[1]REG PISP'!$T$16:$T$5015,"12",'[1]REG PISP'!$L$16:$L$5015,"&gt;0",'[1]REG PISP'!$M$16:$M$5015,"",'[1]REG PISP'!$F$16:$F$5015,"="&amp;$B31)</f>
        <v>0</v>
      </c>
      <c r="AI31" s="42">
        <f>COUNTIFS('[1]REG PISP'!$R$16:$R$5015,"0",'[1]REG PISP'!$S$16:$S$5015,"&gt;0",'[1]REG PISP'!$E$16:$E$5015,"L",'[1]REG PISP'!$T$16:$T$5015,"12",'[1]REG PISP'!$M$16:$M$5015,"&gt;0",'[1]REG PISP'!$L$16:$L$5015,"&lt;1",'[1]REG PISP'!$F$16:$F$5015,"="&amp;$B31)+COUNTIFS('[1]REG PISP'!$R$16:$R$5015,"&gt;0",'[1]REG PISP'!$R$16:$R$5015,"&lt;5",'[1]REG PISP'!$E$16:$E$5015,"L",'[1]REG PISP'!$T$16:$T$5015,"12",'[1]REG PISP'!$M$16:$M$5015,"&gt;0",'[1]REG PISP'!$L$16:$L$5015,"&lt;1",'[1]REG PISP'!$F$16:$F$5015,"="&amp;$B31)+COUNTIFS('[1]REG PISP'!$R$16:$R$5015,"0",'[1]REG PISP'!$S$16:$S$5015,"&gt;0",'[1]REG PISP'!$E$16:$E$5015,"P",'[1]REG PISP'!$T$16:$T$5015,"12",'[1]REG PISP'!$M$16:$M$5015,"&gt;0",'[1]REG PISP'!$L$16:$L$5015,"&lt;1",'[1]REG PISP'!$F$16:$F$5015,"="&amp;$B31)+COUNTIFS('[1]REG PISP'!$R$16:$R$5015,"&gt;0",'[1]REG PISP'!$R$16:$R$5015,"&lt;5",'[1]REG PISP'!$E$16:$E$5015,"P",'[1]REG PISP'!$T$16:$T$5015,"12",'[1]REG PISP'!$M$16:$M$5015,"&gt;0",'[1]REG PISP'!$L$16:$L$5015,"&lt;1",'[1]REG PISP'!$F$16:$F$5015,"="&amp;$B31)+COUNTIFS('[1]REG PISP'!$R$16:$R$5015,"0",'[1]REG PISP'!$S$16:$S$5015,"&gt;0",'[1]REG PISP'!$E$16:$E$5015,"L",'[1]REG PISP'!$T$16:$T$5015,"12",'[1]REG PISP'!$M$16:$M$5015,"&gt;0",'[1]REG PISP'!$L$16:$L$5015,"",'[1]REG PISP'!$F$16:$F$5015,"="&amp;$B31)+COUNTIFS('[1]REG PISP'!$R$16:$R$5015,"&gt;0",'[1]REG PISP'!$R$16:$R$5015,"&lt;5",'[1]REG PISP'!$E$16:$E$5015,"L",'[1]REG PISP'!$T$16:$T$5015,"12",'[1]REG PISP'!$M$16:$M$5015,"&gt;0",'[1]REG PISP'!$L$16:$L$5015,"",'[1]REG PISP'!$F$16:$F$5015,"="&amp;$B31)+COUNTIFS('[1]REG PISP'!$R$16:$R$5015,"0",'[1]REG PISP'!$S$16:$S$5015,"&gt;0",'[1]REG PISP'!$E$16:$E$5015,"P",'[1]REG PISP'!$T$16:$T$5015,"12",'[1]REG PISP'!$M$16:$M$5015,"&gt;0",'[1]REG PISP'!$L$16:$L$5015,"",'[1]REG PISP'!$F$16:$F$5015,"="&amp;$B31)+COUNTIFS('[1]REG PISP'!$R$16:$R$5015,"&gt;0",'[1]REG PISP'!$R$16:$R$5015,"&lt;5",'[1]REG PISP'!$E$16:$E$5015,"P",'[1]REG PISP'!$T$16:$T$5015,"12",'[1]REG PISP'!$M$16:$M$5015,"&gt;0",'[1]REG PISP'!$L$16:$L$5015,"",'[1]REG PISP'!$F$16:$F$5015,"="&amp;$B31)</f>
        <v>0</v>
      </c>
      <c r="AJ31" s="42">
        <f>COUNTIFS('[1]REG PISP'!$R$16:$R$5015,"0",'[1]REG PISP'!$S$16:$S$5015,"&gt;0",'[1]REG PISP'!$E$16:$E$5015,"L",'[1]REG PISP'!$T$16:$T$5015,"12",'[1]REG PISP'!$L$16:$L$5015,"&gt;0",'[1]REG PISP'!$M$16:$M$5015,"&gt;0",'[1]REG PISP'!$F$16:$F$5015,"="&amp;$B31)+COUNTIFS('[1]REG PISP'!$R$16:$R$5015,"&gt;0",'[1]REG PISP'!$R$16:$R$5015,"&lt;5",'[1]REG PISP'!$E$16:$E$5015,"L",'[1]REG PISP'!$T$16:$T$5015,"12",'[1]REG PISP'!$L$16:$L$5015,"&gt;0",'[1]REG PISP'!$M$16:$M$5015,"&gt;0",'[1]REG PISP'!$F$16:$F$5015,"="&amp;$B31)+COUNTIFS('[1]REG PISP'!$R$16:$R$5015,"0",'[1]REG PISP'!$S$16:$S$5015,"&gt;0",'[1]REG PISP'!$E$16:$E$5015,"P",'[1]REG PISP'!$T$16:$T$5015,"12",'[1]REG PISP'!$L$16:$L$5015,"&gt;0",'[1]REG PISP'!$M$16:$M$5015,"&gt;0",'[1]REG PISP'!$F$16:$F$5015,"="&amp;$B31)+COUNTIFS('[1]REG PISP'!$R$16:$R$5015,"&gt;0",'[1]REG PISP'!$R$16:$R$5015,"&lt;5",'[1]REG PISP'!$E$16:$E$5015,"P",'[1]REG PISP'!$T$16:$T$5015,"12",'[1]REG PISP'!$L$16:$L$5015,"&gt;0",'[1]REG PISP'!$M$16:$M$5015,"&gt;0",'[1]REG PISP'!$F$16:$F$5015,"="&amp;$B31)</f>
        <v>0</v>
      </c>
      <c r="AK31" s="42">
        <f>COUNTIFS('[1]REG PISP'!$R$16:$R$5015,"0",'[1]REG PISP'!$S$16:$S$5015,"&gt;0",'[1]REG PISP'!$E$16:$E$5015,"L",'[1]REG PISP'!$T$16:$T$5015,"12",'[1]REG PISP'!$N$16:$N$5015,"&gt;0",'[1]REG PISP'!$F$16:$F$5015,"="&amp;$B31)+COUNTIFS('[1]REG PISP'!$R$16:$R$5015,"&gt;0",'[1]REG PISP'!$R$16:$R$5015,"&lt;5",'[1]REG PISP'!$E$16:$E$5015,"L",'[1]REG PISP'!$T$16:$T$5015,"12",'[1]REG PISP'!$N$16:$N$5015,"&gt;0",'[1]REG PISP'!$F$16:$F$5015,"="&amp;$B31)+COUNTIFS('[1]REG PISP'!$R$16:$R$5015,"0",'[1]REG PISP'!$S$16:$S$5015,"&gt;0",'[1]REG PISP'!$E$16:$E$5015,"P",'[1]REG PISP'!$T$16:$T$5015,"12",'[1]REG PISP'!$N$16:$N$5015,"&gt;0",'[1]REG PISP'!$F$16:$F$5015,"="&amp;$B31)+COUNTIFS('[1]REG PISP'!$R$16:$R$5015,"&gt;0",'[1]REG PISP'!$R$16:$R$5015,"&lt;5",'[1]REG PISP'!$E$16:$E$5015,"P",'[1]REG PISP'!$T$16:$T$5015,"12",'[1]REG PISP'!$N$16:$N$5015,"&gt;0",'[1]REG PISP'!$F$16:$F$5015,"="&amp;$B31)</f>
        <v>0</v>
      </c>
      <c r="AL31" s="46" t="e">
        <f t="shared" si="8"/>
        <v>#DIV/0!</v>
      </c>
      <c r="AM31" s="46" t="e">
        <f t="shared" si="9"/>
        <v>#DIV/0!</v>
      </c>
      <c r="AN31" s="43" t="e">
        <f t="shared" si="10"/>
        <v>#DIV/0!</v>
      </c>
      <c r="AO31" s="42">
        <f>COUNTIFS('[1]REG PISP'!$R$16:$R$5015,"&gt;=5",'[1]REG PISP'!$R$16:$R$5015,"&lt;120",'[1]REG PISP'!$E$16:$E$5015,"L",'[1]REG PISP'!$T$16:$T$5015,"12",'[1]REG PISP'!$L$16:$L$5015,"&gt;0",'[1]REG PISP'!$F$16:$F$5015,"="&amp;$B31)+COUNTIFS('[1]REG PISP'!$R$16:$R$5015,"&gt;=5",'[1]REG PISP'!$R$16:$R$5015,"&lt;120",'[1]REG PISP'!$E$16:$E$5015,"P",'[1]REG PISP'!$T$16:$T$5015,"12",'[1]REG PISP'!$L$16:$L$5015,"&gt;0",'[1]REG PISP'!$F$16:$F$5015,"="&amp;$B31)</f>
        <v>0</v>
      </c>
      <c r="AP31" s="42">
        <f>COUNTIFS('[1]REG PISP'!$R$16:$R$5015,"&gt;=5",'[1]REG PISP'!$R$16:$R$5015,"&lt;120",'[1]REG PISP'!$E$16:$E$5015,"L",'[1]REG PISP'!$T$16:$T$5015,"12",'[1]REG PISP'!$N$16:$N$5015,"&gt;0",'[1]REG PISP'!$F$16:$F$5015,"="&amp;$B31)+COUNTIFS('[1]REG PISP'!$R$16:$R$5015,"&gt;=5",'[1]REG PISP'!$R$16:$R$5015,"&lt;120",'[1]REG PISP'!$E$16:$E$5015,"P",'[1]REG PISP'!$T$16:$T$5015,"12",'[1]REG PISP'!$N$16:$N$5015,"&gt;0",'[1]REG PISP'!$F$16:$F$5015,"="&amp;$B31)</f>
        <v>0</v>
      </c>
      <c r="AQ31" s="46" t="e">
        <f t="shared" si="11"/>
        <v>#DIV/0!</v>
      </c>
      <c r="AR31" s="46" t="e">
        <f t="shared" si="12"/>
        <v>#DIV/0!</v>
      </c>
      <c r="AS31" s="42">
        <f>COUNTIFS('[1]REG PISP'!$S$16:$S$5015,"&lt;12",'[1]REG PISP'!$R$16:$R$5015,"0",'[1]REG PISP'!$E$16:$E$5015,"L",'[1]REG PISP'!$T$16:$T$5015,"12",'[1]REG PISP'!$J$16:$J$5015,"*",'[1]REG PISP'!$P$16:$P$5015,"MATI",'[1]REG PISP'!$F$16:$F$5015,"="&amp;$B31)</f>
        <v>0</v>
      </c>
      <c r="AT31" s="42">
        <f>COUNTIFS('[1]REG PISP'!$S$16:$S$5015,"&lt;12",'[1]REG PISP'!$R$16:$R$5015,"0",'[1]REG PISP'!$E$16:$E$5015,"P",'[1]REG PISP'!$T$16:$T$5015,"12",'[1]REG PISP'!$J$16:$J$5015,"*",'[1]REG PISP'!$P$16:$P$5015,"MATI",'[1]REG PISP'!$F$16:$F$5015,"="&amp;$B31)</f>
        <v>0</v>
      </c>
      <c r="AU31" s="42">
        <f>COUNTIFS('[1]REG PISP'!$R$16:$R$5015,"&gt;=1",'[1]REG PISP'!$R$16:$R$5015,"&lt;5",'[1]REG PISP'!$E$16:$E$5015,"L",'[1]REG PISP'!$T$16:$T$5015,"12",'[1]REG PISP'!$J$16:$J$5015,"*",'[1]REG PISP'!$P$16:$P$5015,"MATI",'[1]REG PISP'!$F$16:$F$5015,"="&amp;$B31)</f>
        <v>0</v>
      </c>
      <c r="AV31" s="42">
        <f>COUNTIFS('[1]REG PISP'!$R$16:$R$5015,"&gt;=1",'[1]REG PISP'!$R$16:$R$5015,"&lt;5",'[1]REG PISP'!$E$16:$E$5015,"P",'[1]REG PISP'!$T$16:$T$5015,"12",'[1]REG PISP'!$J$16:$J$5015,"*",'[1]REG PISP'!$P$16:$P$5015,"MATI",'[1]REG PISP'!$F$16:$F$5015,"="&amp;$B31)</f>
        <v>0</v>
      </c>
      <c r="AW31" s="42">
        <f>COUNTIFS('[1]REG PISP'!$R$16:$R$5015,"&gt;=5",'[1]REG PISP'!$R$16:$R$5015,"&lt;120",'[1]REG PISP'!$E$16:$E$5015,"L",'[1]REG PISP'!$T$16:$T$5015,"12",'[1]REG PISP'!$J$16:$J$5015,"*",'[1]REG PISP'!$P$16:$P$5015,"MATI",'[1]REG PISP'!$F$16:$F$5015,"="&amp;$B31)</f>
        <v>0</v>
      </c>
      <c r="AX31" s="42">
        <f>COUNTIFS('[1]REG PISP'!$R$16:$R$5015,"&gt;=5",'[1]REG PISP'!$R$16:$R$5015,"&lt;120",'[1]REG PISP'!$E$16:$E$5015,"P",'[1]REG PISP'!$T$16:$T$5015,"12",'[1]REG PISP'!$J$16:$J$5015,"*",'[1]REG PISP'!$P$16:$P$5015,"MATI",'[1]REG PISP'!$F$16:$F$5015,"="&amp;$B31)</f>
        <v>0</v>
      </c>
      <c r="AY31" s="44">
        <f t="shared" si="13"/>
        <v>0</v>
      </c>
      <c r="AZ31" s="44">
        <f t="shared" si="13"/>
        <v>0</v>
      </c>
    </row>
    <row r="32" spans="1:57" ht="18" hidden="1" customHeight="1" x14ac:dyDescent="0.25">
      <c r="A32" s="40">
        <v>17</v>
      </c>
      <c r="B32" s="40">
        <f>'[1]INFO DASAR'!B32</f>
        <v>0</v>
      </c>
      <c r="C32" s="40">
        <f>'[1]INFO DASAR'!C32</f>
        <v>0</v>
      </c>
      <c r="D32" s="40">
        <f>'[1]INFO DASAR'!D32</f>
        <v>0</v>
      </c>
      <c r="E32" s="41">
        <f>'[1]INFO DASAR'!E32</f>
        <v>0</v>
      </c>
      <c r="F32" s="41">
        <f>'[1]INFO DASAR'!F32</f>
        <v>0</v>
      </c>
      <c r="G32" s="42">
        <f>COUNTIFS('[1]REG PISP'!$S$16:$S$5015,"&lt;6",'[1]REG PISP'!$R$16:$R$5015,"0",'[1]REG PISP'!$E$16:$E$5015,"L",'[1]REG PISP'!$T$16:$T$5015,"12",'[1]REG PISP'!$J$16:$J$5015,"*",'[1]REG PISP'!$F$16:$F$5015,"="&amp;$B32)</f>
        <v>0</v>
      </c>
      <c r="H32" s="42">
        <f>COUNTIFS('[1]REG PISP'!$S$16:$S$5015,"&lt;6",'[1]REG PISP'!$R$16:$R$5015,"0",'[1]REG PISP'!$E$16:$E$5015,"P",'[1]REG PISP'!$T$16:$T$5015,"12",'[1]REG PISP'!$J$16:$J$5015,"*",'[1]REG PISP'!$F$16:$F$5015,"="&amp;$B32)</f>
        <v>0</v>
      </c>
      <c r="I32" s="42">
        <f>COUNTIFS('[1]REG PISP'!$S$16:$S$5015,"&gt;=6",'[1]REG PISP'!$S$16:$S$5015,"&lt;12",'[1]REG PISP'!$R$16:$R$5015,"0",'[1]REG PISP'!$E$16:$E$5015,"L",'[1]REG PISP'!$T$16:$T$5015,"12",'[1]REG PISP'!$J$16:$J$5015,"*",'[1]REG PISP'!$F$16:$F$5015,"="&amp;$B32)</f>
        <v>0</v>
      </c>
      <c r="J32" s="42">
        <f>COUNTIFS('[1]REG PISP'!$S$16:$S$5015,"&gt;=6",'[1]REG PISP'!$S$16:$S$5015,"&lt;12",'[1]REG PISP'!$R$16:$R$5015,"0",'[1]REG PISP'!$E$16:$E$5015,"P",'[1]REG PISP'!$T$16:$T$5015,"12",'[1]REG PISP'!$J$16:$J$5015,"*",'[1]REG PISP'!$F$16:$F$5015,"="&amp;$B32)</f>
        <v>0</v>
      </c>
      <c r="K32" s="42">
        <f>COUNTIFS('[1]REG PISP'!$R$16:$R$5015,"&gt;=1",'[1]REG PISP'!$R$16:$R$5015,"&lt;5",'[1]REG PISP'!$E$16:$E$5015,"L",'[1]REG PISP'!$T$16:$T$5015,"12",'[1]REG PISP'!$J$16:$J$5015,"*",'[1]REG PISP'!$F$16:$F$5015,"="&amp;$B32)</f>
        <v>0</v>
      </c>
      <c r="L32" s="42">
        <f>COUNTIFS('[1]REG PISP'!$R$16:$R$5015,"&gt;=1",'[1]REG PISP'!$R$16:$R$5015,"&lt;5",'[1]REG PISP'!$E$16:$E$5015,"P",'[1]REG PISP'!$T$16:$T$5015,"12",'[1]REG PISP'!$J$16:$J$5015,"*",'[1]REG PISP'!$F$16:$F$5015,"="&amp;$B32)</f>
        <v>0</v>
      </c>
      <c r="M32" s="42">
        <f t="shared" si="0"/>
        <v>0</v>
      </c>
      <c r="N32" s="42">
        <f t="shared" si="0"/>
        <v>0</v>
      </c>
      <c r="O32" s="42">
        <f t="shared" si="1"/>
        <v>0</v>
      </c>
      <c r="P32" s="43" t="e">
        <f t="shared" si="2"/>
        <v>#DIV/0!</v>
      </c>
      <c r="Q32" s="42">
        <f>COUNTIFS('[1]REG PISP'!$R$16:$R$5015,"&gt;=5",'[1]REG PISP'!$R$16:$R$5015,"&lt;120",'[1]REG PISP'!$E$16:$E$5015,"L",'[1]REG PISP'!$T$16:$T$5015,"12",'[1]REG PISP'!$J$16:$J$5015,"*",'[1]REG PISP'!$F$16:$F$5015,"="&amp;$B32)</f>
        <v>0</v>
      </c>
      <c r="R32" s="42">
        <f>COUNTIFS('[1]REG PISP'!$R$16:$R$5015,"&gt;=5",'[1]REG PISP'!$R$16:$R$5015,"&lt;120",'[1]REG PISP'!$E$16:$E$5015,"P",'[1]REG PISP'!$T$16:$T$5015,"12",'[1]REG PISP'!$J$16:$J$5015,"*",'[1]REG PISP'!$F$16:$F$5015,"="&amp;$B32)</f>
        <v>0</v>
      </c>
      <c r="S32" s="44">
        <f t="shared" si="3"/>
        <v>0</v>
      </c>
      <c r="T32" s="45">
        <f t="shared" si="4"/>
        <v>0</v>
      </c>
      <c r="U32" s="46" t="e">
        <f t="shared" si="5"/>
        <v>#DIV/0!</v>
      </c>
      <c r="V32" s="46" t="e">
        <f t="shared" si="6"/>
        <v>#DIV/0!</v>
      </c>
      <c r="W32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PISP'!$F$16:$F$5015,"="&amp;$B32)+COUNTIFS('[1]REG PISP'!$R$16:$R$5015,"0",'[1]REG PISP'!$S$16:$S$5015,"&gt;0",'[1]REG PISP'!$E$16:$E$5015,"P",'[1]REG PISP'!$T$16:$T$5015,"12",'[1]REG PISP'!$J$16:$J$5015,"*",'[1]REG PISP'!$K$16:$K$5015,"TANPA DEHIDRASI",'[1]REG PISP'!$F$16:$F$5015,"="&amp;$B32)+COUNTIFS('[1]REG PISP'!$R$16:$R$5015,"&gt;0",'[1]REG PISP'!$R$16:$R$5015,"&lt;120",'[1]REG PISP'!$E$16:$E$5015,"L",'[1]REG PISP'!$T$16:$T$5015,"12",'[1]REG PISP'!$J$16:$J$5015,"*",'[1]REG PISP'!$K$16:$K$5015,"TANPA DEHIDRASI",'[1]REG PISP'!$F$16:$F$5015,"="&amp;$B32)+COUNTIFS('[1]REG PISP'!$R$16:$R$5015,"&gt;0",'[1]REG PISP'!$R$16:$R$5015,"&lt;120",'[1]REG PISP'!$E$16:$E$5015,"P",'[1]REG PISP'!$T$16:$T$5015,"12",'[1]REG PISP'!$J$16:$J$5015,"*",'[1]REG PISP'!$K$16:$K$5015,"TANPA DEHIDRASI",'[1]REG PISP'!$F$16:$F$5015,"="&amp;$B32)</f>
        <v>0</v>
      </c>
      <c r="X32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PISP'!$F$16:$F$5015,"="&amp;$B32)+COUNTIFS('[1]REG PISP'!$R$16:$R$5015,"0",'[1]REG PISP'!$S$16:$S$5015,"&gt;0",'[1]REG PISP'!$E$16:$E$5015,"P",'[1]REG PISP'!$T$16:$T$5015,"12",'[1]REG PISP'!$J$16:$J$5015,"*",'[1]REG PISP'!$K$16:$K$5015,"DEHIDRASI RINGAN/SEDANG",'[1]REG PISP'!$F$16:$F$5015,"="&amp;$B32)+COUNTIFS('[1]REG PISP'!$R$16:$R$5015,"&gt;0",'[1]REG PISP'!$R$16:$R$5015,"&lt;120",'[1]REG PISP'!$E$16:$E$5015,"L",'[1]REG PISP'!$T$16:$T$5015,"12",'[1]REG PISP'!$J$16:$J$5015,"*",'[1]REG PISP'!$K$16:$K$5015,"DEHIDRASI RINGAN/SEDANG",'[1]REG PISP'!$F$16:$F$5015,"="&amp;$B32)+COUNTIFS('[1]REG PISP'!$R$16:$R$5015,"&gt;0",'[1]REG PISP'!$R$16:$R$5015,"&lt;120",'[1]REG PISP'!$E$16:$E$5015,"P",'[1]REG PISP'!$T$16:$T$5015,"12",'[1]REG PISP'!$J$16:$J$5015,"*",'[1]REG PISP'!$K$16:$K$5015,"DEHIDRASI RINGAN/SEDANG",'[1]REG PISP'!$F$16:$F$5015,"="&amp;$B32)</f>
        <v>0</v>
      </c>
      <c r="Y32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PISP'!$F$16:$F$5015,"="&amp;$B32)+COUNTIFS('[1]REG PISP'!$R$16:$R$5015,"0",'[1]REG PISP'!$S$16:$S$5015,"&gt;0",'[1]REG PISP'!$E$16:$E$5015,"P",'[1]REG PISP'!$T$16:$T$5015,"12",'[1]REG PISP'!$J$16:$J$5015,"*",'[1]REG PISP'!$K$16:$K$5015,"DEHIDRASI BERAT",'[1]REG PISP'!$F$16:$F$5015,"="&amp;$B32)+COUNTIFS('[1]REG PISP'!$R$16:$R$5015,"&gt;0",'[1]REG PISP'!$R$16:$R$5015,"&lt;120",'[1]REG PISP'!$E$16:$E$5015,"L",'[1]REG PISP'!$T$16:$T$5015,"12",'[1]REG PISP'!$J$16:$J$5015,"*",'[1]REG PISP'!$K$16:$K$5015,"DEHIDRASI BERAT",'[1]REG PISP'!$F$16:$F$5015,"="&amp;$B32)+COUNTIFS('[1]REG PISP'!$R$16:$R$5015,"&gt;0",'[1]REG PISP'!$R$16:$R$5015,"&lt;120",'[1]REG PISP'!$E$16:$E$5015,"P",'[1]REG PISP'!$T$16:$T$5015,"12",'[1]REG PISP'!$J$16:$J$5015,"*",'[1]REG PISP'!$K$16:$K$5015,"DEHIDRASI BERAT",'[1]REG PISP'!$F$16:$F$5015,"="&amp;$B32)</f>
        <v>0</v>
      </c>
      <c r="Z32" s="46" t="e">
        <f t="shared" si="7"/>
        <v>#DIV/0!</v>
      </c>
      <c r="AA32" s="42">
        <f>COUNTIFS('[1]REG PISP'!$R$16:$R$5015,"0",'[1]REG PISP'!$S$16:$S$5015,"&gt;0",'[1]REG PISP'!$E$16:$E$5015,"L",'[1]REG PISP'!$T$16:$T$5015,"12",'[1]REG PISP'!$J$16:$J$5015,"DIARE AKUT",'[1]REG PISP'!$F$16:$F$5015,"="&amp;$B32)+COUNTIFS('[1]REG PISP'!$R$16:$R$5015,"0",'[1]REG PISP'!$S$16:$S$5015,"&gt;0",'[1]REG PISP'!$E$16:$E$5015,"P",'[1]REG PISP'!$T$16:$T$5015,"12",'[1]REG PISP'!$J$16:$J$5015,"DIARE AKUT",'[1]REG PISP'!$F$16:$F$5015,"="&amp;$B32)+COUNTIFS('[1]REG PISP'!$R$16:$R$5015,"&gt;0",'[1]REG PISP'!$R$16:$R$5015,"&lt;120",'[1]REG PISP'!$E$16:$E$5015,"L",'[1]REG PISP'!$T$16:$T$5015,"12",'[1]REG PISP'!$J$16:$J$5015,"DIARE AKUT",'[1]REG PISP'!$F$16:$F$5015,"="&amp;$B32)+COUNTIFS('[1]REG PISP'!$R$16:$R$5015,"&gt;0",'[1]REG PISP'!$R$16:$R$5015,"&lt;120",'[1]REG PISP'!$E$16:$E$5015,"P",'[1]REG PISP'!$T$16:$T$5015,"12",'[1]REG PISP'!$J$16:$J$5015,"DIARE AKUT",'[1]REG PISP'!$F$16:$F$5015,"="&amp;$B32)</f>
        <v>0</v>
      </c>
      <c r="AB32" s="42">
        <f>COUNTIFS('[1]REG PISP'!$R$16:$R$5015,"0",'[1]REG PISP'!$S$16:$S$5015,"&gt;0",'[1]REG PISP'!$E$16:$E$5015,"L",'[1]REG PISP'!$T$16:$T$5015,"12",'[1]REG PISP'!$J$16:$J$5015,"DISENTRI",'[1]REG PISP'!$F$16:$F$5015,"="&amp;$B32)+COUNTIFS('[1]REG PISP'!$R$16:$R$5015,"0",'[1]REG PISP'!$S$16:$S$5015,"&gt;0",'[1]REG PISP'!$E$16:$E$5015,"P",'[1]REG PISP'!$T$16:$T$5015,"12",'[1]REG PISP'!$J$16:$J$5015,"DISENTRI",'[1]REG PISP'!$F$16:$F$5015,"="&amp;$B32)+COUNTIFS('[1]REG PISP'!$R$16:$R$5015,"&gt;0",'[1]REG PISP'!$R$16:$R$5015,"&lt;120",'[1]REG PISP'!$E$16:$E$5015,"L",'[1]REG PISP'!$T$16:$T$5015,"12",'[1]REG PISP'!$J$16:$J$5015,"DISENTRI",'[1]REG PISP'!$F$16:$F$5015,"="&amp;$B32)+COUNTIFS('[1]REG PISP'!$R$16:$R$5015,"&gt;0",'[1]REG PISP'!$R$16:$R$5015,"&lt;120",'[1]REG PISP'!$E$16:$E$5015,"P",'[1]REG PISP'!$T$16:$T$5015,"12",'[1]REG PISP'!$J$16:$J$5015,"DISENTRI",'[1]REG PISP'!$F$16:$F$5015,"="&amp;$B32)</f>
        <v>0</v>
      </c>
      <c r="AC32" s="42">
        <f>COUNTIFS('[1]REG PISP'!$R$16:$R$5015,"0",'[1]REG PISP'!$S$16:$S$5015,"&gt;0",'[1]REG PISP'!$E$16:$E$5015,"L",'[1]REG PISP'!$T$16:$T$5015,"12",'[1]REG PISP'!$J$16:$J$5015,"KOLERA",'[1]REG PISP'!$F$16:$F$5015,"="&amp;$B32)+COUNTIFS('[1]REG PISP'!$R$16:$R$5015,"0",'[1]REG PISP'!$S$16:$S$5015,"&gt;0",'[1]REG PISP'!$E$16:$E$5015,"P",'[1]REG PISP'!$T$16:$T$5015,"12",'[1]REG PISP'!$J$16:$J$5015,"KOLERA",'[1]REG PISP'!$F$16:$F$5015,"="&amp;$B32)+COUNTIFS('[1]REG PISP'!$R$16:$R$5015,"&gt;0",'[1]REG PISP'!$R$16:$R$5015,"&lt;120",'[1]REG PISP'!$E$16:$E$5015,"L",'[1]REG PISP'!$T$16:$T$5015,"12",'[1]REG PISP'!$J$16:$J$5015,"KOLERA",'[1]REG PISP'!$F$16:$F$5015,"="&amp;$B32)+COUNTIFS('[1]REG PISP'!$R$16:$R$5015,"&gt;0",'[1]REG PISP'!$R$16:$R$5015,"&lt;120",'[1]REG PISP'!$E$16:$E$5015,"P",'[1]REG PISP'!$T$16:$T$5015,"12",'[1]REG PISP'!$J$16:$J$5015,"KOLERA",'[1]REG PISP'!$F$16:$F$5015,"="&amp;$B32)</f>
        <v>0</v>
      </c>
      <c r="AD32" s="42">
        <f>COUNTIFS('[1]REG PISP'!$R$16:$R$5015,"0",'[1]REG PISP'!$S$16:$S$5015,"&gt;0",'[1]REG PISP'!$E$16:$E$5015,"L",'[1]REG PISP'!$T$16:$T$5015,"12",'[1]REG PISP'!$J$16:$J$5015,"DIARE BERKEPANJANGAN",'[1]REG PISP'!$F$16:$F$5015,"="&amp;$B32)+COUNTIFS('[1]REG PISP'!$R$16:$R$5015,"0",'[1]REG PISP'!$S$16:$S$5015,"&gt;0",'[1]REG PISP'!$E$16:$E$5015,"P",'[1]REG PISP'!$T$16:$T$5015,"12",'[1]REG PISP'!$J$16:$J$5015,"DIARE BERKEPANJANGAN",'[1]REG PISP'!$F$16:$F$5015,"="&amp;$B32)+COUNTIFS('[1]REG PISP'!$R$16:$R$5015,"&gt;0",'[1]REG PISP'!$R$16:$R$5015,"&lt;120",'[1]REG PISP'!$E$16:$E$5015,"L",'[1]REG PISP'!$T$16:$T$5015,"12",'[1]REG PISP'!$J$16:$J$5015,"DIARE BERKEPANJANGAN",'[1]REG PISP'!$F$16:$F$5015,"="&amp;$B32)+COUNTIFS('[1]REG PISP'!$R$16:$R$5015,"&gt;0",'[1]REG PISP'!$R$16:$R$5015,"&lt;120",'[1]REG PISP'!$E$16:$E$5015,"P",'[1]REG PISP'!$T$16:$T$5015,"12",'[1]REG PISP'!$J$16:$J$5015,"DIARE BERKEPANJANGAN",'[1]REG PISP'!$F$16:$F$5015,"="&amp;$B32)</f>
        <v>0</v>
      </c>
      <c r="AE32" s="42">
        <f>COUNTIFS('[1]REG PISP'!$R$16:$R$5015,"0",'[1]REG PISP'!$S$16:$S$5015,"&gt;0",'[1]REG PISP'!$E$16:$E$5015,"L",'[1]REG PISP'!$T$16:$T$5015,"12",'[1]REG PISP'!$J$16:$J$5015,"DIARE PERSISTEN/KRONIK",'[1]REG PISP'!$F$16:$F$5015,"="&amp;$B32)+COUNTIFS('[1]REG PISP'!$R$16:$R$5015,"0",'[1]REG PISP'!$S$16:$S$5015,"&gt;0",'[1]REG PISP'!$E$16:$E$5015,"P",'[1]REG PISP'!$T$16:$T$5015,"12",'[1]REG PISP'!$J$16:$J$5015,"DIARE PERSISTEN/KRONIK",'[1]REG PISP'!$F$16:$F$5015,"="&amp;$B32)+COUNTIFS('[1]REG PISP'!$R$16:$R$5015,"&gt;0",'[1]REG PISP'!$R$16:$R$5015,"&lt;120",'[1]REG PISP'!$E$16:$E$5015,"L",'[1]REG PISP'!$T$16:$T$5015,"12",'[1]REG PISP'!$J$16:$J$5015,"DIARE PERSISTEN/KRONIK",'[1]REG PISP'!$F$16:$F$5015,"="&amp;$B32)+COUNTIFS('[1]REG PISP'!$R$16:$R$5015,"&gt;0",'[1]REG PISP'!$R$16:$R$5015,"&lt;120",'[1]REG PISP'!$E$16:$E$5015,"P",'[1]REG PISP'!$T$16:$T$5015,"12",'[1]REG PISP'!$J$16:$J$5015,"DIARE PERSISTEN/KRONIK",'[1]REG PISP'!$F$16:$F$5015,"="&amp;$B32)</f>
        <v>0</v>
      </c>
      <c r="AF32" s="42">
        <f>COUNTIFS('[1]REG PISP'!$R$16:$R$5015,"0",'[1]REG PISP'!$S$16:$S$5015,"&gt;0",'[1]REG PISP'!$E$16:$E$5015,"L",'[1]REG PISP'!$T$16:$T$5015,"12",'[1]REG PISP'!$J$16:$J$5015,"DIARE GIZI BURUK",'[1]REG PISP'!$F$16:$F$5015,"="&amp;$B32)+COUNTIFS('[1]REG PISP'!$R$16:$R$5015,"0",'[1]REG PISP'!$S$16:$S$5015,"&gt;0",'[1]REG PISP'!$E$16:$E$5015,"P",'[1]REG PISP'!$T$16:$T$5015,"12",'[1]REG PISP'!$J$16:$J$5015,"DIARE GIZI BURUK",'[1]REG PISP'!$F$16:$F$5015,"="&amp;$B32)+COUNTIFS('[1]REG PISP'!$R$16:$R$5015,"&gt;0",'[1]REG PISP'!$R$16:$R$5015,"&lt;120",'[1]REG PISP'!$E$16:$E$5015,"L",'[1]REG PISP'!$T$16:$T$5015,"12",'[1]REG PISP'!$J$16:$J$5015,"DIARE GIZI BURUK",'[1]REG PISP'!$F$16:$F$5015,"="&amp;$B32)+COUNTIFS('[1]REG PISP'!$R$16:$R$5015,"&gt;0",'[1]REG PISP'!$R$16:$R$5015,"&lt;120",'[1]REG PISP'!$E$16:$E$5015,"P",'[1]REG PISP'!$T$16:$T$5015,"12",'[1]REG PISP'!$J$16:$J$5015,"DIARE GIZI BURUK",'[1]REG PISP'!$F$16:$F$5015,"="&amp;$B32)</f>
        <v>0</v>
      </c>
      <c r="AG32" s="42">
        <f>COUNTIFS('[1]REG PISP'!$R$16:$R$5015,"0",'[1]REG PISP'!$S$16:$S$5015,"&gt;0",'[1]REG PISP'!$E$16:$E$5015,"L",'[1]REG PISP'!$T$16:$T$5015,"12",'[1]REG PISP'!$J$16:$J$5015,"DIARE DENGAN PENYAKIT PENYERTA",'[1]REG PISP'!$F$16:$F$5015,"="&amp;$B32)+COUNTIFS('[1]REG PISP'!$R$16:$R$5015,"0",'[1]REG PISP'!$S$16:$S$5015,"&gt;0",'[1]REG PISP'!$E$16:$E$5015,"P",'[1]REG PISP'!$T$16:$T$5015,"12",'[1]REG PISP'!$J$16:$J$5015,"DIARE DENGAN PENYAKIT PENYERTA",'[1]REG PISP'!$F$16:$F$5015,"="&amp;$B32)+COUNTIFS('[1]REG PISP'!$R$16:$R$5015,"&gt;0",'[1]REG PISP'!$R$16:$R$5015,"&lt;120",'[1]REG PISP'!$E$16:$E$5015,"L",'[1]REG PISP'!$T$16:$T$5015,"12",'[1]REG PISP'!$J$16:$J$5015,"DIARE DENGAN PENYAKIT PENYERTA",'[1]REG PISP'!$F$16:$F$5015,"="&amp;$B32)+COUNTIFS('[1]REG PISP'!$R$16:$R$5015,"&gt;0",'[1]REG PISP'!$R$16:$R$5015,"&lt;120",'[1]REG PISP'!$E$16:$E$5015,"P",'[1]REG PISP'!$T$16:$T$5015,"12",'[1]REG PISP'!$J$16:$J$5015,"DIARE DENGAN PENYAKIT PENYERTA",'[1]REG PISP'!$F$16:$F$5015,"="&amp;$B32)</f>
        <v>0</v>
      </c>
      <c r="AH32" s="42">
        <f>COUNTIFS('[1]REG PISP'!$R$16:$R$5015,"0",'[1]REG PISP'!$S$16:$S$5015,"&gt;0",'[1]REG PISP'!$E$16:$E$5015,"L",'[1]REG PISP'!$T$16:$T$5015,"12",'[1]REG PISP'!$L$16:$L$5015,"&gt;0",'[1]REG PISP'!$M$16:$M$5015,"&lt;1",'[1]REG PISP'!$F$16:$F$5015,"="&amp;$B32)+COUNTIFS('[1]REG PISP'!$R$16:$R$5015,"&gt;0",'[1]REG PISP'!$R$16:$R$5015,"&lt;5",'[1]REG PISP'!$E$16:$E$5015,"L",'[1]REG PISP'!$T$16:$T$5015,"12",'[1]REG PISP'!$L$16:$L$5015,"&gt;0",'[1]REG PISP'!$M$16:$M$5015,"&lt;1",'[1]REG PISP'!$F$16:$F$5015,"="&amp;$B32)+COUNTIFS('[1]REG PISP'!$R$16:$R$5015,"0",'[1]REG PISP'!$S$16:$S$5015,"&gt;0",'[1]REG PISP'!$E$16:$E$5015,"P",'[1]REG PISP'!$T$16:$T$5015,"12",'[1]REG PISP'!$L$16:$L$5015,"&gt;0",'[1]REG PISP'!$M$16:$M$5015,"&lt;1",'[1]REG PISP'!$F$16:$F$5015,"="&amp;$B32)+COUNTIFS('[1]REG PISP'!$R$16:$R$5015,"&gt;0",'[1]REG PISP'!$R$16:$R$5015,"&lt;5",'[1]REG PISP'!$E$16:$E$5015,"P",'[1]REG PISP'!$T$16:$T$5015,"12",'[1]REG PISP'!$L$16:$L$5015,"&gt;0",'[1]REG PISP'!$M$16:$M$5015,"&lt;1",'[1]REG PISP'!$F$16:$F$5015,"="&amp;$B32)+COUNTIFS('[1]REG PISP'!$R$16:$R$5015,"0",'[1]REG PISP'!$S$16:$S$5015,"&gt;0",'[1]REG PISP'!$E$16:$E$5015,"L",'[1]REG PISP'!$T$16:$T$5015,"12",'[1]REG PISP'!$L$16:$L$5015,"&gt;0",'[1]REG PISP'!$M$16:$M$5015,"",'[1]REG PISP'!$F$16:$F$5015,"="&amp;$B32)+COUNTIFS('[1]REG PISP'!$R$16:$R$5015,"&gt;0",'[1]REG PISP'!$R$16:$R$5015,"&lt;5",'[1]REG PISP'!$E$16:$E$5015,"L",'[1]REG PISP'!$T$16:$T$5015,"12",'[1]REG PISP'!$L$16:$L$5015,"&gt;0",'[1]REG PISP'!$M$16:$M$5015,"",'[1]REG PISP'!$F$16:$F$5015,"="&amp;$B32)+COUNTIFS('[1]REG PISP'!$R$16:$R$5015,"0",'[1]REG PISP'!$S$16:$S$5015,"&gt;0",'[1]REG PISP'!$E$16:$E$5015,"P",'[1]REG PISP'!$T$16:$T$5015,"12",'[1]REG PISP'!$L$16:$L$5015,"&gt;0",'[1]REG PISP'!$M$16:$M$5015,"",'[1]REG PISP'!$F$16:$F$5015,"="&amp;$B32)+COUNTIFS('[1]REG PISP'!$R$16:$R$5015,"&gt;0",'[1]REG PISP'!$R$16:$R$5015,"&lt;5",'[1]REG PISP'!$E$16:$E$5015,"P",'[1]REG PISP'!$T$16:$T$5015,"12",'[1]REG PISP'!$L$16:$L$5015,"&gt;0",'[1]REG PISP'!$M$16:$M$5015,"",'[1]REG PISP'!$F$16:$F$5015,"="&amp;$B32)</f>
        <v>0</v>
      </c>
      <c r="AI32" s="42">
        <f>COUNTIFS('[1]REG PISP'!$R$16:$R$5015,"0",'[1]REG PISP'!$S$16:$S$5015,"&gt;0",'[1]REG PISP'!$E$16:$E$5015,"L",'[1]REG PISP'!$T$16:$T$5015,"12",'[1]REG PISP'!$M$16:$M$5015,"&gt;0",'[1]REG PISP'!$L$16:$L$5015,"&lt;1",'[1]REG PISP'!$F$16:$F$5015,"="&amp;$B32)+COUNTIFS('[1]REG PISP'!$R$16:$R$5015,"&gt;0",'[1]REG PISP'!$R$16:$R$5015,"&lt;5",'[1]REG PISP'!$E$16:$E$5015,"L",'[1]REG PISP'!$T$16:$T$5015,"12",'[1]REG PISP'!$M$16:$M$5015,"&gt;0",'[1]REG PISP'!$L$16:$L$5015,"&lt;1",'[1]REG PISP'!$F$16:$F$5015,"="&amp;$B32)+COUNTIFS('[1]REG PISP'!$R$16:$R$5015,"0",'[1]REG PISP'!$S$16:$S$5015,"&gt;0",'[1]REG PISP'!$E$16:$E$5015,"P",'[1]REG PISP'!$T$16:$T$5015,"12",'[1]REG PISP'!$M$16:$M$5015,"&gt;0",'[1]REG PISP'!$L$16:$L$5015,"&lt;1",'[1]REG PISP'!$F$16:$F$5015,"="&amp;$B32)+COUNTIFS('[1]REG PISP'!$R$16:$R$5015,"&gt;0",'[1]REG PISP'!$R$16:$R$5015,"&lt;5",'[1]REG PISP'!$E$16:$E$5015,"P",'[1]REG PISP'!$T$16:$T$5015,"12",'[1]REG PISP'!$M$16:$M$5015,"&gt;0",'[1]REG PISP'!$L$16:$L$5015,"&lt;1",'[1]REG PISP'!$F$16:$F$5015,"="&amp;$B32)+COUNTIFS('[1]REG PISP'!$R$16:$R$5015,"0",'[1]REG PISP'!$S$16:$S$5015,"&gt;0",'[1]REG PISP'!$E$16:$E$5015,"L",'[1]REG PISP'!$T$16:$T$5015,"12",'[1]REG PISP'!$M$16:$M$5015,"&gt;0",'[1]REG PISP'!$L$16:$L$5015,"",'[1]REG PISP'!$F$16:$F$5015,"="&amp;$B32)+COUNTIFS('[1]REG PISP'!$R$16:$R$5015,"&gt;0",'[1]REG PISP'!$R$16:$R$5015,"&lt;5",'[1]REG PISP'!$E$16:$E$5015,"L",'[1]REG PISP'!$T$16:$T$5015,"12",'[1]REG PISP'!$M$16:$M$5015,"&gt;0",'[1]REG PISP'!$L$16:$L$5015,"",'[1]REG PISP'!$F$16:$F$5015,"="&amp;$B32)+COUNTIFS('[1]REG PISP'!$R$16:$R$5015,"0",'[1]REG PISP'!$S$16:$S$5015,"&gt;0",'[1]REG PISP'!$E$16:$E$5015,"P",'[1]REG PISP'!$T$16:$T$5015,"12",'[1]REG PISP'!$M$16:$M$5015,"&gt;0",'[1]REG PISP'!$L$16:$L$5015,"",'[1]REG PISP'!$F$16:$F$5015,"="&amp;$B32)+COUNTIFS('[1]REG PISP'!$R$16:$R$5015,"&gt;0",'[1]REG PISP'!$R$16:$R$5015,"&lt;5",'[1]REG PISP'!$E$16:$E$5015,"P",'[1]REG PISP'!$T$16:$T$5015,"12",'[1]REG PISP'!$M$16:$M$5015,"&gt;0",'[1]REG PISP'!$L$16:$L$5015,"",'[1]REG PISP'!$F$16:$F$5015,"="&amp;$B32)</f>
        <v>0</v>
      </c>
      <c r="AJ32" s="42">
        <f>COUNTIFS('[1]REG PISP'!$R$16:$R$5015,"0",'[1]REG PISP'!$S$16:$S$5015,"&gt;0",'[1]REG PISP'!$E$16:$E$5015,"L",'[1]REG PISP'!$T$16:$T$5015,"12",'[1]REG PISP'!$L$16:$L$5015,"&gt;0",'[1]REG PISP'!$M$16:$M$5015,"&gt;0",'[1]REG PISP'!$F$16:$F$5015,"="&amp;$B32)+COUNTIFS('[1]REG PISP'!$R$16:$R$5015,"&gt;0",'[1]REG PISP'!$R$16:$R$5015,"&lt;5",'[1]REG PISP'!$E$16:$E$5015,"L",'[1]REG PISP'!$T$16:$T$5015,"12",'[1]REG PISP'!$L$16:$L$5015,"&gt;0",'[1]REG PISP'!$M$16:$M$5015,"&gt;0",'[1]REG PISP'!$F$16:$F$5015,"="&amp;$B32)+COUNTIFS('[1]REG PISP'!$R$16:$R$5015,"0",'[1]REG PISP'!$S$16:$S$5015,"&gt;0",'[1]REG PISP'!$E$16:$E$5015,"P",'[1]REG PISP'!$T$16:$T$5015,"12",'[1]REG PISP'!$L$16:$L$5015,"&gt;0",'[1]REG PISP'!$M$16:$M$5015,"&gt;0",'[1]REG PISP'!$F$16:$F$5015,"="&amp;$B32)+COUNTIFS('[1]REG PISP'!$R$16:$R$5015,"&gt;0",'[1]REG PISP'!$R$16:$R$5015,"&lt;5",'[1]REG PISP'!$E$16:$E$5015,"P",'[1]REG PISP'!$T$16:$T$5015,"12",'[1]REG PISP'!$L$16:$L$5015,"&gt;0",'[1]REG PISP'!$M$16:$M$5015,"&gt;0",'[1]REG PISP'!$F$16:$F$5015,"="&amp;$B32)</f>
        <v>0</v>
      </c>
      <c r="AK32" s="42">
        <f>COUNTIFS('[1]REG PISP'!$R$16:$R$5015,"0",'[1]REG PISP'!$S$16:$S$5015,"&gt;0",'[1]REG PISP'!$E$16:$E$5015,"L",'[1]REG PISP'!$T$16:$T$5015,"12",'[1]REG PISP'!$N$16:$N$5015,"&gt;0",'[1]REG PISP'!$F$16:$F$5015,"="&amp;$B32)+COUNTIFS('[1]REG PISP'!$R$16:$R$5015,"&gt;0",'[1]REG PISP'!$R$16:$R$5015,"&lt;5",'[1]REG PISP'!$E$16:$E$5015,"L",'[1]REG PISP'!$T$16:$T$5015,"12",'[1]REG PISP'!$N$16:$N$5015,"&gt;0",'[1]REG PISP'!$F$16:$F$5015,"="&amp;$B32)+COUNTIFS('[1]REG PISP'!$R$16:$R$5015,"0",'[1]REG PISP'!$S$16:$S$5015,"&gt;0",'[1]REG PISP'!$E$16:$E$5015,"P",'[1]REG PISP'!$T$16:$T$5015,"12",'[1]REG PISP'!$N$16:$N$5015,"&gt;0",'[1]REG PISP'!$F$16:$F$5015,"="&amp;$B32)+COUNTIFS('[1]REG PISP'!$R$16:$R$5015,"&gt;0",'[1]REG PISP'!$R$16:$R$5015,"&lt;5",'[1]REG PISP'!$E$16:$E$5015,"P",'[1]REG PISP'!$T$16:$T$5015,"12",'[1]REG PISP'!$N$16:$N$5015,"&gt;0",'[1]REG PISP'!$F$16:$F$5015,"="&amp;$B32)</f>
        <v>0</v>
      </c>
      <c r="AL32" s="46" t="e">
        <f t="shared" si="8"/>
        <v>#DIV/0!</v>
      </c>
      <c r="AM32" s="46" t="e">
        <f t="shared" si="9"/>
        <v>#DIV/0!</v>
      </c>
      <c r="AN32" s="43" t="e">
        <f t="shared" si="10"/>
        <v>#DIV/0!</v>
      </c>
      <c r="AO32" s="42">
        <f>COUNTIFS('[1]REG PISP'!$R$16:$R$5015,"&gt;=5",'[1]REG PISP'!$R$16:$R$5015,"&lt;120",'[1]REG PISP'!$E$16:$E$5015,"L",'[1]REG PISP'!$T$16:$T$5015,"12",'[1]REG PISP'!$L$16:$L$5015,"&gt;0",'[1]REG PISP'!$F$16:$F$5015,"="&amp;$B32)+COUNTIFS('[1]REG PISP'!$R$16:$R$5015,"&gt;=5",'[1]REG PISP'!$R$16:$R$5015,"&lt;120",'[1]REG PISP'!$E$16:$E$5015,"P",'[1]REG PISP'!$T$16:$T$5015,"12",'[1]REG PISP'!$L$16:$L$5015,"&gt;0",'[1]REG PISP'!$F$16:$F$5015,"="&amp;$B32)</f>
        <v>0</v>
      </c>
      <c r="AP32" s="42">
        <f>COUNTIFS('[1]REG PISP'!$R$16:$R$5015,"&gt;=5",'[1]REG PISP'!$R$16:$R$5015,"&lt;120",'[1]REG PISP'!$E$16:$E$5015,"L",'[1]REG PISP'!$T$16:$T$5015,"12",'[1]REG PISP'!$N$16:$N$5015,"&gt;0",'[1]REG PISP'!$F$16:$F$5015,"="&amp;$B32)+COUNTIFS('[1]REG PISP'!$R$16:$R$5015,"&gt;=5",'[1]REG PISP'!$R$16:$R$5015,"&lt;120",'[1]REG PISP'!$E$16:$E$5015,"P",'[1]REG PISP'!$T$16:$T$5015,"12",'[1]REG PISP'!$N$16:$N$5015,"&gt;0",'[1]REG PISP'!$F$16:$F$5015,"="&amp;$B32)</f>
        <v>0</v>
      </c>
      <c r="AQ32" s="46" t="e">
        <f t="shared" si="11"/>
        <v>#DIV/0!</v>
      </c>
      <c r="AR32" s="46" t="e">
        <f t="shared" si="12"/>
        <v>#DIV/0!</v>
      </c>
      <c r="AS32" s="42">
        <f>COUNTIFS('[1]REG PISP'!$S$16:$S$5015,"&lt;12",'[1]REG PISP'!$R$16:$R$5015,"0",'[1]REG PISP'!$E$16:$E$5015,"L",'[1]REG PISP'!$T$16:$T$5015,"12",'[1]REG PISP'!$J$16:$J$5015,"*",'[1]REG PISP'!$P$16:$P$5015,"MATI",'[1]REG PISP'!$F$16:$F$5015,"="&amp;$B32)</f>
        <v>0</v>
      </c>
      <c r="AT32" s="42">
        <f>COUNTIFS('[1]REG PISP'!$S$16:$S$5015,"&lt;12",'[1]REG PISP'!$R$16:$R$5015,"0",'[1]REG PISP'!$E$16:$E$5015,"P",'[1]REG PISP'!$T$16:$T$5015,"12",'[1]REG PISP'!$J$16:$J$5015,"*",'[1]REG PISP'!$P$16:$P$5015,"MATI",'[1]REG PISP'!$F$16:$F$5015,"="&amp;$B32)</f>
        <v>0</v>
      </c>
      <c r="AU32" s="42">
        <f>COUNTIFS('[1]REG PISP'!$R$16:$R$5015,"&gt;=1",'[1]REG PISP'!$R$16:$R$5015,"&lt;5",'[1]REG PISP'!$E$16:$E$5015,"L",'[1]REG PISP'!$T$16:$T$5015,"12",'[1]REG PISP'!$J$16:$J$5015,"*",'[1]REG PISP'!$P$16:$P$5015,"MATI",'[1]REG PISP'!$F$16:$F$5015,"="&amp;$B32)</f>
        <v>0</v>
      </c>
      <c r="AV32" s="42">
        <f>COUNTIFS('[1]REG PISP'!$R$16:$R$5015,"&gt;=1",'[1]REG PISP'!$R$16:$R$5015,"&lt;5",'[1]REG PISP'!$E$16:$E$5015,"P",'[1]REG PISP'!$T$16:$T$5015,"12",'[1]REG PISP'!$J$16:$J$5015,"*",'[1]REG PISP'!$P$16:$P$5015,"MATI",'[1]REG PISP'!$F$16:$F$5015,"="&amp;$B32)</f>
        <v>0</v>
      </c>
      <c r="AW32" s="42">
        <f>COUNTIFS('[1]REG PISP'!$R$16:$R$5015,"&gt;=5",'[1]REG PISP'!$R$16:$R$5015,"&lt;120",'[1]REG PISP'!$E$16:$E$5015,"L",'[1]REG PISP'!$T$16:$T$5015,"12",'[1]REG PISP'!$J$16:$J$5015,"*",'[1]REG PISP'!$P$16:$P$5015,"MATI",'[1]REG PISP'!$F$16:$F$5015,"="&amp;$B32)</f>
        <v>0</v>
      </c>
      <c r="AX32" s="42">
        <f>COUNTIFS('[1]REG PISP'!$R$16:$R$5015,"&gt;=5",'[1]REG PISP'!$R$16:$R$5015,"&lt;120",'[1]REG PISP'!$E$16:$E$5015,"P",'[1]REG PISP'!$T$16:$T$5015,"12",'[1]REG PISP'!$J$16:$J$5015,"*",'[1]REG PISP'!$P$16:$P$5015,"MATI",'[1]REG PISP'!$F$16:$F$5015,"="&amp;$B32)</f>
        <v>0</v>
      </c>
      <c r="AY32" s="44">
        <f t="shared" si="13"/>
        <v>0</v>
      </c>
      <c r="AZ32" s="44">
        <f t="shared" si="13"/>
        <v>0</v>
      </c>
    </row>
    <row r="33" spans="1:52" ht="18" hidden="1" customHeight="1" x14ac:dyDescent="0.25">
      <c r="A33" s="48">
        <v>18</v>
      </c>
      <c r="B33" s="40">
        <f>'[1]INFO DASAR'!B33</f>
        <v>0</v>
      </c>
      <c r="C33" s="40">
        <f>'[1]INFO DASAR'!C33</f>
        <v>0</v>
      </c>
      <c r="D33" s="40">
        <f>'[1]INFO DASAR'!D33</f>
        <v>0</v>
      </c>
      <c r="E33" s="41">
        <f>'[1]INFO DASAR'!E33</f>
        <v>0</v>
      </c>
      <c r="F33" s="41">
        <f>'[1]INFO DASAR'!F33</f>
        <v>0</v>
      </c>
      <c r="G33" s="42">
        <f>COUNTIFS('[1]REG PISP'!$S$16:$S$5015,"&lt;6",'[1]REG PISP'!$R$16:$R$5015,"0",'[1]REG PISP'!$E$16:$E$5015,"L",'[1]REG PISP'!$T$16:$T$5015,"12",'[1]REG PISP'!$J$16:$J$5015,"*",'[1]REG PISP'!$F$16:$F$5015,"="&amp;$B33)</f>
        <v>0</v>
      </c>
      <c r="H33" s="42">
        <f>COUNTIFS('[1]REG PISP'!$S$16:$S$5015,"&lt;6",'[1]REG PISP'!$R$16:$R$5015,"0",'[1]REG PISP'!$E$16:$E$5015,"P",'[1]REG PISP'!$T$16:$T$5015,"12",'[1]REG PISP'!$J$16:$J$5015,"*",'[1]REG PISP'!$F$16:$F$5015,"="&amp;$B33)</f>
        <v>0</v>
      </c>
      <c r="I33" s="42">
        <f>COUNTIFS('[1]REG PISP'!$S$16:$S$5015,"&gt;=6",'[1]REG PISP'!$S$16:$S$5015,"&lt;12",'[1]REG PISP'!$R$16:$R$5015,"0",'[1]REG PISP'!$E$16:$E$5015,"L",'[1]REG PISP'!$T$16:$T$5015,"12",'[1]REG PISP'!$J$16:$J$5015,"*",'[1]REG PISP'!$F$16:$F$5015,"="&amp;$B33)</f>
        <v>0</v>
      </c>
      <c r="J33" s="42">
        <f>COUNTIFS('[1]REG PISP'!$S$16:$S$5015,"&gt;=6",'[1]REG PISP'!$S$16:$S$5015,"&lt;12",'[1]REG PISP'!$R$16:$R$5015,"0",'[1]REG PISP'!$E$16:$E$5015,"P",'[1]REG PISP'!$T$16:$T$5015,"12",'[1]REG PISP'!$J$16:$J$5015,"*",'[1]REG PISP'!$F$16:$F$5015,"="&amp;$B33)</f>
        <v>0</v>
      </c>
      <c r="K33" s="42">
        <f>COUNTIFS('[1]REG PISP'!$R$16:$R$5015,"&gt;=1",'[1]REG PISP'!$R$16:$R$5015,"&lt;5",'[1]REG PISP'!$E$16:$E$5015,"L",'[1]REG PISP'!$T$16:$T$5015,"12",'[1]REG PISP'!$J$16:$J$5015,"*",'[1]REG PISP'!$F$16:$F$5015,"="&amp;$B33)</f>
        <v>0</v>
      </c>
      <c r="L33" s="42">
        <f>COUNTIFS('[1]REG PISP'!$R$16:$R$5015,"&gt;=1",'[1]REG PISP'!$R$16:$R$5015,"&lt;5",'[1]REG PISP'!$E$16:$E$5015,"P",'[1]REG PISP'!$T$16:$T$5015,"12",'[1]REG PISP'!$J$16:$J$5015,"*",'[1]REG PISP'!$F$16:$F$5015,"="&amp;$B33)</f>
        <v>0</v>
      </c>
      <c r="M33" s="42">
        <f t="shared" si="0"/>
        <v>0</v>
      </c>
      <c r="N33" s="42">
        <f t="shared" si="0"/>
        <v>0</v>
      </c>
      <c r="O33" s="42">
        <f t="shared" si="1"/>
        <v>0</v>
      </c>
      <c r="P33" s="43" t="e">
        <f t="shared" si="2"/>
        <v>#DIV/0!</v>
      </c>
      <c r="Q33" s="42">
        <f>COUNTIFS('[1]REG PISP'!$R$16:$R$5015,"&gt;=5",'[1]REG PISP'!$R$16:$R$5015,"&lt;120",'[1]REG PISP'!$E$16:$E$5015,"L",'[1]REG PISP'!$T$16:$T$5015,"12",'[1]REG PISP'!$J$16:$J$5015,"*",'[1]REG PISP'!$F$16:$F$5015,"="&amp;$B33)</f>
        <v>0</v>
      </c>
      <c r="R33" s="42">
        <f>COUNTIFS('[1]REG PISP'!$R$16:$R$5015,"&gt;=5",'[1]REG PISP'!$R$16:$R$5015,"&lt;120",'[1]REG PISP'!$E$16:$E$5015,"P",'[1]REG PISP'!$T$16:$T$5015,"12",'[1]REG PISP'!$J$16:$J$5015,"*",'[1]REG PISP'!$F$16:$F$5015,"="&amp;$B33)</f>
        <v>0</v>
      </c>
      <c r="S33" s="44">
        <f t="shared" si="3"/>
        <v>0</v>
      </c>
      <c r="T33" s="45">
        <f t="shared" si="4"/>
        <v>0</v>
      </c>
      <c r="U33" s="46" t="e">
        <f t="shared" si="5"/>
        <v>#DIV/0!</v>
      </c>
      <c r="V33" s="46" t="e">
        <f t="shared" si="6"/>
        <v>#DIV/0!</v>
      </c>
      <c r="W33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PISP'!$F$16:$F$5015,"="&amp;$B33)+COUNTIFS('[1]REG PISP'!$R$16:$R$5015,"0",'[1]REG PISP'!$S$16:$S$5015,"&gt;0",'[1]REG PISP'!$E$16:$E$5015,"P",'[1]REG PISP'!$T$16:$T$5015,"12",'[1]REG PISP'!$J$16:$J$5015,"*",'[1]REG PISP'!$K$16:$K$5015,"TANPA DEHIDRASI",'[1]REG PISP'!$F$16:$F$5015,"="&amp;$B33)+COUNTIFS('[1]REG PISP'!$R$16:$R$5015,"&gt;0",'[1]REG PISP'!$R$16:$R$5015,"&lt;120",'[1]REG PISP'!$E$16:$E$5015,"L",'[1]REG PISP'!$T$16:$T$5015,"12",'[1]REG PISP'!$J$16:$J$5015,"*",'[1]REG PISP'!$K$16:$K$5015,"TANPA DEHIDRASI",'[1]REG PISP'!$F$16:$F$5015,"="&amp;$B33)+COUNTIFS('[1]REG PISP'!$R$16:$R$5015,"&gt;0",'[1]REG PISP'!$R$16:$R$5015,"&lt;120",'[1]REG PISP'!$E$16:$E$5015,"P",'[1]REG PISP'!$T$16:$T$5015,"12",'[1]REG PISP'!$J$16:$J$5015,"*",'[1]REG PISP'!$K$16:$K$5015,"TANPA DEHIDRASI",'[1]REG PISP'!$F$16:$F$5015,"="&amp;$B33)</f>
        <v>0</v>
      </c>
      <c r="X33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PISP'!$F$16:$F$5015,"="&amp;$B33)+COUNTIFS('[1]REG PISP'!$R$16:$R$5015,"0",'[1]REG PISP'!$S$16:$S$5015,"&gt;0",'[1]REG PISP'!$E$16:$E$5015,"P",'[1]REG PISP'!$T$16:$T$5015,"12",'[1]REG PISP'!$J$16:$J$5015,"*",'[1]REG PISP'!$K$16:$K$5015,"DEHIDRASI RINGAN/SEDANG",'[1]REG PISP'!$F$16:$F$5015,"="&amp;$B33)+COUNTIFS('[1]REG PISP'!$R$16:$R$5015,"&gt;0",'[1]REG PISP'!$R$16:$R$5015,"&lt;120",'[1]REG PISP'!$E$16:$E$5015,"L",'[1]REG PISP'!$T$16:$T$5015,"12",'[1]REG PISP'!$J$16:$J$5015,"*",'[1]REG PISP'!$K$16:$K$5015,"DEHIDRASI RINGAN/SEDANG",'[1]REG PISP'!$F$16:$F$5015,"="&amp;$B33)+COUNTIFS('[1]REG PISP'!$R$16:$R$5015,"&gt;0",'[1]REG PISP'!$R$16:$R$5015,"&lt;120",'[1]REG PISP'!$E$16:$E$5015,"P",'[1]REG PISP'!$T$16:$T$5015,"12",'[1]REG PISP'!$J$16:$J$5015,"*",'[1]REG PISP'!$K$16:$K$5015,"DEHIDRASI RINGAN/SEDANG",'[1]REG PISP'!$F$16:$F$5015,"="&amp;$B33)</f>
        <v>0</v>
      </c>
      <c r="Y33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PISP'!$F$16:$F$5015,"="&amp;$B33)+COUNTIFS('[1]REG PISP'!$R$16:$R$5015,"0",'[1]REG PISP'!$S$16:$S$5015,"&gt;0",'[1]REG PISP'!$E$16:$E$5015,"P",'[1]REG PISP'!$T$16:$T$5015,"12",'[1]REG PISP'!$J$16:$J$5015,"*",'[1]REG PISP'!$K$16:$K$5015,"DEHIDRASI BERAT",'[1]REG PISP'!$F$16:$F$5015,"="&amp;$B33)+COUNTIFS('[1]REG PISP'!$R$16:$R$5015,"&gt;0",'[1]REG PISP'!$R$16:$R$5015,"&lt;120",'[1]REG PISP'!$E$16:$E$5015,"L",'[1]REG PISP'!$T$16:$T$5015,"12",'[1]REG PISP'!$J$16:$J$5015,"*",'[1]REG PISP'!$K$16:$K$5015,"DEHIDRASI BERAT",'[1]REG PISP'!$F$16:$F$5015,"="&amp;$B33)+COUNTIFS('[1]REG PISP'!$R$16:$R$5015,"&gt;0",'[1]REG PISP'!$R$16:$R$5015,"&lt;120",'[1]REG PISP'!$E$16:$E$5015,"P",'[1]REG PISP'!$T$16:$T$5015,"12",'[1]REG PISP'!$J$16:$J$5015,"*",'[1]REG PISP'!$K$16:$K$5015,"DEHIDRASI BERAT",'[1]REG PISP'!$F$16:$F$5015,"="&amp;$B33)</f>
        <v>0</v>
      </c>
      <c r="Z33" s="46" t="e">
        <f t="shared" si="7"/>
        <v>#DIV/0!</v>
      </c>
      <c r="AA33" s="42">
        <f>COUNTIFS('[1]REG PISP'!$R$16:$R$5015,"0",'[1]REG PISP'!$S$16:$S$5015,"&gt;0",'[1]REG PISP'!$E$16:$E$5015,"L",'[1]REG PISP'!$T$16:$T$5015,"12",'[1]REG PISP'!$J$16:$J$5015,"DIARE AKUT",'[1]REG PISP'!$F$16:$F$5015,"="&amp;$B33)+COUNTIFS('[1]REG PISP'!$R$16:$R$5015,"0",'[1]REG PISP'!$S$16:$S$5015,"&gt;0",'[1]REG PISP'!$E$16:$E$5015,"P",'[1]REG PISP'!$T$16:$T$5015,"12",'[1]REG PISP'!$J$16:$J$5015,"DIARE AKUT",'[1]REG PISP'!$F$16:$F$5015,"="&amp;$B33)+COUNTIFS('[1]REG PISP'!$R$16:$R$5015,"&gt;0",'[1]REG PISP'!$R$16:$R$5015,"&lt;120",'[1]REG PISP'!$E$16:$E$5015,"L",'[1]REG PISP'!$T$16:$T$5015,"12",'[1]REG PISP'!$J$16:$J$5015,"DIARE AKUT",'[1]REG PISP'!$F$16:$F$5015,"="&amp;$B33)+COUNTIFS('[1]REG PISP'!$R$16:$R$5015,"&gt;0",'[1]REG PISP'!$R$16:$R$5015,"&lt;120",'[1]REG PISP'!$E$16:$E$5015,"P",'[1]REG PISP'!$T$16:$T$5015,"12",'[1]REG PISP'!$J$16:$J$5015,"DIARE AKUT",'[1]REG PISP'!$F$16:$F$5015,"="&amp;$B33)</f>
        <v>0</v>
      </c>
      <c r="AB33" s="42">
        <f>COUNTIFS('[1]REG PISP'!$R$16:$R$5015,"0",'[1]REG PISP'!$S$16:$S$5015,"&gt;0",'[1]REG PISP'!$E$16:$E$5015,"L",'[1]REG PISP'!$T$16:$T$5015,"12",'[1]REG PISP'!$J$16:$J$5015,"DISENTRI",'[1]REG PISP'!$F$16:$F$5015,"="&amp;$B33)+COUNTIFS('[1]REG PISP'!$R$16:$R$5015,"0",'[1]REG PISP'!$S$16:$S$5015,"&gt;0",'[1]REG PISP'!$E$16:$E$5015,"P",'[1]REG PISP'!$T$16:$T$5015,"12",'[1]REG PISP'!$J$16:$J$5015,"DISENTRI",'[1]REG PISP'!$F$16:$F$5015,"="&amp;$B33)+COUNTIFS('[1]REG PISP'!$R$16:$R$5015,"&gt;0",'[1]REG PISP'!$R$16:$R$5015,"&lt;120",'[1]REG PISP'!$E$16:$E$5015,"L",'[1]REG PISP'!$T$16:$T$5015,"12",'[1]REG PISP'!$J$16:$J$5015,"DISENTRI",'[1]REG PISP'!$F$16:$F$5015,"="&amp;$B33)+COUNTIFS('[1]REG PISP'!$R$16:$R$5015,"&gt;0",'[1]REG PISP'!$R$16:$R$5015,"&lt;120",'[1]REG PISP'!$E$16:$E$5015,"P",'[1]REG PISP'!$T$16:$T$5015,"12",'[1]REG PISP'!$J$16:$J$5015,"DISENTRI",'[1]REG PISP'!$F$16:$F$5015,"="&amp;$B33)</f>
        <v>0</v>
      </c>
      <c r="AC33" s="42">
        <f>COUNTIFS('[1]REG PISP'!$R$16:$R$5015,"0",'[1]REG PISP'!$S$16:$S$5015,"&gt;0",'[1]REG PISP'!$E$16:$E$5015,"L",'[1]REG PISP'!$T$16:$T$5015,"12",'[1]REG PISP'!$J$16:$J$5015,"KOLERA",'[1]REG PISP'!$F$16:$F$5015,"="&amp;$B33)+COUNTIFS('[1]REG PISP'!$R$16:$R$5015,"0",'[1]REG PISP'!$S$16:$S$5015,"&gt;0",'[1]REG PISP'!$E$16:$E$5015,"P",'[1]REG PISP'!$T$16:$T$5015,"12",'[1]REG PISP'!$J$16:$J$5015,"KOLERA",'[1]REG PISP'!$F$16:$F$5015,"="&amp;$B33)+COUNTIFS('[1]REG PISP'!$R$16:$R$5015,"&gt;0",'[1]REG PISP'!$R$16:$R$5015,"&lt;120",'[1]REG PISP'!$E$16:$E$5015,"L",'[1]REG PISP'!$T$16:$T$5015,"12",'[1]REG PISP'!$J$16:$J$5015,"KOLERA",'[1]REG PISP'!$F$16:$F$5015,"="&amp;$B33)+COUNTIFS('[1]REG PISP'!$R$16:$R$5015,"&gt;0",'[1]REG PISP'!$R$16:$R$5015,"&lt;120",'[1]REG PISP'!$E$16:$E$5015,"P",'[1]REG PISP'!$T$16:$T$5015,"12",'[1]REG PISP'!$J$16:$J$5015,"KOLERA",'[1]REG PISP'!$F$16:$F$5015,"="&amp;$B33)</f>
        <v>0</v>
      </c>
      <c r="AD33" s="42">
        <f>COUNTIFS('[1]REG PISP'!$R$16:$R$5015,"0",'[1]REG PISP'!$S$16:$S$5015,"&gt;0",'[1]REG PISP'!$E$16:$E$5015,"L",'[1]REG PISP'!$T$16:$T$5015,"12",'[1]REG PISP'!$J$16:$J$5015,"DIARE BERKEPANJANGAN",'[1]REG PISP'!$F$16:$F$5015,"="&amp;$B33)+COUNTIFS('[1]REG PISP'!$R$16:$R$5015,"0",'[1]REG PISP'!$S$16:$S$5015,"&gt;0",'[1]REG PISP'!$E$16:$E$5015,"P",'[1]REG PISP'!$T$16:$T$5015,"12",'[1]REG PISP'!$J$16:$J$5015,"DIARE BERKEPANJANGAN",'[1]REG PISP'!$F$16:$F$5015,"="&amp;$B33)+COUNTIFS('[1]REG PISP'!$R$16:$R$5015,"&gt;0",'[1]REG PISP'!$R$16:$R$5015,"&lt;120",'[1]REG PISP'!$E$16:$E$5015,"L",'[1]REG PISP'!$T$16:$T$5015,"12",'[1]REG PISP'!$J$16:$J$5015,"DIARE BERKEPANJANGAN",'[1]REG PISP'!$F$16:$F$5015,"="&amp;$B33)+COUNTIFS('[1]REG PISP'!$R$16:$R$5015,"&gt;0",'[1]REG PISP'!$R$16:$R$5015,"&lt;120",'[1]REG PISP'!$E$16:$E$5015,"P",'[1]REG PISP'!$T$16:$T$5015,"12",'[1]REG PISP'!$J$16:$J$5015,"DIARE BERKEPANJANGAN",'[1]REG PISP'!$F$16:$F$5015,"="&amp;$B33)</f>
        <v>0</v>
      </c>
      <c r="AE33" s="42">
        <f>COUNTIFS('[1]REG PISP'!$R$16:$R$5015,"0",'[1]REG PISP'!$S$16:$S$5015,"&gt;0",'[1]REG PISP'!$E$16:$E$5015,"L",'[1]REG PISP'!$T$16:$T$5015,"12",'[1]REG PISP'!$J$16:$J$5015,"DIARE PERSISTEN/KRONIK",'[1]REG PISP'!$F$16:$F$5015,"="&amp;$B33)+COUNTIFS('[1]REG PISP'!$R$16:$R$5015,"0",'[1]REG PISP'!$S$16:$S$5015,"&gt;0",'[1]REG PISP'!$E$16:$E$5015,"P",'[1]REG PISP'!$T$16:$T$5015,"12",'[1]REG PISP'!$J$16:$J$5015,"DIARE PERSISTEN/KRONIK",'[1]REG PISP'!$F$16:$F$5015,"="&amp;$B33)+COUNTIFS('[1]REG PISP'!$R$16:$R$5015,"&gt;0",'[1]REG PISP'!$R$16:$R$5015,"&lt;120",'[1]REG PISP'!$E$16:$E$5015,"L",'[1]REG PISP'!$T$16:$T$5015,"12",'[1]REG PISP'!$J$16:$J$5015,"DIARE PERSISTEN/KRONIK",'[1]REG PISP'!$F$16:$F$5015,"="&amp;$B33)+COUNTIFS('[1]REG PISP'!$R$16:$R$5015,"&gt;0",'[1]REG PISP'!$R$16:$R$5015,"&lt;120",'[1]REG PISP'!$E$16:$E$5015,"P",'[1]REG PISP'!$T$16:$T$5015,"12",'[1]REG PISP'!$J$16:$J$5015,"DIARE PERSISTEN/KRONIK",'[1]REG PISP'!$F$16:$F$5015,"="&amp;$B33)</f>
        <v>0</v>
      </c>
      <c r="AF33" s="42">
        <f>COUNTIFS('[1]REG PISP'!$R$16:$R$5015,"0",'[1]REG PISP'!$S$16:$S$5015,"&gt;0",'[1]REG PISP'!$E$16:$E$5015,"L",'[1]REG PISP'!$T$16:$T$5015,"12",'[1]REG PISP'!$J$16:$J$5015,"DIARE GIZI BURUK",'[1]REG PISP'!$F$16:$F$5015,"="&amp;$B33)+COUNTIFS('[1]REG PISP'!$R$16:$R$5015,"0",'[1]REG PISP'!$S$16:$S$5015,"&gt;0",'[1]REG PISP'!$E$16:$E$5015,"P",'[1]REG PISP'!$T$16:$T$5015,"12",'[1]REG PISP'!$J$16:$J$5015,"DIARE GIZI BURUK",'[1]REG PISP'!$F$16:$F$5015,"="&amp;$B33)+COUNTIFS('[1]REG PISP'!$R$16:$R$5015,"&gt;0",'[1]REG PISP'!$R$16:$R$5015,"&lt;120",'[1]REG PISP'!$E$16:$E$5015,"L",'[1]REG PISP'!$T$16:$T$5015,"12",'[1]REG PISP'!$J$16:$J$5015,"DIARE GIZI BURUK",'[1]REG PISP'!$F$16:$F$5015,"="&amp;$B33)+COUNTIFS('[1]REG PISP'!$R$16:$R$5015,"&gt;0",'[1]REG PISP'!$R$16:$R$5015,"&lt;120",'[1]REG PISP'!$E$16:$E$5015,"P",'[1]REG PISP'!$T$16:$T$5015,"12",'[1]REG PISP'!$J$16:$J$5015,"DIARE GIZI BURUK",'[1]REG PISP'!$F$16:$F$5015,"="&amp;$B33)</f>
        <v>0</v>
      </c>
      <c r="AG33" s="42">
        <f>COUNTIFS('[1]REG PISP'!$R$16:$R$5015,"0",'[1]REG PISP'!$S$16:$S$5015,"&gt;0",'[1]REG PISP'!$E$16:$E$5015,"L",'[1]REG PISP'!$T$16:$T$5015,"12",'[1]REG PISP'!$J$16:$J$5015,"DIARE DENGAN PENYAKIT PENYERTA",'[1]REG PISP'!$F$16:$F$5015,"="&amp;$B33)+COUNTIFS('[1]REG PISP'!$R$16:$R$5015,"0",'[1]REG PISP'!$S$16:$S$5015,"&gt;0",'[1]REG PISP'!$E$16:$E$5015,"P",'[1]REG PISP'!$T$16:$T$5015,"12",'[1]REG PISP'!$J$16:$J$5015,"DIARE DENGAN PENYAKIT PENYERTA",'[1]REG PISP'!$F$16:$F$5015,"="&amp;$B33)+COUNTIFS('[1]REG PISP'!$R$16:$R$5015,"&gt;0",'[1]REG PISP'!$R$16:$R$5015,"&lt;120",'[1]REG PISP'!$E$16:$E$5015,"L",'[1]REG PISP'!$T$16:$T$5015,"12",'[1]REG PISP'!$J$16:$J$5015,"DIARE DENGAN PENYAKIT PENYERTA",'[1]REG PISP'!$F$16:$F$5015,"="&amp;$B33)+COUNTIFS('[1]REG PISP'!$R$16:$R$5015,"&gt;0",'[1]REG PISP'!$R$16:$R$5015,"&lt;120",'[1]REG PISP'!$E$16:$E$5015,"P",'[1]REG PISP'!$T$16:$T$5015,"12",'[1]REG PISP'!$J$16:$J$5015,"DIARE DENGAN PENYAKIT PENYERTA",'[1]REG PISP'!$F$16:$F$5015,"="&amp;$B33)</f>
        <v>0</v>
      </c>
      <c r="AH33" s="42">
        <f>COUNTIFS('[1]REG PISP'!$R$16:$R$5015,"0",'[1]REG PISP'!$S$16:$S$5015,"&gt;0",'[1]REG PISP'!$E$16:$E$5015,"L",'[1]REG PISP'!$T$16:$T$5015,"12",'[1]REG PISP'!$L$16:$L$5015,"&gt;0",'[1]REG PISP'!$M$16:$M$5015,"&lt;1",'[1]REG PISP'!$F$16:$F$5015,"="&amp;$B33)+COUNTIFS('[1]REG PISP'!$R$16:$R$5015,"&gt;0",'[1]REG PISP'!$R$16:$R$5015,"&lt;5",'[1]REG PISP'!$E$16:$E$5015,"L",'[1]REG PISP'!$T$16:$T$5015,"12",'[1]REG PISP'!$L$16:$L$5015,"&gt;0",'[1]REG PISP'!$M$16:$M$5015,"&lt;1",'[1]REG PISP'!$F$16:$F$5015,"="&amp;$B33)+COUNTIFS('[1]REG PISP'!$R$16:$R$5015,"0",'[1]REG PISP'!$S$16:$S$5015,"&gt;0",'[1]REG PISP'!$E$16:$E$5015,"P",'[1]REG PISP'!$T$16:$T$5015,"12",'[1]REG PISP'!$L$16:$L$5015,"&gt;0",'[1]REG PISP'!$M$16:$M$5015,"&lt;1",'[1]REG PISP'!$F$16:$F$5015,"="&amp;$B33)+COUNTIFS('[1]REG PISP'!$R$16:$R$5015,"&gt;0",'[1]REG PISP'!$R$16:$R$5015,"&lt;5",'[1]REG PISP'!$E$16:$E$5015,"P",'[1]REG PISP'!$T$16:$T$5015,"12",'[1]REG PISP'!$L$16:$L$5015,"&gt;0",'[1]REG PISP'!$M$16:$M$5015,"&lt;1",'[1]REG PISP'!$F$16:$F$5015,"="&amp;$B33)+COUNTIFS('[1]REG PISP'!$R$16:$R$5015,"0",'[1]REG PISP'!$S$16:$S$5015,"&gt;0",'[1]REG PISP'!$E$16:$E$5015,"L",'[1]REG PISP'!$T$16:$T$5015,"12",'[1]REG PISP'!$L$16:$L$5015,"&gt;0",'[1]REG PISP'!$M$16:$M$5015,"",'[1]REG PISP'!$F$16:$F$5015,"="&amp;$B33)+COUNTIFS('[1]REG PISP'!$R$16:$R$5015,"&gt;0",'[1]REG PISP'!$R$16:$R$5015,"&lt;5",'[1]REG PISP'!$E$16:$E$5015,"L",'[1]REG PISP'!$T$16:$T$5015,"12",'[1]REG PISP'!$L$16:$L$5015,"&gt;0",'[1]REG PISP'!$M$16:$M$5015,"",'[1]REG PISP'!$F$16:$F$5015,"="&amp;$B33)+COUNTIFS('[1]REG PISP'!$R$16:$R$5015,"0",'[1]REG PISP'!$S$16:$S$5015,"&gt;0",'[1]REG PISP'!$E$16:$E$5015,"P",'[1]REG PISP'!$T$16:$T$5015,"12",'[1]REG PISP'!$L$16:$L$5015,"&gt;0",'[1]REG PISP'!$M$16:$M$5015,"",'[1]REG PISP'!$F$16:$F$5015,"="&amp;$B33)+COUNTIFS('[1]REG PISP'!$R$16:$R$5015,"&gt;0",'[1]REG PISP'!$R$16:$R$5015,"&lt;5",'[1]REG PISP'!$E$16:$E$5015,"P",'[1]REG PISP'!$T$16:$T$5015,"12",'[1]REG PISP'!$L$16:$L$5015,"&gt;0",'[1]REG PISP'!$M$16:$M$5015,"",'[1]REG PISP'!$F$16:$F$5015,"="&amp;$B33)</f>
        <v>0</v>
      </c>
      <c r="AI33" s="42">
        <f>COUNTIFS('[1]REG PISP'!$R$16:$R$5015,"0",'[1]REG PISP'!$S$16:$S$5015,"&gt;0",'[1]REG PISP'!$E$16:$E$5015,"L",'[1]REG PISP'!$T$16:$T$5015,"12",'[1]REG PISP'!$M$16:$M$5015,"&gt;0",'[1]REG PISP'!$L$16:$L$5015,"&lt;1",'[1]REG PISP'!$F$16:$F$5015,"="&amp;$B33)+COUNTIFS('[1]REG PISP'!$R$16:$R$5015,"&gt;0",'[1]REG PISP'!$R$16:$R$5015,"&lt;5",'[1]REG PISP'!$E$16:$E$5015,"L",'[1]REG PISP'!$T$16:$T$5015,"12",'[1]REG PISP'!$M$16:$M$5015,"&gt;0",'[1]REG PISP'!$L$16:$L$5015,"&lt;1",'[1]REG PISP'!$F$16:$F$5015,"="&amp;$B33)+COUNTIFS('[1]REG PISP'!$R$16:$R$5015,"0",'[1]REG PISP'!$S$16:$S$5015,"&gt;0",'[1]REG PISP'!$E$16:$E$5015,"P",'[1]REG PISP'!$T$16:$T$5015,"12",'[1]REG PISP'!$M$16:$M$5015,"&gt;0",'[1]REG PISP'!$L$16:$L$5015,"&lt;1",'[1]REG PISP'!$F$16:$F$5015,"="&amp;$B33)+COUNTIFS('[1]REG PISP'!$R$16:$R$5015,"&gt;0",'[1]REG PISP'!$R$16:$R$5015,"&lt;5",'[1]REG PISP'!$E$16:$E$5015,"P",'[1]REG PISP'!$T$16:$T$5015,"12",'[1]REG PISP'!$M$16:$M$5015,"&gt;0",'[1]REG PISP'!$L$16:$L$5015,"&lt;1",'[1]REG PISP'!$F$16:$F$5015,"="&amp;$B33)+COUNTIFS('[1]REG PISP'!$R$16:$R$5015,"0",'[1]REG PISP'!$S$16:$S$5015,"&gt;0",'[1]REG PISP'!$E$16:$E$5015,"L",'[1]REG PISP'!$T$16:$T$5015,"12",'[1]REG PISP'!$M$16:$M$5015,"&gt;0",'[1]REG PISP'!$L$16:$L$5015,"",'[1]REG PISP'!$F$16:$F$5015,"="&amp;$B33)+COUNTIFS('[1]REG PISP'!$R$16:$R$5015,"&gt;0",'[1]REG PISP'!$R$16:$R$5015,"&lt;5",'[1]REG PISP'!$E$16:$E$5015,"L",'[1]REG PISP'!$T$16:$T$5015,"12",'[1]REG PISP'!$M$16:$M$5015,"&gt;0",'[1]REG PISP'!$L$16:$L$5015,"",'[1]REG PISP'!$F$16:$F$5015,"="&amp;$B33)+COUNTIFS('[1]REG PISP'!$R$16:$R$5015,"0",'[1]REG PISP'!$S$16:$S$5015,"&gt;0",'[1]REG PISP'!$E$16:$E$5015,"P",'[1]REG PISP'!$T$16:$T$5015,"12",'[1]REG PISP'!$M$16:$M$5015,"&gt;0",'[1]REG PISP'!$L$16:$L$5015,"",'[1]REG PISP'!$F$16:$F$5015,"="&amp;$B33)+COUNTIFS('[1]REG PISP'!$R$16:$R$5015,"&gt;0",'[1]REG PISP'!$R$16:$R$5015,"&lt;5",'[1]REG PISP'!$E$16:$E$5015,"P",'[1]REG PISP'!$T$16:$T$5015,"12",'[1]REG PISP'!$M$16:$M$5015,"&gt;0",'[1]REG PISP'!$L$16:$L$5015,"",'[1]REG PISP'!$F$16:$F$5015,"="&amp;$B33)</f>
        <v>0</v>
      </c>
      <c r="AJ33" s="42">
        <f>COUNTIFS('[1]REG PISP'!$R$16:$R$5015,"0",'[1]REG PISP'!$S$16:$S$5015,"&gt;0",'[1]REG PISP'!$E$16:$E$5015,"L",'[1]REG PISP'!$T$16:$T$5015,"12",'[1]REG PISP'!$L$16:$L$5015,"&gt;0",'[1]REG PISP'!$M$16:$M$5015,"&gt;0",'[1]REG PISP'!$F$16:$F$5015,"="&amp;$B33)+COUNTIFS('[1]REG PISP'!$R$16:$R$5015,"&gt;0",'[1]REG PISP'!$R$16:$R$5015,"&lt;5",'[1]REG PISP'!$E$16:$E$5015,"L",'[1]REG PISP'!$T$16:$T$5015,"12",'[1]REG PISP'!$L$16:$L$5015,"&gt;0",'[1]REG PISP'!$M$16:$M$5015,"&gt;0",'[1]REG PISP'!$F$16:$F$5015,"="&amp;$B33)+COUNTIFS('[1]REG PISP'!$R$16:$R$5015,"0",'[1]REG PISP'!$S$16:$S$5015,"&gt;0",'[1]REG PISP'!$E$16:$E$5015,"P",'[1]REG PISP'!$T$16:$T$5015,"12",'[1]REG PISP'!$L$16:$L$5015,"&gt;0",'[1]REG PISP'!$M$16:$M$5015,"&gt;0",'[1]REG PISP'!$F$16:$F$5015,"="&amp;$B33)+COUNTIFS('[1]REG PISP'!$R$16:$R$5015,"&gt;0",'[1]REG PISP'!$R$16:$R$5015,"&lt;5",'[1]REG PISP'!$E$16:$E$5015,"P",'[1]REG PISP'!$T$16:$T$5015,"12",'[1]REG PISP'!$L$16:$L$5015,"&gt;0",'[1]REG PISP'!$M$16:$M$5015,"&gt;0",'[1]REG PISP'!$F$16:$F$5015,"="&amp;$B33)</f>
        <v>0</v>
      </c>
      <c r="AK33" s="42">
        <f>COUNTIFS('[1]REG PISP'!$R$16:$R$5015,"0",'[1]REG PISP'!$S$16:$S$5015,"&gt;0",'[1]REG PISP'!$E$16:$E$5015,"L",'[1]REG PISP'!$T$16:$T$5015,"12",'[1]REG PISP'!$N$16:$N$5015,"&gt;0",'[1]REG PISP'!$F$16:$F$5015,"="&amp;$B33)+COUNTIFS('[1]REG PISP'!$R$16:$R$5015,"&gt;0",'[1]REG PISP'!$R$16:$R$5015,"&lt;5",'[1]REG PISP'!$E$16:$E$5015,"L",'[1]REG PISP'!$T$16:$T$5015,"12",'[1]REG PISP'!$N$16:$N$5015,"&gt;0",'[1]REG PISP'!$F$16:$F$5015,"="&amp;$B33)+COUNTIFS('[1]REG PISP'!$R$16:$R$5015,"0",'[1]REG PISP'!$S$16:$S$5015,"&gt;0",'[1]REG PISP'!$E$16:$E$5015,"P",'[1]REG PISP'!$T$16:$T$5015,"12",'[1]REG PISP'!$N$16:$N$5015,"&gt;0",'[1]REG PISP'!$F$16:$F$5015,"="&amp;$B33)+COUNTIFS('[1]REG PISP'!$R$16:$R$5015,"&gt;0",'[1]REG PISP'!$R$16:$R$5015,"&lt;5",'[1]REG PISP'!$E$16:$E$5015,"P",'[1]REG PISP'!$T$16:$T$5015,"12",'[1]REG PISP'!$N$16:$N$5015,"&gt;0",'[1]REG PISP'!$F$16:$F$5015,"="&amp;$B33)</f>
        <v>0</v>
      </c>
      <c r="AL33" s="46" t="e">
        <f t="shared" si="8"/>
        <v>#DIV/0!</v>
      </c>
      <c r="AM33" s="46" t="e">
        <f t="shared" si="9"/>
        <v>#DIV/0!</v>
      </c>
      <c r="AN33" s="43" t="e">
        <f t="shared" si="10"/>
        <v>#DIV/0!</v>
      </c>
      <c r="AO33" s="42">
        <f>COUNTIFS('[1]REG PISP'!$R$16:$R$5015,"&gt;=5",'[1]REG PISP'!$R$16:$R$5015,"&lt;120",'[1]REG PISP'!$E$16:$E$5015,"L",'[1]REG PISP'!$T$16:$T$5015,"12",'[1]REG PISP'!$L$16:$L$5015,"&gt;0",'[1]REG PISP'!$F$16:$F$5015,"="&amp;$B33)+COUNTIFS('[1]REG PISP'!$R$16:$R$5015,"&gt;=5",'[1]REG PISP'!$R$16:$R$5015,"&lt;120",'[1]REG PISP'!$E$16:$E$5015,"P",'[1]REG PISP'!$T$16:$T$5015,"12",'[1]REG PISP'!$L$16:$L$5015,"&gt;0",'[1]REG PISP'!$F$16:$F$5015,"="&amp;$B33)</f>
        <v>0</v>
      </c>
      <c r="AP33" s="42">
        <f>COUNTIFS('[1]REG PISP'!$R$16:$R$5015,"&gt;=5",'[1]REG PISP'!$R$16:$R$5015,"&lt;120",'[1]REG PISP'!$E$16:$E$5015,"L",'[1]REG PISP'!$T$16:$T$5015,"12",'[1]REG PISP'!$N$16:$N$5015,"&gt;0",'[1]REG PISP'!$F$16:$F$5015,"="&amp;$B33)+COUNTIFS('[1]REG PISP'!$R$16:$R$5015,"&gt;=5",'[1]REG PISP'!$R$16:$R$5015,"&lt;120",'[1]REG PISP'!$E$16:$E$5015,"P",'[1]REG PISP'!$T$16:$T$5015,"12",'[1]REG PISP'!$N$16:$N$5015,"&gt;0",'[1]REG PISP'!$F$16:$F$5015,"="&amp;$B33)</f>
        <v>0</v>
      </c>
      <c r="AQ33" s="46" t="e">
        <f t="shared" si="11"/>
        <v>#DIV/0!</v>
      </c>
      <c r="AR33" s="46" t="e">
        <f t="shared" si="12"/>
        <v>#DIV/0!</v>
      </c>
      <c r="AS33" s="42">
        <f>COUNTIFS('[1]REG PISP'!$S$16:$S$5015,"&lt;12",'[1]REG PISP'!$R$16:$R$5015,"0",'[1]REG PISP'!$E$16:$E$5015,"L",'[1]REG PISP'!$T$16:$T$5015,"12",'[1]REG PISP'!$J$16:$J$5015,"*",'[1]REG PISP'!$P$16:$P$5015,"MATI",'[1]REG PISP'!$F$16:$F$5015,"="&amp;$B33)</f>
        <v>0</v>
      </c>
      <c r="AT33" s="42">
        <f>COUNTIFS('[1]REG PISP'!$S$16:$S$5015,"&lt;12",'[1]REG PISP'!$R$16:$R$5015,"0",'[1]REG PISP'!$E$16:$E$5015,"P",'[1]REG PISP'!$T$16:$T$5015,"12",'[1]REG PISP'!$J$16:$J$5015,"*",'[1]REG PISP'!$P$16:$P$5015,"MATI",'[1]REG PISP'!$F$16:$F$5015,"="&amp;$B33)</f>
        <v>0</v>
      </c>
      <c r="AU33" s="42">
        <f>COUNTIFS('[1]REG PISP'!$R$16:$R$5015,"&gt;=1",'[1]REG PISP'!$R$16:$R$5015,"&lt;5",'[1]REG PISP'!$E$16:$E$5015,"L",'[1]REG PISP'!$T$16:$T$5015,"12",'[1]REG PISP'!$J$16:$J$5015,"*",'[1]REG PISP'!$P$16:$P$5015,"MATI",'[1]REG PISP'!$F$16:$F$5015,"="&amp;$B33)</f>
        <v>0</v>
      </c>
      <c r="AV33" s="42">
        <f>COUNTIFS('[1]REG PISP'!$R$16:$R$5015,"&gt;=1",'[1]REG PISP'!$R$16:$R$5015,"&lt;5",'[1]REG PISP'!$E$16:$E$5015,"P",'[1]REG PISP'!$T$16:$T$5015,"12",'[1]REG PISP'!$J$16:$J$5015,"*",'[1]REG PISP'!$P$16:$P$5015,"MATI",'[1]REG PISP'!$F$16:$F$5015,"="&amp;$B33)</f>
        <v>0</v>
      </c>
      <c r="AW33" s="42">
        <f>COUNTIFS('[1]REG PISP'!$R$16:$R$5015,"&gt;=5",'[1]REG PISP'!$R$16:$R$5015,"&lt;120",'[1]REG PISP'!$E$16:$E$5015,"L",'[1]REG PISP'!$T$16:$T$5015,"12",'[1]REG PISP'!$J$16:$J$5015,"*",'[1]REG PISP'!$P$16:$P$5015,"MATI",'[1]REG PISP'!$F$16:$F$5015,"="&amp;$B33)</f>
        <v>0</v>
      </c>
      <c r="AX33" s="42">
        <f>COUNTIFS('[1]REG PISP'!$R$16:$R$5015,"&gt;=5",'[1]REG PISP'!$R$16:$R$5015,"&lt;120",'[1]REG PISP'!$E$16:$E$5015,"P",'[1]REG PISP'!$T$16:$T$5015,"12",'[1]REG PISP'!$J$16:$J$5015,"*",'[1]REG PISP'!$P$16:$P$5015,"MATI",'[1]REG PISP'!$F$16:$F$5015,"="&amp;$B33)</f>
        <v>0</v>
      </c>
      <c r="AY33" s="44">
        <f t="shared" si="13"/>
        <v>0</v>
      </c>
      <c r="AZ33" s="44">
        <f t="shared" si="13"/>
        <v>0</v>
      </c>
    </row>
    <row r="34" spans="1:52" ht="18" hidden="1" customHeight="1" x14ac:dyDescent="0.25">
      <c r="A34" s="40">
        <v>19</v>
      </c>
      <c r="B34" s="40">
        <f>'[1]INFO DASAR'!B34</f>
        <v>0</v>
      </c>
      <c r="C34" s="40">
        <f>'[1]INFO DASAR'!C34</f>
        <v>0</v>
      </c>
      <c r="D34" s="40">
        <f>'[1]INFO DASAR'!D34</f>
        <v>0</v>
      </c>
      <c r="E34" s="41">
        <f>'[1]INFO DASAR'!E34</f>
        <v>0</v>
      </c>
      <c r="F34" s="41">
        <f>'[1]INFO DASAR'!F34</f>
        <v>0</v>
      </c>
      <c r="G34" s="42">
        <f>COUNTIFS('[1]REG PISP'!$S$16:$S$5015,"&lt;6",'[1]REG PISP'!$R$16:$R$5015,"0",'[1]REG PISP'!$E$16:$E$5015,"L",'[1]REG PISP'!$T$16:$T$5015,"12",'[1]REG PISP'!$J$16:$J$5015,"*",'[1]REG PISP'!$F$16:$F$5015,"="&amp;$B34)</f>
        <v>0</v>
      </c>
      <c r="H34" s="42">
        <f>COUNTIFS('[1]REG PISP'!$S$16:$S$5015,"&lt;6",'[1]REG PISP'!$R$16:$R$5015,"0",'[1]REG PISP'!$E$16:$E$5015,"P",'[1]REG PISP'!$T$16:$T$5015,"12",'[1]REG PISP'!$J$16:$J$5015,"*",'[1]REG PISP'!$F$16:$F$5015,"="&amp;$B34)</f>
        <v>0</v>
      </c>
      <c r="I34" s="42">
        <f>COUNTIFS('[1]REG PISP'!$S$16:$S$5015,"&gt;=6",'[1]REG PISP'!$S$16:$S$5015,"&lt;12",'[1]REG PISP'!$R$16:$R$5015,"0",'[1]REG PISP'!$E$16:$E$5015,"L",'[1]REG PISP'!$T$16:$T$5015,"12",'[1]REG PISP'!$J$16:$J$5015,"*",'[1]REG PISP'!$F$16:$F$5015,"="&amp;$B34)</f>
        <v>0</v>
      </c>
      <c r="J34" s="42">
        <f>COUNTIFS('[1]REG PISP'!$S$16:$S$5015,"&gt;=6",'[1]REG PISP'!$S$16:$S$5015,"&lt;12",'[1]REG PISP'!$R$16:$R$5015,"0",'[1]REG PISP'!$E$16:$E$5015,"P",'[1]REG PISP'!$T$16:$T$5015,"12",'[1]REG PISP'!$J$16:$J$5015,"*",'[1]REG PISP'!$F$16:$F$5015,"="&amp;$B34)</f>
        <v>0</v>
      </c>
      <c r="K34" s="42">
        <f>COUNTIFS('[1]REG PISP'!$R$16:$R$5015,"&gt;=1",'[1]REG PISP'!$R$16:$R$5015,"&lt;5",'[1]REG PISP'!$E$16:$E$5015,"L",'[1]REG PISP'!$T$16:$T$5015,"12",'[1]REG PISP'!$J$16:$J$5015,"*",'[1]REG PISP'!$F$16:$F$5015,"="&amp;$B34)</f>
        <v>0</v>
      </c>
      <c r="L34" s="42">
        <f>COUNTIFS('[1]REG PISP'!$R$16:$R$5015,"&gt;=1",'[1]REG PISP'!$R$16:$R$5015,"&lt;5",'[1]REG PISP'!$E$16:$E$5015,"P",'[1]REG PISP'!$T$16:$T$5015,"12",'[1]REG PISP'!$J$16:$J$5015,"*",'[1]REG PISP'!$F$16:$F$5015,"="&amp;$B34)</f>
        <v>0</v>
      </c>
      <c r="M34" s="42">
        <f t="shared" si="0"/>
        <v>0</v>
      </c>
      <c r="N34" s="42">
        <f t="shared" si="0"/>
        <v>0</v>
      </c>
      <c r="O34" s="42">
        <f t="shared" si="1"/>
        <v>0</v>
      </c>
      <c r="P34" s="43" t="e">
        <f t="shared" si="2"/>
        <v>#DIV/0!</v>
      </c>
      <c r="Q34" s="42">
        <f>COUNTIFS('[1]REG PISP'!$R$16:$R$5015,"&gt;=5",'[1]REG PISP'!$R$16:$R$5015,"&lt;120",'[1]REG PISP'!$E$16:$E$5015,"L",'[1]REG PISP'!$T$16:$T$5015,"12",'[1]REG PISP'!$J$16:$J$5015,"*",'[1]REG PISP'!$F$16:$F$5015,"="&amp;$B34)</f>
        <v>0</v>
      </c>
      <c r="R34" s="42">
        <f>COUNTIFS('[1]REG PISP'!$R$16:$R$5015,"&gt;=5",'[1]REG PISP'!$R$16:$R$5015,"&lt;120",'[1]REG PISP'!$E$16:$E$5015,"P",'[1]REG PISP'!$T$16:$T$5015,"12",'[1]REG PISP'!$J$16:$J$5015,"*",'[1]REG PISP'!$F$16:$F$5015,"="&amp;$B34)</f>
        <v>0</v>
      </c>
      <c r="S34" s="44">
        <f t="shared" si="3"/>
        <v>0</v>
      </c>
      <c r="T34" s="45">
        <f t="shared" si="4"/>
        <v>0</v>
      </c>
      <c r="U34" s="46" t="e">
        <f t="shared" si="5"/>
        <v>#DIV/0!</v>
      </c>
      <c r="V34" s="46" t="e">
        <f t="shared" si="6"/>
        <v>#DIV/0!</v>
      </c>
      <c r="W34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PISP'!$F$16:$F$5015,"="&amp;$B34)+COUNTIFS('[1]REG PISP'!$R$16:$R$5015,"0",'[1]REG PISP'!$S$16:$S$5015,"&gt;0",'[1]REG PISP'!$E$16:$E$5015,"P",'[1]REG PISP'!$T$16:$T$5015,"12",'[1]REG PISP'!$J$16:$J$5015,"*",'[1]REG PISP'!$K$16:$K$5015,"TANPA DEHIDRASI",'[1]REG PISP'!$F$16:$F$5015,"="&amp;$B34)+COUNTIFS('[1]REG PISP'!$R$16:$R$5015,"&gt;0",'[1]REG PISP'!$R$16:$R$5015,"&lt;120",'[1]REG PISP'!$E$16:$E$5015,"L",'[1]REG PISP'!$T$16:$T$5015,"12",'[1]REG PISP'!$J$16:$J$5015,"*",'[1]REG PISP'!$K$16:$K$5015,"TANPA DEHIDRASI",'[1]REG PISP'!$F$16:$F$5015,"="&amp;$B34)+COUNTIFS('[1]REG PISP'!$R$16:$R$5015,"&gt;0",'[1]REG PISP'!$R$16:$R$5015,"&lt;120",'[1]REG PISP'!$E$16:$E$5015,"P",'[1]REG PISP'!$T$16:$T$5015,"12",'[1]REG PISP'!$J$16:$J$5015,"*",'[1]REG PISP'!$K$16:$K$5015,"TANPA DEHIDRASI",'[1]REG PISP'!$F$16:$F$5015,"="&amp;$B34)</f>
        <v>0</v>
      </c>
      <c r="X34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PISP'!$F$16:$F$5015,"="&amp;$B34)+COUNTIFS('[1]REG PISP'!$R$16:$R$5015,"0",'[1]REG PISP'!$S$16:$S$5015,"&gt;0",'[1]REG PISP'!$E$16:$E$5015,"P",'[1]REG PISP'!$T$16:$T$5015,"12",'[1]REG PISP'!$J$16:$J$5015,"*",'[1]REG PISP'!$K$16:$K$5015,"DEHIDRASI RINGAN/SEDANG",'[1]REG PISP'!$F$16:$F$5015,"="&amp;$B34)+COUNTIFS('[1]REG PISP'!$R$16:$R$5015,"&gt;0",'[1]REG PISP'!$R$16:$R$5015,"&lt;120",'[1]REG PISP'!$E$16:$E$5015,"L",'[1]REG PISP'!$T$16:$T$5015,"12",'[1]REG PISP'!$J$16:$J$5015,"*",'[1]REG PISP'!$K$16:$K$5015,"DEHIDRASI RINGAN/SEDANG",'[1]REG PISP'!$F$16:$F$5015,"="&amp;$B34)+COUNTIFS('[1]REG PISP'!$R$16:$R$5015,"&gt;0",'[1]REG PISP'!$R$16:$R$5015,"&lt;120",'[1]REG PISP'!$E$16:$E$5015,"P",'[1]REG PISP'!$T$16:$T$5015,"12",'[1]REG PISP'!$J$16:$J$5015,"*",'[1]REG PISP'!$K$16:$K$5015,"DEHIDRASI RINGAN/SEDANG",'[1]REG PISP'!$F$16:$F$5015,"="&amp;$B34)</f>
        <v>0</v>
      </c>
      <c r="Y34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PISP'!$F$16:$F$5015,"="&amp;$B34)+COUNTIFS('[1]REG PISP'!$R$16:$R$5015,"0",'[1]REG PISP'!$S$16:$S$5015,"&gt;0",'[1]REG PISP'!$E$16:$E$5015,"P",'[1]REG PISP'!$T$16:$T$5015,"12",'[1]REG PISP'!$J$16:$J$5015,"*",'[1]REG PISP'!$K$16:$K$5015,"DEHIDRASI BERAT",'[1]REG PISP'!$F$16:$F$5015,"="&amp;$B34)+COUNTIFS('[1]REG PISP'!$R$16:$R$5015,"&gt;0",'[1]REG PISP'!$R$16:$R$5015,"&lt;120",'[1]REG PISP'!$E$16:$E$5015,"L",'[1]REG PISP'!$T$16:$T$5015,"12",'[1]REG PISP'!$J$16:$J$5015,"*",'[1]REG PISP'!$K$16:$K$5015,"DEHIDRASI BERAT",'[1]REG PISP'!$F$16:$F$5015,"="&amp;$B34)+COUNTIFS('[1]REG PISP'!$R$16:$R$5015,"&gt;0",'[1]REG PISP'!$R$16:$R$5015,"&lt;120",'[1]REG PISP'!$E$16:$E$5015,"P",'[1]REG PISP'!$T$16:$T$5015,"12",'[1]REG PISP'!$J$16:$J$5015,"*",'[1]REG PISP'!$K$16:$K$5015,"DEHIDRASI BERAT",'[1]REG PISP'!$F$16:$F$5015,"="&amp;$B34)</f>
        <v>0</v>
      </c>
      <c r="Z34" s="46" t="e">
        <f t="shared" si="7"/>
        <v>#DIV/0!</v>
      </c>
      <c r="AA34" s="42">
        <f>COUNTIFS('[1]REG PISP'!$R$16:$R$5015,"0",'[1]REG PISP'!$S$16:$S$5015,"&gt;0",'[1]REG PISP'!$E$16:$E$5015,"L",'[1]REG PISP'!$T$16:$T$5015,"12",'[1]REG PISP'!$J$16:$J$5015,"DIARE AKUT",'[1]REG PISP'!$F$16:$F$5015,"="&amp;$B34)+COUNTIFS('[1]REG PISP'!$R$16:$R$5015,"0",'[1]REG PISP'!$S$16:$S$5015,"&gt;0",'[1]REG PISP'!$E$16:$E$5015,"P",'[1]REG PISP'!$T$16:$T$5015,"12",'[1]REG PISP'!$J$16:$J$5015,"DIARE AKUT",'[1]REG PISP'!$F$16:$F$5015,"="&amp;$B34)+COUNTIFS('[1]REG PISP'!$R$16:$R$5015,"&gt;0",'[1]REG PISP'!$R$16:$R$5015,"&lt;120",'[1]REG PISP'!$E$16:$E$5015,"L",'[1]REG PISP'!$T$16:$T$5015,"12",'[1]REG PISP'!$J$16:$J$5015,"DIARE AKUT",'[1]REG PISP'!$F$16:$F$5015,"="&amp;$B34)+COUNTIFS('[1]REG PISP'!$R$16:$R$5015,"&gt;0",'[1]REG PISP'!$R$16:$R$5015,"&lt;120",'[1]REG PISP'!$E$16:$E$5015,"P",'[1]REG PISP'!$T$16:$T$5015,"12",'[1]REG PISP'!$J$16:$J$5015,"DIARE AKUT",'[1]REG PISP'!$F$16:$F$5015,"="&amp;$B34)</f>
        <v>0</v>
      </c>
      <c r="AB34" s="42">
        <f>COUNTIFS('[1]REG PISP'!$R$16:$R$5015,"0",'[1]REG PISP'!$S$16:$S$5015,"&gt;0",'[1]REG PISP'!$E$16:$E$5015,"L",'[1]REG PISP'!$T$16:$T$5015,"12",'[1]REG PISP'!$J$16:$J$5015,"DISENTRI",'[1]REG PISP'!$F$16:$F$5015,"="&amp;$B34)+COUNTIFS('[1]REG PISP'!$R$16:$R$5015,"0",'[1]REG PISP'!$S$16:$S$5015,"&gt;0",'[1]REG PISP'!$E$16:$E$5015,"P",'[1]REG PISP'!$T$16:$T$5015,"12",'[1]REG PISP'!$J$16:$J$5015,"DISENTRI",'[1]REG PISP'!$F$16:$F$5015,"="&amp;$B34)+COUNTIFS('[1]REG PISP'!$R$16:$R$5015,"&gt;0",'[1]REG PISP'!$R$16:$R$5015,"&lt;120",'[1]REG PISP'!$E$16:$E$5015,"L",'[1]REG PISP'!$T$16:$T$5015,"12",'[1]REG PISP'!$J$16:$J$5015,"DISENTRI",'[1]REG PISP'!$F$16:$F$5015,"="&amp;$B34)+COUNTIFS('[1]REG PISP'!$R$16:$R$5015,"&gt;0",'[1]REG PISP'!$R$16:$R$5015,"&lt;120",'[1]REG PISP'!$E$16:$E$5015,"P",'[1]REG PISP'!$T$16:$T$5015,"12",'[1]REG PISP'!$J$16:$J$5015,"DISENTRI",'[1]REG PISP'!$F$16:$F$5015,"="&amp;$B34)</f>
        <v>0</v>
      </c>
      <c r="AC34" s="42">
        <f>COUNTIFS('[1]REG PISP'!$R$16:$R$5015,"0",'[1]REG PISP'!$S$16:$S$5015,"&gt;0",'[1]REG PISP'!$E$16:$E$5015,"L",'[1]REG PISP'!$T$16:$T$5015,"12",'[1]REG PISP'!$J$16:$J$5015,"KOLERA",'[1]REG PISP'!$F$16:$F$5015,"="&amp;$B34)+COUNTIFS('[1]REG PISP'!$R$16:$R$5015,"0",'[1]REG PISP'!$S$16:$S$5015,"&gt;0",'[1]REG PISP'!$E$16:$E$5015,"P",'[1]REG PISP'!$T$16:$T$5015,"12",'[1]REG PISP'!$J$16:$J$5015,"KOLERA",'[1]REG PISP'!$F$16:$F$5015,"="&amp;$B34)+COUNTIFS('[1]REG PISP'!$R$16:$R$5015,"&gt;0",'[1]REG PISP'!$R$16:$R$5015,"&lt;120",'[1]REG PISP'!$E$16:$E$5015,"L",'[1]REG PISP'!$T$16:$T$5015,"12",'[1]REG PISP'!$J$16:$J$5015,"KOLERA",'[1]REG PISP'!$F$16:$F$5015,"="&amp;$B34)+COUNTIFS('[1]REG PISP'!$R$16:$R$5015,"&gt;0",'[1]REG PISP'!$R$16:$R$5015,"&lt;120",'[1]REG PISP'!$E$16:$E$5015,"P",'[1]REG PISP'!$T$16:$T$5015,"12",'[1]REG PISP'!$J$16:$J$5015,"KOLERA",'[1]REG PISP'!$F$16:$F$5015,"="&amp;$B34)</f>
        <v>0</v>
      </c>
      <c r="AD34" s="42">
        <f>COUNTIFS('[1]REG PISP'!$R$16:$R$5015,"0",'[1]REG PISP'!$S$16:$S$5015,"&gt;0",'[1]REG PISP'!$E$16:$E$5015,"L",'[1]REG PISP'!$T$16:$T$5015,"12",'[1]REG PISP'!$J$16:$J$5015,"DIARE BERKEPANJANGAN",'[1]REG PISP'!$F$16:$F$5015,"="&amp;$B34)+COUNTIFS('[1]REG PISP'!$R$16:$R$5015,"0",'[1]REG PISP'!$S$16:$S$5015,"&gt;0",'[1]REG PISP'!$E$16:$E$5015,"P",'[1]REG PISP'!$T$16:$T$5015,"12",'[1]REG PISP'!$J$16:$J$5015,"DIARE BERKEPANJANGAN",'[1]REG PISP'!$F$16:$F$5015,"="&amp;$B34)+COUNTIFS('[1]REG PISP'!$R$16:$R$5015,"&gt;0",'[1]REG PISP'!$R$16:$R$5015,"&lt;120",'[1]REG PISP'!$E$16:$E$5015,"L",'[1]REG PISP'!$T$16:$T$5015,"12",'[1]REG PISP'!$J$16:$J$5015,"DIARE BERKEPANJANGAN",'[1]REG PISP'!$F$16:$F$5015,"="&amp;$B34)+COUNTIFS('[1]REG PISP'!$R$16:$R$5015,"&gt;0",'[1]REG PISP'!$R$16:$R$5015,"&lt;120",'[1]REG PISP'!$E$16:$E$5015,"P",'[1]REG PISP'!$T$16:$T$5015,"12",'[1]REG PISP'!$J$16:$J$5015,"DIARE BERKEPANJANGAN",'[1]REG PISP'!$F$16:$F$5015,"="&amp;$B34)</f>
        <v>0</v>
      </c>
      <c r="AE34" s="42">
        <f>COUNTIFS('[1]REG PISP'!$R$16:$R$5015,"0",'[1]REG PISP'!$S$16:$S$5015,"&gt;0",'[1]REG PISP'!$E$16:$E$5015,"L",'[1]REG PISP'!$T$16:$T$5015,"12",'[1]REG PISP'!$J$16:$J$5015,"DIARE PERSISTEN/KRONIK",'[1]REG PISP'!$F$16:$F$5015,"="&amp;$B34)+COUNTIFS('[1]REG PISP'!$R$16:$R$5015,"0",'[1]REG PISP'!$S$16:$S$5015,"&gt;0",'[1]REG PISP'!$E$16:$E$5015,"P",'[1]REG PISP'!$T$16:$T$5015,"12",'[1]REG PISP'!$J$16:$J$5015,"DIARE PERSISTEN/KRONIK",'[1]REG PISP'!$F$16:$F$5015,"="&amp;$B34)+COUNTIFS('[1]REG PISP'!$R$16:$R$5015,"&gt;0",'[1]REG PISP'!$R$16:$R$5015,"&lt;120",'[1]REG PISP'!$E$16:$E$5015,"L",'[1]REG PISP'!$T$16:$T$5015,"12",'[1]REG PISP'!$J$16:$J$5015,"DIARE PERSISTEN/KRONIK",'[1]REG PISP'!$F$16:$F$5015,"="&amp;$B34)+COUNTIFS('[1]REG PISP'!$R$16:$R$5015,"&gt;0",'[1]REG PISP'!$R$16:$R$5015,"&lt;120",'[1]REG PISP'!$E$16:$E$5015,"P",'[1]REG PISP'!$T$16:$T$5015,"12",'[1]REG PISP'!$J$16:$J$5015,"DIARE PERSISTEN/KRONIK",'[1]REG PISP'!$F$16:$F$5015,"="&amp;$B34)</f>
        <v>0</v>
      </c>
      <c r="AF34" s="42">
        <f>COUNTIFS('[1]REG PISP'!$R$16:$R$5015,"0",'[1]REG PISP'!$S$16:$S$5015,"&gt;0",'[1]REG PISP'!$E$16:$E$5015,"L",'[1]REG PISP'!$T$16:$T$5015,"12",'[1]REG PISP'!$J$16:$J$5015,"DIARE GIZI BURUK",'[1]REG PISP'!$F$16:$F$5015,"="&amp;$B34)+COUNTIFS('[1]REG PISP'!$R$16:$R$5015,"0",'[1]REG PISP'!$S$16:$S$5015,"&gt;0",'[1]REG PISP'!$E$16:$E$5015,"P",'[1]REG PISP'!$T$16:$T$5015,"12",'[1]REG PISP'!$J$16:$J$5015,"DIARE GIZI BURUK",'[1]REG PISP'!$F$16:$F$5015,"="&amp;$B34)+COUNTIFS('[1]REG PISP'!$R$16:$R$5015,"&gt;0",'[1]REG PISP'!$R$16:$R$5015,"&lt;120",'[1]REG PISP'!$E$16:$E$5015,"L",'[1]REG PISP'!$T$16:$T$5015,"12",'[1]REG PISP'!$J$16:$J$5015,"DIARE GIZI BURUK",'[1]REG PISP'!$F$16:$F$5015,"="&amp;$B34)+COUNTIFS('[1]REG PISP'!$R$16:$R$5015,"&gt;0",'[1]REG PISP'!$R$16:$R$5015,"&lt;120",'[1]REG PISP'!$E$16:$E$5015,"P",'[1]REG PISP'!$T$16:$T$5015,"12",'[1]REG PISP'!$J$16:$J$5015,"DIARE GIZI BURUK",'[1]REG PISP'!$F$16:$F$5015,"="&amp;$B34)</f>
        <v>0</v>
      </c>
      <c r="AG34" s="42">
        <f>COUNTIFS('[1]REG PISP'!$R$16:$R$5015,"0",'[1]REG PISP'!$S$16:$S$5015,"&gt;0",'[1]REG PISP'!$E$16:$E$5015,"L",'[1]REG PISP'!$T$16:$T$5015,"12",'[1]REG PISP'!$J$16:$J$5015,"DIARE DENGAN PENYAKIT PENYERTA",'[1]REG PISP'!$F$16:$F$5015,"="&amp;$B34)+COUNTIFS('[1]REG PISP'!$R$16:$R$5015,"0",'[1]REG PISP'!$S$16:$S$5015,"&gt;0",'[1]REG PISP'!$E$16:$E$5015,"P",'[1]REG PISP'!$T$16:$T$5015,"12",'[1]REG PISP'!$J$16:$J$5015,"DIARE DENGAN PENYAKIT PENYERTA",'[1]REG PISP'!$F$16:$F$5015,"="&amp;$B34)+COUNTIFS('[1]REG PISP'!$R$16:$R$5015,"&gt;0",'[1]REG PISP'!$R$16:$R$5015,"&lt;120",'[1]REG PISP'!$E$16:$E$5015,"L",'[1]REG PISP'!$T$16:$T$5015,"12",'[1]REG PISP'!$J$16:$J$5015,"DIARE DENGAN PENYAKIT PENYERTA",'[1]REG PISP'!$F$16:$F$5015,"="&amp;$B34)+COUNTIFS('[1]REG PISP'!$R$16:$R$5015,"&gt;0",'[1]REG PISP'!$R$16:$R$5015,"&lt;120",'[1]REG PISP'!$E$16:$E$5015,"P",'[1]REG PISP'!$T$16:$T$5015,"12",'[1]REG PISP'!$J$16:$J$5015,"DIARE DENGAN PENYAKIT PENYERTA",'[1]REG PISP'!$F$16:$F$5015,"="&amp;$B34)</f>
        <v>0</v>
      </c>
      <c r="AH34" s="42">
        <f>COUNTIFS('[1]REG PISP'!$R$16:$R$5015,"0",'[1]REG PISP'!$S$16:$S$5015,"&gt;0",'[1]REG PISP'!$E$16:$E$5015,"L",'[1]REG PISP'!$T$16:$T$5015,"12",'[1]REG PISP'!$L$16:$L$5015,"&gt;0",'[1]REG PISP'!$M$16:$M$5015,"&lt;1",'[1]REG PISP'!$F$16:$F$5015,"="&amp;$B34)+COUNTIFS('[1]REG PISP'!$R$16:$R$5015,"&gt;0",'[1]REG PISP'!$R$16:$R$5015,"&lt;5",'[1]REG PISP'!$E$16:$E$5015,"L",'[1]REG PISP'!$T$16:$T$5015,"12",'[1]REG PISP'!$L$16:$L$5015,"&gt;0",'[1]REG PISP'!$M$16:$M$5015,"&lt;1",'[1]REG PISP'!$F$16:$F$5015,"="&amp;$B34)+COUNTIFS('[1]REG PISP'!$R$16:$R$5015,"0",'[1]REG PISP'!$S$16:$S$5015,"&gt;0",'[1]REG PISP'!$E$16:$E$5015,"P",'[1]REG PISP'!$T$16:$T$5015,"12",'[1]REG PISP'!$L$16:$L$5015,"&gt;0",'[1]REG PISP'!$M$16:$M$5015,"&lt;1",'[1]REG PISP'!$F$16:$F$5015,"="&amp;$B34)+COUNTIFS('[1]REG PISP'!$R$16:$R$5015,"&gt;0",'[1]REG PISP'!$R$16:$R$5015,"&lt;5",'[1]REG PISP'!$E$16:$E$5015,"P",'[1]REG PISP'!$T$16:$T$5015,"12",'[1]REG PISP'!$L$16:$L$5015,"&gt;0",'[1]REG PISP'!$M$16:$M$5015,"&lt;1",'[1]REG PISP'!$F$16:$F$5015,"="&amp;$B34)+COUNTIFS('[1]REG PISP'!$R$16:$R$5015,"0",'[1]REG PISP'!$S$16:$S$5015,"&gt;0",'[1]REG PISP'!$E$16:$E$5015,"L",'[1]REG PISP'!$T$16:$T$5015,"12",'[1]REG PISP'!$L$16:$L$5015,"&gt;0",'[1]REG PISP'!$M$16:$M$5015,"",'[1]REG PISP'!$F$16:$F$5015,"="&amp;$B34)+COUNTIFS('[1]REG PISP'!$R$16:$R$5015,"&gt;0",'[1]REG PISP'!$R$16:$R$5015,"&lt;5",'[1]REG PISP'!$E$16:$E$5015,"L",'[1]REG PISP'!$T$16:$T$5015,"12",'[1]REG PISP'!$L$16:$L$5015,"&gt;0",'[1]REG PISP'!$M$16:$M$5015,"",'[1]REG PISP'!$F$16:$F$5015,"="&amp;$B34)+COUNTIFS('[1]REG PISP'!$R$16:$R$5015,"0",'[1]REG PISP'!$S$16:$S$5015,"&gt;0",'[1]REG PISP'!$E$16:$E$5015,"P",'[1]REG PISP'!$T$16:$T$5015,"12",'[1]REG PISP'!$L$16:$L$5015,"&gt;0",'[1]REG PISP'!$M$16:$M$5015,"",'[1]REG PISP'!$F$16:$F$5015,"="&amp;$B34)+COUNTIFS('[1]REG PISP'!$R$16:$R$5015,"&gt;0",'[1]REG PISP'!$R$16:$R$5015,"&lt;5",'[1]REG PISP'!$E$16:$E$5015,"P",'[1]REG PISP'!$T$16:$T$5015,"12",'[1]REG PISP'!$L$16:$L$5015,"&gt;0",'[1]REG PISP'!$M$16:$M$5015,"",'[1]REG PISP'!$F$16:$F$5015,"="&amp;$B34)</f>
        <v>0</v>
      </c>
      <c r="AI34" s="42">
        <f>COUNTIFS('[1]REG PISP'!$R$16:$R$5015,"0",'[1]REG PISP'!$S$16:$S$5015,"&gt;0",'[1]REG PISP'!$E$16:$E$5015,"L",'[1]REG PISP'!$T$16:$T$5015,"12",'[1]REG PISP'!$M$16:$M$5015,"&gt;0",'[1]REG PISP'!$L$16:$L$5015,"&lt;1",'[1]REG PISP'!$F$16:$F$5015,"="&amp;$B34)+COUNTIFS('[1]REG PISP'!$R$16:$R$5015,"&gt;0",'[1]REG PISP'!$R$16:$R$5015,"&lt;5",'[1]REG PISP'!$E$16:$E$5015,"L",'[1]REG PISP'!$T$16:$T$5015,"12",'[1]REG PISP'!$M$16:$M$5015,"&gt;0",'[1]REG PISP'!$L$16:$L$5015,"&lt;1",'[1]REG PISP'!$F$16:$F$5015,"="&amp;$B34)+COUNTIFS('[1]REG PISP'!$R$16:$R$5015,"0",'[1]REG PISP'!$S$16:$S$5015,"&gt;0",'[1]REG PISP'!$E$16:$E$5015,"P",'[1]REG PISP'!$T$16:$T$5015,"12",'[1]REG PISP'!$M$16:$M$5015,"&gt;0",'[1]REG PISP'!$L$16:$L$5015,"&lt;1",'[1]REG PISP'!$F$16:$F$5015,"="&amp;$B34)+COUNTIFS('[1]REG PISP'!$R$16:$R$5015,"&gt;0",'[1]REG PISP'!$R$16:$R$5015,"&lt;5",'[1]REG PISP'!$E$16:$E$5015,"P",'[1]REG PISP'!$T$16:$T$5015,"12",'[1]REG PISP'!$M$16:$M$5015,"&gt;0",'[1]REG PISP'!$L$16:$L$5015,"&lt;1",'[1]REG PISP'!$F$16:$F$5015,"="&amp;$B34)+COUNTIFS('[1]REG PISP'!$R$16:$R$5015,"0",'[1]REG PISP'!$S$16:$S$5015,"&gt;0",'[1]REG PISP'!$E$16:$E$5015,"L",'[1]REG PISP'!$T$16:$T$5015,"12",'[1]REG PISP'!$M$16:$M$5015,"&gt;0",'[1]REG PISP'!$L$16:$L$5015,"",'[1]REG PISP'!$F$16:$F$5015,"="&amp;$B34)+COUNTIFS('[1]REG PISP'!$R$16:$R$5015,"&gt;0",'[1]REG PISP'!$R$16:$R$5015,"&lt;5",'[1]REG PISP'!$E$16:$E$5015,"L",'[1]REG PISP'!$T$16:$T$5015,"12",'[1]REG PISP'!$M$16:$M$5015,"&gt;0",'[1]REG PISP'!$L$16:$L$5015,"",'[1]REG PISP'!$F$16:$F$5015,"="&amp;$B34)+COUNTIFS('[1]REG PISP'!$R$16:$R$5015,"0",'[1]REG PISP'!$S$16:$S$5015,"&gt;0",'[1]REG PISP'!$E$16:$E$5015,"P",'[1]REG PISP'!$T$16:$T$5015,"12",'[1]REG PISP'!$M$16:$M$5015,"&gt;0",'[1]REG PISP'!$L$16:$L$5015,"",'[1]REG PISP'!$F$16:$F$5015,"="&amp;$B34)+COUNTIFS('[1]REG PISP'!$R$16:$R$5015,"&gt;0",'[1]REG PISP'!$R$16:$R$5015,"&lt;5",'[1]REG PISP'!$E$16:$E$5015,"P",'[1]REG PISP'!$T$16:$T$5015,"12",'[1]REG PISP'!$M$16:$M$5015,"&gt;0",'[1]REG PISP'!$L$16:$L$5015,"",'[1]REG PISP'!$F$16:$F$5015,"="&amp;$B34)</f>
        <v>0</v>
      </c>
      <c r="AJ34" s="42">
        <f>COUNTIFS('[1]REG PISP'!$R$16:$R$5015,"0",'[1]REG PISP'!$S$16:$S$5015,"&gt;0",'[1]REG PISP'!$E$16:$E$5015,"L",'[1]REG PISP'!$T$16:$T$5015,"12",'[1]REG PISP'!$L$16:$L$5015,"&gt;0",'[1]REG PISP'!$M$16:$M$5015,"&gt;0",'[1]REG PISP'!$F$16:$F$5015,"="&amp;$B34)+COUNTIFS('[1]REG PISP'!$R$16:$R$5015,"&gt;0",'[1]REG PISP'!$R$16:$R$5015,"&lt;5",'[1]REG PISP'!$E$16:$E$5015,"L",'[1]REG PISP'!$T$16:$T$5015,"12",'[1]REG PISP'!$L$16:$L$5015,"&gt;0",'[1]REG PISP'!$M$16:$M$5015,"&gt;0",'[1]REG PISP'!$F$16:$F$5015,"="&amp;$B34)+COUNTIFS('[1]REG PISP'!$R$16:$R$5015,"0",'[1]REG PISP'!$S$16:$S$5015,"&gt;0",'[1]REG PISP'!$E$16:$E$5015,"P",'[1]REG PISP'!$T$16:$T$5015,"12",'[1]REG PISP'!$L$16:$L$5015,"&gt;0",'[1]REG PISP'!$M$16:$M$5015,"&gt;0",'[1]REG PISP'!$F$16:$F$5015,"="&amp;$B34)+COUNTIFS('[1]REG PISP'!$R$16:$R$5015,"&gt;0",'[1]REG PISP'!$R$16:$R$5015,"&lt;5",'[1]REG PISP'!$E$16:$E$5015,"P",'[1]REG PISP'!$T$16:$T$5015,"12",'[1]REG PISP'!$L$16:$L$5015,"&gt;0",'[1]REG PISP'!$M$16:$M$5015,"&gt;0",'[1]REG PISP'!$F$16:$F$5015,"="&amp;$B34)</f>
        <v>0</v>
      </c>
      <c r="AK34" s="42">
        <f>COUNTIFS('[1]REG PISP'!$R$16:$R$5015,"0",'[1]REG PISP'!$S$16:$S$5015,"&gt;0",'[1]REG PISP'!$E$16:$E$5015,"L",'[1]REG PISP'!$T$16:$T$5015,"12",'[1]REG PISP'!$N$16:$N$5015,"&gt;0",'[1]REG PISP'!$F$16:$F$5015,"="&amp;$B34)+COUNTIFS('[1]REG PISP'!$R$16:$R$5015,"&gt;0",'[1]REG PISP'!$R$16:$R$5015,"&lt;5",'[1]REG PISP'!$E$16:$E$5015,"L",'[1]REG PISP'!$T$16:$T$5015,"12",'[1]REG PISP'!$N$16:$N$5015,"&gt;0",'[1]REG PISP'!$F$16:$F$5015,"="&amp;$B34)+COUNTIFS('[1]REG PISP'!$R$16:$R$5015,"0",'[1]REG PISP'!$S$16:$S$5015,"&gt;0",'[1]REG PISP'!$E$16:$E$5015,"P",'[1]REG PISP'!$T$16:$T$5015,"12",'[1]REG PISP'!$N$16:$N$5015,"&gt;0",'[1]REG PISP'!$F$16:$F$5015,"="&amp;$B34)+COUNTIFS('[1]REG PISP'!$R$16:$R$5015,"&gt;0",'[1]REG PISP'!$R$16:$R$5015,"&lt;5",'[1]REG PISP'!$E$16:$E$5015,"P",'[1]REG PISP'!$T$16:$T$5015,"12",'[1]REG PISP'!$N$16:$N$5015,"&gt;0",'[1]REG PISP'!$F$16:$F$5015,"="&amp;$B34)</f>
        <v>0</v>
      </c>
      <c r="AL34" s="46" t="e">
        <f t="shared" si="8"/>
        <v>#DIV/0!</v>
      </c>
      <c r="AM34" s="46" t="e">
        <f t="shared" si="9"/>
        <v>#DIV/0!</v>
      </c>
      <c r="AN34" s="43" t="e">
        <f t="shared" si="10"/>
        <v>#DIV/0!</v>
      </c>
      <c r="AO34" s="42">
        <f>COUNTIFS('[1]REG PISP'!$R$16:$R$5015,"&gt;=5",'[1]REG PISP'!$R$16:$R$5015,"&lt;120",'[1]REG PISP'!$E$16:$E$5015,"L",'[1]REG PISP'!$T$16:$T$5015,"12",'[1]REG PISP'!$L$16:$L$5015,"&gt;0",'[1]REG PISP'!$F$16:$F$5015,"="&amp;$B34)+COUNTIFS('[1]REG PISP'!$R$16:$R$5015,"&gt;=5",'[1]REG PISP'!$R$16:$R$5015,"&lt;120",'[1]REG PISP'!$E$16:$E$5015,"P",'[1]REG PISP'!$T$16:$T$5015,"12",'[1]REG PISP'!$L$16:$L$5015,"&gt;0",'[1]REG PISP'!$F$16:$F$5015,"="&amp;$B34)</f>
        <v>0</v>
      </c>
      <c r="AP34" s="42">
        <f>COUNTIFS('[1]REG PISP'!$R$16:$R$5015,"&gt;=5",'[1]REG PISP'!$R$16:$R$5015,"&lt;120",'[1]REG PISP'!$E$16:$E$5015,"L",'[1]REG PISP'!$T$16:$T$5015,"12",'[1]REG PISP'!$N$16:$N$5015,"&gt;0",'[1]REG PISP'!$F$16:$F$5015,"="&amp;$B34)+COUNTIFS('[1]REG PISP'!$R$16:$R$5015,"&gt;=5",'[1]REG PISP'!$R$16:$R$5015,"&lt;120",'[1]REG PISP'!$E$16:$E$5015,"P",'[1]REG PISP'!$T$16:$T$5015,"12",'[1]REG PISP'!$N$16:$N$5015,"&gt;0",'[1]REG PISP'!$F$16:$F$5015,"="&amp;$B34)</f>
        <v>0</v>
      </c>
      <c r="AQ34" s="46" t="e">
        <f t="shared" si="11"/>
        <v>#DIV/0!</v>
      </c>
      <c r="AR34" s="46" t="e">
        <f t="shared" si="12"/>
        <v>#DIV/0!</v>
      </c>
      <c r="AS34" s="42">
        <f>COUNTIFS('[1]REG PISP'!$S$16:$S$5015,"&lt;12",'[1]REG PISP'!$R$16:$R$5015,"0",'[1]REG PISP'!$E$16:$E$5015,"L",'[1]REG PISP'!$T$16:$T$5015,"12",'[1]REG PISP'!$J$16:$J$5015,"*",'[1]REG PISP'!$P$16:$P$5015,"MATI",'[1]REG PISP'!$F$16:$F$5015,"="&amp;$B34)</f>
        <v>0</v>
      </c>
      <c r="AT34" s="42">
        <f>COUNTIFS('[1]REG PISP'!$S$16:$S$5015,"&lt;12",'[1]REG PISP'!$R$16:$R$5015,"0",'[1]REG PISP'!$E$16:$E$5015,"P",'[1]REG PISP'!$T$16:$T$5015,"12",'[1]REG PISP'!$J$16:$J$5015,"*",'[1]REG PISP'!$P$16:$P$5015,"MATI",'[1]REG PISP'!$F$16:$F$5015,"="&amp;$B34)</f>
        <v>0</v>
      </c>
      <c r="AU34" s="42">
        <f>COUNTIFS('[1]REG PISP'!$R$16:$R$5015,"&gt;=1",'[1]REG PISP'!$R$16:$R$5015,"&lt;5",'[1]REG PISP'!$E$16:$E$5015,"L",'[1]REG PISP'!$T$16:$T$5015,"12",'[1]REG PISP'!$J$16:$J$5015,"*",'[1]REG PISP'!$P$16:$P$5015,"MATI",'[1]REG PISP'!$F$16:$F$5015,"="&amp;$B34)</f>
        <v>0</v>
      </c>
      <c r="AV34" s="42">
        <f>COUNTIFS('[1]REG PISP'!$R$16:$R$5015,"&gt;=1",'[1]REG PISP'!$R$16:$R$5015,"&lt;5",'[1]REG PISP'!$E$16:$E$5015,"P",'[1]REG PISP'!$T$16:$T$5015,"12",'[1]REG PISP'!$J$16:$J$5015,"*",'[1]REG PISP'!$P$16:$P$5015,"MATI",'[1]REG PISP'!$F$16:$F$5015,"="&amp;$B34)</f>
        <v>0</v>
      </c>
      <c r="AW34" s="42">
        <f>COUNTIFS('[1]REG PISP'!$R$16:$R$5015,"&gt;=5",'[1]REG PISP'!$R$16:$R$5015,"&lt;120",'[1]REG PISP'!$E$16:$E$5015,"L",'[1]REG PISP'!$T$16:$T$5015,"12",'[1]REG PISP'!$J$16:$J$5015,"*",'[1]REG PISP'!$P$16:$P$5015,"MATI",'[1]REG PISP'!$F$16:$F$5015,"="&amp;$B34)</f>
        <v>0</v>
      </c>
      <c r="AX34" s="42">
        <f>COUNTIFS('[1]REG PISP'!$R$16:$R$5015,"&gt;=5",'[1]REG PISP'!$R$16:$R$5015,"&lt;120",'[1]REG PISP'!$E$16:$E$5015,"P",'[1]REG PISP'!$T$16:$T$5015,"12",'[1]REG PISP'!$J$16:$J$5015,"*",'[1]REG PISP'!$P$16:$P$5015,"MATI",'[1]REG PISP'!$F$16:$F$5015,"="&amp;$B34)</f>
        <v>0</v>
      </c>
      <c r="AY34" s="44">
        <f t="shared" si="13"/>
        <v>0</v>
      </c>
      <c r="AZ34" s="44">
        <f t="shared" si="13"/>
        <v>0</v>
      </c>
    </row>
    <row r="35" spans="1:52" ht="18" hidden="1" customHeight="1" x14ac:dyDescent="0.25">
      <c r="A35" s="48">
        <v>20</v>
      </c>
      <c r="B35" s="40">
        <f>'[1]INFO DASAR'!B35</f>
        <v>0</v>
      </c>
      <c r="C35" s="40">
        <f>'[1]INFO DASAR'!C35</f>
        <v>0</v>
      </c>
      <c r="D35" s="40">
        <f>'[1]INFO DASAR'!D35</f>
        <v>0</v>
      </c>
      <c r="E35" s="41">
        <f>'[1]INFO DASAR'!E35</f>
        <v>0</v>
      </c>
      <c r="F35" s="41">
        <f>'[1]INFO DASAR'!F35</f>
        <v>0</v>
      </c>
      <c r="G35" s="42">
        <f>COUNTIFS('[1]REG PISP'!$S$16:$S$5015,"&lt;6",'[1]REG PISP'!$R$16:$R$5015,"0",'[1]REG PISP'!$E$16:$E$5015,"L",'[1]REG PISP'!$T$16:$T$5015,"12",'[1]REG PISP'!$J$16:$J$5015,"*",'[1]REG PISP'!$F$16:$F$5015,"="&amp;$B35)</f>
        <v>0</v>
      </c>
      <c r="H35" s="42">
        <f>COUNTIFS('[1]REG PISP'!$S$16:$S$5015,"&lt;6",'[1]REG PISP'!$R$16:$R$5015,"0",'[1]REG PISP'!$E$16:$E$5015,"P",'[1]REG PISP'!$T$16:$T$5015,"12",'[1]REG PISP'!$J$16:$J$5015,"*",'[1]REG PISP'!$F$16:$F$5015,"="&amp;$B35)</f>
        <v>0</v>
      </c>
      <c r="I35" s="42">
        <f>COUNTIFS('[1]REG PISP'!$S$16:$S$5015,"&gt;=6",'[1]REG PISP'!$S$16:$S$5015,"&lt;12",'[1]REG PISP'!$R$16:$R$5015,"0",'[1]REG PISP'!$E$16:$E$5015,"L",'[1]REG PISP'!$T$16:$T$5015,"12",'[1]REG PISP'!$J$16:$J$5015,"*",'[1]REG PISP'!$F$16:$F$5015,"="&amp;$B35)</f>
        <v>0</v>
      </c>
      <c r="J35" s="42">
        <f>COUNTIFS('[1]REG PISP'!$S$16:$S$5015,"&gt;=6",'[1]REG PISP'!$S$16:$S$5015,"&lt;12",'[1]REG PISP'!$R$16:$R$5015,"0",'[1]REG PISP'!$E$16:$E$5015,"P",'[1]REG PISP'!$T$16:$T$5015,"12",'[1]REG PISP'!$J$16:$J$5015,"*",'[1]REG PISP'!$F$16:$F$5015,"="&amp;$B35)</f>
        <v>0</v>
      </c>
      <c r="K35" s="42">
        <f>COUNTIFS('[1]REG PISP'!$R$16:$R$5015,"&gt;=1",'[1]REG PISP'!$R$16:$R$5015,"&lt;5",'[1]REG PISP'!$E$16:$E$5015,"L",'[1]REG PISP'!$T$16:$T$5015,"12",'[1]REG PISP'!$J$16:$J$5015,"*",'[1]REG PISP'!$F$16:$F$5015,"="&amp;$B35)</f>
        <v>0</v>
      </c>
      <c r="L35" s="42">
        <f>COUNTIFS('[1]REG PISP'!$R$16:$R$5015,"&gt;=1",'[1]REG PISP'!$R$16:$R$5015,"&lt;5",'[1]REG PISP'!$E$16:$E$5015,"P",'[1]REG PISP'!$T$16:$T$5015,"12",'[1]REG PISP'!$J$16:$J$5015,"*",'[1]REG PISP'!$F$16:$F$5015,"="&amp;$B35)</f>
        <v>0</v>
      </c>
      <c r="M35" s="42">
        <f t="shared" si="0"/>
        <v>0</v>
      </c>
      <c r="N35" s="42">
        <f t="shared" si="0"/>
        <v>0</v>
      </c>
      <c r="O35" s="42">
        <f t="shared" si="1"/>
        <v>0</v>
      </c>
      <c r="P35" s="43" t="e">
        <f t="shared" si="2"/>
        <v>#DIV/0!</v>
      </c>
      <c r="Q35" s="42">
        <f>COUNTIFS('[1]REG PISP'!$R$16:$R$5015,"&gt;=5",'[1]REG PISP'!$R$16:$R$5015,"&lt;120",'[1]REG PISP'!$E$16:$E$5015,"L",'[1]REG PISP'!$T$16:$T$5015,"12",'[1]REG PISP'!$J$16:$J$5015,"*",'[1]REG PISP'!$F$16:$F$5015,"="&amp;$B35)</f>
        <v>0</v>
      </c>
      <c r="R35" s="42">
        <f>COUNTIFS('[1]REG PISP'!$R$16:$R$5015,"&gt;=5",'[1]REG PISP'!$R$16:$R$5015,"&lt;120",'[1]REG PISP'!$E$16:$E$5015,"P",'[1]REG PISP'!$T$16:$T$5015,"12",'[1]REG PISP'!$J$16:$J$5015,"*",'[1]REG PISP'!$F$16:$F$5015,"="&amp;$B35)</f>
        <v>0</v>
      </c>
      <c r="S35" s="44">
        <f t="shared" si="3"/>
        <v>0</v>
      </c>
      <c r="T35" s="45">
        <f t="shared" si="4"/>
        <v>0</v>
      </c>
      <c r="U35" s="46" t="e">
        <f t="shared" si="5"/>
        <v>#DIV/0!</v>
      </c>
      <c r="V35" s="46" t="e">
        <f t="shared" si="6"/>
        <v>#DIV/0!</v>
      </c>
      <c r="W35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PISP'!$F$16:$F$5015,"="&amp;$B35)+COUNTIFS('[1]REG PISP'!$R$16:$R$5015,"0",'[1]REG PISP'!$S$16:$S$5015,"&gt;0",'[1]REG PISP'!$E$16:$E$5015,"P",'[1]REG PISP'!$T$16:$T$5015,"12",'[1]REG PISP'!$J$16:$J$5015,"*",'[1]REG PISP'!$K$16:$K$5015,"TANPA DEHIDRASI",'[1]REG PISP'!$F$16:$F$5015,"="&amp;$B35)+COUNTIFS('[1]REG PISP'!$R$16:$R$5015,"&gt;0",'[1]REG PISP'!$R$16:$R$5015,"&lt;120",'[1]REG PISP'!$E$16:$E$5015,"L",'[1]REG PISP'!$T$16:$T$5015,"12",'[1]REG PISP'!$J$16:$J$5015,"*",'[1]REG PISP'!$K$16:$K$5015,"TANPA DEHIDRASI",'[1]REG PISP'!$F$16:$F$5015,"="&amp;$B35)+COUNTIFS('[1]REG PISP'!$R$16:$R$5015,"&gt;0",'[1]REG PISP'!$R$16:$R$5015,"&lt;120",'[1]REG PISP'!$E$16:$E$5015,"P",'[1]REG PISP'!$T$16:$T$5015,"12",'[1]REG PISP'!$J$16:$J$5015,"*",'[1]REG PISP'!$K$16:$K$5015,"TANPA DEHIDRASI",'[1]REG PISP'!$F$16:$F$5015,"="&amp;$B35)</f>
        <v>0</v>
      </c>
      <c r="X35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PISP'!$F$16:$F$5015,"="&amp;$B35)+COUNTIFS('[1]REG PISP'!$R$16:$R$5015,"0",'[1]REG PISP'!$S$16:$S$5015,"&gt;0",'[1]REG PISP'!$E$16:$E$5015,"P",'[1]REG PISP'!$T$16:$T$5015,"12",'[1]REG PISP'!$J$16:$J$5015,"*",'[1]REG PISP'!$K$16:$K$5015,"DEHIDRASI RINGAN/SEDANG",'[1]REG PISP'!$F$16:$F$5015,"="&amp;$B35)+COUNTIFS('[1]REG PISP'!$R$16:$R$5015,"&gt;0",'[1]REG PISP'!$R$16:$R$5015,"&lt;120",'[1]REG PISP'!$E$16:$E$5015,"L",'[1]REG PISP'!$T$16:$T$5015,"12",'[1]REG PISP'!$J$16:$J$5015,"*",'[1]REG PISP'!$K$16:$K$5015,"DEHIDRASI RINGAN/SEDANG",'[1]REG PISP'!$F$16:$F$5015,"="&amp;$B35)+COUNTIFS('[1]REG PISP'!$R$16:$R$5015,"&gt;0",'[1]REG PISP'!$R$16:$R$5015,"&lt;120",'[1]REG PISP'!$E$16:$E$5015,"P",'[1]REG PISP'!$T$16:$T$5015,"12",'[1]REG PISP'!$J$16:$J$5015,"*",'[1]REG PISP'!$K$16:$K$5015,"DEHIDRASI RINGAN/SEDANG",'[1]REG PISP'!$F$16:$F$5015,"="&amp;$B35)</f>
        <v>0</v>
      </c>
      <c r="Y35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PISP'!$F$16:$F$5015,"="&amp;$B35)+COUNTIFS('[1]REG PISP'!$R$16:$R$5015,"0",'[1]REG PISP'!$S$16:$S$5015,"&gt;0",'[1]REG PISP'!$E$16:$E$5015,"P",'[1]REG PISP'!$T$16:$T$5015,"12",'[1]REG PISP'!$J$16:$J$5015,"*",'[1]REG PISP'!$K$16:$K$5015,"DEHIDRASI BERAT",'[1]REG PISP'!$F$16:$F$5015,"="&amp;$B35)+COUNTIFS('[1]REG PISP'!$R$16:$R$5015,"&gt;0",'[1]REG PISP'!$R$16:$R$5015,"&lt;120",'[1]REG PISP'!$E$16:$E$5015,"L",'[1]REG PISP'!$T$16:$T$5015,"12",'[1]REG PISP'!$J$16:$J$5015,"*",'[1]REG PISP'!$K$16:$K$5015,"DEHIDRASI BERAT",'[1]REG PISP'!$F$16:$F$5015,"="&amp;$B35)+COUNTIFS('[1]REG PISP'!$R$16:$R$5015,"&gt;0",'[1]REG PISP'!$R$16:$R$5015,"&lt;120",'[1]REG PISP'!$E$16:$E$5015,"P",'[1]REG PISP'!$T$16:$T$5015,"12",'[1]REG PISP'!$J$16:$J$5015,"*",'[1]REG PISP'!$K$16:$K$5015,"DEHIDRASI BERAT",'[1]REG PISP'!$F$16:$F$5015,"="&amp;$B35)</f>
        <v>0</v>
      </c>
      <c r="Z35" s="46" t="e">
        <f t="shared" si="7"/>
        <v>#DIV/0!</v>
      </c>
      <c r="AA35" s="42">
        <f>COUNTIFS('[1]REG PISP'!$R$16:$R$5015,"0",'[1]REG PISP'!$S$16:$S$5015,"&gt;0",'[1]REG PISP'!$E$16:$E$5015,"L",'[1]REG PISP'!$T$16:$T$5015,"12",'[1]REG PISP'!$J$16:$J$5015,"DIARE AKUT",'[1]REG PISP'!$F$16:$F$5015,"="&amp;$B35)+COUNTIFS('[1]REG PISP'!$R$16:$R$5015,"0",'[1]REG PISP'!$S$16:$S$5015,"&gt;0",'[1]REG PISP'!$E$16:$E$5015,"P",'[1]REG PISP'!$T$16:$T$5015,"12",'[1]REG PISP'!$J$16:$J$5015,"DIARE AKUT",'[1]REG PISP'!$F$16:$F$5015,"="&amp;$B35)+COUNTIFS('[1]REG PISP'!$R$16:$R$5015,"&gt;0",'[1]REG PISP'!$R$16:$R$5015,"&lt;120",'[1]REG PISP'!$E$16:$E$5015,"L",'[1]REG PISP'!$T$16:$T$5015,"12",'[1]REG PISP'!$J$16:$J$5015,"DIARE AKUT",'[1]REG PISP'!$F$16:$F$5015,"="&amp;$B35)+COUNTIFS('[1]REG PISP'!$R$16:$R$5015,"&gt;0",'[1]REG PISP'!$R$16:$R$5015,"&lt;120",'[1]REG PISP'!$E$16:$E$5015,"P",'[1]REG PISP'!$T$16:$T$5015,"12",'[1]REG PISP'!$J$16:$J$5015,"DIARE AKUT",'[1]REG PISP'!$F$16:$F$5015,"="&amp;$B35)</f>
        <v>0</v>
      </c>
      <c r="AB35" s="42">
        <f>COUNTIFS('[1]REG PISP'!$R$16:$R$5015,"0",'[1]REG PISP'!$S$16:$S$5015,"&gt;0",'[1]REG PISP'!$E$16:$E$5015,"L",'[1]REG PISP'!$T$16:$T$5015,"12",'[1]REG PISP'!$J$16:$J$5015,"DISENTRI",'[1]REG PISP'!$F$16:$F$5015,"="&amp;$B35)+COUNTIFS('[1]REG PISP'!$R$16:$R$5015,"0",'[1]REG PISP'!$S$16:$S$5015,"&gt;0",'[1]REG PISP'!$E$16:$E$5015,"P",'[1]REG PISP'!$T$16:$T$5015,"12",'[1]REG PISP'!$J$16:$J$5015,"DISENTRI",'[1]REG PISP'!$F$16:$F$5015,"="&amp;$B35)+COUNTIFS('[1]REG PISP'!$R$16:$R$5015,"&gt;0",'[1]REG PISP'!$R$16:$R$5015,"&lt;120",'[1]REG PISP'!$E$16:$E$5015,"L",'[1]REG PISP'!$T$16:$T$5015,"12",'[1]REG PISP'!$J$16:$J$5015,"DISENTRI",'[1]REG PISP'!$F$16:$F$5015,"="&amp;$B35)+COUNTIFS('[1]REG PISP'!$R$16:$R$5015,"&gt;0",'[1]REG PISP'!$R$16:$R$5015,"&lt;120",'[1]REG PISP'!$E$16:$E$5015,"P",'[1]REG PISP'!$T$16:$T$5015,"12",'[1]REG PISP'!$J$16:$J$5015,"DISENTRI",'[1]REG PISP'!$F$16:$F$5015,"="&amp;$B35)</f>
        <v>0</v>
      </c>
      <c r="AC35" s="42">
        <f>COUNTIFS('[1]REG PISP'!$R$16:$R$5015,"0",'[1]REG PISP'!$S$16:$S$5015,"&gt;0",'[1]REG PISP'!$E$16:$E$5015,"L",'[1]REG PISP'!$T$16:$T$5015,"12",'[1]REG PISP'!$J$16:$J$5015,"KOLERA",'[1]REG PISP'!$F$16:$F$5015,"="&amp;$B35)+COUNTIFS('[1]REG PISP'!$R$16:$R$5015,"0",'[1]REG PISP'!$S$16:$S$5015,"&gt;0",'[1]REG PISP'!$E$16:$E$5015,"P",'[1]REG PISP'!$T$16:$T$5015,"12",'[1]REG PISP'!$J$16:$J$5015,"KOLERA",'[1]REG PISP'!$F$16:$F$5015,"="&amp;$B35)+COUNTIFS('[1]REG PISP'!$R$16:$R$5015,"&gt;0",'[1]REG PISP'!$R$16:$R$5015,"&lt;120",'[1]REG PISP'!$E$16:$E$5015,"L",'[1]REG PISP'!$T$16:$T$5015,"12",'[1]REG PISP'!$J$16:$J$5015,"KOLERA",'[1]REG PISP'!$F$16:$F$5015,"="&amp;$B35)+COUNTIFS('[1]REG PISP'!$R$16:$R$5015,"&gt;0",'[1]REG PISP'!$R$16:$R$5015,"&lt;120",'[1]REG PISP'!$E$16:$E$5015,"P",'[1]REG PISP'!$T$16:$T$5015,"12",'[1]REG PISP'!$J$16:$J$5015,"KOLERA",'[1]REG PISP'!$F$16:$F$5015,"="&amp;$B35)</f>
        <v>0</v>
      </c>
      <c r="AD35" s="42">
        <f>COUNTIFS('[1]REG PISP'!$R$16:$R$5015,"0",'[1]REG PISP'!$S$16:$S$5015,"&gt;0",'[1]REG PISP'!$E$16:$E$5015,"L",'[1]REG PISP'!$T$16:$T$5015,"12",'[1]REG PISP'!$J$16:$J$5015,"DIARE BERKEPANJANGAN",'[1]REG PISP'!$F$16:$F$5015,"="&amp;$B35)+COUNTIFS('[1]REG PISP'!$R$16:$R$5015,"0",'[1]REG PISP'!$S$16:$S$5015,"&gt;0",'[1]REG PISP'!$E$16:$E$5015,"P",'[1]REG PISP'!$T$16:$T$5015,"12",'[1]REG PISP'!$J$16:$J$5015,"DIARE BERKEPANJANGAN",'[1]REG PISP'!$F$16:$F$5015,"="&amp;$B35)+COUNTIFS('[1]REG PISP'!$R$16:$R$5015,"&gt;0",'[1]REG PISP'!$R$16:$R$5015,"&lt;120",'[1]REG PISP'!$E$16:$E$5015,"L",'[1]REG PISP'!$T$16:$T$5015,"12",'[1]REG PISP'!$J$16:$J$5015,"DIARE BERKEPANJANGAN",'[1]REG PISP'!$F$16:$F$5015,"="&amp;$B35)+COUNTIFS('[1]REG PISP'!$R$16:$R$5015,"&gt;0",'[1]REG PISP'!$R$16:$R$5015,"&lt;120",'[1]REG PISP'!$E$16:$E$5015,"P",'[1]REG PISP'!$T$16:$T$5015,"12",'[1]REG PISP'!$J$16:$J$5015,"DIARE BERKEPANJANGAN",'[1]REG PISP'!$F$16:$F$5015,"="&amp;$B35)</f>
        <v>0</v>
      </c>
      <c r="AE35" s="42">
        <f>COUNTIFS('[1]REG PISP'!$R$16:$R$5015,"0",'[1]REG PISP'!$S$16:$S$5015,"&gt;0",'[1]REG PISP'!$E$16:$E$5015,"L",'[1]REG PISP'!$T$16:$T$5015,"12",'[1]REG PISP'!$J$16:$J$5015,"DIARE PERSISTEN/KRONIK",'[1]REG PISP'!$F$16:$F$5015,"="&amp;$B35)+COUNTIFS('[1]REG PISP'!$R$16:$R$5015,"0",'[1]REG PISP'!$S$16:$S$5015,"&gt;0",'[1]REG PISP'!$E$16:$E$5015,"P",'[1]REG PISP'!$T$16:$T$5015,"12",'[1]REG PISP'!$J$16:$J$5015,"DIARE PERSISTEN/KRONIK",'[1]REG PISP'!$F$16:$F$5015,"="&amp;$B35)+COUNTIFS('[1]REG PISP'!$R$16:$R$5015,"&gt;0",'[1]REG PISP'!$R$16:$R$5015,"&lt;120",'[1]REG PISP'!$E$16:$E$5015,"L",'[1]REG PISP'!$T$16:$T$5015,"12",'[1]REG PISP'!$J$16:$J$5015,"DIARE PERSISTEN/KRONIK",'[1]REG PISP'!$F$16:$F$5015,"="&amp;$B35)+COUNTIFS('[1]REG PISP'!$R$16:$R$5015,"&gt;0",'[1]REG PISP'!$R$16:$R$5015,"&lt;120",'[1]REG PISP'!$E$16:$E$5015,"P",'[1]REG PISP'!$T$16:$T$5015,"12",'[1]REG PISP'!$J$16:$J$5015,"DIARE PERSISTEN/KRONIK",'[1]REG PISP'!$F$16:$F$5015,"="&amp;$B35)</f>
        <v>0</v>
      </c>
      <c r="AF35" s="42">
        <f>COUNTIFS('[1]REG PISP'!$R$16:$R$5015,"0",'[1]REG PISP'!$S$16:$S$5015,"&gt;0",'[1]REG PISP'!$E$16:$E$5015,"L",'[1]REG PISP'!$T$16:$T$5015,"12",'[1]REG PISP'!$J$16:$J$5015,"DIARE GIZI BURUK",'[1]REG PISP'!$F$16:$F$5015,"="&amp;$B35)+COUNTIFS('[1]REG PISP'!$R$16:$R$5015,"0",'[1]REG PISP'!$S$16:$S$5015,"&gt;0",'[1]REG PISP'!$E$16:$E$5015,"P",'[1]REG PISP'!$T$16:$T$5015,"12",'[1]REG PISP'!$J$16:$J$5015,"DIARE GIZI BURUK",'[1]REG PISP'!$F$16:$F$5015,"="&amp;$B35)+COUNTIFS('[1]REG PISP'!$R$16:$R$5015,"&gt;0",'[1]REG PISP'!$R$16:$R$5015,"&lt;120",'[1]REG PISP'!$E$16:$E$5015,"L",'[1]REG PISP'!$T$16:$T$5015,"12",'[1]REG PISP'!$J$16:$J$5015,"DIARE GIZI BURUK",'[1]REG PISP'!$F$16:$F$5015,"="&amp;$B35)+COUNTIFS('[1]REG PISP'!$R$16:$R$5015,"&gt;0",'[1]REG PISP'!$R$16:$R$5015,"&lt;120",'[1]REG PISP'!$E$16:$E$5015,"P",'[1]REG PISP'!$T$16:$T$5015,"12",'[1]REG PISP'!$J$16:$J$5015,"DIARE GIZI BURUK",'[1]REG PISP'!$F$16:$F$5015,"="&amp;$B35)</f>
        <v>0</v>
      </c>
      <c r="AG35" s="42">
        <f>COUNTIFS('[1]REG PISP'!$R$16:$R$5015,"0",'[1]REG PISP'!$S$16:$S$5015,"&gt;0",'[1]REG PISP'!$E$16:$E$5015,"L",'[1]REG PISP'!$T$16:$T$5015,"12",'[1]REG PISP'!$J$16:$J$5015,"DIARE DENGAN PENYAKIT PENYERTA",'[1]REG PISP'!$F$16:$F$5015,"="&amp;$B35)+COUNTIFS('[1]REG PISP'!$R$16:$R$5015,"0",'[1]REG PISP'!$S$16:$S$5015,"&gt;0",'[1]REG PISP'!$E$16:$E$5015,"P",'[1]REG PISP'!$T$16:$T$5015,"12",'[1]REG PISP'!$J$16:$J$5015,"DIARE DENGAN PENYAKIT PENYERTA",'[1]REG PISP'!$F$16:$F$5015,"="&amp;$B35)+COUNTIFS('[1]REG PISP'!$R$16:$R$5015,"&gt;0",'[1]REG PISP'!$R$16:$R$5015,"&lt;120",'[1]REG PISP'!$E$16:$E$5015,"L",'[1]REG PISP'!$T$16:$T$5015,"12",'[1]REG PISP'!$J$16:$J$5015,"DIARE DENGAN PENYAKIT PENYERTA",'[1]REG PISP'!$F$16:$F$5015,"="&amp;$B35)+COUNTIFS('[1]REG PISP'!$R$16:$R$5015,"&gt;0",'[1]REG PISP'!$R$16:$R$5015,"&lt;120",'[1]REG PISP'!$E$16:$E$5015,"P",'[1]REG PISP'!$T$16:$T$5015,"12",'[1]REG PISP'!$J$16:$J$5015,"DIARE DENGAN PENYAKIT PENYERTA",'[1]REG PISP'!$F$16:$F$5015,"="&amp;$B35)</f>
        <v>0</v>
      </c>
      <c r="AH35" s="42">
        <f>COUNTIFS('[1]REG PISP'!$R$16:$R$5015,"0",'[1]REG PISP'!$S$16:$S$5015,"&gt;0",'[1]REG PISP'!$E$16:$E$5015,"L",'[1]REG PISP'!$T$16:$T$5015,"12",'[1]REG PISP'!$L$16:$L$5015,"&gt;0",'[1]REG PISP'!$M$16:$M$5015,"&lt;1",'[1]REG PISP'!$F$16:$F$5015,"="&amp;$B35)+COUNTIFS('[1]REG PISP'!$R$16:$R$5015,"&gt;0",'[1]REG PISP'!$R$16:$R$5015,"&lt;5",'[1]REG PISP'!$E$16:$E$5015,"L",'[1]REG PISP'!$T$16:$T$5015,"12",'[1]REG PISP'!$L$16:$L$5015,"&gt;0",'[1]REG PISP'!$M$16:$M$5015,"&lt;1",'[1]REG PISP'!$F$16:$F$5015,"="&amp;$B35)+COUNTIFS('[1]REG PISP'!$R$16:$R$5015,"0",'[1]REG PISP'!$S$16:$S$5015,"&gt;0",'[1]REG PISP'!$E$16:$E$5015,"P",'[1]REG PISP'!$T$16:$T$5015,"12",'[1]REG PISP'!$L$16:$L$5015,"&gt;0",'[1]REG PISP'!$M$16:$M$5015,"&lt;1",'[1]REG PISP'!$F$16:$F$5015,"="&amp;$B35)+COUNTIFS('[1]REG PISP'!$R$16:$R$5015,"&gt;0",'[1]REG PISP'!$R$16:$R$5015,"&lt;5",'[1]REG PISP'!$E$16:$E$5015,"P",'[1]REG PISP'!$T$16:$T$5015,"12",'[1]REG PISP'!$L$16:$L$5015,"&gt;0",'[1]REG PISP'!$M$16:$M$5015,"&lt;1",'[1]REG PISP'!$F$16:$F$5015,"="&amp;$B35)+COUNTIFS('[1]REG PISP'!$R$16:$R$5015,"0",'[1]REG PISP'!$S$16:$S$5015,"&gt;0",'[1]REG PISP'!$E$16:$E$5015,"L",'[1]REG PISP'!$T$16:$T$5015,"12",'[1]REG PISP'!$L$16:$L$5015,"&gt;0",'[1]REG PISP'!$M$16:$M$5015,"",'[1]REG PISP'!$F$16:$F$5015,"="&amp;$B35)+COUNTIFS('[1]REG PISP'!$R$16:$R$5015,"&gt;0",'[1]REG PISP'!$R$16:$R$5015,"&lt;5",'[1]REG PISP'!$E$16:$E$5015,"L",'[1]REG PISP'!$T$16:$T$5015,"12",'[1]REG PISP'!$L$16:$L$5015,"&gt;0",'[1]REG PISP'!$M$16:$M$5015,"",'[1]REG PISP'!$F$16:$F$5015,"="&amp;$B35)+COUNTIFS('[1]REG PISP'!$R$16:$R$5015,"0",'[1]REG PISP'!$S$16:$S$5015,"&gt;0",'[1]REG PISP'!$E$16:$E$5015,"P",'[1]REG PISP'!$T$16:$T$5015,"12",'[1]REG PISP'!$L$16:$L$5015,"&gt;0",'[1]REG PISP'!$M$16:$M$5015,"",'[1]REG PISP'!$F$16:$F$5015,"="&amp;$B35)+COUNTIFS('[1]REG PISP'!$R$16:$R$5015,"&gt;0",'[1]REG PISP'!$R$16:$R$5015,"&lt;5",'[1]REG PISP'!$E$16:$E$5015,"P",'[1]REG PISP'!$T$16:$T$5015,"12",'[1]REG PISP'!$L$16:$L$5015,"&gt;0",'[1]REG PISP'!$M$16:$M$5015,"",'[1]REG PISP'!$F$16:$F$5015,"="&amp;$B35)</f>
        <v>0</v>
      </c>
      <c r="AI35" s="42">
        <f>COUNTIFS('[1]REG PISP'!$R$16:$R$5015,"0",'[1]REG PISP'!$S$16:$S$5015,"&gt;0",'[1]REG PISP'!$E$16:$E$5015,"L",'[1]REG PISP'!$T$16:$T$5015,"12",'[1]REG PISP'!$M$16:$M$5015,"&gt;0",'[1]REG PISP'!$L$16:$L$5015,"&lt;1",'[1]REG PISP'!$F$16:$F$5015,"="&amp;$B35)+COUNTIFS('[1]REG PISP'!$R$16:$R$5015,"&gt;0",'[1]REG PISP'!$R$16:$R$5015,"&lt;5",'[1]REG PISP'!$E$16:$E$5015,"L",'[1]REG PISP'!$T$16:$T$5015,"12",'[1]REG PISP'!$M$16:$M$5015,"&gt;0",'[1]REG PISP'!$L$16:$L$5015,"&lt;1",'[1]REG PISP'!$F$16:$F$5015,"="&amp;$B35)+COUNTIFS('[1]REG PISP'!$R$16:$R$5015,"0",'[1]REG PISP'!$S$16:$S$5015,"&gt;0",'[1]REG PISP'!$E$16:$E$5015,"P",'[1]REG PISP'!$T$16:$T$5015,"12",'[1]REG PISP'!$M$16:$M$5015,"&gt;0",'[1]REG PISP'!$L$16:$L$5015,"&lt;1",'[1]REG PISP'!$F$16:$F$5015,"="&amp;$B35)+COUNTIFS('[1]REG PISP'!$R$16:$R$5015,"&gt;0",'[1]REG PISP'!$R$16:$R$5015,"&lt;5",'[1]REG PISP'!$E$16:$E$5015,"P",'[1]REG PISP'!$T$16:$T$5015,"12",'[1]REG PISP'!$M$16:$M$5015,"&gt;0",'[1]REG PISP'!$L$16:$L$5015,"&lt;1",'[1]REG PISP'!$F$16:$F$5015,"="&amp;$B35)+COUNTIFS('[1]REG PISP'!$R$16:$R$5015,"0",'[1]REG PISP'!$S$16:$S$5015,"&gt;0",'[1]REG PISP'!$E$16:$E$5015,"L",'[1]REG PISP'!$T$16:$T$5015,"12",'[1]REG PISP'!$M$16:$M$5015,"&gt;0",'[1]REG PISP'!$L$16:$L$5015,"",'[1]REG PISP'!$F$16:$F$5015,"="&amp;$B35)+COUNTIFS('[1]REG PISP'!$R$16:$R$5015,"&gt;0",'[1]REG PISP'!$R$16:$R$5015,"&lt;5",'[1]REG PISP'!$E$16:$E$5015,"L",'[1]REG PISP'!$T$16:$T$5015,"12",'[1]REG PISP'!$M$16:$M$5015,"&gt;0",'[1]REG PISP'!$L$16:$L$5015,"",'[1]REG PISP'!$F$16:$F$5015,"="&amp;$B35)+COUNTIFS('[1]REG PISP'!$R$16:$R$5015,"0",'[1]REG PISP'!$S$16:$S$5015,"&gt;0",'[1]REG PISP'!$E$16:$E$5015,"P",'[1]REG PISP'!$T$16:$T$5015,"12",'[1]REG PISP'!$M$16:$M$5015,"&gt;0",'[1]REG PISP'!$L$16:$L$5015,"",'[1]REG PISP'!$F$16:$F$5015,"="&amp;$B35)+COUNTIFS('[1]REG PISP'!$R$16:$R$5015,"&gt;0",'[1]REG PISP'!$R$16:$R$5015,"&lt;5",'[1]REG PISP'!$E$16:$E$5015,"P",'[1]REG PISP'!$T$16:$T$5015,"12",'[1]REG PISP'!$M$16:$M$5015,"&gt;0",'[1]REG PISP'!$L$16:$L$5015,"",'[1]REG PISP'!$F$16:$F$5015,"="&amp;$B35)</f>
        <v>0</v>
      </c>
      <c r="AJ35" s="42">
        <f>COUNTIFS('[1]REG PISP'!$R$16:$R$5015,"0",'[1]REG PISP'!$S$16:$S$5015,"&gt;0",'[1]REG PISP'!$E$16:$E$5015,"L",'[1]REG PISP'!$T$16:$T$5015,"12",'[1]REG PISP'!$L$16:$L$5015,"&gt;0",'[1]REG PISP'!$M$16:$M$5015,"&gt;0",'[1]REG PISP'!$F$16:$F$5015,"="&amp;$B35)+COUNTIFS('[1]REG PISP'!$R$16:$R$5015,"&gt;0",'[1]REG PISP'!$R$16:$R$5015,"&lt;5",'[1]REG PISP'!$E$16:$E$5015,"L",'[1]REG PISP'!$T$16:$T$5015,"12",'[1]REG PISP'!$L$16:$L$5015,"&gt;0",'[1]REG PISP'!$M$16:$M$5015,"&gt;0",'[1]REG PISP'!$F$16:$F$5015,"="&amp;$B35)+COUNTIFS('[1]REG PISP'!$R$16:$R$5015,"0",'[1]REG PISP'!$S$16:$S$5015,"&gt;0",'[1]REG PISP'!$E$16:$E$5015,"P",'[1]REG PISP'!$T$16:$T$5015,"12",'[1]REG PISP'!$L$16:$L$5015,"&gt;0",'[1]REG PISP'!$M$16:$M$5015,"&gt;0",'[1]REG PISP'!$F$16:$F$5015,"="&amp;$B35)+COUNTIFS('[1]REG PISP'!$R$16:$R$5015,"&gt;0",'[1]REG PISP'!$R$16:$R$5015,"&lt;5",'[1]REG PISP'!$E$16:$E$5015,"P",'[1]REG PISP'!$T$16:$T$5015,"12",'[1]REG PISP'!$L$16:$L$5015,"&gt;0",'[1]REG PISP'!$M$16:$M$5015,"&gt;0",'[1]REG PISP'!$F$16:$F$5015,"="&amp;$B35)</f>
        <v>0</v>
      </c>
      <c r="AK35" s="42">
        <f>COUNTIFS('[1]REG PISP'!$R$16:$R$5015,"0",'[1]REG PISP'!$S$16:$S$5015,"&gt;0",'[1]REG PISP'!$E$16:$E$5015,"L",'[1]REG PISP'!$T$16:$T$5015,"12",'[1]REG PISP'!$N$16:$N$5015,"&gt;0",'[1]REG PISP'!$F$16:$F$5015,"="&amp;$B35)+COUNTIFS('[1]REG PISP'!$R$16:$R$5015,"&gt;0",'[1]REG PISP'!$R$16:$R$5015,"&lt;5",'[1]REG PISP'!$E$16:$E$5015,"L",'[1]REG PISP'!$T$16:$T$5015,"12",'[1]REG PISP'!$N$16:$N$5015,"&gt;0",'[1]REG PISP'!$F$16:$F$5015,"="&amp;$B35)+COUNTIFS('[1]REG PISP'!$R$16:$R$5015,"0",'[1]REG PISP'!$S$16:$S$5015,"&gt;0",'[1]REG PISP'!$E$16:$E$5015,"P",'[1]REG PISP'!$T$16:$T$5015,"12",'[1]REG PISP'!$N$16:$N$5015,"&gt;0",'[1]REG PISP'!$F$16:$F$5015,"="&amp;$B35)+COUNTIFS('[1]REG PISP'!$R$16:$R$5015,"&gt;0",'[1]REG PISP'!$R$16:$R$5015,"&lt;5",'[1]REG PISP'!$E$16:$E$5015,"P",'[1]REG PISP'!$T$16:$T$5015,"12",'[1]REG PISP'!$N$16:$N$5015,"&gt;0",'[1]REG PISP'!$F$16:$F$5015,"="&amp;$B35)</f>
        <v>0</v>
      </c>
      <c r="AL35" s="46" t="e">
        <f t="shared" si="8"/>
        <v>#DIV/0!</v>
      </c>
      <c r="AM35" s="46" t="e">
        <f t="shared" si="9"/>
        <v>#DIV/0!</v>
      </c>
      <c r="AN35" s="43" t="e">
        <f t="shared" si="10"/>
        <v>#DIV/0!</v>
      </c>
      <c r="AO35" s="42">
        <f>COUNTIFS('[1]REG PISP'!$R$16:$R$5015,"&gt;=5",'[1]REG PISP'!$R$16:$R$5015,"&lt;120",'[1]REG PISP'!$E$16:$E$5015,"L",'[1]REG PISP'!$T$16:$T$5015,"12",'[1]REG PISP'!$L$16:$L$5015,"&gt;0",'[1]REG PISP'!$F$16:$F$5015,"="&amp;$B35)+COUNTIFS('[1]REG PISP'!$R$16:$R$5015,"&gt;=5",'[1]REG PISP'!$R$16:$R$5015,"&lt;120",'[1]REG PISP'!$E$16:$E$5015,"P",'[1]REG PISP'!$T$16:$T$5015,"12",'[1]REG PISP'!$L$16:$L$5015,"&gt;0",'[1]REG PISP'!$F$16:$F$5015,"="&amp;$B35)</f>
        <v>0</v>
      </c>
      <c r="AP35" s="42">
        <f>COUNTIFS('[1]REG PISP'!$R$16:$R$5015,"&gt;=5",'[1]REG PISP'!$R$16:$R$5015,"&lt;120",'[1]REG PISP'!$E$16:$E$5015,"L",'[1]REG PISP'!$T$16:$T$5015,"12",'[1]REG PISP'!$N$16:$N$5015,"&gt;0",'[1]REG PISP'!$F$16:$F$5015,"="&amp;$B35)+COUNTIFS('[1]REG PISP'!$R$16:$R$5015,"&gt;=5",'[1]REG PISP'!$R$16:$R$5015,"&lt;120",'[1]REG PISP'!$E$16:$E$5015,"P",'[1]REG PISP'!$T$16:$T$5015,"12",'[1]REG PISP'!$N$16:$N$5015,"&gt;0",'[1]REG PISP'!$F$16:$F$5015,"="&amp;$B35)</f>
        <v>0</v>
      </c>
      <c r="AQ35" s="46" t="e">
        <f t="shared" si="11"/>
        <v>#DIV/0!</v>
      </c>
      <c r="AR35" s="46" t="e">
        <f t="shared" si="12"/>
        <v>#DIV/0!</v>
      </c>
      <c r="AS35" s="42">
        <f>COUNTIFS('[1]REG PISP'!$S$16:$S$5015,"&lt;12",'[1]REG PISP'!$R$16:$R$5015,"0",'[1]REG PISP'!$E$16:$E$5015,"L",'[1]REG PISP'!$T$16:$T$5015,"12",'[1]REG PISP'!$J$16:$J$5015,"*",'[1]REG PISP'!$P$16:$P$5015,"MATI",'[1]REG PISP'!$F$16:$F$5015,"="&amp;$B35)</f>
        <v>0</v>
      </c>
      <c r="AT35" s="42">
        <f>COUNTIFS('[1]REG PISP'!$S$16:$S$5015,"&lt;12",'[1]REG PISP'!$R$16:$R$5015,"0",'[1]REG PISP'!$E$16:$E$5015,"P",'[1]REG PISP'!$T$16:$T$5015,"12",'[1]REG PISP'!$J$16:$J$5015,"*",'[1]REG PISP'!$P$16:$P$5015,"MATI",'[1]REG PISP'!$F$16:$F$5015,"="&amp;$B35)</f>
        <v>0</v>
      </c>
      <c r="AU35" s="42">
        <f>COUNTIFS('[1]REG PISP'!$R$16:$R$5015,"&gt;=1",'[1]REG PISP'!$R$16:$R$5015,"&lt;5",'[1]REG PISP'!$E$16:$E$5015,"L",'[1]REG PISP'!$T$16:$T$5015,"12",'[1]REG PISP'!$J$16:$J$5015,"*",'[1]REG PISP'!$P$16:$P$5015,"MATI",'[1]REG PISP'!$F$16:$F$5015,"="&amp;$B35)</f>
        <v>0</v>
      </c>
      <c r="AV35" s="42">
        <f>COUNTIFS('[1]REG PISP'!$R$16:$R$5015,"&gt;=1",'[1]REG PISP'!$R$16:$R$5015,"&lt;5",'[1]REG PISP'!$E$16:$E$5015,"P",'[1]REG PISP'!$T$16:$T$5015,"12",'[1]REG PISP'!$J$16:$J$5015,"*",'[1]REG PISP'!$P$16:$P$5015,"MATI",'[1]REG PISP'!$F$16:$F$5015,"="&amp;$B35)</f>
        <v>0</v>
      </c>
      <c r="AW35" s="42">
        <f>COUNTIFS('[1]REG PISP'!$R$16:$R$5015,"&gt;=5",'[1]REG PISP'!$R$16:$R$5015,"&lt;120",'[1]REG PISP'!$E$16:$E$5015,"L",'[1]REG PISP'!$T$16:$T$5015,"12",'[1]REG PISP'!$J$16:$J$5015,"*",'[1]REG PISP'!$P$16:$P$5015,"MATI",'[1]REG PISP'!$F$16:$F$5015,"="&amp;$B35)</f>
        <v>0</v>
      </c>
      <c r="AX35" s="42">
        <f>COUNTIFS('[1]REG PISP'!$R$16:$R$5015,"&gt;=5",'[1]REG PISP'!$R$16:$R$5015,"&lt;120",'[1]REG PISP'!$E$16:$E$5015,"P",'[1]REG PISP'!$T$16:$T$5015,"12",'[1]REG PISP'!$J$16:$J$5015,"*",'[1]REG PISP'!$P$16:$P$5015,"MATI",'[1]REG PISP'!$F$16:$F$5015,"="&amp;$B35)</f>
        <v>0</v>
      </c>
      <c r="AY35" s="44">
        <f t="shared" si="13"/>
        <v>0</v>
      </c>
      <c r="AZ35" s="44">
        <f t="shared" si="13"/>
        <v>0</v>
      </c>
    </row>
    <row r="36" spans="1:52" ht="18" hidden="1" customHeight="1" x14ac:dyDescent="0.25">
      <c r="A36" s="40">
        <v>21</v>
      </c>
      <c r="B36" s="40">
        <f>'[1]INFO DASAR'!B36</f>
        <v>0</v>
      </c>
      <c r="C36" s="40">
        <f>'[1]INFO DASAR'!C36</f>
        <v>0</v>
      </c>
      <c r="D36" s="40">
        <f>'[1]INFO DASAR'!D36</f>
        <v>0</v>
      </c>
      <c r="E36" s="41">
        <f>'[1]INFO DASAR'!E36</f>
        <v>0</v>
      </c>
      <c r="F36" s="41">
        <f>'[1]INFO DASAR'!F36</f>
        <v>0</v>
      </c>
      <c r="G36" s="42">
        <f>COUNTIFS('[1]REG PISP'!$S$16:$S$5015,"&lt;6",'[1]REG PISP'!$R$16:$R$5015,"0",'[1]REG PISP'!$E$16:$E$5015,"L",'[1]REG PISP'!$T$16:$T$5015,"12",'[1]REG PISP'!$J$16:$J$5015,"*",'[1]REG PISP'!$F$16:$F$5015,"="&amp;$B36)</f>
        <v>0</v>
      </c>
      <c r="H36" s="42">
        <f>COUNTIFS('[1]REG PISP'!$S$16:$S$5015,"&lt;6",'[1]REG PISP'!$R$16:$R$5015,"0",'[1]REG PISP'!$E$16:$E$5015,"P",'[1]REG PISP'!$T$16:$T$5015,"12",'[1]REG PISP'!$J$16:$J$5015,"*",'[1]REG PISP'!$F$16:$F$5015,"="&amp;$B36)</f>
        <v>0</v>
      </c>
      <c r="I36" s="42">
        <f>COUNTIFS('[1]REG PISP'!$S$16:$S$5015,"&gt;=6",'[1]REG PISP'!$S$16:$S$5015,"&lt;12",'[1]REG PISP'!$R$16:$R$5015,"0",'[1]REG PISP'!$E$16:$E$5015,"L",'[1]REG PISP'!$T$16:$T$5015,"12",'[1]REG PISP'!$J$16:$J$5015,"*",'[1]REG PISP'!$F$16:$F$5015,"="&amp;$B36)</f>
        <v>0</v>
      </c>
      <c r="J36" s="42">
        <f>COUNTIFS('[1]REG PISP'!$S$16:$S$5015,"&gt;=6",'[1]REG PISP'!$S$16:$S$5015,"&lt;12",'[1]REG PISP'!$R$16:$R$5015,"0",'[1]REG PISP'!$E$16:$E$5015,"P",'[1]REG PISP'!$T$16:$T$5015,"12",'[1]REG PISP'!$J$16:$J$5015,"*",'[1]REG PISP'!$F$16:$F$5015,"="&amp;$B36)</f>
        <v>0</v>
      </c>
      <c r="K36" s="42">
        <f>COUNTIFS('[1]REG PISP'!$R$16:$R$5015,"&gt;=1",'[1]REG PISP'!$R$16:$R$5015,"&lt;5",'[1]REG PISP'!$E$16:$E$5015,"L",'[1]REG PISP'!$T$16:$T$5015,"12",'[1]REG PISP'!$J$16:$J$5015,"*",'[1]REG PISP'!$F$16:$F$5015,"="&amp;$B36)</f>
        <v>0</v>
      </c>
      <c r="L36" s="42">
        <f>COUNTIFS('[1]REG PISP'!$R$16:$R$5015,"&gt;=1",'[1]REG PISP'!$R$16:$R$5015,"&lt;5",'[1]REG PISP'!$E$16:$E$5015,"P",'[1]REG PISP'!$T$16:$T$5015,"12",'[1]REG PISP'!$J$16:$J$5015,"*",'[1]REG PISP'!$F$16:$F$5015,"="&amp;$B36)</f>
        <v>0</v>
      </c>
      <c r="M36" s="42">
        <f t="shared" si="0"/>
        <v>0</v>
      </c>
      <c r="N36" s="42">
        <f t="shared" si="0"/>
        <v>0</v>
      </c>
      <c r="O36" s="42">
        <f t="shared" si="1"/>
        <v>0</v>
      </c>
      <c r="P36" s="43" t="e">
        <f t="shared" si="2"/>
        <v>#DIV/0!</v>
      </c>
      <c r="Q36" s="42">
        <f>COUNTIFS('[1]REG PISP'!$R$16:$R$5015,"&gt;=5",'[1]REG PISP'!$R$16:$R$5015,"&lt;120",'[1]REG PISP'!$E$16:$E$5015,"L",'[1]REG PISP'!$T$16:$T$5015,"12",'[1]REG PISP'!$J$16:$J$5015,"*",'[1]REG PISP'!$F$16:$F$5015,"="&amp;$B36)</f>
        <v>0</v>
      </c>
      <c r="R36" s="42">
        <f>COUNTIFS('[1]REG PISP'!$R$16:$R$5015,"&gt;=5",'[1]REG PISP'!$R$16:$R$5015,"&lt;120",'[1]REG PISP'!$E$16:$E$5015,"P",'[1]REG PISP'!$T$16:$T$5015,"12",'[1]REG PISP'!$J$16:$J$5015,"*",'[1]REG PISP'!$F$16:$F$5015,"="&amp;$B36)</f>
        <v>0</v>
      </c>
      <c r="S36" s="44">
        <f t="shared" si="3"/>
        <v>0</v>
      </c>
      <c r="T36" s="45">
        <f t="shared" si="4"/>
        <v>0</v>
      </c>
      <c r="U36" s="46" t="e">
        <f t="shared" si="5"/>
        <v>#DIV/0!</v>
      </c>
      <c r="V36" s="46" t="e">
        <f t="shared" si="6"/>
        <v>#DIV/0!</v>
      </c>
      <c r="W36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PISP'!$F$16:$F$5015,"="&amp;$B36)+COUNTIFS('[1]REG PISP'!$R$16:$R$5015,"0",'[1]REG PISP'!$S$16:$S$5015,"&gt;0",'[1]REG PISP'!$E$16:$E$5015,"P",'[1]REG PISP'!$T$16:$T$5015,"12",'[1]REG PISP'!$J$16:$J$5015,"*",'[1]REG PISP'!$K$16:$K$5015,"TANPA DEHIDRASI",'[1]REG PISP'!$F$16:$F$5015,"="&amp;$B36)+COUNTIFS('[1]REG PISP'!$R$16:$R$5015,"&gt;0",'[1]REG PISP'!$R$16:$R$5015,"&lt;120",'[1]REG PISP'!$E$16:$E$5015,"L",'[1]REG PISP'!$T$16:$T$5015,"12",'[1]REG PISP'!$J$16:$J$5015,"*",'[1]REG PISP'!$K$16:$K$5015,"TANPA DEHIDRASI",'[1]REG PISP'!$F$16:$F$5015,"="&amp;$B36)+COUNTIFS('[1]REG PISP'!$R$16:$R$5015,"&gt;0",'[1]REG PISP'!$R$16:$R$5015,"&lt;120",'[1]REG PISP'!$E$16:$E$5015,"P",'[1]REG PISP'!$T$16:$T$5015,"12",'[1]REG PISP'!$J$16:$J$5015,"*",'[1]REG PISP'!$K$16:$K$5015,"TANPA DEHIDRASI",'[1]REG PISP'!$F$16:$F$5015,"="&amp;$B36)</f>
        <v>0</v>
      </c>
      <c r="X36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PISP'!$F$16:$F$5015,"="&amp;$B36)+COUNTIFS('[1]REG PISP'!$R$16:$R$5015,"0",'[1]REG PISP'!$S$16:$S$5015,"&gt;0",'[1]REG PISP'!$E$16:$E$5015,"P",'[1]REG PISP'!$T$16:$T$5015,"12",'[1]REG PISP'!$J$16:$J$5015,"*",'[1]REG PISP'!$K$16:$K$5015,"DEHIDRASI RINGAN/SEDANG",'[1]REG PISP'!$F$16:$F$5015,"="&amp;$B36)+COUNTIFS('[1]REG PISP'!$R$16:$R$5015,"&gt;0",'[1]REG PISP'!$R$16:$R$5015,"&lt;120",'[1]REG PISP'!$E$16:$E$5015,"L",'[1]REG PISP'!$T$16:$T$5015,"12",'[1]REG PISP'!$J$16:$J$5015,"*",'[1]REG PISP'!$K$16:$K$5015,"DEHIDRASI RINGAN/SEDANG",'[1]REG PISP'!$F$16:$F$5015,"="&amp;$B36)+COUNTIFS('[1]REG PISP'!$R$16:$R$5015,"&gt;0",'[1]REG PISP'!$R$16:$R$5015,"&lt;120",'[1]REG PISP'!$E$16:$E$5015,"P",'[1]REG PISP'!$T$16:$T$5015,"12",'[1]REG PISP'!$J$16:$J$5015,"*",'[1]REG PISP'!$K$16:$K$5015,"DEHIDRASI RINGAN/SEDANG",'[1]REG PISP'!$F$16:$F$5015,"="&amp;$B36)</f>
        <v>0</v>
      </c>
      <c r="Y36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PISP'!$F$16:$F$5015,"="&amp;$B36)+COUNTIFS('[1]REG PISP'!$R$16:$R$5015,"0",'[1]REG PISP'!$S$16:$S$5015,"&gt;0",'[1]REG PISP'!$E$16:$E$5015,"P",'[1]REG PISP'!$T$16:$T$5015,"12",'[1]REG PISP'!$J$16:$J$5015,"*",'[1]REG PISP'!$K$16:$K$5015,"DEHIDRASI BERAT",'[1]REG PISP'!$F$16:$F$5015,"="&amp;$B36)+COUNTIFS('[1]REG PISP'!$R$16:$R$5015,"&gt;0",'[1]REG PISP'!$R$16:$R$5015,"&lt;120",'[1]REG PISP'!$E$16:$E$5015,"L",'[1]REG PISP'!$T$16:$T$5015,"12",'[1]REG PISP'!$J$16:$J$5015,"*",'[1]REG PISP'!$K$16:$K$5015,"DEHIDRASI BERAT",'[1]REG PISP'!$F$16:$F$5015,"="&amp;$B36)+COUNTIFS('[1]REG PISP'!$R$16:$R$5015,"&gt;0",'[1]REG PISP'!$R$16:$R$5015,"&lt;120",'[1]REG PISP'!$E$16:$E$5015,"P",'[1]REG PISP'!$T$16:$T$5015,"12",'[1]REG PISP'!$J$16:$J$5015,"*",'[1]REG PISP'!$K$16:$K$5015,"DEHIDRASI BERAT",'[1]REG PISP'!$F$16:$F$5015,"="&amp;$B36)</f>
        <v>0</v>
      </c>
      <c r="Z36" s="46" t="e">
        <f t="shared" si="7"/>
        <v>#DIV/0!</v>
      </c>
      <c r="AA36" s="42">
        <f>COUNTIFS('[1]REG PISP'!$R$16:$R$5015,"0",'[1]REG PISP'!$S$16:$S$5015,"&gt;0",'[1]REG PISP'!$E$16:$E$5015,"L",'[1]REG PISP'!$T$16:$T$5015,"12",'[1]REG PISP'!$J$16:$J$5015,"DIARE AKUT",'[1]REG PISP'!$F$16:$F$5015,"="&amp;$B36)+COUNTIFS('[1]REG PISP'!$R$16:$R$5015,"0",'[1]REG PISP'!$S$16:$S$5015,"&gt;0",'[1]REG PISP'!$E$16:$E$5015,"P",'[1]REG PISP'!$T$16:$T$5015,"12",'[1]REG PISP'!$J$16:$J$5015,"DIARE AKUT",'[1]REG PISP'!$F$16:$F$5015,"="&amp;$B36)+COUNTIFS('[1]REG PISP'!$R$16:$R$5015,"&gt;0",'[1]REG PISP'!$R$16:$R$5015,"&lt;120",'[1]REG PISP'!$E$16:$E$5015,"L",'[1]REG PISP'!$T$16:$T$5015,"12",'[1]REG PISP'!$J$16:$J$5015,"DIARE AKUT",'[1]REG PISP'!$F$16:$F$5015,"="&amp;$B36)+COUNTIFS('[1]REG PISP'!$R$16:$R$5015,"&gt;0",'[1]REG PISP'!$R$16:$R$5015,"&lt;120",'[1]REG PISP'!$E$16:$E$5015,"P",'[1]REG PISP'!$T$16:$T$5015,"12",'[1]REG PISP'!$J$16:$J$5015,"DIARE AKUT",'[1]REG PISP'!$F$16:$F$5015,"="&amp;$B36)</f>
        <v>0</v>
      </c>
      <c r="AB36" s="42">
        <f>COUNTIFS('[1]REG PISP'!$R$16:$R$5015,"0",'[1]REG PISP'!$S$16:$S$5015,"&gt;0",'[1]REG PISP'!$E$16:$E$5015,"L",'[1]REG PISP'!$T$16:$T$5015,"12",'[1]REG PISP'!$J$16:$J$5015,"DISENTRI",'[1]REG PISP'!$F$16:$F$5015,"="&amp;$B36)+COUNTIFS('[1]REG PISP'!$R$16:$R$5015,"0",'[1]REG PISP'!$S$16:$S$5015,"&gt;0",'[1]REG PISP'!$E$16:$E$5015,"P",'[1]REG PISP'!$T$16:$T$5015,"12",'[1]REG PISP'!$J$16:$J$5015,"DISENTRI",'[1]REG PISP'!$F$16:$F$5015,"="&amp;$B36)+COUNTIFS('[1]REG PISP'!$R$16:$R$5015,"&gt;0",'[1]REG PISP'!$R$16:$R$5015,"&lt;120",'[1]REG PISP'!$E$16:$E$5015,"L",'[1]REG PISP'!$T$16:$T$5015,"12",'[1]REG PISP'!$J$16:$J$5015,"DISENTRI",'[1]REG PISP'!$F$16:$F$5015,"="&amp;$B36)+COUNTIFS('[1]REG PISP'!$R$16:$R$5015,"&gt;0",'[1]REG PISP'!$R$16:$R$5015,"&lt;120",'[1]REG PISP'!$E$16:$E$5015,"P",'[1]REG PISP'!$T$16:$T$5015,"12",'[1]REG PISP'!$J$16:$J$5015,"DISENTRI",'[1]REG PISP'!$F$16:$F$5015,"="&amp;$B36)</f>
        <v>0</v>
      </c>
      <c r="AC36" s="42">
        <f>COUNTIFS('[1]REG PISP'!$R$16:$R$5015,"0",'[1]REG PISP'!$S$16:$S$5015,"&gt;0",'[1]REG PISP'!$E$16:$E$5015,"L",'[1]REG PISP'!$T$16:$T$5015,"12",'[1]REG PISP'!$J$16:$J$5015,"KOLERA",'[1]REG PISP'!$F$16:$F$5015,"="&amp;$B36)+COUNTIFS('[1]REG PISP'!$R$16:$R$5015,"0",'[1]REG PISP'!$S$16:$S$5015,"&gt;0",'[1]REG PISP'!$E$16:$E$5015,"P",'[1]REG PISP'!$T$16:$T$5015,"12",'[1]REG PISP'!$J$16:$J$5015,"KOLERA",'[1]REG PISP'!$F$16:$F$5015,"="&amp;$B36)+COUNTIFS('[1]REG PISP'!$R$16:$R$5015,"&gt;0",'[1]REG PISP'!$R$16:$R$5015,"&lt;120",'[1]REG PISP'!$E$16:$E$5015,"L",'[1]REG PISP'!$T$16:$T$5015,"12",'[1]REG PISP'!$J$16:$J$5015,"KOLERA",'[1]REG PISP'!$F$16:$F$5015,"="&amp;$B36)+COUNTIFS('[1]REG PISP'!$R$16:$R$5015,"&gt;0",'[1]REG PISP'!$R$16:$R$5015,"&lt;120",'[1]REG PISP'!$E$16:$E$5015,"P",'[1]REG PISP'!$T$16:$T$5015,"12",'[1]REG PISP'!$J$16:$J$5015,"KOLERA",'[1]REG PISP'!$F$16:$F$5015,"="&amp;$B36)</f>
        <v>0</v>
      </c>
      <c r="AD36" s="42">
        <f>COUNTIFS('[1]REG PISP'!$R$16:$R$5015,"0",'[1]REG PISP'!$S$16:$S$5015,"&gt;0",'[1]REG PISP'!$E$16:$E$5015,"L",'[1]REG PISP'!$T$16:$T$5015,"12",'[1]REG PISP'!$J$16:$J$5015,"DIARE BERKEPANJANGAN",'[1]REG PISP'!$F$16:$F$5015,"="&amp;$B36)+COUNTIFS('[1]REG PISP'!$R$16:$R$5015,"0",'[1]REG PISP'!$S$16:$S$5015,"&gt;0",'[1]REG PISP'!$E$16:$E$5015,"P",'[1]REG PISP'!$T$16:$T$5015,"12",'[1]REG PISP'!$J$16:$J$5015,"DIARE BERKEPANJANGAN",'[1]REG PISP'!$F$16:$F$5015,"="&amp;$B36)+COUNTIFS('[1]REG PISP'!$R$16:$R$5015,"&gt;0",'[1]REG PISP'!$R$16:$R$5015,"&lt;120",'[1]REG PISP'!$E$16:$E$5015,"L",'[1]REG PISP'!$T$16:$T$5015,"12",'[1]REG PISP'!$J$16:$J$5015,"DIARE BERKEPANJANGAN",'[1]REG PISP'!$F$16:$F$5015,"="&amp;$B36)+COUNTIFS('[1]REG PISP'!$R$16:$R$5015,"&gt;0",'[1]REG PISP'!$R$16:$R$5015,"&lt;120",'[1]REG PISP'!$E$16:$E$5015,"P",'[1]REG PISP'!$T$16:$T$5015,"12",'[1]REG PISP'!$J$16:$J$5015,"DIARE BERKEPANJANGAN",'[1]REG PISP'!$F$16:$F$5015,"="&amp;$B36)</f>
        <v>0</v>
      </c>
      <c r="AE36" s="42">
        <f>COUNTIFS('[1]REG PISP'!$R$16:$R$5015,"0",'[1]REG PISP'!$S$16:$S$5015,"&gt;0",'[1]REG PISP'!$E$16:$E$5015,"L",'[1]REG PISP'!$T$16:$T$5015,"12",'[1]REG PISP'!$J$16:$J$5015,"DIARE PERSISTEN/KRONIK",'[1]REG PISP'!$F$16:$F$5015,"="&amp;$B36)+COUNTIFS('[1]REG PISP'!$R$16:$R$5015,"0",'[1]REG PISP'!$S$16:$S$5015,"&gt;0",'[1]REG PISP'!$E$16:$E$5015,"P",'[1]REG PISP'!$T$16:$T$5015,"12",'[1]REG PISP'!$J$16:$J$5015,"DIARE PERSISTEN/KRONIK",'[1]REG PISP'!$F$16:$F$5015,"="&amp;$B36)+COUNTIFS('[1]REG PISP'!$R$16:$R$5015,"&gt;0",'[1]REG PISP'!$R$16:$R$5015,"&lt;120",'[1]REG PISP'!$E$16:$E$5015,"L",'[1]REG PISP'!$T$16:$T$5015,"12",'[1]REG PISP'!$J$16:$J$5015,"DIARE PERSISTEN/KRONIK",'[1]REG PISP'!$F$16:$F$5015,"="&amp;$B36)+COUNTIFS('[1]REG PISP'!$R$16:$R$5015,"&gt;0",'[1]REG PISP'!$R$16:$R$5015,"&lt;120",'[1]REG PISP'!$E$16:$E$5015,"P",'[1]REG PISP'!$T$16:$T$5015,"12",'[1]REG PISP'!$J$16:$J$5015,"DIARE PERSISTEN/KRONIK",'[1]REG PISP'!$F$16:$F$5015,"="&amp;$B36)</f>
        <v>0</v>
      </c>
      <c r="AF36" s="42">
        <f>COUNTIFS('[1]REG PISP'!$R$16:$R$5015,"0",'[1]REG PISP'!$S$16:$S$5015,"&gt;0",'[1]REG PISP'!$E$16:$E$5015,"L",'[1]REG PISP'!$T$16:$T$5015,"12",'[1]REG PISP'!$J$16:$J$5015,"DIARE GIZI BURUK",'[1]REG PISP'!$F$16:$F$5015,"="&amp;$B36)+COUNTIFS('[1]REG PISP'!$R$16:$R$5015,"0",'[1]REG PISP'!$S$16:$S$5015,"&gt;0",'[1]REG PISP'!$E$16:$E$5015,"P",'[1]REG PISP'!$T$16:$T$5015,"12",'[1]REG PISP'!$J$16:$J$5015,"DIARE GIZI BURUK",'[1]REG PISP'!$F$16:$F$5015,"="&amp;$B36)+COUNTIFS('[1]REG PISP'!$R$16:$R$5015,"&gt;0",'[1]REG PISP'!$R$16:$R$5015,"&lt;120",'[1]REG PISP'!$E$16:$E$5015,"L",'[1]REG PISP'!$T$16:$T$5015,"12",'[1]REG PISP'!$J$16:$J$5015,"DIARE GIZI BURUK",'[1]REG PISP'!$F$16:$F$5015,"="&amp;$B36)+COUNTIFS('[1]REG PISP'!$R$16:$R$5015,"&gt;0",'[1]REG PISP'!$R$16:$R$5015,"&lt;120",'[1]REG PISP'!$E$16:$E$5015,"P",'[1]REG PISP'!$T$16:$T$5015,"12",'[1]REG PISP'!$J$16:$J$5015,"DIARE GIZI BURUK",'[1]REG PISP'!$F$16:$F$5015,"="&amp;$B36)</f>
        <v>0</v>
      </c>
      <c r="AG36" s="42">
        <f>COUNTIFS('[1]REG PISP'!$R$16:$R$5015,"0",'[1]REG PISP'!$S$16:$S$5015,"&gt;0",'[1]REG PISP'!$E$16:$E$5015,"L",'[1]REG PISP'!$T$16:$T$5015,"12",'[1]REG PISP'!$J$16:$J$5015,"DIARE DENGAN PENYAKIT PENYERTA",'[1]REG PISP'!$F$16:$F$5015,"="&amp;$B36)+COUNTIFS('[1]REG PISP'!$R$16:$R$5015,"0",'[1]REG PISP'!$S$16:$S$5015,"&gt;0",'[1]REG PISP'!$E$16:$E$5015,"P",'[1]REG PISP'!$T$16:$T$5015,"12",'[1]REG PISP'!$J$16:$J$5015,"DIARE DENGAN PENYAKIT PENYERTA",'[1]REG PISP'!$F$16:$F$5015,"="&amp;$B36)+COUNTIFS('[1]REG PISP'!$R$16:$R$5015,"&gt;0",'[1]REG PISP'!$R$16:$R$5015,"&lt;120",'[1]REG PISP'!$E$16:$E$5015,"L",'[1]REG PISP'!$T$16:$T$5015,"12",'[1]REG PISP'!$J$16:$J$5015,"DIARE DENGAN PENYAKIT PENYERTA",'[1]REG PISP'!$F$16:$F$5015,"="&amp;$B36)+COUNTIFS('[1]REG PISP'!$R$16:$R$5015,"&gt;0",'[1]REG PISP'!$R$16:$R$5015,"&lt;120",'[1]REG PISP'!$E$16:$E$5015,"P",'[1]REG PISP'!$T$16:$T$5015,"12",'[1]REG PISP'!$J$16:$J$5015,"DIARE DENGAN PENYAKIT PENYERTA",'[1]REG PISP'!$F$16:$F$5015,"="&amp;$B36)</f>
        <v>0</v>
      </c>
      <c r="AH36" s="42">
        <f>COUNTIFS('[1]REG PISP'!$R$16:$R$5015,"0",'[1]REG PISP'!$S$16:$S$5015,"&gt;0",'[1]REG PISP'!$E$16:$E$5015,"L",'[1]REG PISP'!$T$16:$T$5015,"12",'[1]REG PISP'!$L$16:$L$5015,"&gt;0",'[1]REG PISP'!$M$16:$M$5015,"&lt;1",'[1]REG PISP'!$F$16:$F$5015,"="&amp;$B36)+COUNTIFS('[1]REG PISP'!$R$16:$R$5015,"&gt;0",'[1]REG PISP'!$R$16:$R$5015,"&lt;5",'[1]REG PISP'!$E$16:$E$5015,"L",'[1]REG PISP'!$T$16:$T$5015,"12",'[1]REG PISP'!$L$16:$L$5015,"&gt;0",'[1]REG PISP'!$M$16:$M$5015,"&lt;1",'[1]REG PISP'!$F$16:$F$5015,"="&amp;$B36)+COUNTIFS('[1]REG PISP'!$R$16:$R$5015,"0",'[1]REG PISP'!$S$16:$S$5015,"&gt;0",'[1]REG PISP'!$E$16:$E$5015,"P",'[1]REG PISP'!$T$16:$T$5015,"12",'[1]REG PISP'!$L$16:$L$5015,"&gt;0",'[1]REG PISP'!$M$16:$M$5015,"&lt;1",'[1]REG PISP'!$F$16:$F$5015,"="&amp;$B36)+COUNTIFS('[1]REG PISP'!$R$16:$R$5015,"&gt;0",'[1]REG PISP'!$R$16:$R$5015,"&lt;5",'[1]REG PISP'!$E$16:$E$5015,"P",'[1]REG PISP'!$T$16:$T$5015,"12",'[1]REG PISP'!$L$16:$L$5015,"&gt;0",'[1]REG PISP'!$M$16:$M$5015,"&lt;1",'[1]REG PISP'!$F$16:$F$5015,"="&amp;$B36)+COUNTIFS('[1]REG PISP'!$R$16:$R$5015,"0",'[1]REG PISP'!$S$16:$S$5015,"&gt;0",'[1]REG PISP'!$E$16:$E$5015,"L",'[1]REG PISP'!$T$16:$T$5015,"12",'[1]REG PISP'!$L$16:$L$5015,"&gt;0",'[1]REG PISP'!$M$16:$M$5015,"",'[1]REG PISP'!$F$16:$F$5015,"="&amp;$B36)+COUNTIFS('[1]REG PISP'!$R$16:$R$5015,"&gt;0",'[1]REG PISP'!$R$16:$R$5015,"&lt;5",'[1]REG PISP'!$E$16:$E$5015,"L",'[1]REG PISP'!$T$16:$T$5015,"12",'[1]REG PISP'!$L$16:$L$5015,"&gt;0",'[1]REG PISP'!$M$16:$M$5015,"",'[1]REG PISP'!$F$16:$F$5015,"="&amp;$B36)+COUNTIFS('[1]REG PISP'!$R$16:$R$5015,"0",'[1]REG PISP'!$S$16:$S$5015,"&gt;0",'[1]REG PISP'!$E$16:$E$5015,"P",'[1]REG PISP'!$T$16:$T$5015,"12",'[1]REG PISP'!$L$16:$L$5015,"&gt;0",'[1]REG PISP'!$M$16:$M$5015,"",'[1]REG PISP'!$F$16:$F$5015,"="&amp;$B36)+COUNTIFS('[1]REG PISP'!$R$16:$R$5015,"&gt;0",'[1]REG PISP'!$R$16:$R$5015,"&lt;5",'[1]REG PISP'!$E$16:$E$5015,"P",'[1]REG PISP'!$T$16:$T$5015,"12",'[1]REG PISP'!$L$16:$L$5015,"&gt;0",'[1]REG PISP'!$M$16:$M$5015,"",'[1]REG PISP'!$F$16:$F$5015,"="&amp;$B36)</f>
        <v>0</v>
      </c>
      <c r="AI36" s="42">
        <f>COUNTIFS('[1]REG PISP'!$R$16:$R$5015,"0",'[1]REG PISP'!$S$16:$S$5015,"&gt;0",'[1]REG PISP'!$E$16:$E$5015,"L",'[1]REG PISP'!$T$16:$T$5015,"12",'[1]REG PISP'!$M$16:$M$5015,"&gt;0",'[1]REG PISP'!$L$16:$L$5015,"&lt;1",'[1]REG PISP'!$F$16:$F$5015,"="&amp;$B36)+COUNTIFS('[1]REG PISP'!$R$16:$R$5015,"&gt;0",'[1]REG PISP'!$R$16:$R$5015,"&lt;5",'[1]REG PISP'!$E$16:$E$5015,"L",'[1]REG PISP'!$T$16:$T$5015,"12",'[1]REG PISP'!$M$16:$M$5015,"&gt;0",'[1]REG PISP'!$L$16:$L$5015,"&lt;1",'[1]REG PISP'!$F$16:$F$5015,"="&amp;$B36)+COUNTIFS('[1]REG PISP'!$R$16:$R$5015,"0",'[1]REG PISP'!$S$16:$S$5015,"&gt;0",'[1]REG PISP'!$E$16:$E$5015,"P",'[1]REG PISP'!$T$16:$T$5015,"12",'[1]REG PISP'!$M$16:$M$5015,"&gt;0",'[1]REG PISP'!$L$16:$L$5015,"&lt;1",'[1]REG PISP'!$F$16:$F$5015,"="&amp;$B36)+COUNTIFS('[1]REG PISP'!$R$16:$R$5015,"&gt;0",'[1]REG PISP'!$R$16:$R$5015,"&lt;5",'[1]REG PISP'!$E$16:$E$5015,"P",'[1]REG PISP'!$T$16:$T$5015,"12",'[1]REG PISP'!$M$16:$M$5015,"&gt;0",'[1]REG PISP'!$L$16:$L$5015,"&lt;1",'[1]REG PISP'!$F$16:$F$5015,"="&amp;$B36)+COUNTIFS('[1]REG PISP'!$R$16:$R$5015,"0",'[1]REG PISP'!$S$16:$S$5015,"&gt;0",'[1]REG PISP'!$E$16:$E$5015,"L",'[1]REG PISP'!$T$16:$T$5015,"12",'[1]REG PISP'!$M$16:$M$5015,"&gt;0",'[1]REG PISP'!$L$16:$L$5015,"",'[1]REG PISP'!$F$16:$F$5015,"="&amp;$B36)+COUNTIFS('[1]REG PISP'!$R$16:$R$5015,"&gt;0",'[1]REG PISP'!$R$16:$R$5015,"&lt;5",'[1]REG PISP'!$E$16:$E$5015,"L",'[1]REG PISP'!$T$16:$T$5015,"12",'[1]REG PISP'!$M$16:$M$5015,"&gt;0",'[1]REG PISP'!$L$16:$L$5015,"",'[1]REG PISP'!$F$16:$F$5015,"="&amp;$B36)+COUNTIFS('[1]REG PISP'!$R$16:$R$5015,"0",'[1]REG PISP'!$S$16:$S$5015,"&gt;0",'[1]REG PISP'!$E$16:$E$5015,"P",'[1]REG PISP'!$T$16:$T$5015,"12",'[1]REG PISP'!$M$16:$M$5015,"&gt;0",'[1]REG PISP'!$L$16:$L$5015,"",'[1]REG PISP'!$F$16:$F$5015,"="&amp;$B36)+COUNTIFS('[1]REG PISP'!$R$16:$R$5015,"&gt;0",'[1]REG PISP'!$R$16:$R$5015,"&lt;5",'[1]REG PISP'!$E$16:$E$5015,"P",'[1]REG PISP'!$T$16:$T$5015,"12",'[1]REG PISP'!$M$16:$M$5015,"&gt;0",'[1]REG PISP'!$L$16:$L$5015,"",'[1]REG PISP'!$F$16:$F$5015,"="&amp;$B36)</f>
        <v>0</v>
      </c>
      <c r="AJ36" s="42">
        <f>COUNTIFS('[1]REG PISP'!$R$16:$R$5015,"0",'[1]REG PISP'!$S$16:$S$5015,"&gt;0",'[1]REG PISP'!$E$16:$E$5015,"L",'[1]REG PISP'!$T$16:$T$5015,"12",'[1]REG PISP'!$L$16:$L$5015,"&gt;0",'[1]REG PISP'!$M$16:$M$5015,"&gt;0",'[1]REG PISP'!$F$16:$F$5015,"="&amp;$B36)+COUNTIFS('[1]REG PISP'!$R$16:$R$5015,"&gt;0",'[1]REG PISP'!$R$16:$R$5015,"&lt;5",'[1]REG PISP'!$E$16:$E$5015,"L",'[1]REG PISP'!$T$16:$T$5015,"12",'[1]REG PISP'!$L$16:$L$5015,"&gt;0",'[1]REG PISP'!$M$16:$M$5015,"&gt;0",'[1]REG PISP'!$F$16:$F$5015,"="&amp;$B36)+COUNTIFS('[1]REG PISP'!$R$16:$R$5015,"0",'[1]REG PISP'!$S$16:$S$5015,"&gt;0",'[1]REG PISP'!$E$16:$E$5015,"P",'[1]REG PISP'!$T$16:$T$5015,"12",'[1]REG PISP'!$L$16:$L$5015,"&gt;0",'[1]REG PISP'!$M$16:$M$5015,"&gt;0",'[1]REG PISP'!$F$16:$F$5015,"="&amp;$B36)+COUNTIFS('[1]REG PISP'!$R$16:$R$5015,"&gt;0",'[1]REG PISP'!$R$16:$R$5015,"&lt;5",'[1]REG PISP'!$E$16:$E$5015,"P",'[1]REG PISP'!$T$16:$T$5015,"12",'[1]REG PISP'!$L$16:$L$5015,"&gt;0",'[1]REG PISP'!$M$16:$M$5015,"&gt;0",'[1]REG PISP'!$F$16:$F$5015,"="&amp;$B36)</f>
        <v>0</v>
      </c>
      <c r="AK36" s="42">
        <f>COUNTIFS('[1]REG PISP'!$R$16:$R$5015,"0",'[1]REG PISP'!$S$16:$S$5015,"&gt;0",'[1]REG PISP'!$E$16:$E$5015,"L",'[1]REG PISP'!$T$16:$T$5015,"12",'[1]REG PISP'!$N$16:$N$5015,"&gt;0",'[1]REG PISP'!$F$16:$F$5015,"="&amp;$B36)+COUNTIFS('[1]REG PISP'!$R$16:$R$5015,"&gt;0",'[1]REG PISP'!$R$16:$R$5015,"&lt;5",'[1]REG PISP'!$E$16:$E$5015,"L",'[1]REG PISP'!$T$16:$T$5015,"12",'[1]REG PISP'!$N$16:$N$5015,"&gt;0",'[1]REG PISP'!$F$16:$F$5015,"="&amp;$B36)+COUNTIFS('[1]REG PISP'!$R$16:$R$5015,"0",'[1]REG PISP'!$S$16:$S$5015,"&gt;0",'[1]REG PISP'!$E$16:$E$5015,"P",'[1]REG PISP'!$T$16:$T$5015,"12",'[1]REG PISP'!$N$16:$N$5015,"&gt;0",'[1]REG PISP'!$F$16:$F$5015,"="&amp;$B36)+COUNTIFS('[1]REG PISP'!$R$16:$R$5015,"&gt;0",'[1]REG PISP'!$R$16:$R$5015,"&lt;5",'[1]REG PISP'!$E$16:$E$5015,"P",'[1]REG PISP'!$T$16:$T$5015,"12",'[1]REG PISP'!$N$16:$N$5015,"&gt;0",'[1]REG PISP'!$F$16:$F$5015,"="&amp;$B36)</f>
        <v>0</v>
      </c>
      <c r="AL36" s="46" t="e">
        <f t="shared" si="8"/>
        <v>#DIV/0!</v>
      </c>
      <c r="AM36" s="46" t="e">
        <f t="shared" si="9"/>
        <v>#DIV/0!</v>
      </c>
      <c r="AN36" s="43" t="e">
        <f t="shared" si="10"/>
        <v>#DIV/0!</v>
      </c>
      <c r="AO36" s="42">
        <f>COUNTIFS('[1]REG PISP'!$R$16:$R$5015,"&gt;=5",'[1]REG PISP'!$R$16:$R$5015,"&lt;120",'[1]REG PISP'!$E$16:$E$5015,"L",'[1]REG PISP'!$T$16:$T$5015,"12",'[1]REG PISP'!$L$16:$L$5015,"&gt;0",'[1]REG PISP'!$F$16:$F$5015,"="&amp;$B36)+COUNTIFS('[1]REG PISP'!$R$16:$R$5015,"&gt;=5",'[1]REG PISP'!$R$16:$R$5015,"&lt;120",'[1]REG PISP'!$E$16:$E$5015,"P",'[1]REG PISP'!$T$16:$T$5015,"12",'[1]REG PISP'!$L$16:$L$5015,"&gt;0",'[1]REG PISP'!$F$16:$F$5015,"="&amp;$B36)</f>
        <v>0</v>
      </c>
      <c r="AP36" s="42">
        <f>COUNTIFS('[1]REG PISP'!$R$16:$R$5015,"&gt;=5",'[1]REG PISP'!$R$16:$R$5015,"&lt;120",'[1]REG PISP'!$E$16:$E$5015,"L",'[1]REG PISP'!$T$16:$T$5015,"12",'[1]REG PISP'!$N$16:$N$5015,"&gt;0",'[1]REG PISP'!$F$16:$F$5015,"="&amp;$B36)+COUNTIFS('[1]REG PISP'!$R$16:$R$5015,"&gt;=5",'[1]REG PISP'!$R$16:$R$5015,"&lt;120",'[1]REG PISP'!$E$16:$E$5015,"P",'[1]REG PISP'!$T$16:$T$5015,"12",'[1]REG PISP'!$N$16:$N$5015,"&gt;0",'[1]REG PISP'!$F$16:$F$5015,"="&amp;$B36)</f>
        <v>0</v>
      </c>
      <c r="AQ36" s="46" t="e">
        <f t="shared" si="11"/>
        <v>#DIV/0!</v>
      </c>
      <c r="AR36" s="46" t="e">
        <f t="shared" si="12"/>
        <v>#DIV/0!</v>
      </c>
      <c r="AS36" s="42">
        <f>COUNTIFS('[1]REG PISP'!$S$16:$S$5015,"&lt;12",'[1]REG PISP'!$R$16:$R$5015,"0",'[1]REG PISP'!$E$16:$E$5015,"L",'[1]REG PISP'!$T$16:$T$5015,"12",'[1]REG PISP'!$J$16:$J$5015,"*",'[1]REG PISP'!$P$16:$P$5015,"MATI",'[1]REG PISP'!$F$16:$F$5015,"="&amp;$B36)</f>
        <v>0</v>
      </c>
      <c r="AT36" s="42">
        <f>COUNTIFS('[1]REG PISP'!$S$16:$S$5015,"&lt;12",'[1]REG PISP'!$R$16:$R$5015,"0",'[1]REG PISP'!$E$16:$E$5015,"P",'[1]REG PISP'!$T$16:$T$5015,"12",'[1]REG PISP'!$J$16:$J$5015,"*",'[1]REG PISP'!$P$16:$P$5015,"MATI",'[1]REG PISP'!$F$16:$F$5015,"="&amp;$B36)</f>
        <v>0</v>
      </c>
      <c r="AU36" s="42">
        <f>COUNTIFS('[1]REG PISP'!$R$16:$R$5015,"&gt;=1",'[1]REG PISP'!$R$16:$R$5015,"&lt;5",'[1]REG PISP'!$E$16:$E$5015,"L",'[1]REG PISP'!$T$16:$T$5015,"12",'[1]REG PISP'!$J$16:$J$5015,"*",'[1]REG PISP'!$P$16:$P$5015,"MATI",'[1]REG PISP'!$F$16:$F$5015,"="&amp;$B36)</f>
        <v>0</v>
      </c>
      <c r="AV36" s="42">
        <f>COUNTIFS('[1]REG PISP'!$R$16:$R$5015,"&gt;=1",'[1]REG PISP'!$R$16:$R$5015,"&lt;5",'[1]REG PISP'!$E$16:$E$5015,"P",'[1]REG PISP'!$T$16:$T$5015,"12",'[1]REG PISP'!$J$16:$J$5015,"*",'[1]REG PISP'!$P$16:$P$5015,"MATI",'[1]REG PISP'!$F$16:$F$5015,"="&amp;$B36)</f>
        <v>0</v>
      </c>
      <c r="AW36" s="42">
        <f>COUNTIFS('[1]REG PISP'!$R$16:$R$5015,"&gt;=5",'[1]REG PISP'!$R$16:$R$5015,"&lt;120",'[1]REG PISP'!$E$16:$E$5015,"L",'[1]REG PISP'!$T$16:$T$5015,"12",'[1]REG PISP'!$J$16:$J$5015,"*",'[1]REG PISP'!$P$16:$P$5015,"MATI",'[1]REG PISP'!$F$16:$F$5015,"="&amp;$B36)</f>
        <v>0</v>
      </c>
      <c r="AX36" s="42">
        <f>COUNTIFS('[1]REG PISP'!$R$16:$R$5015,"&gt;=5",'[1]REG PISP'!$R$16:$R$5015,"&lt;120",'[1]REG PISP'!$E$16:$E$5015,"P",'[1]REG PISP'!$T$16:$T$5015,"12",'[1]REG PISP'!$J$16:$J$5015,"*",'[1]REG PISP'!$P$16:$P$5015,"MATI",'[1]REG PISP'!$F$16:$F$5015,"="&amp;$B36)</f>
        <v>0</v>
      </c>
      <c r="AY36" s="44">
        <f t="shared" si="13"/>
        <v>0</v>
      </c>
      <c r="AZ36" s="44">
        <f t="shared" si="13"/>
        <v>0</v>
      </c>
    </row>
    <row r="37" spans="1:52" ht="18" hidden="1" customHeight="1" x14ac:dyDescent="0.25">
      <c r="A37" s="48">
        <v>22</v>
      </c>
      <c r="B37" s="40">
        <f>'[1]INFO DASAR'!B37</f>
        <v>0</v>
      </c>
      <c r="C37" s="40">
        <f>'[1]INFO DASAR'!C37</f>
        <v>0</v>
      </c>
      <c r="D37" s="40">
        <f>'[1]INFO DASAR'!D37</f>
        <v>0</v>
      </c>
      <c r="E37" s="41">
        <f>'[1]INFO DASAR'!E37</f>
        <v>0</v>
      </c>
      <c r="F37" s="41">
        <f>'[1]INFO DASAR'!F37</f>
        <v>0</v>
      </c>
      <c r="G37" s="42">
        <f>COUNTIFS('[1]REG PISP'!$S$16:$S$5015,"&lt;6",'[1]REG PISP'!$R$16:$R$5015,"0",'[1]REG PISP'!$E$16:$E$5015,"L",'[1]REG PISP'!$T$16:$T$5015,"12",'[1]REG PISP'!$J$16:$J$5015,"*",'[1]REG PISP'!$F$16:$F$5015,"="&amp;$B37)</f>
        <v>0</v>
      </c>
      <c r="H37" s="42">
        <f>COUNTIFS('[1]REG PISP'!$S$16:$S$5015,"&lt;6",'[1]REG PISP'!$R$16:$R$5015,"0",'[1]REG PISP'!$E$16:$E$5015,"P",'[1]REG PISP'!$T$16:$T$5015,"12",'[1]REG PISP'!$J$16:$J$5015,"*",'[1]REG PISP'!$F$16:$F$5015,"="&amp;$B37)</f>
        <v>0</v>
      </c>
      <c r="I37" s="42">
        <f>COUNTIFS('[1]REG PISP'!$S$16:$S$5015,"&gt;=6",'[1]REG PISP'!$S$16:$S$5015,"&lt;12",'[1]REG PISP'!$R$16:$R$5015,"0",'[1]REG PISP'!$E$16:$E$5015,"L",'[1]REG PISP'!$T$16:$T$5015,"12",'[1]REG PISP'!$J$16:$J$5015,"*",'[1]REG PISP'!$F$16:$F$5015,"="&amp;$B37)</f>
        <v>0</v>
      </c>
      <c r="J37" s="42">
        <f>COUNTIFS('[1]REG PISP'!$S$16:$S$5015,"&gt;=6",'[1]REG PISP'!$S$16:$S$5015,"&lt;12",'[1]REG PISP'!$R$16:$R$5015,"0",'[1]REG PISP'!$E$16:$E$5015,"P",'[1]REG PISP'!$T$16:$T$5015,"12",'[1]REG PISP'!$J$16:$J$5015,"*",'[1]REG PISP'!$F$16:$F$5015,"="&amp;$B37)</f>
        <v>0</v>
      </c>
      <c r="K37" s="42">
        <f>COUNTIFS('[1]REG PISP'!$R$16:$R$5015,"&gt;=1",'[1]REG PISP'!$R$16:$R$5015,"&lt;5",'[1]REG PISP'!$E$16:$E$5015,"L",'[1]REG PISP'!$T$16:$T$5015,"12",'[1]REG PISP'!$J$16:$J$5015,"*",'[1]REG PISP'!$F$16:$F$5015,"="&amp;$B37)</f>
        <v>0</v>
      </c>
      <c r="L37" s="42">
        <f>COUNTIFS('[1]REG PISP'!$R$16:$R$5015,"&gt;=1",'[1]REG PISP'!$R$16:$R$5015,"&lt;5",'[1]REG PISP'!$E$16:$E$5015,"P",'[1]REG PISP'!$T$16:$T$5015,"12",'[1]REG PISP'!$J$16:$J$5015,"*",'[1]REG PISP'!$F$16:$F$5015,"="&amp;$B37)</f>
        <v>0</v>
      </c>
      <c r="M37" s="42">
        <f t="shared" si="0"/>
        <v>0</v>
      </c>
      <c r="N37" s="42">
        <f t="shared" si="0"/>
        <v>0</v>
      </c>
      <c r="O37" s="42">
        <f t="shared" si="1"/>
        <v>0</v>
      </c>
      <c r="P37" s="43" t="e">
        <f t="shared" si="2"/>
        <v>#DIV/0!</v>
      </c>
      <c r="Q37" s="42">
        <f>COUNTIFS('[1]REG PISP'!$R$16:$R$5015,"&gt;=5",'[1]REG PISP'!$R$16:$R$5015,"&lt;120",'[1]REG PISP'!$E$16:$E$5015,"L",'[1]REG PISP'!$T$16:$T$5015,"12",'[1]REG PISP'!$J$16:$J$5015,"*",'[1]REG PISP'!$F$16:$F$5015,"="&amp;$B37)</f>
        <v>0</v>
      </c>
      <c r="R37" s="42">
        <f>COUNTIFS('[1]REG PISP'!$R$16:$R$5015,"&gt;=5",'[1]REG PISP'!$R$16:$R$5015,"&lt;120",'[1]REG PISP'!$E$16:$E$5015,"P",'[1]REG PISP'!$T$16:$T$5015,"12",'[1]REG PISP'!$J$16:$J$5015,"*",'[1]REG PISP'!$F$16:$F$5015,"="&amp;$B37)</f>
        <v>0</v>
      </c>
      <c r="S37" s="44">
        <f t="shared" si="3"/>
        <v>0</v>
      </c>
      <c r="T37" s="45">
        <f t="shared" si="4"/>
        <v>0</v>
      </c>
      <c r="U37" s="46" t="e">
        <f t="shared" si="5"/>
        <v>#DIV/0!</v>
      </c>
      <c r="V37" s="46" t="e">
        <f t="shared" si="6"/>
        <v>#DIV/0!</v>
      </c>
      <c r="W37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PISP'!$F$16:$F$5015,"="&amp;$B37)+COUNTIFS('[1]REG PISP'!$R$16:$R$5015,"0",'[1]REG PISP'!$S$16:$S$5015,"&gt;0",'[1]REG PISP'!$E$16:$E$5015,"P",'[1]REG PISP'!$T$16:$T$5015,"12",'[1]REG PISP'!$J$16:$J$5015,"*",'[1]REG PISP'!$K$16:$K$5015,"TANPA DEHIDRASI",'[1]REG PISP'!$F$16:$F$5015,"="&amp;$B37)+COUNTIFS('[1]REG PISP'!$R$16:$R$5015,"&gt;0",'[1]REG PISP'!$R$16:$R$5015,"&lt;120",'[1]REG PISP'!$E$16:$E$5015,"L",'[1]REG PISP'!$T$16:$T$5015,"12",'[1]REG PISP'!$J$16:$J$5015,"*",'[1]REG PISP'!$K$16:$K$5015,"TANPA DEHIDRASI",'[1]REG PISP'!$F$16:$F$5015,"="&amp;$B37)+COUNTIFS('[1]REG PISP'!$R$16:$R$5015,"&gt;0",'[1]REG PISP'!$R$16:$R$5015,"&lt;120",'[1]REG PISP'!$E$16:$E$5015,"P",'[1]REG PISP'!$T$16:$T$5015,"12",'[1]REG PISP'!$J$16:$J$5015,"*",'[1]REG PISP'!$K$16:$K$5015,"TANPA DEHIDRASI",'[1]REG PISP'!$F$16:$F$5015,"="&amp;$B37)</f>
        <v>0</v>
      </c>
      <c r="X37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PISP'!$F$16:$F$5015,"="&amp;$B37)+COUNTIFS('[1]REG PISP'!$R$16:$R$5015,"0",'[1]REG PISP'!$S$16:$S$5015,"&gt;0",'[1]REG PISP'!$E$16:$E$5015,"P",'[1]REG PISP'!$T$16:$T$5015,"12",'[1]REG PISP'!$J$16:$J$5015,"*",'[1]REG PISP'!$K$16:$K$5015,"DEHIDRASI RINGAN/SEDANG",'[1]REG PISP'!$F$16:$F$5015,"="&amp;$B37)+COUNTIFS('[1]REG PISP'!$R$16:$R$5015,"&gt;0",'[1]REG PISP'!$R$16:$R$5015,"&lt;120",'[1]REG PISP'!$E$16:$E$5015,"L",'[1]REG PISP'!$T$16:$T$5015,"12",'[1]REG PISP'!$J$16:$J$5015,"*",'[1]REG PISP'!$K$16:$K$5015,"DEHIDRASI RINGAN/SEDANG",'[1]REG PISP'!$F$16:$F$5015,"="&amp;$B37)+COUNTIFS('[1]REG PISP'!$R$16:$R$5015,"&gt;0",'[1]REG PISP'!$R$16:$R$5015,"&lt;120",'[1]REG PISP'!$E$16:$E$5015,"P",'[1]REG PISP'!$T$16:$T$5015,"12",'[1]REG PISP'!$J$16:$J$5015,"*",'[1]REG PISP'!$K$16:$K$5015,"DEHIDRASI RINGAN/SEDANG",'[1]REG PISP'!$F$16:$F$5015,"="&amp;$B37)</f>
        <v>0</v>
      </c>
      <c r="Y37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PISP'!$F$16:$F$5015,"="&amp;$B37)+COUNTIFS('[1]REG PISP'!$R$16:$R$5015,"0",'[1]REG PISP'!$S$16:$S$5015,"&gt;0",'[1]REG PISP'!$E$16:$E$5015,"P",'[1]REG PISP'!$T$16:$T$5015,"12",'[1]REG PISP'!$J$16:$J$5015,"*",'[1]REG PISP'!$K$16:$K$5015,"DEHIDRASI BERAT",'[1]REG PISP'!$F$16:$F$5015,"="&amp;$B37)+COUNTIFS('[1]REG PISP'!$R$16:$R$5015,"&gt;0",'[1]REG PISP'!$R$16:$R$5015,"&lt;120",'[1]REG PISP'!$E$16:$E$5015,"L",'[1]REG PISP'!$T$16:$T$5015,"12",'[1]REG PISP'!$J$16:$J$5015,"*",'[1]REG PISP'!$K$16:$K$5015,"DEHIDRASI BERAT",'[1]REG PISP'!$F$16:$F$5015,"="&amp;$B37)+COUNTIFS('[1]REG PISP'!$R$16:$R$5015,"&gt;0",'[1]REG PISP'!$R$16:$R$5015,"&lt;120",'[1]REG PISP'!$E$16:$E$5015,"P",'[1]REG PISP'!$T$16:$T$5015,"12",'[1]REG PISP'!$J$16:$J$5015,"*",'[1]REG PISP'!$K$16:$K$5015,"DEHIDRASI BERAT",'[1]REG PISP'!$F$16:$F$5015,"="&amp;$B37)</f>
        <v>0</v>
      </c>
      <c r="Z37" s="46" t="e">
        <f t="shared" si="7"/>
        <v>#DIV/0!</v>
      </c>
      <c r="AA37" s="42">
        <f>COUNTIFS('[1]REG PISP'!$R$16:$R$5015,"0",'[1]REG PISP'!$S$16:$S$5015,"&gt;0",'[1]REG PISP'!$E$16:$E$5015,"L",'[1]REG PISP'!$T$16:$T$5015,"12",'[1]REG PISP'!$J$16:$J$5015,"DIARE AKUT",'[1]REG PISP'!$F$16:$F$5015,"="&amp;$B37)+COUNTIFS('[1]REG PISP'!$R$16:$R$5015,"0",'[1]REG PISP'!$S$16:$S$5015,"&gt;0",'[1]REG PISP'!$E$16:$E$5015,"P",'[1]REG PISP'!$T$16:$T$5015,"12",'[1]REG PISP'!$J$16:$J$5015,"DIARE AKUT",'[1]REG PISP'!$F$16:$F$5015,"="&amp;$B37)+COUNTIFS('[1]REG PISP'!$R$16:$R$5015,"&gt;0",'[1]REG PISP'!$R$16:$R$5015,"&lt;120",'[1]REG PISP'!$E$16:$E$5015,"L",'[1]REG PISP'!$T$16:$T$5015,"12",'[1]REG PISP'!$J$16:$J$5015,"DIARE AKUT",'[1]REG PISP'!$F$16:$F$5015,"="&amp;$B37)+COUNTIFS('[1]REG PISP'!$R$16:$R$5015,"&gt;0",'[1]REG PISP'!$R$16:$R$5015,"&lt;120",'[1]REG PISP'!$E$16:$E$5015,"P",'[1]REG PISP'!$T$16:$T$5015,"12",'[1]REG PISP'!$J$16:$J$5015,"DIARE AKUT",'[1]REG PISP'!$F$16:$F$5015,"="&amp;$B37)</f>
        <v>0</v>
      </c>
      <c r="AB37" s="42">
        <f>COUNTIFS('[1]REG PISP'!$R$16:$R$5015,"0",'[1]REG PISP'!$S$16:$S$5015,"&gt;0",'[1]REG PISP'!$E$16:$E$5015,"L",'[1]REG PISP'!$T$16:$T$5015,"12",'[1]REG PISP'!$J$16:$J$5015,"DISENTRI",'[1]REG PISP'!$F$16:$F$5015,"="&amp;$B37)+COUNTIFS('[1]REG PISP'!$R$16:$R$5015,"0",'[1]REG PISP'!$S$16:$S$5015,"&gt;0",'[1]REG PISP'!$E$16:$E$5015,"P",'[1]REG PISP'!$T$16:$T$5015,"12",'[1]REG PISP'!$J$16:$J$5015,"DISENTRI",'[1]REG PISP'!$F$16:$F$5015,"="&amp;$B37)+COUNTIFS('[1]REG PISP'!$R$16:$R$5015,"&gt;0",'[1]REG PISP'!$R$16:$R$5015,"&lt;120",'[1]REG PISP'!$E$16:$E$5015,"L",'[1]REG PISP'!$T$16:$T$5015,"12",'[1]REG PISP'!$J$16:$J$5015,"DISENTRI",'[1]REG PISP'!$F$16:$F$5015,"="&amp;$B37)+COUNTIFS('[1]REG PISP'!$R$16:$R$5015,"&gt;0",'[1]REG PISP'!$R$16:$R$5015,"&lt;120",'[1]REG PISP'!$E$16:$E$5015,"P",'[1]REG PISP'!$T$16:$T$5015,"12",'[1]REG PISP'!$J$16:$J$5015,"DISENTRI",'[1]REG PISP'!$F$16:$F$5015,"="&amp;$B37)</f>
        <v>0</v>
      </c>
      <c r="AC37" s="42">
        <f>COUNTIFS('[1]REG PISP'!$R$16:$R$5015,"0",'[1]REG PISP'!$S$16:$S$5015,"&gt;0",'[1]REG PISP'!$E$16:$E$5015,"L",'[1]REG PISP'!$T$16:$T$5015,"12",'[1]REG PISP'!$J$16:$J$5015,"KOLERA",'[1]REG PISP'!$F$16:$F$5015,"="&amp;$B37)+COUNTIFS('[1]REG PISP'!$R$16:$R$5015,"0",'[1]REG PISP'!$S$16:$S$5015,"&gt;0",'[1]REG PISP'!$E$16:$E$5015,"P",'[1]REG PISP'!$T$16:$T$5015,"12",'[1]REG PISP'!$J$16:$J$5015,"KOLERA",'[1]REG PISP'!$F$16:$F$5015,"="&amp;$B37)+COUNTIFS('[1]REG PISP'!$R$16:$R$5015,"&gt;0",'[1]REG PISP'!$R$16:$R$5015,"&lt;120",'[1]REG PISP'!$E$16:$E$5015,"L",'[1]REG PISP'!$T$16:$T$5015,"12",'[1]REG PISP'!$J$16:$J$5015,"KOLERA",'[1]REG PISP'!$F$16:$F$5015,"="&amp;$B37)+COUNTIFS('[1]REG PISP'!$R$16:$R$5015,"&gt;0",'[1]REG PISP'!$R$16:$R$5015,"&lt;120",'[1]REG PISP'!$E$16:$E$5015,"P",'[1]REG PISP'!$T$16:$T$5015,"12",'[1]REG PISP'!$J$16:$J$5015,"KOLERA",'[1]REG PISP'!$F$16:$F$5015,"="&amp;$B37)</f>
        <v>0</v>
      </c>
      <c r="AD37" s="42">
        <f>COUNTIFS('[1]REG PISP'!$R$16:$R$5015,"0",'[1]REG PISP'!$S$16:$S$5015,"&gt;0",'[1]REG PISP'!$E$16:$E$5015,"L",'[1]REG PISP'!$T$16:$T$5015,"12",'[1]REG PISP'!$J$16:$J$5015,"DIARE BERKEPANJANGAN",'[1]REG PISP'!$F$16:$F$5015,"="&amp;$B37)+COUNTIFS('[1]REG PISP'!$R$16:$R$5015,"0",'[1]REG PISP'!$S$16:$S$5015,"&gt;0",'[1]REG PISP'!$E$16:$E$5015,"P",'[1]REG PISP'!$T$16:$T$5015,"12",'[1]REG PISP'!$J$16:$J$5015,"DIARE BERKEPANJANGAN",'[1]REG PISP'!$F$16:$F$5015,"="&amp;$B37)+COUNTIFS('[1]REG PISP'!$R$16:$R$5015,"&gt;0",'[1]REG PISP'!$R$16:$R$5015,"&lt;120",'[1]REG PISP'!$E$16:$E$5015,"L",'[1]REG PISP'!$T$16:$T$5015,"12",'[1]REG PISP'!$J$16:$J$5015,"DIARE BERKEPANJANGAN",'[1]REG PISP'!$F$16:$F$5015,"="&amp;$B37)+COUNTIFS('[1]REG PISP'!$R$16:$R$5015,"&gt;0",'[1]REG PISP'!$R$16:$R$5015,"&lt;120",'[1]REG PISP'!$E$16:$E$5015,"P",'[1]REG PISP'!$T$16:$T$5015,"12",'[1]REG PISP'!$J$16:$J$5015,"DIARE BERKEPANJANGAN",'[1]REG PISP'!$F$16:$F$5015,"="&amp;$B37)</f>
        <v>0</v>
      </c>
      <c r="AE37" s="42">
        <f>COUNTIFS('[1]REG PISP'!$R$16:$R$5015,"0",'[1]REG PISP'!$S$16:$S$5015,"&gt;0",'[1]REG PISP'!$E$16:$E$5015,"L",'[1]REG PISP'!$T$16:$T$5015,"12",'[1]REG PISP'!$J$16:$J$5015,"DIARE PERSISTEN/KRONIK",'[1]REG PISP'!$F$16:$F$5015,"="&amp;$B37)+COUNTIFS('[1]REG PISP'!$R$16:$R$5015,"0",'[1]REG PISP'!$S$16:$S$5015,"&gt;0",'[1]REG PISP'!$E$16:$E$5015,"P",'[1]REG PISP'!$T$16:$T$5015,"12",'[1]REG PISP'!$J$16:$J$5015,"DIARE PERSISTEN/KRONIK",'[1]REG PISP'!$F$16:$F$5015,"="&amp;$B37)+COUNTIFS('[1]REG PISP'!$R$16:$R$5015,"&gt;0",'[1]REG PISP'!$R$16:$R$5015,"&lt;120",'[1]REG PISP'!$E$16:$E$5015,"L",'[1]REG PISP'!$T$16:$T$5015,"12",'[1]REG PISP'!$J$16:$J$5015,"DIARE PERSISTEN/KRONIK",'[1]REG PISP'!$F$16:$F$5015,"="&amp;$B37)+COUNTIFS('[1]REG PISP'!$R$16:$R$5015,"&gt;0",'[1]REG PISP'!$R$16:$R$5015,"&lt;120",'[1]REG PISP'!$E$16:$E$5015,"P",'[1]REG PISP'!$T$16:$T$5015,"12",'[1]REG PISP'!$J$16:$J$5015,"DIARE PERSISTEN/KRONIK",'[1]REG PISP'!$F$16:$F$5015,"="&amp;$B37)</f>
        <v>0</v>
      </c>
      <c r="AF37" s="42">
        <f>COUNTIFS('[1]REG PISP'!$R$16:$R$5015,"0",'[1]REG PISP'!$S$16:$S$5015,"&gt;0",'[1]REG PISP'!$E$16:$E$5015,"L",'[1]REG PISP'!$T$16:$T$5015,"12",'[1]REG PISP'!$J$16:$J$5015,"DIARE GIZI BURUK",'[1]REG PISP'!$F$16:$F$5015,"="&amp;$B37)+COUNTIFS('[1]REG PISP'!$R$16:$R$5015,"0",'[1]REG PISP'!$S$16:$S$5015,"&gt;0",'[1]REG PISP'!$E$16:$E$5015,"P",'[1]REG PISP'!$T$16:$T$5015,"12",'[1]REG PISP'!$J$16:$J$5015,"DIARE GIZI BURUK",'[1]REG PISP'!$F$16:$F$5015,"="&amp;$B37)+COUNTIFS('[1]REG PISP'!$R$16:$R$5015,"&gt;0",'[1]REG PISP'!$R$16:$R$5015,"&lt;120",'[1]REG PISP'!$E$16:$E$5015,"L",'[1]REG PISP'!$T$16:$T$5015,"12",'[1]REG PISP'!$J$16:$J$5015,"DIARE GIZI BURUK",'[1]REG PISP'!$F$16:$F$5015,"="&amp;$B37)+COUNTIFS('[1]REG PISP'!$R$16:$R$5015,"&gt;0",'[1]REG PISP'!$R$16:$R$5015,"&lt;120",'[1]REG PISP'!$E$16:$E$5015,"P",'[1]REG PISP'!$T$16:$T$5015,"12",'[1]REG PISP'!$J$16:$J$5015,"DIARE GIZI BURUK",'[1]REG PISP'!$F$16:$F$5015,"="&amp;$B37)</f>
        <v>0</v>
      </c>
      <c r="AG37" s="42">
        <f>COUNTIFS('[1]REG PISP'!$R$16:$R$5015,"0",'[1]REG PISP'!$S$16:$S$5015,"&gt;0",'[1]REG PISP'!$E$16:$E$5015,"L",'[1]REG PISP'!$T$16:$T$5015,"12",'[1]REG PISP'!$J$16:$J$5015,"DIARE DENGAN PENYAKIT PENYERTA",'[1]REG PISP'!$F$16:$F$5015,"="&amp;$B37)+COUNTIFS('[1]REG PISP'!$R$16:$R$5015,"0",'[1]REG PISP'!$S$16:$S$5015,"&gt;0",'[1]REG PISP'!$E$16:$E$5015,"P",'[1]REG PISP'!$T$16:$T$5015,"12",'[1]REG PISP'!$J$16:$J$5015,"DIARE DENGAN PENYAKIT PENYERTA",'[1]REG PISP'!$F$16:$F$5015,"="&amp;$B37)+COUNTIFS('[1]REG PISP'!$R$16:$R$5015,"&gt;0",'[1]REG PISP'!$R$16:$R$5015,"&lt;120",'[1]REG PISP'!$E$16:$E$5015,"L",'[1]REG PISP'!$T$16:$T$5015,"12",'[1]REG PISP'!$J$16:$J$5015,"DIARE DENGAN PENYAKIT PENYERTA",'[1]REG PISP'!$F$16:$F$5015,"="&amp;$B37)+COUNTIFS('[1]REG PISP'!$R$16:$R$5015,"&gt;0",'[1]REG PISP'!$R$16:$R$5015,"&lt;120",'[1]REG PISP'!$E$16:$E$5015,"P",'[1]REG PISP'!$T$16:$T$5015,"12",'[1]REG PISP'!$J$16:$J$5015,"DIARE DENGAN PENYAKIT PENYERTA",'[1]REG PISP'!$F$16:$F$5015,"="&amp;$B37)</f>
        <v>0</v>
      </c>
      <c r="AH37" s="42">
        <f>COUNTIFS('[1]REG PISP'!$R$16:$R$5015,"0",'[1]REG PISP'!$S$16:$S$5015,"&gt;0",'[1]REG PISP'!$E$16:$E$5015,"L",'[1]REG PISP'!$T$16:$T$5015,"12",'[1]REG PISP'!$L$16:$L$5015,"&gt;0",'[1]REG PISP'!$M$16:$M$5015,"&lt;1",'[1]REG PISP'!$F$16:$F$5015,"="&amp;$B37)+COUNTIFS('[1]REG PISP'!$R$16:$R$5015,"&gt;0",'[1]REG PISP'!$R$16:$R$5015,"&lt;5",'[1]REG PISP'!$E$16:$E$5015,"L",'[1]REG PISP'!$T$16:$T$5015,"12",'[1]REG PISP'!$L$16:$L$5015,"&gt;0",'[1]REG PISP'!$M$16:$M$5015,"&lt;1",'[1]REG PISP'!$F$16:$F$5015,"="&amp;$B37)+COUNTIFS('[1]REG PISP'!$R$16:$R$5015,"0",'[1]REG PISP'!$S$16:$S$5015,"&gt;0",'[1]REG PISP'!$E$16:$E$5015,"P",'[1]REG PISP'!$T$16:$T$5015,"12",'[1]REG PISP'!$L$16:$L$5015,"&gt;0",'[1]REG PISP'!$M$16:$M$5015,"&lt;1",'[1]REG PISP'!$F$16:$F$5015,"="&amp;$B37)+COUNTIFS('[1]REG PISP'!$R$16:$R$5015,"&gt;0",'[1]REG PISP'!$R$16:$R$5015,"&lt;5",'[1]REG PISP'!$E$16:$E$5015,"P",'[1]REG PISP'!$T$16:$T$5015,"12",'[1]REG PISP'!$L$16:$L$5015,"&gt;0",'[1]REG PISP'!$M$16:$M$5015,"&lt;1",'[1]REG PISP'!$F$16:$F$5015,"="&amp;$B37)+COUNTIFS('[1]REG PISP'!$R$16:$R$5015,"0",'[1]REG PISP'!$S$16:$S$5015,"&gt;0",'[1]REG PISP'!$E$16:$E$5015,"L",'[1]REG PISP'!$T$16:$T$5015,"12",'[1]REG PISP'!$L$16:$L$5015,"&gt;0",'[1]REG PISP'!$M$16:$M$5015,"",'[1]REG PISP'!$F$16:$F$5015,"="&amp;$B37)+COUNTIFS('[1]REG PISP'!$R$16:$R$5015,"&gt;0",'[1]REG PISP'!$R$16:$R$5015,"&lt;5",'[1]REG PISP'!$E$16:$E$5015,"L",'[1]REG PISP'!$T$16:$T$5015,"12",'[1]REG PISP'!$L$16:$L$5015,"&gt;0",'[1]REG PISP'!$M$16:$M$5015,"",'[1]REG PISP'!$F$16:$F$5015,"="&amp;$B37)+COUNTIFS('[1]REG PISP'!$R$16:$R$5015,"0",'[1]REG PISP'!$S$16:$S$5015,"&gt;0",'[1]REG PISP'!$E$16:$E$5015,"P",'[1]REG PISP'!$T$16:$T$5015,"12",'[1]REG PISP'!$L$16:$L$5015,"&gt;0",'[1]REG PISP'!$M$16:$M$5015,"",'[1]REG PISP'!$F$16:$F$5015,"="&amp;$B37)+COUNTIFS('[1]REG PISP'!$R$16:$R$5015,"&gt;0",'[1]REG PISP'!$R$16:$R$5015,"&lt;5",'[1]REG PISP'!$E$16:$E$5015,"P",'[1]REG PISP'!$T$16:$T$5015,"12",'[1]REG PISP'!$L$16:$L$5015,"&gt;0",'[1]REG PISP'!$M$16:$M$5015,"",'[1]REG PISP'!$F$16:$F$5015,"="&amp;$B37)</f>
        <v>0</v>
      </c>
      <c r="AI37" s="42">
        <f>COUNTIFS('[1]REG PISP'!$R$16:$R$5015,"0",'[1]REG PISP'!$S$16:$S$5015,"&gt;0",'[1]REG PISP'!$E$16:$E$5015,"L",'[1]REG PISP'!$T$16:$T$5015,"12",'[1]REG PISP'!$M$16:$M$5015,"&gt;0",'[1]REG PISP'!$L$16:$L$5015,"&lt;1",'[1]REG PISP'!$F$16:$F$5015,"="&amp;$B37)+COUNTIFS('[1]REG PISP'!$R$16:$R$5015,"&gt;0",'[1]REG PISP'!$R$16:$R$5015,"&lt;5",'[1]REG PISP'!$E$16:$E$5015,"L",'[1]REG PISP'!$T$16:$T$5015,"12",'[1]REG PISP'!$M$16:$M$5015,"&gt;0",'[1]REG PISP'!$L$16:$L$5015,"&lt;1",'[1]REG PISP'!$F$16:$F$5015,"="&amp;$B37)+COUNTIFS('[1]REG PISP'!$R$16:$R$5015,"0",'[1]REG PISP'!$S$16:$S$5015,"&gt;0",'[1]REG PISP'!$E$16:$E$5015,"P",'[1]REG PISP'!$T$16:$T$5015,"12",'[1]REG PISP'!$M$16:$M$5015,"&gt;0",'[1]REG PISP'!$L$16:$L$5015,"&lt;1",'[1]REG PISP'!$F$16:$F$5015,"="&amp;$B37)+COUNTIFS('[1]REG PISP'!$R$16:$R$5015,"&gt;0",'[1]REG PISP'!$R$16:$R$5015,"&lt;5",'[1]REG PISP'!$E$16:$E$5015,"P",'[1]REG PISP'!$T$16:$T$5015,"12",'[1]REG PISP'!$M$16:$M$5015,"&gt;0",'[1]REG PISP'!$L$16:$L$5015,"&lt;1",'[1]REG PISP'!$F$16:$F$5015,"="&amp;$B37)+COUNTIFS('[1]REG PISP'!$R$16:$R$5015,"0",'[1]REG PISP'!$S$16:$S$5015,"&gt;0",'[1]REG PISP'!$E$16:$E$5015,"L",'[1]REG PISP'!$T$16:$T$5015,"12",'[1]REG PISP'!$M$16:$M$5015,"&gt;0",'[1]REG PISP'!$L$16:$L$5015,"",'[1]REG PISP'!$F$16:$F$5015,"="&amp;$B37)+COUNTIFS('[1]REG PISP'!$R$16:$R$5015,"&gt;0",'[1]REG PISP'!$R$16:$R$5015,"&lt;5",'[1]REG PISP'!$E$16:$E$5015,"L",'[1]REG PISP'!$T$16:$T$5015,"12",'[1]REG PISP'!$M$16:$M$5015,"&gt;0",'[1]REG PISP'!$L$16:$L$5015,"",'[1]REG PISP'!$F$16:$F$5015,"="&amp;$B37)+COUNTIFS('[1]REG PISP'!$R$16:$R$5015,"0",'[1]REG PISP'!$S$16:$S$5015,"&gt;0",'[1]REG PISP'!$E$16:$E$5015,"P",'[1]REG PISP'!$T$16:$T$5015,"12",'[1]REG PISP'!$M$16:$M$5015,"&gt;0",'[1]REG PISP'!$L$16:$L$5015,"",'[1]REG PISP'!$F$16:$F$5015,"="&amp;$B37)+COUNTIFS('[1]REG PISP'!$R$16:$R$5015,"&gt;0",'[1]REG PISP'!$R$16:$R$5015,"&lt;5",'[1]REG PISP'!$E$16:$E$5015,"P",'[1]REG PISP'!$T$16:$T$5015,"12",'[1]REG PISP'!$M$16:$M$5015,"&gt;0",'[1]REG PISP'!$L$16:$L$5015,"",'[1]REG PISP'!$F$16:$F$5015,"="&amp;$B37)</f>
        <v>0</v>
      </c>
      <c r="AJ37" s="42">
        <f>COUNTIFS('[1]REG PISP'!$R$16:$R$5015,"0",'[1]REG PISP'!$S$16:$S$5015,"&gt;0",'[1]REG PISP'!$E$16:$E$5015,"L",'[1]REG PISP'!$T$16:$T$5015,"12",'[1]REG PISP'!$L$16:$L$5015,"&gt;0",'[1]REG PISP'!$M$16:$M$5015,"&gt;0",'[1]REG PISP'!$F$16:$F$5015,"="&amp;$B37)+COUNTIFS('[1]REG PISP'!$R$16:$R$5015,"&gt;0",'[1]REG PISP'!$R$16:$R$5015,"&lt;5",'[1]REG PISP'!$E$16:$E$5015,"L",'[1]REG PISP'!$T$16:$T$5015,"12",'[1]REG PISP'!$L$16:$L$5015,"&gt;0",'[1]REG PISP'!$M$16:$M$5015,"&gt;0",'[1]REG PISP'!$F$16:$F$5015,"="&amp;$B37)+COUNTIFS('[1]REG PISP'!$R$16:$R$5015,"0",'[1]REG PISP'!$S$16:$S$5015,"&gt;0",'[1]REG PISP'!$E$16:$E$5015,"P",'[1]REG PISP'!$T$16:$T$5015,"12",'[1]REG PISP'!$L$16:$L$5015,"&gt;0",'[1]REG PISP'!$M$16:$M$5015,"&gt;0",'[1]REG PISP'!$F$16:$F$5015,"="&amp;$B37)+COUNTIFS('[1]REG PISP'!$R$16:$R$5015,"&gt;0",'[1]REG PISP'!$R$16:$R$5015,"&lt;5",'[1]REG PISP'!$E$16:$E$5015,"P",'[1]REG PISP'!$T$16:$T$5015,"12",'[1]REG PISP'!$L$16:$L$5015,"&gt;0",'[1]REG PISP'!$M$16:$M$5015,"&gt;0",'[1]REG PISP'!$F$16:$F$5015,"="&amp;$B37)</f>
        <v>0</v>
      </c>
      <c r="AK37" s="42">
        <f>COUNTIFS('[1]REG PISP'!$R$16:$R$5015,"0",'[1]REG PISP'!$S$16:$S$5015,"&gt;0",'[1]REG PISP'!$E$16:$E$5015,"L",'[1]REG PISP'!$T$16:$T$5015,"12",'[1]REG PISP'!$N$16:$N$5015,"&gt;0",'[1]REG PISP'!$F$16:$F$5015,"="&amp;$B37)+COUNTIFS('[1]REG PISP'!$R$16:$R$5015,"&gt;0",'[1]REG PISP'!$R$16:$R$5015,"&lt;5",'[1]REG PISP'!$E$16:$E$5015,"L",'[1]REG PISP'!$T$16:$T$5015,"12",'[1]REG PISP'!$N$16:$N$5015,"&gt;0",'[1]REG PISP'!$F$16:$F$5015,"="&amp;$B37)+COUNTIFS('[1]REG PISP'!$R$16:$R$5015,"0",'[1]REG PISP'!$S$16:$S$5015,"&gt;0",'[1]REG PISP'!$E$16:$E$5015,"P",'[1]REG PISP'!$T$16:$T$5015,"12",'[1]REG PISP'!$N$16:$N$5015,"&gt;0",'[1]REG PISP'!$F$16:$F$5015,"="&amp;$B37)+COUNTIFS('[1]REG PISP'!$R$16:$R$5015,"&gt;0",'[1]REG PISP'!$R$16:$R$5015,"&lt;5",'[1]REG PISP'!$E$16:$E$5015,"P",'[1]REG PISP'!$T$16:$T$5015,"12",'[1]REG PISP'!$N$16:$N$5015,"&gt;0",'[1]REG PISP'!$F$16:$F$5015,"="&amp;$B37)</f>
        <v>0</v>
      </c>
      <c r="AL37" s="46" t="e">
        <f t="shared" si="8"/>
        <v>#DIV/0!</v>
      </c>
      <c r="AM37" s="46" t="e">
        <f t="shared" si="9"/>
        <v>#DIV/0!</v>
      </c>
      <c r="AN37" s="43" t="e">
        <f t="shared" si="10"/>
        <v>#DIV/0!</v>
      </c>
      <c r="AO37" s="42">
        <f>COUNTIFS('[1]REG PISP'!$R$16:$R$5015,"&gt;=5",'[1]REG PISP'!$R$16:$R$5015,"&lt;120",'[1]REG PISP'!$E$16:$E$5015,"L",'[1]REG PISP'!$T$16:$T$5015,"12",'[1]REG PISP'!$L$16:$L$5015,"&gt;0",'[1]REG PISP'!$F$16:$F$5015,"="&amp;$B37)+COUNTIFS('[1]REG PISP'!$R$16:$R$5015,"&gt;=5",'[1]REG PISP'!$R$16:$R$5015,"&lt;120",'[1]REG PISP'!$E$16:$E$5015,"P",'[1]REG PISP'!$T$16:$T$5015,"12",'[1]REG PISP'!$L$16:$L$5015,"&gt;0",'[1]REG PISP'!$F$16:$F$5015,"="&amp;$B37)</f>
        <v>0</v>
      </c>
      <c r="AP37" s="42">
        <f>COUNTIFS('[1]REG PISP'!$R$16:$R$5015,"&gt;=5",'[1]REG PISP'!$R$16:$R$5015,"&lt;120",'[1]REG PISP'!$E$16:$E$5015,"L",'[1]REG PISP'!$T$16:$T$5015,"12",'[1]REG PISP'!$N$16:$N$5015,"&gt;0",'[1]REG PISP'!$F$16:$F$5015,"="&amp;$B37)+COUNTIFS('[1]REG PISP'!$R$16:$R$5015,"&gt;=5",'[1]REG PISP'!$R$16:$R$5015,"&lt;120",'[1]REG PISP'!$E$16:$E$5015,"P",'[1]REG PISP'!$T$16:$T$5015,"12",'[1]REG PISP'!$N$16:$N$5015,"&gt;0",'[1]REG PISP'!$F$16:$F$5015,"="&amp;$B37)</f>
        <v>0</v>
      </c>
      <c r="AQ37" s="46" t="e">
        <f t="shared" si="11"/>
        <v>#DIV/0!</v>
      </c>
      <c r="AR37" s="46" t="e">
        <f t="shared" si="12"/>
        <v>#DIV/0!</v>
      </c>
      <c r="AS37" s="42">
        <f>COUNTIFS('[1]REG PISP'!$S$16:$S$5015,"&lt;12",'[1]REG PISP'!$R$16:$R$5015,"0",'[1]REG PISP'!$E$16:$E$5015,"L",'[1]REG PISP'!$T$16:$T$5015,"12",'[1]REG PISP'!$J$16:$J$5015,"*",'[1]REG PISP'!$P$16:$P$5015,"MATI",'[1]REG PISP'!$F$16:$F$5015,"="&amp;$B37)</f>
        <v>0</v>
      </c>
      <c r="AT37" s="42">
        <f>COUNTIFS('[1]REG PISP'!$S$16:$S$5015,"&lt;12",'[1]REG PISP'!$R$16:$R$5015,"0",'[1]REG PISP'!$E$16:$E$5015,"P",'[1]REG PISP'!$T$16:$T$5015,"12",'[1]REG PISP'!$J$16:$J$5015,"*",'[1]REG PISP'!$P$16:$P$5015,"MATI",'[1]REG PISP'!$F$16:$F$5015,"="&amp;$B37)</f>
        <v>0</v>
      </c>
      <c r="AU37" s="42">
        <f>COUNTIFS('[1]REG PISP'!$R$16:$R$5015,"&gt;=1",'[1]REG PISP'!$R$16:$R$5015,"&lt;5",'[1]REG PISP'!$E$16:$E$5015,"L",'[1]REG PISP'!$T$16:$T$5015,"12",'[1]REG PISP'!$J$16:$J$5015,"*",'[1]REG PISP'!$P$16:$P$5015,"MATI",'[1]REG PISP'!$F$16:$F$5015,"="&amp;$B37)</f>
        <v>0</v>
      </c>
      <c r="AV37" s="42">
        <f>COUNTIFS('[1]REG PISP'!$R$16:$R$5015,"&gt;=1",'[1]REG PISP'!$R$16:$R$5015,"&lt;5",'[1]REG PISP'!$E$16:$E$5015,"P",'[1]REG PISP'!$T$16:$T$5015,"12",'[1]REG PISP'!$J$16:$J$5015,"*",'[1]REG PISP'!$P$16:$P$5015,"MATI",'[1]REG PISP'!$F$16:$F$5015,"="&amp;$B37)</f>
        <v>0</v>
      </c>
      <c r="AW37" s="42">
        <f>COUNTIFS('[1]REG PISP'!$R$16:$R$5015,"&gt;=5",'[1]REG PISP'!$R$16:$R$5015,"&lt;120",'[1]REG PISP'!$E$16:$E$5015,"L",'[1]REG PISP'!$T$16:$T$5015,"12",'[1]REG PISP'!$J$16:$J$5015,"*",'[1]REG PISP'!$P$16:$P$5015,"MATI",'[1]REG PISP'!$F$16:$F$5015,"="&amp;$B37)</f>
        <v>0</v>
      </c>
      <c r="AX37" s="42">
        <f>COUNTIFS('[1]REG PISP'!$R$16:$R$5015,"&gt;=5",'[1]REG PISP'!$R$16:$R$5015,"&lt;120",'[1]REG PISP'!$E$16:$E$5015,"P",'[1]REG PISP'!$T$16:$T$5015,"12",'[1]REG PISP'!$J$16:$J$5015,"*",'[1]REG PISP'!$P$16:$P$5015,"MATI",'[1]REG PISP'!$F$16:$F$5015,"="&amp;$B37)</f>
        <v>0</v>
      </c>
      <c r="AY37" s="44">
        <f t="shared" si="13"/>
        <v>0</v>
      </c>
      <c r="AZ37" s="44">
        <f t="shared" si="13"/>
        <v>0</v>
      </c>
    </row>
    <row r="38" spans="1:52" ht="18" hidden="1" customHeight="1" x14ac:dyDescent="0.25">
      <c r="A38" s="40">
        <v>23</v>
      </c>
      <c r="B38" s="40">
        <f>'[1]INFO DASAR'!B38</f>
        <v>0</v>
      </c>
      <c r="C38" s="40">
        <f>'[1]INFO DASAR'!C38</f>
        <v>0</v>
      </c>
      <c r="D38" s="40">
        <f>'[1]INFO DASAR'!D38</f>
        <v>0</v>
      </c>
      <c r="E38" s="41">
        <f>'[1]INFO DASAR'!E38</f>
        <v>0</v>
      </c>
      <c r="F38" s="41">
        <f>'[1]INFO DASAR'!F38</f>
        <v>0</v>
      </c>
      <c r="G38" s="42">
        <f>COUNTIFS('[1]REG PISP'!$S$16:$S$5015,"&lt;6",'[1]REG PISP'!$R$16:$R$5015,"0",'[1]REG PISP'!$E$16:$E$5015,"L",'[1]REG PISP'!$T$16:$T$5015,"12",'[1]REG PISP'!$J$16:$J$5015,"*",'[1]REG PISP'!$F$16:$F$5015,"="&amp;$B38)</f>
        <v>0</v>
      </c>
      <c r="H38" s="42">
        <f>COUNTIFS('[1]REG PISP'!$S$16:$S$5015,"&lt;6",'[1]REG PISP'!$R$16:$R$5015,"0",'[1]REG PISP'!$E$16:$E$5015,"P",'[1]REG PISP'!$T$16:$T$5015,"12",'[1]REG PISP'!$J$16:$J$5015,"*",'[1]REG PISP'!$F$16:$F$5015,"="&amp;$B38)</f>
        <v>0</v>
      </c>
      <c r="I38" s="42">
        <f>COUNTIFS('[1]REG PISP'!$S$16:$S$5015,"&gt;=6",'[1]REG PISP'!$S$16:$S$5015,"&lt;12",'[1]REG PISP'!$R$16:$R$5015,"0",'[1]REG PISP'!$E$16:$E$5015,"L",'[1]REG PISP'!$T$16:$T$5015,"12",'[1]REG PISP'!$J$16:$J$5015,"*",'[1]REG PISP'!$F$16:$F$5015,"="&amp;$B38)</f>
        <v>0</v>
      </c>
      <c r="J38" s="42">
        <f>COUNTIFS('[1]REG PISP'!$S$16:$S$5015,"&gt;=6",'[1]REG PISP'!$S$16:$S$5015,"&lt;12",'[1]REG PISP'!$R$16:$R$5015,"0",'[1]REG PISP'!$E$16:$E$5015,"P",'[1]REG PISP'!$T$16:$T$5015,"12",'[1]REG PISP'!$J$16:$J$5015,"*",'[1]REG PISP'!$F$16:$F$5015,"="&amp;$B38)</f>
        <v>0</v>
      </c>
      <c r="K38" s="42">
        <f>COUNTIFS('[1]REG PISP'!$R$16:$R$5015,"&gt;=1",'[1]REG PISP'!$R$16:$R$5015,"&lt;5",'[1]REG PISP'!$E$16:$E$5015,"L",'[1]REG PISP'!$T$16:$T$5015,"12",'[1]REG PISP'!$J$16:$J$5015,"*",'[1]REG PISP'!$F$16:$F$5015,"="&amp;$B38)</f>
        <v>0</v>
      </c>
      <c r="L38" s="42">
        <f>COUNTIFS('[1]REG PISP'!$R$16:$R$5015,"&gt;=1",'[1]REG PISP'!$R$16:$R$5015,"&lt;5",'[1]REG PISP'!$E$16:$E$5015,"P",'[1]REG PISP'!$T$16:$T$5015,"12",'[1]REG PISP'!$J$16:$J$5015,"*",'[1]REG PISP'!$F$16:$F$5015,"="&amp;$B38)</f>
        <v>0</v>
      </c>
      <c r="M38" s="42">
        <f t="shared" si="0"/>
        <v>0</v>
      </c>
      <c r="N38" s="42">
        <f t="shared" si="0"/>
        <v>0</v>
      </c>
      <c r="O38" s="42">
        <f t="shared" si="1"/>
        <v>0</v>
      </c>
      <c r="P38" s="43" t="e">
        <f t="shared" si="2"/>
        <v>#DIV/0!</v>
      </c>
      <c r="Q38" s="42">
        <f>COUNTIFS('[1]REG PISP'!$R$16:$R$5015,"&gt;=5",'[1]REG PISP'!$R$16:$R$5015,"&lt;120",'[1]REG PISP'!$E$16:$E$5015,"L",'[1]REG PISP'!$T$16:$T$5015,"12",'[1]REG PISP'!$J$16:$J$5015,"*",'[1]REG PISP'!$F$16:$F$5015,"="&amp;$B38)</f>
        <v>0</v>
      </c>
      <c r="R38" s="42">
        <f>COUNTIFS('[1]REG PISP'!$R$16:$R$5015,"&gt;=5",'[1]REG PISP'!$R$16:$R$5015,"&lt;120",'[1]REG PISP'!$E$16:$E$5015,"P",'[1]REG PISP'!$T$16:$T$5015,"12",'[1]REG PISP'!$J$16:$J$5015,"*",'[1]REG PISP'!$F$16:$F$5015,"="&amp;$B38)</f>
        <v>0</v>
      </c>
      <c r="S38" s="44">
        <f t="shared" si="3"/>
        <v>0</v>
      </c>
      <c r="T38" s="45">
        <f t="shared" si="4"/>
        <v>0</v>
      </c>
      <c r="U38" s="46" t="e">
        <f t="shared" si="5"/>
        <v>#DIV/0!</v>
      </c>
      <c r="V38" s="46" t="e">
        <f t="shared" si="6"/>
        <v>#DIV/0!</v>
      </c>
      <c r="W38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PISP'!$F$16:$F$5015,"="&amp;$B38)+COUNTIFS('[1]REG PISP'!$R$16:$R$5015,"0",'[1]REG PISP'!$S$16:$S$5015,"&gt;0",'[1]REG PISP'!$E$16:$E$5015,"P",'[1]REG PISP'!$T$16:$T$5015,"12",'[1]REG PISP'!$J$16:$J$5015,"*",'[1]REG PISP'!$K$16:$K$5015,"TANPA DEHIDRASI",'[1]REG PISP'!$F$16:$F$5015,"="&amp;$B38)+COUNTIFS('[1]REG PISP'!$R$16:$R$5015,"&gt;0",'[1]REG PISP'!$R$16:$R$5015,"&lt;120",'[1]REG PISP'!$E$16:$E$5015,"L",'[1]REG PISP'!$T$16:$T$5015,"12",'[1]REG PISP'!$J$16:$J$5015,"*",'[1]REG PISP'!$K$16:$K$5015,"TANPA DEHIDRASI",'[1]REG PISP'!$F$16:$F$5015,"="&amp;$B38)+COUNTIFS('[1]REG PISP'!$R$16:$R$5015,"&gt;0",'[1]REG PISP'!$R$16:$R$5015,"&lt;120",'[1]REG PISP'!$E$16:$E$5015,"P",'[1]REG PISP'!$T$16:$T$5015,"12",'[1]REG PISP'!$J$16:$J$5015,"*",'[1]REG PISP'!$K$16:$K$5015,"TANPA DEHIDRASI",'[1]REG PISP'!$F$16:$F$5015,"="&amp;$B38)</f>
        <v>0</v>
      </c>
      <c r="X38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PISP'!$F$16:$F$5015,"="&amp;$B38)+COUNTIFS('[1]REG PISP'!$R$16:$R$5015,"0",'[1]REG PISP'!$S$16:$S$5015,"&gt;0",'[1]REG PISP'!$E$16:$E$5015,"P",'[1]REG PISP'!$T$16:$T$5015,"12",'[1]REG PISP'!$J$16:$J$5015,"*",'[1]REG PISP'!$K$16:$K$5015,"DEHIDRASI RINGAN/SEDANG",'[1]REG PISP'!$F$16:$F$5015,"="&amp;$B38)+COUNTIFS('[1]REG PISP'!$R$16:$R$5015,"&gt;0",'[1]REG PISP'!$R$16:$R$5015,"&lt;120",'[1]REG PISP'!$E$16:$E$5015,"L",'[1]REG PISP'!$T$16:$T$5015,"12",'[1]REG PISP'!$J$16:$J$5015,"*",'[1]REG PISP'!$K$16:$K$5015,"DEHIDRASI RINGAN/SEDANG",'[1]REG PISP'!$F$16:$F$5015,"="&amp;$B38)+COUNTIFS('[1]REG PISP'!$R$16:$R$5015,"&gt;0",'[1]REG PISP'!$R$16:$R$5015,"&lt;120",'[1]REG PISP'!$E$16:$E$5015,"P",'[1]REG PISP'!$T$16:$T$5015,"12",'[1]REG PISP'!$J$16:$J$5015,"*",'[1]REG PISP'!$K$16:$K$5015,"DEHIDRASI RINGAN/SEDANG",'[1]REG PISP'!$F$16:$F$5015,"="&amp;$B38)</f>
        <v>0</v>
      </c>
      <c r="Y38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PISP'!$F$16:$F$5015,"="&amp;$B38)+COUNTIFS('[1]REG PISP'!$R$16:$R$5015,"0",'[1]REG PISP'!$S$16:$S$5015,"&gt;0",'[1]REG PISP'!$E$16:$E$5015,"P",'[1]REG PISP'!$T$16:$T$5015,"12",'[1]REG PISP'!$J$16:$J$5015,"*",'[1]REG PISP'!$K$16:$K$5015,"DEHIDRASI BERAT",'[1]REG PISP'!$F$16:$F$5015,"="&amp;$B38)+COUNTIFS('[1]REG PISP'!$R$16:$R$5015,"&gt;0",'[1]REG PISP'!$R$16:$R$5015,"&lt;120",'[1]REG PISP'!$E$16:$E$5015,"L",'[1]REG PISP'!$T$16:$T$5015,"12",'[1]REG PISP'!$J$16:$J$5015,"*",'[1]REG PISP'!$K$16:$K$5015,"DEHIDRASI BERAT",'[1]REG PISP'!$F$16:$F$5015,"="&amp;$B38)+COUNTIFS('[1]REG PISP'!$R$16:$R$5015,"&gt;0",'[1]REG PISP'!$R$16:$R$5015,"&lt;120",'[1]REG PISP'!$E$16:$E$5015,"P",'[1]REG PISP'!$T$16:$T$5015,"12",'[1]REG PISP'!$J$16:$J$5015,"*",'[1]REG PISP'!$K$16:$K$5015,"DEHIDRASI BERAT",'[1]REG PISP'!$F$16:$F$5015,"="&amp;$B38)</f>
        <v>0</v>
      </c>
      <c r="Z38" s="46" t="e">
        <f t="shared" si="7"/>
        <v>#DIV/0!</v>
      </c>
      <c r="AA38" s="42">
        <f>COUNTIFS('[1]REG PISP'!$R$16:$R$5015,"0",'[1]REG PISP'!$S$16:$S$5015,"&gt;0",'[1]REG PISP'!$E$16:$E$5015,"L",'[1]REG PISP'!$T$16:$T$5015,"12",'[1]REG PISP'!$J$16:$J$5015,"DIARE AKUT",'[1]REG PISP'!$F$16:$F$5015,"="&amp;$B38)+COUNTIFS('[1]REG PISP'!$R$16:$R$5015,"0",'[1]REG PISP'!$S$16:$S$5015,"&gt;0",'[1]REG PISP'!$E$16:$E$5015,"P",'[1]REG PISP'!$T$16:$T$5015,"12",'[1]REG PISP'!$J$16:$J$5015,"DIARE AKUT",'[1]REG PISP'!$F$16:$F$5015,"="&amp;$B38)+COUNTIFS('[1]REG PISP'!$R$16:$R$5015,"&gt;0",'[1]REG PISP'!$R$16:$R$5015,"&lt;120",'[1]REG PISP'!$E$16:$E$5015,"L",'[1]REG PISP'!$T$16:$T$5015,"12",'[1]REG PISP'!$J$16:$J$5015,"DIARE AKUT",'[1]REG PISP'!$F$16:$F$5015,"="&amp;$B38)+COUNTIFS('[1]REG PISP'!$R$16:$R$5015,"&gt;0",'[1]REG PISP'!$R$16:$R$5015,"&lt;120",'[1]REG PISP'!$E$16:$E$5015,"P",'[1]REG PISP'!$T$16:$T$5015,"12",'[1]REG PISP'!$J$16:$J$5015,"DIARE AKUT",'[1]REG PISP'!$F$16:$F$5015,"="&amp;$B38)</f>
        <v>0</v>
      </c>
      <c r="AB38" s="42">
        <f>COUNTIFS('[1]REG PISP'!$R$16:$R$5015,"0",'[1]REG PISP'!$S$16:$S$5015,"&gt;0",'[1]REG PISP'!$E$16:$E$5015,"L",'[1]REG PISP'!$T$16:$T$5015,"12",'[1]REG PISP'!$J$16:$J$5015,"DISENTRI",'[1]REG PISP'!$F$16:$F$5015,"="&amp;$B38)+COUNTIFS('[1]REG PISP'!$R$16:$R$5015,"0",'[1]REG PISP'!$S$16:$S$5015,"&gt;0",'[1]REG PISP'!$E$16:$E$5015,"P",'[1]REG PISP'!$T$16:$T$5015,"12",'[1]REG PISP'!$J$16:$J$5015,"DISENTRI",'[1]REG PISP'!$F$16:$F$5015,"="&amp;$B38)+COUNTIFS('[1]REG PISP'!$R$16:$R$5015,"&gt;0",'[1]REG PISP'!$R$16:$R$5015,"&lt;120",'[1]REG PISP'!$E$16:$E$5015,"L",'[1]REG PISP'!$T$16:$T$5015,"12",'[1]REG PISP'!$J$16:$J$5015,"DISENTRI",'[1]REG PISP'!$F$16:$F$5015,"="&amp;$B38)+COUNTIFS('[1]REG PISP'!$R$16:$R$5015,"&gt;0",'[1]REG PISP'!$R$16:$R$5015,"&lt;120",'[1]REG PISP'!$E$16:$E$5015,"P",'[1]REG PISP'!$T$16:$T$5015,"12",'[1]REG PISP'!$J$16:$J$5015,"DISENTRI",'[1]REG PISP'!$F$16:$F$5015,"="&amp;$B38)</f>
        <v>0</v>
      </c>
      <c r="AC38" s="42">
        <f>COUNTIFS('[1]REG PISP'!$R$16:$R$5015,"0",'[1]REG PISP'!$S$16:$S$5015,"&gt;0",'[1]REG PISP'!$E$16:$E$5015,"L",'[1]REG PISP'!$T$16:$T$5015,"12",'[1]REG PISP'!$J$16:$J$5015,"KOLERA",'[1]REG PISP'!$F$16:$F$5015,"="&amp;$B38)+COUNTIFS('[1]REG PISP'!$R$16:$R$5015,"0",'[1]REG PISP'!$S$16:$S$5015,"&gt;0",'[1]REG PISP'!$E$16:$E$5015,"P",'[1]REG PISP'!$T$16:$T$5015,"12",'[1]REG PISP'!$J$16:$J$5015,"KOLERA",'[1]REG PISP'!$F$16:$F$5015,"="&amp;$B38)+COUNTIFS('[1]REG PISP'!$R$16:$R$5015,"&gt;0",'[1]REG PISP'!$R$16:$R$5015,"&lt;120",'[1]REG PISP'!$E$16:$E$5015,"L",'[1]REG PISP'!$T$16:$T$5015,"12",'[1]REG PISP'!$J$16:$J$5015,"KOLERA",'[1]REG PISP'!$F$16:$F$5015,"="&amp;$B38)+COUNTIFS('[1]REG PISP'!$R$16:$R$5015,"&gt;0",'[1]REG PISP'!$R$16:$R$5015,"&lt;120",'[1]REG PISP'!$E$16:$E$5015,"P",'[1]REG PISP'!$T$16:$T$5015,"12",'[1]REG PISP'!$J$16:$J$5015,"KOLERA",'[1]REG PISP'!$F$16:$F$5015,"="&amp;$B38)</f>
        <v>0</v>
      </c>
      <c r="AD38" s="42">
        <f>COUNTIFS('[1]REG PISP'!$R$16:$R$5015,"0",'[1]REG PISP'!$S$16:$S$5015,"&gt;0",'[1]REG PISP'!$E$16:$E$5015,"L",'[1]REG PISP'!$T$16:$T$5015,"12",'[1]REG PISP'!$J$16:$J$5015,"DIARE BERKEPANJANGAN",'[1]REG PISP'!$F$16:$F$5015,"="&amp;$B38)+COUNTIFS('[1]REG PISP'!$R$16:$R$5015,"0",'[1]REG PISP'!$S$16:$S$5015,"&gt;0",'[1]REG PISP'!$E$16:$E$5015,"P",'[1]REG PISP'!$T$16:$T$5015,"12",'[1]REG PISP'!$J$16:$J$5015,"DIARE BERKEPANJANGAN",'[1]REG PISP'!$F$16:$F$5015,"="&amp;$B38)+COUNTIFS('[1]REG PISP'!$R$16:$R$5015,"&gt;0",'[1]REG PISP'!$R$16:$R$5015,"&lt;120",'[1]REG PISP'!$E$16:$E$5015,"L",'[1]REG PISP'!$T$16:$T$5015,"12",'[1]REG PISP'!$J$16:$J$5015,"DIARE BERKEPANJANGAN",'[1]REG PISP'!$F$16:$F$5015,"="&amp;$B38)+COUNTIFS('[1]REG PISP'!$R$16:$R$5015,"&gt;0",'[1]REG PISP'!$R$16:$R$5015,"&lt;120",'[1]REG PISP'!$E$16:$E$5015,"P",'[1]REG PISP'!$T$16:$T$5015,"12",'[1]REG PISP'!$J$16:$J$5015,"DIARE BERKEPANJANGAN",'[1]REG PISP'!$F$16:$F$5015,"="&amp;$B38)</f>
        <v>0</v>
      </c>
      <c r="AE38" s="42">
        <f>COUNTIFS('[1]REG PISP'!$R$16:$R$5015,"0",'[1]REG PISP'!$S$16:$S$5015,"&gt;0",'[1]REG PISP'!$E$16:$E$5015,"L",'[1]REG PISP'!$T$16:$T$5015,"12",'[1]REG PISP'!$J$16:$J$5015,"DIARE PERSISTEN/KRONIK",'[1]REG PISP'!$F$16:$F$5015,"="&amp;$B38)+COUNTIFS('[1]REG PISP'!$R$16:$R$5015,"0",'[1]REG PISP'!$S$16:$S$5015,"&gt;0",'[1]REG PISP'!$E$16:$E$5015,"P",'[1]REG PISP'!$T$16:$T$5015,"12",'[1]REG PISP'!$J$16:$J$5015,"DIARE PERSISTEN/KRONIK",'[1]REG PISP'!$F$16:$F$5015,"="&amp;$B38)+COUNTIFS('[1]REG PISP'!$R$16:$R$5015,"&gt;0",'[1]REG PISP'!$R$16:$R$5015,"&lt;120",'[1]REG PISP'!$E$16:$E$5015,"L",'[1]REG PISP'!$T$16:$T$5015,"12",'[1]REG PISP'!$J$16:$J$5015,"DIARE PERSISTEN/KRONIK",'[1]REG PISP'!$F$16:$F$5015,"="&amp;$B38)+COUNTIFS('[1]REG PISP'!$R$16:$R$5015,"&gt;0",'[1]REG PISP'!$R$16:$R$5015,"&lt;120",'[1]REG PISP'!$E$16:$E$5015,"P",'[1]REG PISP'!$T$16:$T$5015,"12",'[1]REG PISP'!$J$16:$J$5015,"DIARE PERSISTEN/KRONIK",'[1]REG PISP'!$F$16:$F$5015,"="&amp;$B38)</f>
        <v>0</v>
      </c>
      <c r="AF38" s="42">
        <f>COUNTIFS('[1]REG PISP'!$R$16:$R$5015,"0",'[1]REG PISP'!$S$16:$S$5015,"&gt;0",'[1]REG PISP'!$E$16:$E$5015,"L",'[1]REG PISP'!$T$16:$T$5015,"12",'[1]REG PISP'!$J$16:$J$5015,"DIARE GIZI BURUK",'[1]REG PISP'!$F$16:$F$5015,"="&amp;$B38)+COUNTIFS('[1]REG PISP'!$R$16:$R$5015,"0",'[1]REG PISP'!$S$16:$S$5015,"&gt;0",'[1]REG PISP'!$E$16:$E$5015,"P",'[1]REG PISP'!$T$16:$T$5015,"12",'[1]REG PISP'!$J$16:$J$5015,"DIARE GIZI BURUK",'[1]REG PISP'!$F$16:$F$5015,"="&amp;$B38)+COUNTIFS('[1]REG PISP'!$R$16:$R$5015,"&gt;0",'[1]REG PISP'!$R$16:$R$5015,"&lt;120",'[1]REG PISP'!$E$16:$E$5015,"L",'[1]REG PISP'!$T$16:$T$5015,"12",'[1]REG PISP'!$J$16:$J$5015,"DIARE GIZI BURUK",'[1]REG PISP'!$F$16:$F$5015,"="&amp;$B38)+COUNTIFS('[1]REG PISP'!$R$16:$R$5015,"&gt;0",'[1]REG PISP'!$R$16:$R$5015,"&lt;120",'[1]REG PISP'!$E$16:$E$5015,"P",'[1]REG PISP'!$T$16:$T$5015,"12",'[1]REG PISP'!$J$16:$J$5015,"DIARE GIZI BURUK",'[1]REG PISP'!$F$16:$F$5015,"="&amp;$B38)</f>
        <v>0</v>
      </c>
      <c r="AG38" s="42">
        <f>COUNTIFS('[1]REG PISP'!$R$16:$R$5015,"0",'[1]REG PISP'!$S$16:$S$5015,"&gt;0",'[1]REG PISP'!$E$16:$E$5015,"L",'[1]REG PISP'!$T$16:$T$5015,"12",'[1]REG PISP'!$J$16:$J$5015,"DIARE DENGAN PENYAKIT PENYERTA",'[1]REG PISP'!$F$16:$F$5015,"="&amp;$B38)+COUNTIFS('[1]REG PISP'!$R$16:$R$5015,"0",'[1]REG PISP'!$S$16:$S$5015,"&gt;0",'[1]REG PISP'!$E$16:$E$5015,"P",'[1]REG PISP'!$T$16:$T$5015,"12",'[1]REG PISP'!$J$16:$J$5015,"DIARE DENGAN PENYAKIT PENYERTA",'[1]REG PISP'!$F$16:$F$5015,"="&amp;$B38)+COUNTIFS('[1]REG PISP'!$R$16:$R$5015,"&gt;0",'[1]REG PISP'!$R$16:$R$5015,"&lt;120",'[1]REG PISP'!$E$16:$E$5015,"L",'[1]REG PISP'!$T$16:$T$5015,"12",'[1]REG PISP'!$J$16:$J$5015,"DIARE DENGAN PENYAKIT PENYERTA",'[1]REG PISP'!$F$16:$F$5015,"="&amp;$B38)+COUNTIFS('[1]REG PISP'!$R$16:$R$5015,"&gt;0",'[1]REG PISP'!$R$16:$R$5015,"&lt;120",'[1]REG PISP'!$E$16:$E$5015,"P",'[1]REG PISP'!$T$16:$T$5015,"12",'[1]REG PISP'!$J$16:$J$5015,"DIARE DENGAN PENYAKIT PENYERTA",'[1]REG PISP'!$F$16:$F$5015,"="&amp;$B38)</f>
        <v>0</v>
      </c>
      <c r="AH38" s="42">
        <f>COUNTIFS('[1]REG PISP'!$R$16:$R$5015,"0",'[1]REG PISP'!$S$16:$S$5015,"&gt;0",'[1]REG PISP'!$E$16:$E$5015,"L",'[1]REG PISP'!$T$16:$T$5015,"12",'[1]REG PISP'!$L$16:$L$5015,"&gt;0",'[1]REG PISP'!$M$16:$M$5015,"&lt;1",'[1]REG PISP'!$F$16:$F$5015,"="&amp;$B38)+COUNTIFS('[1]REG PISP'!$R$16:$R$5015,"&gt;0",'[1]REG PISP'!$R$16:$R$5015,"&lt;5",'[1]REG PISP'!$E$16:$E$5015,"L",'[1]REG PISP'!$T$16:$T$5015,"12",'[1]REG PISP'!$L$16:$L$5015,"&gt;0",'[1]REG PISP'!$M$16:$M$5015,"&lt;1",'[1]REG PISP'!$F$16:$F$5015,"="&amp;$B38)+COUNTIFS('[1]REG PISP'!$R$16:$R$5015,"0",'[1]REG PISP'!$S$16:$S$5015,"&gt;0",'[1]REG PISP'!$E$16:$E$5015,"P",'[1]REG PISP'!$T$16:$T$5015,"12",'[1]REG PISP'!$L$16:$L$5015,"&gt;0",'[1]REG PISP'!$M$16:$M$5015,"&lt;1",'[1]REG PISP'!$F$16:$F$5015,"="&amp;$B38)+COUNTIFS('[1]REG PISP'!$R$16:$R$5015,"&gt;0",'[1]REG PISP'!$R$16:$R$5015,"&lt;5",'[1]REG PISP'!$E$16:$E$5015,"P",'[1]REG PISP'!$T$16:$T$5015,"12",'[1]REG PISP'!$L$16:$L$5015,"&gt;0",'[1]REG PISP'!$M$16:$M$5015,"&lt;1",'[1]REG PISP'!$F$16:$F$5015,"="&amp;$B38)+COUNTIFS('[1]REG PISP'!$R$16:$R$5015,"0",'[1]REG PISP'!$S$16:$S$5015,"&gt;0",'[1]REG PISP'!$E$16:$E$5015,"L",'[1]REG PISP'!$T$16:$T$5015,"12",'[1]REG PISP'!$L$16:$L$5015,"&gt;0",'[1]REG PISP'!$M$16:$M$5015,"",'[1]REG PISP'!$F$16:$F$5015,"="&amp;$B38)+COUNTIFS('[1]REG PISP'!$R$16:$R$5015,"&gt;0",'[1]REG PISP'!$R$16:$R$5015,"&lt;5",'[1]REG PISP'!$E$16:$E$5015,"L",'[1]REG PISP'!$T$16:$T$5015,"12",'[1]REG PISP'!$L$16:$L$5015,"&gt;0",'[1]REG PISP'!$M$16:$M$5015,"",'[1]REG PISP'!$F$16:$F$5015,"="&amp;$B38)+COUNTIFS('[1]REG PISP'!$R$16:$R$5015,"0",'[1]REG PISP'!$S$16:$S$5015,"&gt;0",'[1]REG PISP'!$E$16:$E$5015,"P",'[1]REG PISP'!$T$16:$T$5015,"12",'[1]REG PISP'!$L$16:$L$5015,"&gt;0",'[1]REG PISP'!$M$16:$M$5015,"",'[1]REG PISP'!$F$16:$F$5015,"="&amp;$B38)+COUNTIFS('[1]REG PISP'!$R$16:$R$5015,"&gt;0",'[1]REG PISP'!$R$16:$R$5015,"&lt;5",'[1]REG PISP'!$E$16:$E$5015,"P",'[1]REG PISP'!$T$16:$T$5015,"12",'[1]REG PISP'!$L$16:$L$5015,"&gt;0",'[1]REG PISP'!$M$16:$M$5015,"",'[1]REG PISP'!$F$16:$F$5015,"="&amp;$B38)</f>
        <v>0</v>
      </c>
      <c r="AI38" s="42">
        <f>COUNTIFS('[1]REG PISP'!$R$16:$R$5015,"0",'[1]REG PISP'!$S$16:$S$5015,"&gt;0",'[1]REG PISP'!$E$16:$E$5015,"L",'[1]REG PISP'!$T$16:$T$5015,"12",'[1]REG PISP'!$M$16:$M$5015,"&gt;0",'[1]REG PISP'!$L$16:$L$5015,"&lt;1",'[1]REG PISP'!$F$16:$F$5015,"="&amp;$B38)+COUNTIFS('[1]REG PISP'!$R$16:$R$5015,"&gt;0",'[1]REG PISP'!$R$16:$R$5015,"&lt;5",'[1]REG PISP'!$E$16:$E$5015,"L",'[1]REG PISP'!$T$16:$T$5015,"12",'[1]REG PISP'!$M$16:$M$5015,"&gt;0",'[1]REG PISP'!$L$16:$L$5015,"&lt;1",'[1]REG PISP'!$F$16:$F$5015,"="&amp;$B38)+COUNTIFS('[1]REG PISP'!$R$16:$R$5015,"0",'[1]REG PISP'!$S$16:$S$5015,"&gt;0",'[1]REG PISP'!$E$16:$E$5015,"P",'[1]REG PISP'!$T$16:$T$5015,"12",'[1]REG PISP'!$M$16:$M$5015,"&gt;0",'[1]REG PISP'!$L$16:$L$5015,"&lt;1",'[1]REG PISP'!$F$16:$F$5015,"="&amp;$B38)+COUNTIFS('[1]REG PISP'!$R$16:$R$5015,"&gt;0",'[1]REG PISP'!$R$16:$R$5015,"&lt;5",'[1]REG PISP'!$E$16:$E$5015,"P",'[1]REG PISP'!$T$16:$T$5015,"12",'[1]REG PISP'!$M$16:$M$5015,"&gt;0",'[1]REG PISP'!$L$16:$L$5015,"&lt;1",'[1]REG PISP'!$F$16:$F$5015,"="&amp;$B38)+COUNTIFS('[1]REG PISP'!$R$16:$R$5015,"0",'[1]REG PISP'!$S$16:$S$5015,"&gt;0",'[1]REG PISP'!$E$16:$E$5015,"L",'[1]REG PISP'!$T$16:$T$5015,"12",'[1]REG PISP'!$M$16:$M$5015,"&gt;0",'[1]REG PISP'!$L$16:$L$5015,"",'[1]REG PISP'!$F$16:$F$5015,"="&amp;$B38)+COUNTIFS('[1]REG PISP'!$R$16:$R$5015,"&gt;0",'[1]REG PISP'!$R$16:$R$5015,"&lt;5",'[1]REG PISP'!$E$16:$E$5015,"L",'[1]REG PISP'!$T$16:$T$5015,"12",'[1]REG PISP'!$M$16:$M$5015,"&gt;0",'[1]REG PISP'!$L$16:$L$5015,"",'[1]REG PISP'!$F$16:$F$5015,"="&amp;$B38)+COUNTIFS('[1]REG PISP'!$R$16:$R$5015,"0",'[1]REG PISP'!$S$16:$S$5015,"&gt;0",'[1]REG PISP'!$E$16:$E$5015,"P",'[1]REG PISP'!$T$16:$T$5015,"12",'[1]REG PISP'!$M$16:$M$5015,"&gt;0",'[1]REG PISP'!$L$16:$L$5015,"",'[1]REG PISP'!$F$16:$F$5015,"="&amp;$B38)+COUNTIFS('[1]REG PISP'!$R$16:$R$5015,"&gt;0",'[1]REG PISP'!$R$16:$R$5015,"&lt;5",'[1]REG PISP'!$E$16:$E$5015,"P",'[1]REG PISP'!$T$16:$T$5015,"12",'[1]REG PISP'!$M$16:$M$5015,"&gt;0",'[1]REG PISP'!$L$16:$L$5015,"",'[1]REG PISP'!$F$16:$F$5015,"="&amp;$B38)</f>
        <v>0</v>
      </c>
      <c r="AJ38" s="42">
        <f>COUNTIFS('[1]REG PISP'!$R$16:$R$5015,"0",'[1]REG PISP'!$S$16:$S$5015,"&gt;0",'[1]REG PISP'!$E$16:$E$5015,"L",'[1]REG PISP'!$T$16:$T$5015,"12",'[1]REG PISP'!$L$16:$L$5015,"&gt;0",'[1]REG PISP'!$M$16:$M$5015,"&gt;0",'[1]REG PISP'!$F$16:$F$5015,"="&amp;$B38)+COUNTIFS('[1]REG PISP'!$R$16:$R$5015,"&gt;0",'[1]REG PISP'!$R$16:$R$5015,"&lt;5",'[1]REG PISP'!$E$16:$E$5015,"L",'[1]REG PISP'!$T$16:$T$5015,"12",'[1]REG PISP'!$L$16:$L$5015,"&gt;0",'[1]REG PISP'!$M$16:$M$5015,"&gt;0",'[1]REG PISP'!$F$16:$F$5015,"="&amp;$B38)+COUNTIFS('[1]REG PISP'!$R$16:$R$5015,"0",'[1]REG PISP'!$S$16:$S$5015,"&gt;0",'[1]REG PISP'!$E$16:$E$5015,"P",'[1]REG PISP'!$T$16:$T$5015,"12",'[1]REG PISP'!$L$16:$L$5015,"&gt;0",'[1]REG PISP'!$M$16:$M$5015,"&gt;0",'[1]REG PISP'!$F$16:$F$5015,"="&amp;$B38)+COUNTIFS('[1]REG PISP'!$R$16:$R$5015,"&gt;0",'[1]REG PISP'!$R$16:$R$5015,"&lt;5",'[1]REG PISP'!$E$16:$E$5015,"P",'[1]REG PISP'!$T$16:$T$5015,"12",'[1]REG PISP'!$L$16:$L$5015,"&gt;0",'[1]REG PISP'!$M$16:$M$5015,"&gt;0",'[1]REG PISP'!$F$16:$F$5015,"="&amp;$B38)</f>
        <v>0</v>
      </c>
      <c r="AK38" s="42">
        <f>COUNTIFS('[1]REG PISP'!$R$16:$R$5015,"0",'[1]REG PISP'!$S$16:$S$5015,"&gt;0",'[1]REG PISP'!$E$16:$E$5015,"L",'[1]REG PISP'!$T$16:$T$5015,"12",'[1]REG PISP'!$N$16:$N$5015,"&gt;0",'[1]REG PISP'!$F$16:$F$5015,"="&amp;$B38)+COUNTIFS('[1]REG PISP'!$R$16:$R$5015,"&gt;0",'[1]REG PISP'!$R$16:$R$5015,"&lt;5",'[1]REG PISP'!$E$16:$E$5015,"L",'[1]REG PISP'!$T$16:$T$5015,"12",'[1]REG PISP'!$N$16:$N$5015,"&gt;0",'[1]REG PISP'!$F$16:$F$5015,"="&amp;$B38)+COUNTIFS('[1]REG PISP'!$R$16:$R$5015,"0",'[1]REG PISP'!$S$16:$S$5015,"&gt;0",'[1]REG PISP'!$E$16:$E$5015,"P",'[1]REG PISP'!$T$16:$T$5015,"12",'[1]REG PISP'!$N$16:$N$5015,"&gt;0",'[1]REG PISP'!$F$16:$F$5015,"="&amp;$B38)+COUNTIFS('[1]REG PISP'!$R$16:$R$5015,"&gt;0",'[1]REG PISP'!$R$16:$R$5015,"&lt;5",'[1]REG PISP'!$E$16:$E$5015,"P",'[1]REG PISP'!$T$16:$T$5015,"12",'[1]REG PISP'!$N$16:$N$5015,"&gt;0",'[1]REG PISP'!$F$16:$F$5015,"="&amp;$B38)</f>
        <v>0</v>
      </c>
      <c r="AL38" s="46" t="e">
        <f t="shared" si="8"/>
        <v>#DIV/0!</v>
      </c>
      <c r="AM38" s="46" t="e">
        <f t="shared" si="9"/>
        <v>#DIV/0!</v>
      </c>
      <c r="AN38" s="43" t="e">
        <f t="shared" si="10"/>
        <v>#DIV/0!</v>
      </c>
      <c r="AO38" s="42">
        <f>COUNTIFS('[1]REG PISP'!$R$16:$R$5015,"&gt;=5",'[1]REG PISP'!$R$16:$R$5015,"&lt;120",'[1]REG PISP'!$E$16:$E$5015,"L",'[1]REG PISP'!$T$16:$T$5015,"12",'[1]REG PISP'!$L$16:$L$5015,"&gt;0",'[1]REG PISP'!$F$16:$F$5015,"="&amp;$B38)+COUNTIFS('[1]REG PISP'!$R$16:$R$5015,"&gt;=5",'[1]REG PISP'!$R$16:$R$5015,"&lt;120",'[1]REG PISP'!$E$16:$E$5015,"P",'[1]REG PISP'!$T$16:$T$5015,"12",'[1]REG PISP'!$L$16:$L$5015,"&gt;0",'[1]REG PISP'!$F$16:$F$5015,"="&amp;$B38)</f>
        <v>0</v>
      </c>
      <c r="AP38" s="42">
        <f>COUNTIFS('[1]REG PISP'!$R$16:$R$5015,"&gt;=5",'[1]REG PISP'!$R$16:$R$5015,"&lt;120",'[1]REG PISP'!$E$16:$E$5015,"L",'[1]REG PISP'!$T$16:$T$5015,"12",'[1]REG PISP'!$N$16:$N$5015,"&gt;0",'[1]REG PISP'!$F$16:$F$5015,"="&amp;$B38)+COUNTIFS('[1]REG PISP'!$R$16:$R$5015,"&gt;=5",'[1]REG PISP'!$R$16:$R$5015,"&lt;120",'[1]REG PISP'!$E$16:$E$5015,"P",'[1]REG PISP'!$T$16:$T$5015,"12",'[1]REG PISP'!$N$16:$N$5015,"&gt;0",'[1]REG PISP'!$F$16:$F$5015,"="&amp;$B38)</f>
        <v>0</v>
      </c>
      <c r="AQ38" s="46" t="e">
        <f t="shared" si="11"/>
        <v>#DIV/0!</v>
      </c>
      <c r="AR38" s="46" t="e">
        <f t="shared" si="12"/>
        <v>#DIV/0!</v>
      </c>
      <c r="AS38" s="42">
        <f>COUNTIFS('[1]REG PISP'!$S$16:$S$5015,"&lt;12",'[1]REG PISP'!$R$16:$R$5015,"0",'[1]REG PISP'!$E$16:$E$5015,"L",'[1]REG PISP'!$T$16:$T$5015,"12",'[1]REG PISP'!$J$16:$J$5015,"*",'[1]REG PISP'!$P$16:$P$5015,"MATI",'[1]REG PISP'!$F$16:$F$5015,"="&amp;$B38)</f>
        <v>0</v>
      </c>
      <c r="AT38" s="42">
        <f>COUNTIFS('[1]REG PISP'!$S$16:$S$5015,"&lt;12",'[1]REG PISP'!$R$16:$R$5015,"0",'[1]REG PISP'!$E$16:$E$5015,"P",'[1]REG PISP'!$T$16:$T$5015,"12",'[1]REG PISP'!$J$16:$J$5015,"*",'[1]REG PISP'!$P$16:$P$5015,"MATI",'[1]REG PISP'!$F$16:$F$5015,"="&amp;$B38)</f>
        <v>0</v>
      </c>
      <c r="AU38" s="42">
        <f>COUNTIFS('[1]REG PISP'!$R$16:$R$5015,"&gt;=1",'[1]REG PISP'!$R$16:$R$5015,"&lt;5",'[1]REG PISP'!$E$16:$E$5015,"L",'[1]REG PISP'!$T$16:$T$5015,"12",'[1]REG PISP'!$J$16:$J$5015,"*",'[1]REG PISP'!$P$16:$P$5015,"MATI",'[1]REG PISP'!$F$16:$F$5015,"="&amp;$B38)</f>
        <v>0</v>
      </c>
      <c r="AV38" s="42">
        <f>COUNTIFS('[1]REG PISP'!$R$16:$R$5015,"&gt;=1",'[1]REG PISP'!$R$16:$R$5015,"&lt;5",'[1]REG PISP'!$E$16:$E$5015,"P",'[1]REG PISP'!$T$16:$T$5015,"12",'[1]REG PISP'!$J$16:$J$5015,"*",'[1]REG PISP'!$P$16:$P$5015,"MATI",'[1]REG PISP'!$F$16:$F$5015,"="&amp;$B38)</f>
        <v>0</v>
      </c>
      <c r="AW38" s="42">
        <f>COUNTIFS('[1]REG PISP'!$R$16:$R$5015,"&gt;=5",'[1]REG PISP'!$R$16:$R$5015,"&lt;120",'[1]REG PISP'!$E$16:$E$5015,"L",'[1]REG PISP'!$T$16:$T$5015,"12",'[1]REG PISP'!$J$16:$J$5015,"*",'[1]REG PISP'!$P$16:$P$5015,"MATI",'[1]REG PISP'!$F$16:$F$5015,"="&amp;$B38)</f>
        <v>0</v>
      </c>
      <c r="AX38" s="42">
        <f>COUNTIFS('[1]REG PISP'!$R$16:$R$5015,"&gt;=5",'[1]REG PISP'!$R$16:$R$5015,"&lt;120",'[1]REG PISP'!$E$16:$E$5015,"P",'[1]REG PISP'!$T$16:$T$5015,"12",'[1]REG PISP'!$J$16:$J$5015,"*",'[1]REG PISP'!$P$16:$P$5015,"MATI",'[1]REG PISP'!$F$16:$F$5015,"="&amp;$B38)</f>
        <v>0</v>
      </c>
      <c r="AY38" s="44">
        <f t="shared" si="13"/>
        <v>0</v>
      </c>
      <c r="AZ38" s="44">
        <f t="shared" si="13"/>
        <v>0</v>
      </c>
    </row>
    <row r="39" spans="1:52" ht="18" hidden="1" customHeight="1" x14ac:dyDescent="0.25">
      <c r="A39" s="48">
        <v>24</v>
      </c>
      <c r="B39" s="40">
        <f>'[1]INFO DASAR'!B39</f>
        <v>0</v>
      </c>
      <c r="C39" s="40">
        <f>'[1]INFO DASAR'!C39</f>
        <v>0</v>
      </c>
      <c r="D39" s="40">
        <f>'[1]INFO DASAR'!D39</f>
        <v>0</v>
      </c>
      <c r="E39" s="41">
        <f>'[1]INFO DASAR'!E39</f>
        <v>0</v>
      </c>
      <c r="F39" s="41">
        <f>'[1]INFO DASAR'!F39</f>
        <v>0</v>
      </c>
      <c r="G39" s="42">
        <f>COUNTIFS('[1]REG PISP'!$S$16:$S$5015,"&lt;6",'[1]REG PISP'!$R$16:$R$5015,"0",'[1]REG PISP'!$E$16:$E$5015,"L",'[1]REG PISP'!$T$16:$T$5015,"12",'[1]REG PISP'!$J$16:$J$5015,"*",'[1]REG PISP'!$F$16:$F$5015,"="&amp;$B39)</f>
        <v>0</v>
      </c>
      <c r="H39" s="42">
        <f>COUNTIFS('[1]REG PISP'!$S$16:$S$5015,"&lt;6",'[1]REG PISP'!$R$16:$R$5015,"0",'[1]REG PISP'!$E$16:$E$5015,"P",'[1]REG PISP'!$T$16:$T$5015,"12",'[1]REG PISP'!$J$16:$J$5015,"*",'[1]REG PISP'!$F$16:$F$5015,"="&amp;$B39)</f>
        <v>0</v>
      </c>
      <c r="I39" s="42">
        <f>COUNTIFS('[1]REG PISP'!$S$16:$S$5015,"&gt;=6",'[1]REG PISP'!$S$16:$S$5015,"&lt;12",'[1]REG PISP'!$R$16:$R$5015,"0",'[1]REG PISP'!$E$16:$E$5015,"L",'[1]REG PISP'!$T$16:$T$5015,"12",'[1]REG PISP'!$J$16:$J$5015,"*",'[1]REG PISP'!$F$16:$F$5015,"="&amp;$B39)</f>
        <v>0</v>
      </c>
      <c r="J39" s="42">
        <f>COUNTIFS('[1]REG PISP'!$S$16:$S$5015,"&gt;=6",'[1]REG PISP'!$S$16:$S$5015,"&lt;12",'[1]REG PISP'!$R$16:$R$5015,"0",'[1]REG PISP'!$E$16:$E$5015,"P",'[1]REG PISP'!$T$16:$T$5015,"12",'[1]REG PISP'!$J$16:$J$5015,"*",'[1]REG PISP'!$F$16:$F$5015,"="&amp;$B39)</f>
        <v>0</v>
      </c>
      <c r="K39" s="42">
        <f>COUNTIFS('[1]REG PISP'!$R$16:$R$5015,"&gt;=1",'[1]REG PISP'!$R$16:$R$5015,"&lt;5",'[1]REG PISP'!$E$16:$E$5015,"L",'[1]REG PISP'!$T$16:$T$5015,"12",'[1]REG PISP'!$J$16:$J$5015,"*",'[1]REG PISP'!$F$16:$F$5015,"="&amp;$B39)</f>
        <v>0</v>
      </c>
      <c r="L39" s="42">
        <f>COUNTIFS('[1]REG PISP'!$R$16:$R$5015,"&gt;=1",'[1]REG PISP'!$R$16:$R$5015,"&lt;5",'[1]REG PISP'!$E$16:$E$5015,"P",'[1]REG PISP'!$T$16:$T$5015,"12",'[1]REG PISP'!$J$16:$J$5015,"*",'[1]REG PISP'!$F$16:$F$5015,"="&amp;$B39)</f>
        <v>0</v>
      </c>
      <c r="M39" s="42">
        <f t="shared" si="0"/>
        <v>0</v>
      </c>
      <c r="N39" s="42">
        <f t="shared" si="0"/>
        <v>0</v>
      </c>
      <c r="O39" s="42">
        <f t="shared" si="1"/>
        <v>0</v>
      </c>
      <c r="P39" s="43" t="e">
        <f t="shared" si="2"/>
        <v>#DIV/0!</v>
      </c>
      <c r="Q39" s="42">
        <f>COUNTIFS('[1]REG PISP'!$R$16:$R$5015,"&gt;=5",'[1]REG PISP'!$R$16:$R$5015,"&lt;120",'[1]REG PISP'!$E$16:$E$5015,"L",'[1]REG PISP'!$T$16:$T$5015,"12",'[1]REG PISP'!$J$16:$J$5015,"*",'[1]REG PISP'!$F$16:$F$5015,"="&amp;$B39)</f>
        <v>0</v>
      </c>
      <c r="R39" s="42">
        <f>COUNTIFS('[1]REG PISP'!$R$16:$R$5015,"&gt;=5",'[1]REG PISP'!$R$16:$R$5015,"&lt;120",'[1]REG PISP'!$E$16:$E$5015,"P",'[1]REG PISP'!$T$16:$T$5015,"12",'[1]REG PISP'!$J$16:$J$5015,"*",'[1]REG PISP'!$F$16:$F$5015,"="&amp;$B39)</f>
        <v>0</v>
      </c>
      <c r="S39" s="44">
        <f t="shared" si="3"/>
        <v>0</v>
      </c>
      <c r="T39" s="45">
        <f t="shared" si="4"/>
        <v>0</v>
      </c>
      <c r="U39" s="46" t="e">
        <f t="shared" si="5"/>
        <v>#DIV/0!</v>
      </c>
      <c r="V39" s="46" t="e">
        <f t="shared" si="6"/>
        <v>#DIV/0!</v>
      </c>
      <c r="W39" s="42">
        <f>COUNTIFS('[1]REG PISP'!$R$16:$R$5015,"0",'[1]REG PISP'!$S$16:$S$5015,"&gt;0",'[1]REG PISP'!$E$16:$E$5015,"L",'[1]REG PISP'!$T$16:$T$5015,"12",'[1]REG PISP'!$J$16:$J$5015,"*",'[1]REG PISP'!$K$16:$K$5015,"TANPA DEHIDRASI",'[1]REG PISP'!$F$16:$F$5015,"="&amp;$B39)+COUNTIFS('[1]REG PISP'!$R$16:$R$5015,"0",'[1]REG PISP'!$S$16:$S$5015,"&gt;0",'[1]REG PISP'!$E$16:$E$5015,"P",'[1]REG PISP'!$T$16:$T$5015,"12",'[1]REG PISP'!$J$16:$J$5015,"*",'[1]REG PISP'!$K$16:$K$5015,"TANPA DEHIDRASI",'[1]REG PISP'!$F$16:$F$5015,"="&amp;$B39)+COUNTIFS('[1]REG PISP'!$R$16:$R$5015,"&gt;0",'[1]REG PISP'!$R$16:$R$5015,"&lt;120",'[1]REG PISP'!$E$16:$E$5015,"L",'[1]REG PISP'!$T$16:$T$5015,"12",'[1]REG PISP'!$J$16:$J$5015,"*",'[1]REG PISP'!$K$16:$K$5015,"TANPA DEHIDRASI",'[1]REG PISP'!$F$16:$F$5015,"="&amp;$B39)+COUNTIFS('[1]REG PISP'!$R$16:$R$5015,"&gt;0",'[1]REG PISP'!$R$16:$R$5015,"&lt;120",'[1]REG PISP'!$E$16:$E$5015,"P",'[1]REG PISP'!$T$16:$T$5015,"12",'[1]REG PISP'!$J$16:$J$5015,"*",'[1]REG PISP'!$K$16:$K$5015,"TANPA DEHIDRASI",'[1]REG PISP'!$F$16:$F$5015,"="&amp;$B39)</f>
        <v>0</v>
      </c>
      <c r="X39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PISP'!$F$16:$F$5015,"="&amp;$B39)+COUNTIFS('[1]REG PISP'!$R$16:$R$5015,"0",'[1]REG PISP'!$S$16:$S$5015,"&gt;0",'[1]REG PISP'!$E$16:$E$5015,"P",'[1]REG PISP'!$T$16:$T$5015,"12",'[1]REG PISP'!$J$16:$J$5015,"*",'[1]REG PISP'!$K$16:$K$5015,"DEHIDRASI RINGAN/SEDANG",'[1]REG PISP'!$F$16:$F$5015,"="&amp;$B39)+COUNTIFS('[1]REG PISP'!$R$16:$R$5015,"&gt;0",'[1]REG PISP'!$R$16:$R$5015,"&lt;120",'[1]REG PISP'!$E$16:$E$5015,"L",'[1]REG PISP'!$T$16:$T$5015,"12",'[1]REG PISP'!$J$16:$J$5015,"*",'[1]REG PISP'!$K$16:$K$5015,"DEHIDRASI RINGAN/SEDANG",'[1]REG PISP'!$F$16:$F$5015,"="&amp;$B39)+COUNTIFS('[1]REG PISP'!$R$16:$R$5015,"&gt;0",'[1]REG PISP'!$R$16:$R$5015,"&lt;120",'[1]REG PISP'!$E$16:$E$5015,"P",'[1]REG PISP'!$T$16:$T$5015,"12",'[1]REG PISP'!$J$16:$J$5015,"*",'[1]REG PISP'!$K$16:$K$5015,"DEHIDRASI RINGAN/SEDANG",'[1]REG PISP'!$F$16:$F$5015,"="&amp;$B39)</f>
        <v>0</v>
      </c>
      <c r="Y39" s="42">
        <f>COUNTIFS('[1]REG PISP'!$R$16:$R$5015,"0",'[1]REG PISP'!$S$16:$S$5015,"&gt;0",'[1]REG PISP'!$E$16:$E$5015,"L",'[1]REG PISP'!$T$16:$T$5015,"12",'[1]REG PISP'!$J$16:$J$5015,"*",'[1]REG PISP'!$K$16:$K$5015,"DEHIDRASI BERAT",'[1]REG PISP'!$F$16:$F$5015,"="&amp;$B39)+COUNTIFS('[1]REG PISP'!$R$16:$R$5015,"0",'[1]REG PISP'!$S$16:$S$5015,"&gt;0",'[1]REG PISP'!$E$16:$E$5015,"P",'[1]REG PISP'!$T$16:$T$5015,"12",'[1]REG PISP'!$J$16:$J$5015,"*",'[1]REG PISP'!$K$16:$K$5015,"DEHIDRASI BERAT",'[1]REG PISP'!$F$16:$F$5015,"="&amp;$B39)+COUNTIFS('[1]REG PISP'!$R$16:$R$5015,"&gt;0",'[1]REG PISP'!$R$16:$R$5015,"&lt;120",'[1]REG PISP'!$E$16:$E$5015,"L",'[1]REG PISP'!$T$16:$T$5015,"12",'[1]REG PISP'!$J$16:$J$5015,"*",'[1]REG PISP'!$K$16:$K$5015,"DEHIDRASI BERAT",'[1]REG PISP'!$F$16:$F$5015,"="&amp;$B39)+COUNTIFS('[1]REG PISP'!$R$16:$R$5015,"&gt;0",'[1]REG PISP'!$R$16:$R$5015,"&lt;120",'[1]REG PISP'!$E$16:$E$5015,"P",'[1]REG PISP'!$T$16:$T$5015,"12",'[1]REG PISP'!$J$16:$J$5015,"*",'[1]REG PISP'!$K$16:$K$5015,"DEHIDRASI BERAT",'[1]REG PISP'!$F$16:$F$5015,"="&amp;$B39)</f>
        <v>0</v>
      </c>
      <c r="Z39" s="46" t="e">
        <f t="shared" si="7"/>
        <v>#DIV/0!</v>
      </c>
      <c r="AA39" s="42">
        <f>COUNTIFS('[1]REG PISP'!$R$16:$R$5015,"0",'[1]REG PISP'!$S$16:$S$5015,"&gt;0",'[1]REG PISP'!$E$16:$E$5015,"L",'[1]REG PISP'!$T$16:$T$5015,"12",'[1]REG PISP'!$J$16:$J$5015,"DIARE AKUT",'[1]REG PISP'!$F$16:$F$5015,"="&amp;$B39)+COUNTIFS('[1]REG PISP'!$R$16:$R$5015,"0",'[1]REG PISP'!$S$16:$S$5015,"&gt;0",'[1]REG PISP'!$E$16:$E$5015,"P",'[1]REG PISP'!$T$16:$T$5015,"12",'[1]REG PISP'!$J$16:$J$5015,"DIARE AKUT",'[1]REG PISP'!$F$16:$F$5015,"="&amp;$B39)+COUNTIFS('[1]REG PISP'!$R$16:$R$5015,"&gt;0",'[1]REG PISP'!$R$16:$R$5015,"&lt;120",'[1]REG PISP'!$E$16:$E$5015,"L",'[1]REG PISP'!$T$16:$T$5015,"12",'[1]REG PISP'!$J$16:$J$5015,"DIARE AKUT",'[1]REG PISP'!$F$16:$F$5015,"="&amp;$B39)+COUNTIFS('[1]REG PISP'!$R$16:$R$5015,"&gt;0",'[1]REG PISP'!$R$16:$R$5015,"&lt;120",'[1]REG PISP'!$E$16:$E$5015,"P",'[1]REG PISP'!$T$16:$T$5015,"12",'[1]REG PISP'!$J$16:$J$5015,"DIARE AKUT",'[1]REG PISP'!$F$16:$F$5015,"="&amp;$B39)</f>
        <v>0</v>
      </c>
      <c r="AB39" s="42">
        <f>COUNTIFS('[1]REG PISP'!$R$16:$R$5015,"0",'[1]REG PISP'!$S$16:$S$5015,"&gt;0",'[1]REG PISP'!$E$16:$E$5015,"L",'[1]REG PISP'!$T$16:$T$5015,"12",'[1]REG PISP'!$J$16:$J$5015,"DISENTRI",'[1]REG PISP'!$F$16:$F$5015,"="&amp;$B39)+COUNTIFS('[1]REG PISP'!$R$16:$R$5015,"0",'[1]REG PISP'!$S$16:$S$5015,"&gt;0",'[1]REG PISP'!$E$16:$E$5015,"P",'[1]REG PISP'!$T$16:$T$5015,"12",'[1]REG PISP'!$J$16:$J$5015,"DISENTRI",'[1]REG PISP'!$F$16:$F$5015,"="&amp;$B39)+COUNTIFS('[1]REG PISP'!$R$16:$R$5015,"&gt;0",'[1]REG PISP'!$R$16:$R$5015,"&lt;120",'[1]REG PISP'!$E$16:$E$5015,"L",'[1]REG PISP'!$T$16:$T$5015,"12",'[1]REG PISP'!$J$16:$J$5015,"DISENTRI",'[1]REG PISP'!$F$16:$F$5015,"="&amp;$B39)+COUNTIFS('[1]REG PISP'!$R$16:$R$5015,"&gt;0",'[1]REG PISP'!$R$16:$R$5015,"&lt;120",'[1]REG PISP'!$E$16:$E$5015,"P",'[1]REG PISP'!$T$16:$T$5015,"12",'[1]REG PISP'!$J$16:$J$5015,"DISENTRI",'[1]REG PISP'!$F$16:$F$5015,"="&amp;$B39)</f>
        <v>0</v>
      </c>
      <c r="AC39" s="42">
        <f>COUNTIFS('[1]REG PISP'!$R$16:$R$5015,"0",'[1]REG PISP'!$S$16:$S$5015,"&gt;0",'[1]REG PISP'!$E$16:$E$5015,"L",'[1]REG PISP'!$T$16:$T$5015,"12",'[1]REG PISP'!$J$16:$J$5015,"KOLERA",'[1]REG PISP'!$F$16:$F$5015,"="&amp;$B39)+COUNTIFS('[1]REG PISP'!$R$16:$R$5015,"0",'[1]REG PISP'!$S$16:$S$5015,"&gt;0",'[1]REG PISP'!$E$16:$E$5015,"P",'[1]REG PISP'!$T$16:$T$5015,"12",'[1]REG PISP'!$J$16:$J$5015,"KOLERA",'[1]REG PISP'!$F$16:$F$5015,"="&amp;$B39)+COUNTIFS('[1]REG PISP'!$R$16:$R$5015,"&gt;0",'[1]REG PISP'!$R$16:$R$5015,"&lt;120",'[1]REG PISP'!$E$16:$E$5015,"L",'[1]REG PISP'!$T$16:$T$5015,"12",'[1]REG PISP'!$J$16:$J$5015,"KOLERA",'[1]REG PISP'!$F$16:$F$5015,"="&amp;$B39)+COUNTIFS('[1]REG PISP'!$R$16:$R$5015,"&gt;0",'[1]REG PISP'!$R$16:$R$5015,"&lt;120",'[1]REG PISP'!$E$16:$E$5015,"P",'[1]REG PISP'!$T$16:$T$5015,"12",'[1]REG PISP'!$J$16:$J$5015,"KOLERA",'[1]REG PISP'!$F$16:$F$5015,"="&amp;$B39)</f>
        <v>0</v>
      </c>
      <c r="AD39" s="42">
        <f>COUNTIFS('[1]REG PISP'!$R$16:$R$5015,"0",'[1]REG PISP'!$S$16:$S$5015,"&gt;0",'[1]REG PISP'!$E$16:$E$5015,"L",'[1]REG PISP'!$T$16:$T$5015,"12",'[1]REG PISP'!$J$16:$J$5015,"DIARE BERKEPANJANGAN",'[1]REG PISP'!$F$16:$F$5015,"="&amp;$B39)+COUNTIFS('[1]REG PISP'!$R$16:$R$5015,"0",'[1]REG PISP'!$S$16:$S$5015,"&gt;0",'[1]REG PISP'!$E$16:$E$5015,"P",'[1]REG PISP'!$T$16:$T$5015,"12",'[1]REG PISP'!$J$16:$J$5015,"DIARE BERKEPANJANGAN",'[1]REG PISP'!$F$16:$F$5015,"="&amp;$B39)+COUNTIFS('[1]REG PISP'!$R$16:$R$5015,"&gt;0",'[1]REG PISP'!$R$16:$R$5015,"&lt;120",'[1]REG PISP'!$E$16:$E$5015,"L",'[1]REG PISP'!$T$16:$T$5015,"12",'[1]REG PISP'!$J$16:$J$5015,"DIARE BERKEPANJANGAN",'[1]REG PISP'!$F$16:$F$5015,"="&amp;$B39)+COUNTIFS('[1]REG PISP'!$R$16:$R$5015,"&gt;0",'[1]REG PISP'!$R$16:$R$5015,"&lt;120",'[1]REG PISP'!$E$16:$E$5015,"P",'[1]REG PISP'!$T$16:$T$5015,"12",'[1]REG PISP'!$J$16:$J$5015,"DIARE BERKEPANJANGAN",'[1]REG PISP'!$F$16:$F$5015,"="&amp;$B39)</f>
        <v>0</v>
      </c>
      <c r="AE39" s="42">
        <f>COUNTIFS('[1]REG PISP'!$R$16:$R$5015,"0",'[1]REG PISP'!$S$16:$S$5015,"&gt;0",'[1]REG PISP'!$E$16:$E$5015,"L",'[1]REG PISP'!$T$16:$T$5015,"12",'[1]REG PISP'!$J$16:$J$5015,"DIARE PERSISTEN/KRONIK",'[1]REG PISP'!$F$16:$F$5015,"="&amp;$B39)+COUNTIFS('[1]REG PISP'!$R$16:$R$5015,"0",'[1]REG PISP'!$S$16:$S$5015,"&gt;0",'[1]REG PISP'!$E$16:$E$5015,"P",'[1]REG PISP'!$T$16:$T$5015,"12",'[1]REG PISP'!$J$16:$J$5015,"DIARE PERSISTEN/KRONIK",'[1]REG PISP'!$F$16:$F$5015,"="&amp;$B39)+COUNTIFS('[1]REG PISP'!$R$16:$R$5015,"&gt;0",'[1]REG PISP'!$R$16:$R$5015,"&lt;120",'[1]REG PISP'!$E$16:$E$5015,"L",'[1]REG PISP'!$T$16:$T$5015,"12",'[1]REG PISP'!$J$16:$J$5015,"DIARE PERSISTEN/KRONIK",'[1]REG PISP'!$F$16:$F$5015,"="&amp;$B39)+COUNTIFS('[1]REG PISP'!$R$16:$R$5015,"&gt;0",'[1]REG PISP'!$R$16:$R$5015,"&lt;120",'[1]REG PISP'!$E$16:$E$5015,"P",'[1]REG PISP'!$T$16:$T$5015,"12",'[1]REG PISP'!$J$16:$J$5015,"DIARE PERSISTEN/KRONIK",'[1]REG PISP'!$F$16:$F$5015,"="&amp;$B39)</f>
        <v>0</v>
      </c>
      <c r="AF39" s="42">
        <f>COUNTIFS('[1]REG PISP'!$R$16:$R$5015,"0",'[1]REG PISP'!$S$16:$S$5015,"&gt;0",'[1]REG PISP'!$E$16:$E$5015,"L",'[1]REG PISP'!$T$16:$T$5015,"12",'[1]REG PISP'!$J$16:$J$5015,"DIARE GIZI BURUK",'[1]REG PISP'!$F$16:$F$5015,"="&amp;$B39)+COUNTIFS('[1]REG PISP'!$R$16:$R$5015,"0",'[1]REG PISP'!$S$16:$S$5015,"&gt;0",'[1]REG PISP'!$E$16:$E$5015,"P",'[1]REG PISP'!$T$16:$T$5015,"12",'[1]REG PISP'!$J$16:$J$5015,"DIARE GIZI BURUK",'[1]REG PISP'!$F$16:$F$5015,"="&amp;$B39)+COUNTIFS('[1]REG PISP'!$R$16:$R$5015,"&gt;0",'[1]REG PISP'!$R$16:$R$5015,"&lt;120",'[1]REG PISP'!$E$16:$E$5015,"L",'[1]REG PISP'!$T$16:$T$5015,"12",'[1]REG PISP'!$J$16:$J$5015,"DIARE GIZI BURUK",'[1]REG PISP'!$F$16:$F$5015,"="&amp;$B39)+COUNTIFS('[1]REG PISP'!$R$16:$R$5015,"&gt;0",'[1]REG PISP'!$R$16:$R$5015,"&lt;120",'[1]REG PISP'!$E$16:$E$5015,"P",'[1]REG PISP'!$T$16:$T$5015,"12",'[1]REG PISP'!$J$16:$J$5015,"DIARE GIZI BURUK",'[1]REG PISP'!$F$16:$F$5015,"="&amp;$B39)</f>
        <v>0</v>
      </c>
      <c r="AG39" s="42">
        <f>COUNTIFS('[1]REG PISP'!$R$16:$R$5015,"0",'[1]REG PISP'!$S$16:$S$5015,"&gt;0",'[1]REG PISP'!$E$16:$E$5015,"L",'[1]REG PISP'!$T$16:$T$5015,"12",'[1]REG PISP'!$J$16:$J$5015,"DIARE DENGAN PENYAKIT PENYERTA",'[1]REG PISP'!$F$16:$F$5015,"="&amp;$B39)+COUNTIFS('[1]REG PISP'!$R$16:$R$5015,"0",'[1]REG PISP'!$S$16:$S$5015,"&gt;0",'[1]REG PISP'!$E$16:$E$5015,"P",'[1]REG PISP'!$T$16:$T$5015,"12",'[1]REG PISP'!$J$16:$J$5015,"DIARE DENGAN PENYAKIT PENYERTA",'[1]REG PISP'!$F$16:$F$5015,"="&amp;$B39)+COUNTIFS('[1]REG PISP'!$R$16:$R$5015,"&gt;0",'[1]REG PISP'!$R$16:$R$5015,"&lt;120",'[1]REG PISP'!$E$16:$E$5015,"L",'[1]REG PISP'!$T$16:$T$5015,"12",'[1]REG PISP'!$J$16:$J$5015,"DIARE DENGAN PENYAKIT PENYERTA",'[1]REG PISP'!$F$16:$F$5015,"="&amp;$B39)+COUNTIFS('[1]REG PISP'!$R$16:$R$5015,"&gt;0",'[1]REG PISP'!$R$16:$R$5015,"&lt;120",'[1]REG PISP'!$E$16:$E$5015,"P",'[1]REG PISP'!$T$16:$T$5015,"12",'[1]REG PISP'!$J$16:$J$5015,"DIARE DENGAN PENYAKIT PENYERTA",'[1]REG PISP'!$F$16:$F$5015,"="&amp;$B39)</f>
        <v>0</v>
      </c>
      <c r="AH39" s="42">
        <f>COUNTIFS('[1]REG PISP'!$R$16:$R$5015,"0",'[1]REG PISP'!$S$16:$S$5015,"&gt;0",'[1]REG PISP'!$E$16:$E$5015,"L",'[1]REG PISP'!$T$16:$T$5015,"12",'[1]REG PISP'!$L$16:$L$5015,"&gt;0",'[1]REG PISP'!$M$16:$M$5015,"&lt;1",'[1]REG PISP'!$F$16:$F$5015,"="&amp;$B39)+COUNTIFS('[1]REG PISP'!$R$16:$R$5015,"&gt;0",'[1]REG PISP'!$R$16:$R$5015,"&lt;5",'[1]REG PISP'!$E$16:$E$5015,"L",'[1]REG PISP'!$T$16:$T$5015,"12",'[1]REG PISP'!$L$16:$L$5015,"&gt;0",'[1]REG PISP'!$M$16:$M$5015,"&lt;1",'[1]REG PISP'!$F$16:$F$5015,"="&amp;$B39)+COUNTIFS('[1]REG PISP'!$R$16:$R$5015,"0",'[1]REG PISP'!$S$16:$S$5015,"&gt;0",'[1]REG PISP'!$E$16:$E$5015,"P",'[1]REG PISP'!$T$16:$T$5015,"12",'[1]REG PISP'!$L$16:$L$5015,"&gt;0",'[1]REG PISP'!$M$16:$M$5015,"&lt;1",'[1]REG PISP'!$F$16:$F$5015,"="&amp;$B39)+COUNTIFS('[1]REG PISP'!$R$16:$R$5015,"&gt;0",'[1]REG PISP'!$R$16:$R$5015,"&lt;5",'[1]REG PISP'!$E$16:$E$5015,"P",'[1]REG PISP'!$T$16:$T$5015,"12",'[1]REG PISP'!$L$16:$L$5015,"&gt;0",'[1]REG PISP'!$M$16:$M$5015,"&lt;1",'[1]REG PISP'!$F$16:$F$5015,"="&amp;$B39)+COUNTIFS('[1]REG PISP'!$R$16:$R$5015,"0",'[1]REG PISP'!$S$16:$S$5015,"&gt;0",'[1]REG PISP'!$E$16:$E$5015,"L",'[1]REG PISP'!$T$16:$T$5015,"12",'[1]REG PISP'!$L$16:$L$5015,"&gt;0",'[1]REG PISP'!$M$16:$M$5015,"",'[1]REG PISP'!$F$16:$F$5015,"="&amp;$B39)+COUNTIFS('[1]REG PISP'!$R$16:$R$5015,"&gt;0",'[1]REG PISP'!$R$16:$R$5015,"&lt;5",'[1]REG PISP'!$E$16:$E$5015,"L",'[1]REG PISP'!$T$16:$T$5015,"12",'[1]REG PISP'!$L$16:$L$5015,"&gt;0",'[1]REG PISP'!$M$16:$M$5015,"",'[1]REG PISP'!$F$16:$F$5015,"="&amp;$B39)+COUNTIFS('[1]REG PISP'!$R$16:$R$5015,"0",'[1]REG PISP'!$S$16:$S$5015,"&gt;0",'[1]REG PISP'!$E$16:$E$5015,"P",'[1]REG PISP'!$T$16:$T$5015,"12",'[1]REG PISP'!$L$16:$L$5015,"&gt;0",'[1]REG PISP'!$M$16:$M$5015,"",'[1]REG PISP'!$F$16:$F$5015,"="&amp;$B39)+COUNTIFS('[1]REG PISP'!$R$16:$R$5015,"&gt;0",'[1]REG PISP'!$R$16:$R$5015,"&lt;5",'[1]REG PISP'!$E$16:$E$5015,"P",'[1]REG PISP'!$T$16:$T$5015,"12",'[1]REG PISP'!$L$16:$L$5015,"&gt;0",'[1]REG PISP'!$M$16:$M$5015,"",'[1]REG PISP'!$F$16:$F$5015,"="&amp;$B39)</f>
        <v>0</v>
      </c>
      <c r="AI39" s="42">
        <f>COUNTIFS('[1]REG PISP'!$R$16:$R$5015,"0",'[1]REG PISP'!$S$16:$S$5015,"&gt;0",'[1]REG PISP'!$E$16:$E$5015,"L",'[1]REG PISP'!$T$16:$T$5015,"12",'[1]REG PISP'!$M$16:$M$5015,"&gt;0",'[1]REG PISP'!$L$16:$L$5015,"&lt;1",'[1]REG PISP'!$F$16:$F$5015,"="&amp;$B39)+COUNTIFS('[1]REG PISP'!$R$16:$R$5015,"&gt;0",'[1]REG PISP'!$R$16:$R$5015,"&lt;5",'[1]REG PISP'!$E$16:$E$5015,"L",'[1]REG PISP'!$T$16:$T$5015,"12",'[1]REG PISP'!$M$16:$M$5015,"&gt;0",'[1]REG PISP'!$L$16:$L$5015,"&lt;1",'[1]REG PISP'!$F$16:$F$5015,"="&amp;$B39)+COUNTIFS('[1]REG PISP'!$R$16:$R$5015,"0",'[1]REG PISP'!$S$16:$S$5015,"&gt;0",'[1]REG PISP'!$E$16:$E$5015,"P",'[1]REG PISP'!$T$16:$T$5015,"12",'[1]REG PISP'!$M$16:$M$5015,"&gt;0",'[1]REG PISP'!$L$16:$L$5015,"&lt;1",'[1]REG PISP'!$F$16:$F$5015,"="&amp;$B39)+COUNTIFS('[1]REG PISP'!$R$16:$R$5015,"&gt;0",'[1]REG PISP'!$R$16:$R$5015,"&lt;5",'[1]REG PISP'!$E$16:$E$5015,"P",'[1]REG PISP'!$T$16:$T$5015,"12",'[1]REG PISP'!$M$16:$M$5015,"&gt;0",'[1]REG PISP'!$L$16:$L$5015,"&lt;1",'[1]REG PISP'!$F$16:$F$5015,"="&amp;$B39)+COUNTIFS('[1]REG PISP'!$R$16:$R$5015,"0",'[1]REG PISP'!$S$16:$S$5015,"&gt;0",'[1]REG PISP'!$E$16:$E$5015,"L",'[1]REG PISP'!$T$16:$T$5015,"12",'[1]REG PISP'!$M$16:$M$5015,"&gt;0",'[1]REG PISP'!$L$16:$L$5015,"",'[1]REG PISP'!$F$16:$F$5015,"="&amp;$B39)+COUNTIFS('[1]REG PISP'!$R$16:$R$5015,"&gt;0",'[1]REG PISP'!$R$16:$R$5015,"&lt;5",'[1]REG PISP'!$E$16:$E$5015,"L",'[1]REG PISP'!$T$16:$T$5015,"12",'[1]REG PISP'!$M$16:$M$5015,"&gt;0",'[1]REG PISP'!$L$16:$L$5015,"",'[1]REG PISP'!$F$16:$F$5015,"="&amp;$B39)+COUNTIFS('[1]REG PISP'!$R$16:$R$5015,"0",'[1]REG PISP'!$S$16:$S$5015,"&gt;0",'[1]REG PISP'!$E$16:$E$5015,"P",'[1]REG PISP'!$T$16:$T$5015,"12",'[1]REG PISP'!$M$16:$M$5015,"&gt;0",'[1]REG PISP'!$L$16:$L$5015,"",'[1]REG PISP'!$F$16:$F$5015,"="&amp;$B39)+COUNTIFS('[1]REG PISP'!$R$16:$R$5015,"&gt;0",'[1]REG PISP'!$R$16:$R$5015,"&lt;5",'[1]REG PISP'!$E$16:$E$5015,"P",'[1]REG PISP'!$T$16:$T$5015,"12",'[1]REG PISP'!$M$16:$M$5015,"&gt;0",'[1]REG PISP'!$L$16:$L$5015,"",'[1]REG PISP'!$F$16:$F$5015,"="&amp;$B39)</f>
        <v>0</v>
      </c>
      <c r="AJ39" s="42">
        <f>COUNTIFS('[1]REG PISP'!$R$16:$R$5015,"0",'[1]REG PISP'!$S$16:$S$5015,"&gt;0",'[1]REG PISP'!$E$16:$E$5015,"L",'[1]REG PISP'!$T$16:$T$5015,"12",'[1]REG PISP'!$L$16:$L$5015,"&gt;0",'[1]REG PISP'!$M$16:$M$5015,"&gt;0",'[1]REG PISP'!$F$16:$F$5015,"="&amp;$B39)+COUNTIFS('[1]REG PISP'!$R$16:$R$5015,"&gt;0",'[1]REG PISP'!$R$16:$R$5015,"&lt;5",'[1]REG PISP'!$E$16:$E$5015,"L",'[1]REG PISP'!$T$16:$T$5015,"12",'[1]REG PISP'!$L$16:$L$5015,"&gt;0",'[1]REG PISP'!$M$16:$M$5015,"&gt;0",'[1]REG PISP'!$F$16:$F$5015,"="&amp;$B39)+COUNTIFS('[1]REG PISP'!$R$16:$R$5015,"0",'[1]REG PISP'!$S$16:$S$5015,"&gt;0",'[1]REG PISP'!$E$16:$E$5015,"P",'[1]REG PISP'!$T$16:$T$5015,"12",'[1]REG PISP'!$L$16:$L$5015,"&gt;0",'[1]REG PISP'!$M$16:$M$5015,"&gt;0",'[1]REG PISP'!$F$16:$F$5015,"="&amp;$B39)+COUNTIFS('[1]REG PISP'!$R$16:$R$5015,"&gt;0",'[1]REG PISP'!$R$16:$R$5015,"&lt;5",'[1]REG PISP'!$E$16:$E$5015,"P",'[1]REG PISP'!$T$16:$T$5015,"12",'[1]REG PISP'!$L$16:$L$5015,"&gt;0",'[1]REG PISP'!$M$16:$M$5015,"&gt;0",'[1]REG PISP'!$F$16:$F$5015,"="&amp;$B39)</f>
        <v>0</v>
      </c>
      <c r="AK39" s="42">
        <f>COUNTIFS('[1]REG PISP'!$R$16:$R$5015,"0",'[1]REG PISP'!$S$16:$S$5015,"&gt;0",'[1]REG PISP'!$E$16:$E$5015,"L",'[1]REG PISP'!$T$16:$T$5015,"12",'[1]REG PISP'!$N$16:$N$5015,"&gt;0",'[1]REG PISP'!$F$16:$F$5015,"="&amp;$B39)+COUNTIFS('[1]REG PISP'!$R$16:$R$5015,"&gt;0",'[1]REG PISP'!$R$16:$R$5015,"&lt;5",'[1]REG PISP'!$E$16:$E$5015,"L",'[1]REG PISP'!$T$16:$T$5015,"12",'[1]REG PISP'!$N$16:$N$5015,"&gt;0",'[1]REG PISP'!$F$16:$F$5015,"="&amp;$B39)+COUNTIFS('[1]REG PISP'!$R$16:$R$5015,"0",'[1]REG PISP'!$S$16:$S$5015,"&gt;0",'[1]REG PISP'!$E$16:$E$5015,"P",'[1]REG PISP'!$T$16:$T$5015,"12",'[1]REG PISP'!$N$16:$N$5015,"&gt;0",'[1]REG PISP'!$F$16:$F$5015,"="&amp;$B39)+COUNTIFS('[1]REG PISP'!$R$16:$R$5015,"&gt;0",'[1]REG PISP'!$R$16:$R$5015,"&lt;5",'[1]REG PISP'!$E$16:$E$5015,"P",'[1]REG PISP'!$T$16:$T$5015,"12",'[1]REG PISP'!$N$16:$N$5015,"&gt;0",'[1]REG PISP'!$F$16:$F$5015,"="&amp;$B39)</f>
        <v>0</v>
      </c>
      <c r="AL39" s="46" t="e">
        <f t="shared" si="8"/>
        <v>#DIV/0!</v>
      </c>
      <c r="AM39" s="46" t="e">
        <f t="shared" si="9"/>
        <v>#DIV/0!</v>
      </c>
      <c r="AN39" s="43" t="e">
        <f t="shared" si="10"/>
        <v>#DIV/0!</v>
      </c>
      <c r="AO39" s="42">
        <f>COUNTIFS('[1]REG PISP'!$R$16:$R$5015,"&gt;=5",'[1]REG PISP'!$R$16:$R$5015,"&lt;120",'[1]REG PISP'!$E$16:$E$5015,"L",'[1]REG PISP'!$T$16:$T$5015,"12",'[1]REG PISP'!$L$16:$L$5015,"&gt;0",'[1]REG PISP'!$F$16:$F$5015,"="&amp;$B39)+COUNTIFS('[1]REG PISP'!$R$16:$R$5015,"&gt;=5",'[1]REG PISP'!$R$16:$R$5015,"&lt;120",'[1]REG PISP'!$E$16:$E$5015,"P",'[1]REG PISP'!$T$16:$T$5015,"12",'[1]REG PISP'!$L$16:$L$5015,"&gt;0",'[1]REG PISP'!$F$16:$F$5015,"="&amp;$B39)</f>
        <v>0</v>
      </c>
      <c r="AP39" s="42">
        <f>COUNTIFS('[1]REG PISP'!$R$16:$R$5015,"&gt;=5",'[1]REG PISP'!$R$16:$R$5015,"&lt;120",'[1]REG PISP'!$E$16:$E$5015,"L",'[1]REG PISP'!$T$16:$T$5015,"12",'[1]REG PISP'!$N$16:$N$5015,"&gt;0",'[1]REG PISP'!$F$16:$F$5015,"="&amp;$B39)+COUNTIFS('[1]REG PISP'!$R$16:$R$5015,"&gt;=5",'[1]REG PISP'!$R$16:$R$5015,"&lt;120",'[1]REG PISP'!$E$16:$E$5015,"P",'[1]REG PISP'!$T$16:$T$5015,"12",'[1]REG PISP'!$N$16:$N$5015,"&gt;0",'[1]REG PISP'!$F$16:$F$5015,"="&amp;$B39)</f>
        <v>0</v>
      </c>
      <c r="AQ39" s="46" t="e">
        <f t="shared" si="11"/>
        <v>#DIV/0!</v>
      </c>
      <c r="AR39" s="46" t="e">
        <f t="shared" si="12"/>
        <v>#DIV/0!</v>
      </c>
      <c r="AS39" s="42">
        <f>COUNTIFS('[1]REG PISP'!$S$16:$S$5015,"&lt;12",'[1]REG PISP'!$R$16:$R$5015,"0",'[1]REG PISP'!$E$16:$E$5015,"L",'[1]REG PISP'!$T$16:$T$5015,"12",'[1]REG PISP'!$J$16:$J$5015,"*",'[1]REG PISP'!$P$16:$P$5015,"MATI",'[1]REG PISP'!$F$16:$F$5015,"="&amp;$B39)</f>
        <v>0</v>
      </c>
      <c r="AT39" s="42">
        <f>COUNTIFS('[1]REG PISP'!$S$16:$S$5015,"&lt;12",'[1]REG PISP'!$R$16:$R$5015,"0",'[1]REG PISP'!$E$16:$E$5015,"P",'[1]REG PISP'!$T$16:$T$5015,"12",'[1]REG PISP'!$J$16:$J$5015,"*",'[1]REG PISP'!$P$16:$P$5015,"MATI",'[1]REG PISP'!$F$16:$F$5015,"="&amp;$B39)</f>
        <v>0</v>
      </c>
      <c r="AU39" s="42">
        <f>COUNTIFS('[1]REG PISP'!$R$16:$R$5015,"&gt;=1",'[1]REG PISP'!$R$16:$R$5015,"&lt;5",'[1]REG PISP'!$E$16:$E$5015,"L",'[1]REG PISP'!$T$16:$T$5015,"12",'[1]REG PISP'!$J$16:$J$5015,"*",'[1]REG PISP'!$P$16:$P$5015,"MATI",'[1]REG PISP'!$F$16:$F$5015,"="&amp;$B39)</f>
        <v>0</v>
      </c>
      <c r="AV39" s="42">
        <f>COUNTIFS('[1]REG PISP'!$R$16:$R$5015,"&gt;=1",'[1]REG PISP'!$R$16:$R$5015,"&lt;5",'[1]REG PISP'!$E$16:$E$5015,"P",'[1]REG PISP'!$T$16:$T$5015,"12",'[1]REG PISP'!$J$16:$J$5015,"*",'[1]REG PISP'!$P$16:$P$5015,"MATI",'[1]REG PISP'!$F$16:$F$5015,"="&amp;$B39)</f>
        <v>0</v>
      </c>
      <c r="AW39" s="42">
        <f>COUNTIFS('[1]REG PISP'!$R$16:$R$5015,"&gt;=5",'[1]REG PISP'!$R$16:$R$5015,"&lt;120",'[1]REG PISP'!$E$16:$E$5015,"L",'[1]REG PISP'!$T$16:$T$5015,"12",'[1]REG PISP'!$J$16:$J$5015,"*",'[1]REG PISP'!$P$16:$P$5015,"MATI",'[1]REG PISP'!$F$16:$F$5015,"="&amp;$B39)</f>
        <v>0</v>
      </c>
      <c r="AX39" s="42">
        <f>COUNTIFS('[1]REG PISP'!$R$16:$R$5015,"&gt;=5",'[1]REG PISP'!$R$16:$R$5015,"&lt;120",'[1]REG PISP'!$E$16:$E$5015,"P",'[1]REG PISP'!$T$16:$T$5015,"12",'[1]REG PISP'!$J$16:$J$5015,"*",'[1]REG PISP'!$P$16:$P$5015,"MATI",'[1]REG PISP'!$F$16:$F$5015,"="&amp;$B39)</f>
        <v>0</v>
      </c>
      <c r="AY39" s="44">
        <f t="shared" si="13"/>
        <v>0</v>
      </c>
      <c r="AZ39" s="44">
        <f t="shared" si="13"/>
        <v>0</v>
      </c>
    </row>
    <row r="40" spans="1:52" ht="18" hidden="1" customHeight="1" x14ac:dyDescent="0.25">
      <c r="A40" s="40">
        <v>25</v>
      </c>
      <c r="B40" s="40">
        <f>'[1]INFO DASAR'!B40</f>
        <v>0</v>
      </c>
      <c r="C40" s="40">
        <f>'[1]INFO DASAR'!C40</f>
        <v>0</v>
      </c>
      <c r="D40" s="40">
        <f>'[1]INFO DASAR'!D40</f>
        <v>0</v>
      </c>
      <c r="E40" s="41">
        <f>'[1]INFO DASAR'!E40</f>
        <v>0</v>
      </c>
      <c r="F40" s="41">
        <f>'[1]INFO DASAR'!F40</f>
        <v>0</v>
      </c>
      <c r="G40" s="42">
        <f>COUNTIFS('[1]REG PISP'!$S$16:$S$5015,"&lt;6",'[1]REG PISP'!$R$16:$R$5015,"0",'[1]REG PISP'!$E$16:$E$5015,"L",'[1]REG PISP'!$T$16:$T$5015,"12",'[1]REG PISP'!$J$16:$J$5015,"*",'[1]REG PISP'!$F$16:$F$5015,"="&amp;$B40)</f>
        <v>0</v>
      </c>
      <c r="H40" s="42">
        <f>COUNTIFS('[1]REG PISP'!$S$16:$S$5015,"&lt;6",'[1]REG PISP'!$R$16:$R$5015,"0",'[1]REG PISP'!$E$16:$E$5015,"P",'[1]REG PISP'!$T$16:$T$5015,"12",'[1]REG PISP'!$J$16:$J$5015,"*",'[1]REG PISP'!$F$16:$F$5015,"="&amp;$B40)</f>
        <v>0</v>
      </c>
      <c r="I40" s="42">
        <f>COUNTIFS('[1]REG PISP'!$S$16:$S$5015,"&gt;=6",'[1]REG PISP'!$S$16:$S$5015,"&lt;12",'[1]REG PISP'!$R$16:$R$5015,"0",'[1]REG PISP'!$E$16:$E$5015,"L",'[1]REG PISP'!$T$16:$T$5015,"12",'[1]REG PISP'!$J$16:$J$5015,"*",'[1]REG PISP'!$F$16:$F$5015,"="&amp;$B40)</f>
        <v>0</v>
      </c>
      <c r="J40" s="42">
        <f>COUNTIFS('[1]REG PISP'!$S$16:$S$5015,"&gt;=6",'[1]REG PISP'!$S$16:$S$5015,"&lt;12",'[1]REG PISP'!$R$16:$R$5015,"0",'[1]REG PISP'!$E$16:$E$5015,"P",'[1]REG PISP'!$T$16:$T$5015,"12",'[1]REG PISP'!$J$16:$J$5015,"*",'[1]REG PISP'!$F$16:$F$5015,"="&amp;$B40)</f>
        <v>0</v>
      </c>
      <c r="K40" s="42">
        <f>COUNTIFS('[1]REG PISP'!$R$16:$R$5015,"&gt;=1",'[1]REG PISP'!$R$16:$R$5015,"&lt;5",'[1]REG PISP'!$E$16:$E$5015,"L",'[1]REG PISP'!$T$16:$T$5015,"12",'[1]REG PISP'!$J$16:$J$5015,"*",'[1]REG PISP'!$F$16:$F$5015,"="&amp;$B40)</f>
        <v>0</v>
      </c>
      <c r="L40" s="42">
        <f>COUNTIFS('[1]REG PISP'!$R$16:$R$5015,"&gt;=1",'[1]REG PISP'!$R$16:$R$5015,"&lt;5",'[1]REG PISP'!$E$16:$E$5015,"P",'[1]REG PISP'!$T$16:$T$5015,"12",'[1]REG PISP'!$J$16:$J$5015,"*",'[1]REG PISP'!$F$16:$F$5015,"="&amp;$B40)</f>
        <v>0</v>
      </c>
      <c r="M40" s="42">
        <f t="shared" si="0"/>
        <v>0</v>
      </c>
      <c r="N40" s="42">
        <f t="shared" si="0"/>
        <v>0</v>
      </c>
      <c r="O40" s="42">
        <f t="shared" si="1"/>
        <v>0</v>
      </c>
      <c r="P40" s="43" t="e">
        <f t="shared" si="2"/>
        <v>#DIV/0!</v>
      </c>
      <c r="Q40" s="42">
        <f>COUNTIFS('[1]REG PISP'!$R$16:$R$5015,"&gt;=5",'[1]REG PISP'!$R$16:$R$5015,"&lt;120",'[1]REG PISP'!$E$16:$E$5015,"L",'[1]REG PISP'!$T$16:$T$5015,"12",'[1]REG PISP'!$J$16:$J$5015,"*",'[1]REG PISP'!$F$16:$F$5015,"="&amp;$B40)</f>
        <v>0</v>
      </c>
      <c r="R40" s="42">
        <f>COUNTIFS('[1]REG PISP'!$R$16:$R$5015,"&gt;=5",'[1]REG PISP'!$R$16:$R$5015,"&lt;120",'[1]REG PISP'!$E$16:$E$5015,"P",'[1]REG PISP'!$T$16:$T$5015,"12",'[1]REG PISP'!$J$16:$J$5015,"*",'[1]REG PISP'!$F$16:$F$5015,"="&amp;$B40)</f>
        <v>0</v>
      </c>
      <c r="S40" s="44">
        <f t="shared" si="3"/>
        <v>0</v>
      </c>
      <c r="T40" s="45">
        <f t="shared" si="4"/>
        <v>0</v>
      </c>
      <c r="U40" s="46" t="e">
        <f t="shared" si="5"/>
        <v>#DIV/0!</v>
      </c>
      <c r="V40" s="46" t="e">
        <f t="shared" si="6"/>
        <v>#DIV/0!</v>
      </c>
      <c r="W40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PISP'!$F$16:$F$5015,"="&amp;$B40)+COUNTIFS('[1]REG PISP'!$R$16:$R$5015,"0",'[1]REG PISP'!$S$16:$S$5015,"&gt;0",'[1]REG PISP'!$E$16:$E$5015,"P",'[1]REG PISP'!$T$16:$T$5015,"12",'[1]REG PISP'!$J$16:$J$5015,"*",'[1]REG PISP'!$K$16:$K$5015,"TANPA DEHIDRASI",'[1]REG PISP'!$F$16:$F$5015,"="&amp;$B40)+COUNTIFS('[1]REG PISP'!$R$16:$R$5015,"&gt;0",'[1]REG PISP'!$R$16:$R$5015,"&lt;120",'[1]REG PISP'!$E$16:$E$5015,"L",'[1]REG PISP'!$T$16:$T$5015,"12",'[1]REG PISP'!$J$16:$J$5015,"*",'[1]REG PISP'!$K$16:$K$5015,"TANPA DEHIDRASI",'[1]REG PISP'!$F$16:$F$5015,"="&amp;$B40)+COUNTIFS('[1]REG PISP'!$R$16:$R$5015,"&gt;0",'[1]REG PISP'!$R$16:$R$5015,"&lt;120",'[1]REG PISP'!$E$16:$E$5015,"P",'[1]REG PISP'!$T$16:$T$5015,"12",'[1]REG PISP'!$J$16:$J$5015,"*",'[1]REG PISP'!$K$16:$K$5015,"TANPA DEHIDRASI",'[1]REG PISP'!$F$16:$F$5015,"="&amp;$B40)</f>
        <v>0</v>
      </c>
      <c r="X40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PISP'!$F$16:$F$5015,"="&amp;$B40)+COUNTIFS('[1]REG PISP'!$R$16:$R$5015,"0",'[1]REG PISP'!$S$16:$S$5015,"&gt;0",'[1]REG PISP'!$E$16:$E$5015,"P",'[1]REG PISP'!$T$16:$T$5015,"12",'[1]REG PISP'!$J$16:$J$5015,"*",'[1]REG PISP'!$K$16:$K$5015,"DEHIDRASI RINGAN/SEDANG",'[1]REG PISP'!$F$16:$F$5015,"="&amp;$B40)+COUNTIFS('[1]REG PISP'!$R$16:$R$5015,"&gt;0",'[1]REG PISP'!$R$16:$R$5015,"&lt;120",'[1]REG PISP'!$E$16:$E$5015,"L",'[1]REG PISP'!$T$16:$T$5015,"12",'[1]REG PISP'!$J$16:$J$5015,"*",'[1]REG PISP'!$K$16:$K$5015,"DEHIDRASI RINGAN/SEDANG",'[1]REG PISP'!$F$16:$F$5015,"="&amp;$B40)+COUNTIFS('[1]REG PISP'!$R$16:$R$5015,"&gt;0",'[1]REG PISP'!$R$16:$R$5015,"&lt;120",'[1]REG PISP'!$E$16:$E$5015,"P",'[1]REG PISP'!$T$16:$T$5015,"12",'[1]REG PISP'!$J$16:$J$5015,"*",'[1]REG PISP'!$K$16:$K$5015,"DEHIDRASI RINGAN/SEDANG",'[1]REG PISP'!$F$16:$F$5015,"="&amp;$B40)</f>
        <v>0</v>
      </c>
      <c r="Y40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PISP'!$F$16:$F$5015,"="&amp;$B40)+COUNTIFS('[1]REG PISP'!$R$16:$R$5015,"0",'[1]REG PISP'!$S$16:$S$5015,"&gt;0",'[1]REG PISP'!$E$16:$E$5015,"P",'[1]REG PISP'!$T$16:$T$5015,"12",'[1]REG PISP'!$J$16:$J$5015,"*",'[1]REG PISP'!$K$16:$K$5015,"DEHIDRASI BERAT",'[1]REG PISP'!$F$16:$F$5015,"="&amp;$B40)+COUNTIFS('[1]REG PISP'!$R$16:$R$5015,"&gt;0",'[1]REG PISP'!$R$16:$R$5015,"&lt;120",'[1]REG PISP'!$E$16:$E$5015,"L",'[1]REG PISP'!$T$16:$T$5015,"12",'[1]REG PISP'!$J$16:$J$5015,"*",'[1]REG PISP'!$K$16:$K$5015,"DEHIDRASI BERAT",'[1]REG PISP'!$F$16:$F$5015,"="&amp;$B40)+COUNTIFS('[1]REG PISP'!$R$16:$R$5015,"&gt;0",'[1]REG PISP'!$R$16:$R$5015,"&lt;120",'[1]REG PISP'!$E$16:$E$5015,"P",'[1]REG PISP'!$T$16:$T$5015,"12",'[1]REG PISP'!$J$16:$J$5015,"*",'[1]REG PISP'!$K$16:$K$5015,"DEHIDRASI BERAT",'[1]REG PISP'!$F$16:$F$5015,"="&amp;$B40)</f>
        <v>0</v>
      </c>
      <c r="Z40" s="46" t="e">
        <f t="shared" si="7"/>
        <v>#DIV/0!</v>
      </c>
      <c r="AA40" s="42">
        <f>COUNTIFS('[1]REG PISP'!$R$16:$R$5015,"0",'[1]REG PISP'!$S$16:$S$5015,"&gt;0",'[1]REG PISP'!$E$16:$E$5015,"L",'[1]REG PISP'!$T$16:$T$5015,"12",'[1]REG PISP'!$J$16:$J$5015,"DIARE AKUT",'[1]REG PISP'!$F$16:$F$5015,"="&amp;$B40)+COUNTIFS('[1]REG PISP'!$R$16:$R$5015,"0",'[1]REG PISP'!$S$16:$S$5015,"&gt;0",'[1]REG PISP'!$E$16:$E$5015,"P",'[1]REG PISP'!$T$16:$T$5015,"12",'[1]REG PISP'!$J$16:$J$5015,"DIARE AKUT",'[1]REG PISP'!$F$16:$F$5015,"="&amp;$B40)+COUNTIFS('[1]REG PISP'!$R$16:$R$5015,"&gt;0",'[1]REG PISP'!$R$16:$R$5015,"&lt;120",'[1]REG PISP'!$E$16:$E$5015,"L",'[1]REG PISP'!$T$16:$T$5015,"12",'[1]REG PISP'!$J$16:$J$5015,"DIARE AKUT",'[1]REG PISP'!$F$16:$F$5015,"="&amp;$B40)+COUNTIFS('[1]REG PISP'!$R$16:$R$5015,"&gt;0",'[1]REG PISP'!$R$16:$R$5015,"&lt;120",'[1]REG PISP'!$E$16:$E$5015,"P",'[1]REG PISP'!$T$16:$T$5015,"12",'[1]REG PISP'!$J$16:$J$5015,"DIARE AKUT",'[1]REG PISP'!$F$16:$F$5015,"="&amp;$B40)</f>
        <v>0</v>
      </c>
      <c r="AB40" s="42">
        <f>COUNTIFS('[1]REG PISP'!$R$16:$R$5015,"0",'[1]REG PISP'!$S$16:$S$5015,"&gt;0",'[1]REG PISP'!$E$16:$E$5015,"L",'[1]REG PISP'!$T$16:$T$5015,"12",'[1]REG PISP'!$J$16:$J$5015,"DISENTRI",'[1]REG PISP'!$F$16:$F$5015,"="&amp;$B40)+COUNTIFS('[1]REG PISP'!$R$16:$R$5015,"0",'[1]REG PISP'!$S$16:$S$5015,"&gt;0",'[1]REG PISP'!$E$16:$E$5015,"P",'[1]REG PISP'!$T$16:$T$5015,"12",'[1]REG PISP'!$J$16:$J$5015,"DISENTRI",'[1]REG PISP'!$F$16:$F$5015,"="&amp;$B40)+COUNTIFS('[1]REG PISP'!$R$16:$R$5015,"&gt;0",'[1]REG PISP'!$R$16:$R$5015,"&lt;120",'[1]REG PISP'!$E$16:$E$5015,"L",'[1]REG PISP'!$T$16:$T$5015,"12",'[1]REG PISP'!$J$16:$J$5015,"DISENTRI",'[1]REG PISP'!$F$16:$F$5015,"="&amp;$B40)+COUNTIFS('[1]REG PISP'!$R$16:$R$5015,"&gt;0",'[1]REG PISP'!$R$16:$R$5015,"&lt;120",'[1]REG PISP'!$E$16:$E$5015,"P",'[1]REG PISP'!$T$16:$T$5015,"12",'[1]REG PISP'!$J$16:$J$5015,"DISENTRI",'[1]REG PISP'!$F$16:$F$5015,"="&amp;$B40)</f>
        <v>0</v>
      </c>
      <c r="AC40" s="42">
        <f>COUNTIFS('[1]REG PISP'!$R$16:$R$5015,"0",'[1]REG PISP'!$S$16:$S$5015,"&gt;0",'[1]REG PISP'!$E$16:$E$5015,"L",'[1]REG PISP'!$T$16:$T$5015,"12",'[1]REG PISP'!$J$16:$J$5015,"KOLERA",'[1]REG PISP'!$F$16:$F$5015,"="&amp;$B40)+COUNTIFS('[1]REG PISP'!$R$16:$R$5015,"0",'[1]REG PISP'!$S$16:$S$5015,"&gt;0",'[1]REG PISP'!$E$16:$E$5015,"P",'[1]REG PISP'!$T$16:$T$5015,"12",'[1]REG PISP'!$J$16:$J$5015,"KOLERA",'[1]REG PISP'!$F$16:$F$5015,"="&amp;$B40)+COUNTIFS('[1]REG PISP'!$R$16:$R$5015,"&gt;0",'[1]REG PISP'!$R$16:$R$5015,"&lt;120",'[1]REG PISP'!$E$16:$E$5015,"L",'[1]REG PISP'!$T$16:$T$5015,"12",'[1]REG PISP'!$J$16:$J$5015,"KOLERA",'[1]REG PISP'!$F$16:$F$5015,"="&amp;$B40)+COUNTIFS('[1]REG PISP'!$R$16:$R$5015,"&gt;0",'[1]REG PISP'!$R$16:$R$5015,"&lt;120",'[1]REG PISP'!$E$16:$E$5015,"P",'[1]REG PISP'!$T$16:$T$5015,"12",'[1]REG PISP'!$J$16:$J$5015,"KOLERA",'[1]REG PISP'!$F$16:$F$5015,"="&amp;$B40)</f>
        <v>0</v>
      </c>
      <c r="AD40" s="42">
        <f>COUNTIFS('[1]REG PISP'!$R$16:$R$5015,"0",'[1]REG PISP'!$S$16:$S$5015,"&gt;0",'[1]REG PISP'!$E$16:$E$5015,"L",'[1]REG PISP'!$T$16:$T$5015,"12",'[1]REG PISP'!$J$16:$J$5015,"DIARE BERKEPANJANGAN",'[1]REG PISP'!$F$16:$F$5015,"="&amp;$B40)+COUNTIFS('[1]REG PISP'!$R$16:$R$5015,"0",'[1]REG PISP'!$S$16:$S$5015,"&gt;0",'[1]REG PISP'!$E$16:$E$5015,"P",'[1]REG PISP'!$T$16:$T$5015,"12",'[1]REG PISP'!$J$16:$J$5015,"DIARE BERKEPANJANGAN",'[1]REG PISP'!$F$16:$F$5015,"="&amp;$B40)+COUNTIFS('[1]REG PISP'!$R$16:$R$5015,"&gt;0",'[1]REG PISP'!$R$16:$R$5015,"&lt;120",'[1]REG PISP'!$E$16:$E$5015,"L",'[1]REG PISP'!$T$16:$T$5015,"12",'[1]REG PISP'!$J$16:$J$5015,"DIARE BERKEPANJANGAN",'[1]REG PISP'!$F$16:$F$5015,"="&amp;$B40)+COUNTIFS('[1]REG PISP'!$R$16:$R$5015,"&gt;0",'[1]REG PISP'!$R$16:$R$5015,"&lt;120",'[1]REG PISP'!$E$16:$E$5015,"P",'[1]REG PISP'!$T$16:$T$5015,"12",'[1]REG PISP'!$J$16:$J$5015,"DIARE BERKEPANJANGAN",'[1]REG PISP'!$F$16:$F$5015,"="&amp;$B40)</f>
        <v>0</v>
      </c>
      <c r="AE40" s="42">
        <f>COUNTIFS('[1]REG PISP'!$R$16:$R$5015,"0",'[1]REG PISP'!$S$16:$S$5015,"&gt;0",'[1]REG PISP'!$E$16:$E$5015,"L",'[1]REG PISP'!$T$16:$T$5015,"12",'[1]REG PISP'!$J$16:$J$5015,"DIARE PERSISTEN/KRONIK",'[1]REG PISP'!$F$16:$F$5015,"="&amp;$B40)+COUNTIFS('[1]REG PISP'!$R$16:$R$5015,"0",'[1]REG PISP'!$S$16:$S$5015,"&gt;0",'[1]REG PISP'!$E$16:$E$5015,"P",'[1]REG PISP'!$T$16:$T$5015,"12",'[1]REG PISP'!$J$16:$J$5015,"DIARE PERSISTEN/KRONIK",'[1]REG PISP'!$F$16:$F$5015,"="&amp;$B40)+COUNTIFS('[1]REG PISP'!$R$16:$R$5015,"&gt;0",'[1]REG PISP'!$R$16:$R$5015,"&lt;120",'[1]REG PISP'!$E$16:$E$5015,"L",'[1]REG PISP'!$T$16:$T$5015,"12",'[1]REG PISP'!$J$16:$J$5015,"DIARE PERSISTEN/KRONIK",'[1]REG PISP'!$F$16:$F$5015,"="&amp;$B40)+COUNTIFS('[1]REG PISP'!$R$16:$R$5015,"&gt;0",'[1]REG PISP'!$R$16:$R$5015,"&lt;120",'[1]REG PISP'!$E$16:$E$5015,"P",'[1]REG PISP'!$T$16:$T$5015,"12",'[1]REG PISP'!$J$16:$J$5015,"DIARE PERSISTEN/KRONIK",'[1]REG PISP'!$F$16:$F$5015,"="&amp;$B40)</f>
        <v>0</v>
      </c>
      <c r="AF40" s="42">
        <f>COUNTIFS('[1]REG PISP'!$R$16:$R$5015,"0",'[1]REG PISP'!$S$16:$S$5015,"&gt;0",'[1]REG PISP'!$E$16:$E$5015,"L",'[1]REG PISP'!$T$16:$T$5015,"12",'[1]REG PISP'!$J$16:$J$5015,"DIARE GIZI BURUK",'[1]REG PISP'!$F$16:$F$5015,"="&amp;$B40)+COUNTIFS('[1]REG PISP'!$R$16:$R$5015,"0",'[1]REG PISP'!$S$16:$S$5015,"&gt;0",'[1]REG PISP'!$E$16:$E$5015,"P",'[1]REG PISP'!$T$16:$T$5015,"12",'[1]REG PISP'!$J$16:$J$5015,"DIARE GIZI BURUK",'[1]REG PISP'!$F$16:$F$5015,"="&amp;$B40)+COUNTIFS('[1]REG PISP'!$R$16:$R$5015,"&gt;0",'[1]REG PISP'!$R$16:$R$5015,"&lt;120",'[1]REG PISP'!$E$16:$E$5015,"L",'[1]REG PISP'!$T$16:$T$5015,"12",'[1]REG PISP'!$J$16:$J$5015,"DIARE GIZI BURUK",'[1]REG PISP'!$F$16:$F$5015,"="&amp;$B40)+COUNTIFS('[1]REG PISP'!$R$16:$R$5015,"&gt;0",'[1]REG PISP'!$R$16:$R$5015,"&lt;120",'[1]REG PISP'!$E$16:$E$5015,"P",'[1]REG PISP'!$T$16:$T$5015,"12",'[1]REG PISP'!$J$16:$J$5015,"DIARE GIZI BURUK",'[1]REG PISP'!$F$16:$F$5015,"="&amp;$B40)</f>
        <v>0</v>
      </c>
      <c r="AG40" s="42">
        <f>COUNTIFS('[1]REG PISP'!$R$16:$R$5015,"0",'[1]REG PISP'!$S$16:$S$5015,"&gt;0",'[1]REG PISP'!$E$16:$E$5015,"L",'[1]REG PISP'!$T$16:$T$5015,"12",'[1]REG PISP'!$J$16:$J$5015,"DIARE DENGAN PENYAKIT PENYERTA",'[1]REG PISP'!$F$16:$F$5015,"="&amp;$B40)+COUNTIFS('[1]REG PISP'!$R$16:$R$5015,"0",'[1]REG PISP'!$S$16:$S$5015,"&gt;0",'[1]REG PISP'!$E$16:$E$5015,"P",'[1]REG PISP'!$T$16:$T$5015,"12",'[1]REG PISP'!$J$16:$J$5015,"DIARE DENGAN PENYAKIT PENYERTA",'[1]REG PISP'!$F$16:$F$5015,"="&amp;$B40)+COUNTIFS('[1]REG PISP'!$R$16:$R$5015,"&gt;0",'[1]REG PISP'!$R$16:$R$5015,"&lt;120",'[1]REG PISP'!$E$16:$E$5015,"L",'[1]REG PISP'!$T$16:$T$5015,"12",'[1]REG PISP'!$J$16:$J$5015,"DIARE DENGAN PENYAKIT PENYERTA",'[1]REG PISP'!$F$16:$F$5015,"="&amp;$B40)+COUNTIFS('[1]REG PISP'!$R$16:$R$5015,"&gt;0",'[1]REG PISP'!$R$16:$R$5015,"&lt;120",'[1]REG PISP'!$E$16:$E$5015,"P",'[1]REG PISP'!$T$16:$T$5015,"12",'[1]REG PISP'!$J$16:$J$5015,"DIARE DENGAN PENYAKIT PENYERTA",'[1]REG PISP'!$F$16:$F$5015,"="&amp;$B40)</f>
        <v>0</v>
      </c>
      <c r="AH40" s="42">
        <f>COUNTIFS('[1]REG PISP'!$R$16:$R$5015,"0",'[1]REG PISP'!$S$16:$S$5015,"&gt;0",'[1]REG PISP'!$E$16:$E$5015,"L",'[1]REG PISP'!$T$16:$T$5015,"12",'[1]REG PISP'!$L$16:$L$5015,"&gt;0",'[1]REG PISP'!$M$16:$M$5015,"&lt;1",'[1]REG PISP'!$F$16:$F$5015,"="&amp;$B40)+COUNTIFS('[1]REG PISP'!$R$16:$R$5015,"&gt;0",'[1]REG PISP'!$R$16:$R$5015,"&lt;5",'[1]REG PISP'!$E$16:$E$5015,"L",'[1]REG PISP'!$T$16:$T$5015,"12",'[1]REG PISP'!$L$16:$L$5015,"&gt;0",'[1]REG PISP'!$M$16:$M$5015,"&lt;1",'[1]REG PISP'!$F$16:$F$5015,"="&amp;$B40)+COUNTIFS('[1]REG PISP'!$R$16:$R$5015,"0",'[1]REG PISP'!$S$16:$S$5015,"&gt;0",'[1]REG PISP'!$E$16:$E$5015,"P",'[1]REG PISP'!$T$16:$T$5015,"12",'[1]REG PISP'!$L$16:$L$5015,"&gt;0",'[1]REG PISP'!$M$16:$M$5015,"&lt;1",'[1]REG PISP'!$F$16:$F$5015,"="&amp;$B40)+COUNTIFS('[1]REG PISP'!$R$16:$R$5015,"&gt;0",'[1]REG PISP'!$R$16:$R$5015,"&lt;5",'[1]REG PISP'!$E$16:$E$5015,"P",'[1]REG PISP'!$T$16:$T$5015,"12",'[1]REG PISP'!$L$16:$L$5015,"&gt;0",'[1]REG PISP'!$M$16:$M$5015,"&lt;1",'[1]REG PISP'!$F$16:$F$5015,"="&amp;$B40)+COUNTIFS('[1]REG PISP'!$R$16:$R$5015,"0",'[1]REG PISP'!$S$16:$S$5015,"&gt;0",'[1]REG PISP'!$E$16:$E$5015,"L",'[1]REG PISP'!$T$16:$T$5015,"12",'[1]REG PISP'!$L$16:$L$5015,"&gt;0",'[1]REG PISP'!$M$16:$M$5015,"",'[1]REG PISP'!$F$16:$F$5015,"="&amp;$B40)+COUNTIFS('[1]REG PISP'!$R$16:$R$5015,"&gt;0",'[1]REG PISP'!$R$16:$R$5015,"&lt;5",'[1]REG PISP'!$E$16:$E$5015,"L",'[1]REG PISP'!$T$16:$T$5015,"12",'[1]REG PISP'!$L$16:$L$5015,"&gt;0",'[1]REG PISP'!$M$16:$M$5015,"",'[1]REG PISP'!$F$16:$F$5015,"="&amp;$B40)+COUNTIFS('[1]REG PISP'!$R$16:$R$5015,"0",'[1]REG PISP'!$S$16:$S$5015,"&gt;0",'[1]REG PISP'!$E$16:$E$5015,"P",'[1]REG PISP'!$T$16:$T$5015,"12",'[1]REG PISP'!$L$16:$L$5015,"&gt;0",'[1]REG PISP'!$M$16:$M$5015,"",'[1]REG PISP'!$F$16:$F$5015,"="&amp;$B40)+COUNTIFS('[1]REG PISP'!$R$16:$R$5015,"&gt;0",'[1]REG PISP'!$R$16:$R$5015,"&lt;5",'[1]REG PISP'!$E$16:$E$5015,"P",'[1]REG PISP'!$T$16:$T$5015,"12",'[1]REG PISP'!$L$16:$L$5015,"&gt;0",'[1]REG PISP'!$M$16:$M$5015,"",'[1]REG PISP'!$F$16:$F$5015,"="&amp;$B40)</f>
        <v>0</v>
      </c>
      <c r="AI40" s="42">
        <f>COUNTIFS('[1]REG PISP'!$R$16:$R$5015,"0",'[1]REG PISP'!$S$16:$S$5015,"&gt;0",'[1]REG PISP'!$E$16:$E$5015,"L",'[1]REG PISP'!$T$16:$T$5015,"12",'[1]REG PISP'!$M$16:$M$5015,"&gt;0",'[1]REG PISP'!$L$16:$L$5015,"&lt;1",'[1]REG PISP'!$F$16:$F$5015,"="&amp;$B40)+COUNTIFS('[1]REG PISP'!$R$16:$R$5015,"&gt;0",'[1]REG PISP'!$R$16:$R$5015,"&lt;5",'[1]REG PISP'!$E$16:$E$5015,"L",'[1]REG PISP'!$T$16:$T$5015,"12",'[1]REG PISP'!$M$16:$M$5015,"&gt;0",'[1]REG PISP'!$L$16:$L$5015,"&lt;1",'[1]REG PISP'!$F$16:$F$5015,"="&amp;$B40)+COUNTIFS('[1]REG PISP'!$R$16:$R$5015,"0",'[1]REG PISP'!$S$16:$S$5015,"&gt;0",'[1]REG PISP'!$E$16:$E$5015,"P",'[1]REG PISP'!$T$16:$T$5015,"12",'[1]REG PISP'!$M$16:$M$5015,"&gt;0",'[1]REG PISP'!$L$16:$L$5015,"&lt;1",'[1]REG PISP'!$F$16:$F$5015,"="&amp;$B40)+COUNTIFS('[1]REG PISP'!$R$16:$R$5015,"&gt;0",'[1]REG PISP'!$R$16:$R$5015,"&lt;5",'[1]REG PISP'!$E$16:$E$5015,"P",'[1]REG PISP'!$T$16:$T$5015,"12",'[1]REG PISP'!$M$16:$M$5015,"&gt;0",'[1]REG PISP'!$L$16:$L$5015,"&lt;1",'[1]REG PISP'!$F$16:$F$5015,"="&amp;$B40)+COUNTIFS('[1]REG PISP'!$R$16:$R$5015,"0",'[1]REG PISP'!$S$16:$S$5015,"&gt;0",'[1]REG PISP'!$E$16:$E$5015,"L",'[1]REG PISP'!$T$16:$T$5015,"12",'[1]REG PISP'!$M$16:$M$5015,"&gt;0",'[1]REG PISP'!$L$16:$L$5015,"",'[1]REG PISP'!$F$16:$F$5015,"="&amp;$B40)+COUNTIFS('[1]REG PISP'!$R$16:$R$5015,"&gt;0",'[1]REG PISP'!$R$16:$R$5015,"&lt;5",'[1]REG PISP'!$E$16:$E$5015,"L",'[1]REG PISP'!$T$16:$T$5015,"12",'[1]REG PISP'!$M$16:$M$5015,"&gt;0",'[1]REG PISP'!$L$16:$L$5015,"",'[1]REG PISP'!$F$16:$F$5015,"="&amp;$B40)+COUNTIFS('[1]REG PISP'!$R$16:$R$5015,"0",'[1]REG PISP'!$S$16:$S$5015,"&gt;0",'[1]REG PISP'!$E$16:$E$5015,"P",'[1]REG PISP'!$T$16:$T$5015,"12",'[1]REG PISP'!$M$16:$M$5015,"&gt;0",'[1]REG PISP'!$L$16:$L$5015,"",'[1]REG PISP'!$F$16:$F$5015,"="&amp;$B40)+COUNTIFS('[1]REG PISP'!$R$16:$R$5015,"&gt;0",'[1]REG PISP'!$R$16:$R$5015,"&lt;5",'[1]REG PISP'!$E$16:$E$5015,"P",'[1]REG PISP'!$T$16:$T$5015,"12",'[1]REG PISP'!$M$16:$M$5015,"&gt;0",'[1]REG PISP'!$L$16:$L$5015,"",'[1]REG PISP'!$F$16:$F$5015,"="&amp;$B40)</f>
        <v>0</v>
      </c>
      <c r="AJ40" s="42">
        <f>COUNTIFS('[1]REG PISP'!$R$16:$R$5015,"0",'[1]REG PISP'!$S$16:$S$5015,"&gt;0",'[1]REG PISP'!$E$16:$E$5015,"L",'[1]REG PISP'!$T$16:$T$5015,"12",'[1]REG PISP'!$L$16:$L$5015,"&gt;0",'[1]REG PISP'!$M$16:$M$5015,"&gt;0",'[1]REG PISP'!$F$16:$F$5015,"="&amp;$B40)+COUNTIFS('[1]REG PISP'!$R$16:$R$5015,"&gt;0",'[1]REG PISP'!$R$16:$R$5015,"&lt;5",'[1]REG PISP'!$E$16:$E$5015,"L",'[1]REG PISP'!$T$16:$T$5015,"12",'[1]REG PISP'!$L$16:$L$5015,"&gt;0",'[1]REG PISP'!$M$16:$M$5015,"&gt;0",'[1]REG PISP'!$F$16:$F$5015,"="&amp;$B40)+COUNTIFS('[1]REG PISP'!$R$16:$R$5015,"0",'[1]REG PISP'!$S$16:$S$5015,"&gt;0",'[1]REG PISP'!$E$16:$E$5015,"P",'[1]REG PISP'!$T$16:$T$5015,"12",'[1]REG PISP'!$L$16:$L$5015,"&gt;0",'[1]REG PISP'!$M$16:$M$5015,"&gt;0",'[1]REG PISP'!$F$16:$F$5015,"="&amp;$B40)+COUNTIFS('[1]REG PISP'!$R$16:$R$5015,"&gt;0",'[1]REG PISP'!$R$16:$R$5015,"&lt;5",'[1]REG PISP'!$E$16:$E$5015,"P",'[1]REG PISP'!$T$16:$T$5015,"12",'[1]REG PISP'!$L$16:$L$5015,"&gt;0",'[1]REG PISP'!$M$16:$M$5015,"&gt;0",'[1]REG PISP'!$F$16:$F$5015,"="&amp;$B40)</f>
        <v>0</v>
      </c>
      <c r="AK40" s="42">
        <f>COUNTIFS('[1]REG PISP'!$R$16:$R$5015,"0",'[1]REG PISP'!$S$16:$S$5015,"&gt;0",'[1]REG PISP'!$E$16:$E$5015,"L",'[1]REG PISP'!$T$16:$T$5015,"12",'[1]REG PISP'!$N$16:$N$5015,"&gt;0",'[1]REG PISP'!$F$16:$F$5015,"="&amp;$B40)+COUNTIFS('[1]REG PISP'!$R$16:$R$5015,"&gt;0",'[1]REG PISP'!$R$16:$R$5015,"&lt;5",'[1]REG PISP'!$E$16:$E$5015,"L",'[1]REG PISP'!$T$16:$T$5015,"12",'[1]REG PISP'!$N$16:$N$5015,"&gt;0",'[1]REG PISP'!$F$16:$F$5015,"="&amp;$B40)+COUNTIFS('[1]REG PISP'!$R$16:$R$5015,"0",'[1]REG PISP'!$S$16:$S$5015,"&gt;0",'[1]REG PISP'!$E$16:$E$5015,"P",'[1]REG PISP'!$T$16:$T$5015,"12",'[1]REG PISP'!$N$16:$N$5015,"&gt;0",'[1]REG PISP'!$F$16:$F$5015,"="&amp;$B40)+COUNTIFS('[1]REG PISP'!$R$16:$R$5015,"&gt;0",'[1]REG PISP'!$R$16:$R$5015,"&lt;5",'[1]REG PISP'!$E$16:$E$5015,"P",'[1]REG PISP'!$T$16:$T$5015,"12",'[1]REG PISP'!$N$16:$N$5015,"&gt;0",'[1]REG PISP'!$F$16:$F$5015,"="&amp;$B40)</f>
        <v>0</v>
      </c>
      <c r="AL40" s="46" t="e">
        <f t="shared" si="8"/>
        <v>#DIV/0!</v>
      </c>
      <c r="AM40" s="46" t="e">
        <f t="shared" si="9"/>
        <v>#DIV/0!</v>
      </c>
      <c r="AN40" s="43" t="e">
        <f t="shared" si="10"/>
        <v>#DIV/0!</v>
      </c>
      <c r="AO40" s="42">
        <f>COUNTIFS('[1]REG PISP'!$R$16:$R$5015,"&gt;=5",'[1]REG PISP'!$R$16:$R$5015,"&lt;120",'[1]REG PISP'!$E$16:$E$5015,"L",'[1]REG PISP'!$T$16:$T$5015,"12",'[1]REG PISP'!$L$16:$L$5015,"&gt;0",'[1]REG PISP'!$F$16:$F$5015,"="&amp;$B40)+COUNTIFS('[1]REG PISP'!$R$16:$R$5015,"&gt;=5",'[1]REG PISP'!$R$16:$R$5015,"&lt;120",'[1]REG PISP'!$E$16:$E$5015,"P",'[1]REG PISP'!$T$16:$T$5015,"12",'[1]REG PISP'!$L$16:$L$5015,"&gt;0",'[1]REG PISP'!$F$16:$F$5015,"="&amp;$B40)</f>
        <v>0</v>
      </c>
      <c r="AP40" s="42">
        <f>COUNTIFS('[1]REG PISP'!$R$16:$R$5015,"&gt;=5",'[1]REG PISP'!$R$16:$R$5015,"&lt;120",'[1]REG PISP'!$E$16:$E$5015,"L",'[1]REG PISP'!$T$16:$T$5015,"12",'[1]REG PISP'!$N$16:$N$5015,"&gt;0",'[1]REG PISP'!$F$16:$F$5015,"="&amp;$B40)+COUNTIFS('[1]REG PISP'!$R$16:$R$5015,"&gt;=5",'[1]REG PISP'!$R$16:$R$5015,"&lt;120",'[1]REG PISP'!$E$16:$E$5015,"P",'[1]REG PISP'!$T$16:$T$5015,"12",'[1]REG PISP'!$N$16:$N$5015,"&gt;0",'[1]REG PISP'!$F$16:$F$5015,"="&amp;$B40)</f>
        <v>0</v>
      </c>
      <c r="AQ40" s="46" t="e">
        <f t="shared" si="11"/>
        <v>#DIV/0!</v>
      </c>
      <c r="AR40" s="46" t="e">
        <f t="shared" si="12"/>
        <v>#DIV/0!</v>
      </c>
      <c r="AS40" s="42">
        <f>COUNTIFS('[1]REG PISP'!$S$16:$S$5015,"&lt;12",'[1]REG PISP'!$R$16:$R$5015,"0",'[1]REG PISP'!$E$16:$E$5015,"L",'[1]REG PISP'!$T$16:$T$5015,"12",'[1]REG PISP'!$J$16:$J$5015,"*",'[1]REG PISP'!$P$16:$P$5015,"MATI",'[1]REG PISP'!$F$16:$F$5015,"="&amp;$B40)</f>
        <v>0</v>
      </c>
      <c r="AT40" s="42">
        <f>COUNTIFS('[1]REG PISP'!$S$16:$S$5015,"&lt;12",'[1]REG PISP'!$R$16:$R$5015,"0",'[1]REG PISP'!$E$16:$E$5015,"P",'[1]REG PISP'!$T$16:$T$5015,"12",'[1]REG PISP'!$J$16:$J$5015,"*",'[1]REG PISP'!$P$16:$P$5015,"MATI",'[1]REG PISP'!$F$16:$F$5015,"="&amp;$B40)</f>
        <v>0</v>
      </c>
      <c r="AU40" s="42">
        <f>COUNTIFS('[1]REG PISP'!$R$16:$R$5015,"&gt;=1",'[1]REG PISP'!$R$16:$R$5015,"&lt;5",'[1]REG PISP'!$E$16:$E$5015,"L",'[1]REG PISP'!$T$16:$T$5015,"12",'[1]REG PISP'!$J$16:$J$5015,"*",'[1]REG PISP'!$P$16:$P$5015,"MATI",'[1]REG PISP'!$F$16:$F$5015,"="&amp;$B40)</f>
        <v>0</v>
      </c>
      <c r="AV40" s="42">
        <f>COUNTIFS('[1]REG PISP'!$R$16:$R$5015,"&gt;=1",'[1]REG PISP'!$R$16:$R$5015,"&lt;5",'[1]REG PISP'!$E$16:$E$5015,"P",'[1]REG PISP'!$T$16:$T$5015,"12",'[1]REG PISP'!$J$16:$J$5015,"*",'[1]REG PISP'!$P$16:$P$5015,"MATI",'[1]REG PISP'!$F$16:$F$5015,"="&amp;$B40)</f>
        <v>0</v>
      </c>
      <c r="AW40" s="42">
        <f>COUNTIFS('[1]REG PISP'!$R$16:$R$5015,"&gt;=5",'[1]REG PISP'!$R$16:$R$5015,"&lt;120",'[1]REG PISP'!$E$16:$E$5015,"L",'[1]REG PISP'!$T$16:$T$5015,"12",'[1]REG PISP'!$J$16:$J$5015,"*",'[1]REG PISP'!$P$16:$P$5015,"MATI",'[1]REG PISP'!$F$16:$F$5015,"="&amp;$B40)</f>
        <v>0</v>
      </c>
      <c r="AX40" s="42">
        <f>COUNTIFS('[1]REG PISP'!$R$16:$R$5015,"&gt;=5",'[1]REG PISP'!$R$16:$R$5015,"&lt;120",'[1]REG PISP'!$E$16:$E$5015,"P",'[1]REG PISP'!$T$16:$T$5015,"12",'[1]REG PISP'!$J$16:$J$5015,"*",'[1]REG PISP'!$P$16:$P$5015,"MATI",'[1]REG PISP'!$F$16:$F$5015,"="&amp;$B40)</f>
        <v>0</v>
      </c>
      <c r="AY40" s="44">
        <f t="shared" si="13"/>
        <v>0</v>
      </c>
      <c r="AZ40" s="44">
        <f t="shared" si="13"/>
        <v>0</v>
      </c>
    </row>
    <row r="41" spans="1:52" ht="18" hidden="1" customHeight="1" x14ac:dyDescent="0.25">
      <c r="A41" s="48">
        <v>26</v>
      </c>
      <c r="B41" s="40">
        <f>'[1]INFO DASAR'!B41</f>
        <v>0</v>
      </c>
      <c r="C41" s="40">
        <f>'[1]INFO DASAR'!C41</f>
        <v>0</v>
      </c>
      <c r="D41" s="40">
        <f>'[1]INFO DASAR'!D41</f>
        <v>0</v>
      </c>
      <c r="E41" s="41">
        <f>'[1]INFO DASAR'!E41</f>
        <v>0</v>
      </c>
      <c r="F41" s="41">
        <f>'[1]INFO DASAR'!F41</f>
        <v>0</v>
      </c>
      <c r="G41" s="42">
        <f>COUNTIFS('[1]REG PISP'!$S$16:$S$5015,"&lt;6",'[1]REG PISP'!$R$16:$R$5015,"0",'[1]REG PISP'!$E$16:$E$5015,"L",'[1]REG PISP'!$T$16:$T$5015,"12",'[1]REG PISP'!$J$16:$J$5015,"*",'[1]REG PISP'!$F$16:$F$5015,"="&amp;$B41)</f>
        <v>0</v>
      </c>
      <c r="H41" s="42">
        <f>COUNTIFS('[1]REG PISP'!$S$16:$S$5015,"&lt;6",'[1]REG PISP'!$R$16:$R$5015,"0",'[1]REG PISP'!$E$16:$E$5015,"P",'[1]REG PISP'!$T$16:$T$5015,"12",'[1]REG PISP'!$J$16:$J$5015,"*",'[1]REG PISP'!$F$16:$F$5015,"="&amp;$B41)</f>
        <v>0</v>
      </c>
      <c r="I41" s="42">
        <f>COUNTIFS('[1]REG PISP'!$S$16:$S$5015,"&gt;=6",'[1]REG PISP'!$S$16:$S$5015,"&lt;12",'[1]REG PISP'!$R$16:$R$5015,"0",'[1]REG PISP'!$E$16:$E$5015,"L",'[1]REG PISP'!$T$16:$T$5015,"12",'[1]REG PISP'!$J$16:$J$5015,"*",'[1]REG PISP'!$F$16:$F$5015,"="&amp;$B41)</f>
        <v>0</v>
      </c>
      <c r="J41" s="42">
        <f>COUNTIFS('[1]REG PISP'!$S$16:$S$5015,"&gt;=6",'[1]REG PISP'!$S$16:$S$5015,"&lt;12",'[1]REG PISP'!$R$16:$R$5015,"0",'[1]REG PISP'!$E$16:$E$5015,"P",'[1]REG PISP'!$T$16:$T$5015,"12",'[1]REG PISP'!$J$16:$J$5015,"*",'[1]REG PISP'!$F$16:$F$5015,"="&amp;$B41)</f>
        <v>0</v>
      </c>
      <c r="K41" s="42">
        <f>COUNTIFS('[1]REG PISP'!$R$16:$R$5015,"&gt;=1",'[1]REG PISP'!$R$16:$R$5015,"&lt;5",'[1]REG PISP'!$E$16:$E$5015,"L",'[1]REG PISP'!$T$16:$T$5015,"12",'[1]REG PISP'!$J$16:$J$5015,"*",'[1]REG PISP'!$F$16:$F$5015,"="&amp;$B41)</f>
        <v>0</v>
      </c>
      <c r="L41" s="42">
        <f>COUNTIFS('[1]REG PISP'!$R$16:$R$5015,"&gt;=1",'[1]REG PISP'!$R$16:$R$5015,"&lt;5",'[1]REG PISP'!$E$16:$E$5015,"P",'[1]REG PISP'!$T$16:$T$5015,"12",'[1]REG PISP'!$J$16:$J$5015,"*",'[1]REG PISP'!$F$16:$F$5015,"="&amp;$B41)</f>
        <v>0</v>
      </c>
      <c r="M41" s="42">
        <f t="shared" si="0"/>
        <v>0</v>
      </c>
      <c r="N41" s="42">
        <f t="shared" si="0"/>
        <v>0</v>
      </c>
      <c r="O41" s="42">
        <f t="shared" si="1"/>
        <v>0</v>
      </c>
      <c r="P41" s="43" t="e">
        <f t="shared" si="2"/>
        <v>#DIV/0!</v>
      </c>
      <c r="Q41" s="42">
        <f>COUNTIFS('[1]REG PISP'!$R$16:$R$5015,"&gt;=5",'[1]REG PISP'!$R$16:$R$5015,"&lt;120",'[1]REG PISP'!$E$16:$E$5015,"L",'[1]REG PISP'!$T$16:$T$5015,"12",'[1]REG PISP'!$J$16:$J$5015,"*",'[1]REG PISP'!$F$16:$F$5015,"="&amp;$B41)</f>
        <v>0</v>
      </c>
      <c r="R41" s="42">
        <f>COUNTIFS('[1]REG PISP'!$R$16:$R$5015,"&gt;=5",'[1]REG PISP'!$R$16:$R$5015,"&lt;120",'[1]REG PISP'!$E$16:$E$5015,"P",'[1]REG PISP'!$T$16:$T$5015,"12",'[1]REG PISP'!$J$16:$J$5015,"*",'[1]REG PISP'!$F$16:$F$5015,"="&amp;$B41)</f>
        <v>0</v>
      </c>
      <c r="S41" s="44">
        <f t="shared" si="3"/>
        <v>0</v>
      </c>
      <c r="T41" s="45">
        <f t="shared" si="4"/>
        <v>0</v>
      </c>
      <c r="U41" s="46" t="e">
        <f t="shared" si="5"/>
        <v>#DIV/0!</v>
      </c>
      <c r="V41" s="46" t="e">
        <f t="shared" si="6"/>
        <v>#DIV/0!</v>
      </c>
      <c r="W41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PISP'!$F$16:$F$5015,"="&amp;$B41)+COUNTIFS('[1]REG PISP'!$R$16:$R$5015,"0",'[1]REG PISP'!$S$16:$S$5015,"&gt;0",'[1]REG PISP'!$E$16:$E$5015,"P",'[1]REG PISP'!$T$16:$T$5015,"12",'[1]REG PISP'!$J$16:$J$5015,"*",'[1]REG PISP'!$K$16:$K$5015,"TANPA DEHIDRASI",'[1]REG PISP'!$F$16:$F$5015,"="&amp;$B41)+COUNTIFS('[1]REG PISP'!$R$16:$R$5015,"&gt;0",'[1]REG PISP'!$R$16:$R$5015,"&lt;120",'[1]REG PISP'!$E$16:$E$5015,"L",'[1]REG PISP'!$T$16:$T$5015,"12",'[1]REG PISP'!$J$16:$J$5015,"*",'[1]REG PISP'!$K$16:$K$5015,"TANPA DEHIDRASI",'[1]REG PISP'!$F$16:$F$5015,"="&amp;$B41)+COUNTIFS('[1]REG PISP'!$R$16:$R$5015,"&gt;0",'[1]REG PISP'!$R$16:$R$5015,"&lt;120",'[1]REG PISP'!$E$16:$E$5015,"P",'[1]REG PISP'!$T$16:$T$5015,"12",'[1]REG PISP'!$J$16:$J$5015,"*",'[1]REG PISP'!$K$16:$K$5015,"TANPA DEHIDRASI",'[1]REG PISP'!$F$16:$F$5015,"="&amp;$B41)</f>
        <v>0</v>
      </c>
      <c r="X41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PISP'!$F$16:$F$5015,"="&amp;$B41)+COUNTIFS('[1]REG PISP'!$R$16:$R$5015,"0",'[1]REG PISP'!$S$16:$S$5015,"&gt;0",'[1]REG PISP'!$E$16:$E$5015,"P",'[1]REG PISP'!$T$16:$T$5015,"12",'[1]REG PISP'!$J$16:$J$5015,"*",'[1]REG PISP'!$K$16:$K$5015,"DEHIDRASI RINGAN/SEDANG",'[1]REG PISP'!$F$16:$F$5015,"="&amp;$B41)+COUNTIFS('[1]REG PISP'!$R$16:$R$5015,"&gt;0",'[1]REG PISP'!$R$16:$R$5015,"&lt;120",'[1]REG PISP'!$E$16:$E$5015,"L",'[1]REG PISP'!$T$16:$T$5015,"12",'[1]REG PISP'!$J$16:$J$5015,"*",'[1]REG PISP'!$K$16:$K$5015,"DEHIDRASI RINGAN/SEDANG",'[1]REG PISP'!$F$16:$F$5015,"="&amp;$B41)+COUNTIFS('[1]REG PISP'!$R$16:$R$5015,"&gt;0",'[1]REG PISP'!$R$16:$R$5015,"&lt;120",'[1]REG PISP'!$E$16:$E$5015,"P",'[1]REG PISP'!$T$16:$T$5015,"12",'[1]REG PISP'!$J$16:$J$5015,"*",'[1]REG PISP'!$K$16:$K$5015,"DEHIDRASI RINGAN/SEDANG",'[1]REG PISP'!$F$16:$F$5015,"="&amp;$B41)</f>
        <v>0</v>
      </c>
      <c r="Y41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PISP'!$F$16:$F$5015,"="&amp;$B41)+COUNTIFS('[1]REG PISP'!$R$16:$R$5015,"0",'[1]REG PISP'!$S$16:$S$5015,"&gt;0",'[1]REG PISP'!$E$16:$E$5015,"P",'[1]REG PISP'!$T$16:$T$5015,"12",'[1]REG PISP'!$J$16:$J$5015,"*",'[1]REG PISP'!$K$16:$K$5015,"DEHIDRASI BERAT",'[1]REG PISP'!$F$16:$F$5015,"="&amp;$B41)+COUNTIFS('[1]REG PISP'!$R$16:$R$5015,"&gt;0",'[1]REG PISP'!$R$16:$R$5015,"&lt;120",'[1]REG PISP'!$E$16:$E$5015,"L",'[1]REG PISP'!$T$16:$T$5015,"12",'[1]REG PISP'!$J$16:$J$5015,"*",'[1]REG PISP'!$K$16:$K$5015,"DEHIDRASI BERAT",'[1]REG PISP'!$F$16:$F$5015,"="&amp;$B41)+COUNTIFS('[1]REG PISP'!$R$16:$R$5015,"&gt;0",'[1]REG PISP'!$R$16:$R$5015,"&lt;120",'[1]REG PISP'!$E$16:$E$5015,"P",'[1]REG PISP'!$T$16:$T$5015,"12",'[1]REG PISP'!$J$16:$J$5015,"*",'[1]REG PISP'!$K$16:$K$5015,"DEHIDRASI BERAT",'[1]REG PISP'!$F$16:$F$5015,"="&amp;$B41)</f>
        <v>0</v>
      </c>
      <c r="Z41" s="46" t="e">
        <f t="shared" si="7"/>
        <v>#DIV/0!</v>
      </c>
      <c r="AA41" s="42">
        <f>COUNTIFS('[1]REG PISP'!$R$16:$R$5015,"0",'[1]REG PISP'!$S$16:$S$5015,"&gt;0",'[1]REG PISP'!$E$16:$E$5015,"L",'[1]REG PISP'!$T$16:$T$5015,"12",'[1]REG PISP'!$J$16:$J$5015,"DIARE AKUT",'[1]REG PISP'!$F$16:$F$5015,"="&amp;$B41)+COUNTIFS('[1]REG PISP'!$R$16:$R$5015,"0",'[1]REG PISP'!$S$16:$S$5015,"&gt;0",'[1]REG PISP'!$E$16:$E$5015,"P",'[1]REG PISP'!$T$16:$T$5015,"12",'[1]REG PISP'!$J$16:$J$5015,"DIARE AKUT",'[1]REG PISP'!$F$16:$F$5015,"="&amp;$B41)+COUNTIFS('[1]REG PISP'!$R$16:$R$5015,"&gt;0",'[1]REG PISP'!$R$16:$R$5015,"&lt;120",'[1]REG PISP'!$E$16:$E$5015,"L",'[1]REG PISP'!$T$16:$T$5015,"12",'[1]REG PISP'!$J$16:$J$5015,"DIARE AKUT",'[1]REG PISP'!$F$16:$F$5015,"="&amp;$B41)+COUNTIFS('[1]REG PISP'!$R$16:$R$5015,"&gt;0",'[1]REG PISP'!$R$16:$R$5015,"&lt;120",'[1]REG PISP'!$E$16:$E$5015,"P",'[1]REG PISP'!$T$16:$T$5015,"12",'[1]REG PISP'!$J$16:$J$5015,"DIARE AKUT",'[1]REG PISP'!$F$16:$F$5015,"="&amp;$B41)</f>
        <v>0</v>
      </c>
      <c r="AB41" s="42">
        <f>COUNTIFS('[1]REG PISP'!$R$16:$R$5015,"0",'[1]REG PISP'!$S$16:$S$5015,"&gt;0",'[1]REG PISP'!$E$16:$E$5015,"L",'[1]REG PISP'!$T$16:$T$5015,"12",'[1]REG PISP'!$J$16:$J$5015,"DISENTRI",'[1]REG PISP'!$F$16:$F$5015,"="&amp;$B41)+COUNTIFS('[1]REG PISP'!$R$16:$R$5015,"0",'[1]REG PISP'!$S$16:$S$5015,"&gt;0",'[1]REG PISP'!$E$16:$E$5015,"P",'[1]REG PISP'!$T$16:$T$5015,"12",'[1]REG PISP'!$J$16:$J$5015,"DISENTRI",'[1]REG PISP'!$F$16:$F$5015,"="&amp;$B41)+COUNTIFS('[1]REG PISP'!$R$16:$R$5015,"&gt;0",'[1]REG PISP'!$R$16:$R$5015,"&lt;120",'[1]REG PISP'!$E$16:$E$5015,"L",'[1]REG PISP'!$T$16:$T$5015,"12",'[1]REG PISP'!$J$16:$J$5015,"DISENTRI",'[1]REG PISP'!$F$16:$F$5015,"="&amp;$B41)+COUNTIFS('[1]REG PISP'!$R$16:$R$5015,"&gt;0",'[1]REG PISP'!$R$16:$R$5015,"&lt;120",'[1]REG PISP'!$E$16:$E$5015,"P",'[1]REG PISP'!$T$16:$T$5015,"12",'[1]REG PISP'!$J$16:$J$5015,"DISENTRI",'[1]REG PISP'!$F$16:$F$5015,"="&amp;$B41)</f>
        <v>0</v>
      </c>
      <c r="AC41" s="42">
        <f>COUNTIFS('[1]REG PISP'!$R$16:$R$5015,"0",'[1]REG PISP'!$S$16:$S$5015,"&gt;0",'[1]REG PISP'!$E$16:$E$5015,"L",'[1]REG PISP'!$T$16:$T$5015,"12",'[1]REG PISP'!$J$16:$J$5015,"KOLERA",'[1]REG PISP'!$F$16:$F$5015,"="&amp;$B41)+COUNTIFS('[1]REG PISP'!$R$16:$R$5015,"0",'[1]REG PISP'!$S$16:$S$5015,"&gt;0",'[1]REG PISP'!$E$16:$E$5015,"P",'[1]REG PISP'!$T$16:$T$5015,"12",'[1]REG PISP'!$J$16:$J$5015,"KOLERA",'[1]REG PISP'!$F$16:$F$5015,"="&amp;$B41)+COUNTIFS('[1]REG PISP'!$R$16:$R$5015,"&gt;0",'[1]REG PISP'!$R$16:$R$5015,"&lt;120",'[1]REG PISP'!$E$16:$E$5015,"L",'[1]REG PISP'!$T$16:$T$5015,"12",'[1]REG PISP'!$J$16:$J$5015,"KOLERA",'[1]REG PISP'!$F$16:$F$5015,"="&amp;$B41)+COUNTIFS('[1]REG PISP'!$R$16:$R$5015,"&gt;0",'[1]REG PISP'!$R$16:$R$5015,"&lt;120",'[1]REG PISP'!$E$16:$E$5015,"P",'[1]REG PISP'!$T$16:$T$5015,"12",'[1]REG PISP'!$J$16:$J$5015,"KOLERA",'[1]REG PISP'!$F$16:$F$5015,"="&amp;$B41)</f>
        <v>0</v>
      </c>
      <c r="AD41" s="42">
        <f>COUNTIFS('[1]REG PISP'!$R$16:$R$5015,"0",'[1]REG PISP'!$S$16:$S$5015,"&gt;0",'[1]REG PISP'!$E$16:$E$5015,"L",'[1]REG PISP'!$T$16:$T$5015,"12",'[1]REG PISP'!$J$16:$J$5015,"DIARE BERKEPANJANGAN",'[1]REG PISP'!$F$16:$F$5015,"="&amp;$B41)+COUNTIFS('[1]REG PISP'!$R$16:$R$5015,"0",'[1]REG PISP'!$S$16:$S$5015,"&gt;0",'[1]REG PISP'!$E$16:$E$5015,"P",'[1]REG PISP'!$T$16:$T$5015,"12",'[1]REG PISP'!$J$16:$J$5015,"DIARE BERKEPANJANGAN",'[1]REG PISP'!$F$16:$F$5015,"="&amp;$B41)+COUNTIFS('[1]REG PISP'!$R$16:$R$5015,"&gt;0",'[1]REG PISP'!$R$16:$R$5015,"&lt;120",'[1]REG PISP'!$E$16:$E$5015,"L",'[1]REG PISP'!$T$16:$T$5015,"12",'[1]REG PISP'!$J$16:$J$5015,"DIARE BERKEPANJANGAN",'[1]REG PISP'!$F$16:$F$5015,"="&amp;$B41)+COUNTIFS('[1]REG PISP'!$R$16:$R$5015,"&gt;0",'[1]REG PISP'!$R$16:$R$5015,"&lt;120",'[1]REG PISP'!$E$16:$E$5015,"P",'[1]REG PISP'!$T$16:$T$5015,"12",'[1]REG PISP'!$J$16:$J$5015,"DIARE BERKEPANJANGAN",'[1]REG PISP'!$F$16:$F$5015,"="&amp;$B41)</f>
        <v>0</v>
      </c>
      <c r="AE41" s="42">
        <f>COUNTIFS('[1]REG PISP'!$R$16:$R$5015,"0",'[1]REG PISP'!$S$16:$S$5015,"&gt;0",'[1]REG PISP'!$E$16:$E$5015,"L",'[1]REG PISP'!$T$16:$T$5015,"12",'[1]REG PISP'!$J$16:$J$5015,"DIARE PERSISTEN/KRONIK",'[1]REG PISP'!$F$16:$F$5015,"="&amp;$B41)+COUNTIFS('[1]REG PISP'!$R$16:$R$5015,"0",'[1]REG PISP'!$S$16:$S$5015,"&gt;0",'[1]REG PISP'!$E$16:$E$5015,"P",'[1]REG PISP'!$T$16:$T$5015,"12",'[1]REG PISP'!$J$16:$J$5015,"DIARE PERSISTEN/KRONIK",'[1]REG PISP'!$F$16:$F$5015,"="&amp;$B41)+COUNTIFS('[1]REG PISP'!$R$16:$R$5015,"&gt;0",'[1]REG PISP'!$R$16:$R$5015,"&lt;120",'[1]REG PISP'!$E$16:$E$5015,"L",'[1]REG PISP'!$T$16:$T$5015,"12",'[1]REG PISP'!$J$16:$J$5015,"DIARE PERSISTEN/KRONIK",'[1]REG PISP'!$F$16:$F$5015,"="&amp;$B41)+COUNTIFS('[1]REG PISP'!$R$16:$R$5015,"&gt;0",'[1]REG PISP'!$R$16:$R$5015,"&lt;120",'[1]REG PISP'!$E$16:$E$5015,"P",'[1]REG PISP'!$T$16:$T$5015,"12",'[1]REG PISP'!$J$16:$J$5015,"DIARE PERSISTEN/KRONIK",'[1]REG PISP'!$F$16:$F$5015,"="&amp;$B41)</f>
        <v>0</v>
      </c>
      <c r="AF41" s="42">
        <f>COUNTIFS('[1]REG PISP'!$R$16:$R$5015,"0",'[1]REG PISP'!$S$16:$S$5015,"&gt;0",'[1]REG PISP'!$E$16:$E$5015,"L",'[1]REG PISP'!$T$16:$T$5015,"12",'[1]REG PISP'!$J$16:$J$5015,"DIARE GIZI BURUK",'[1]REG PISP'!$F$16:$F$5015,"="&amp;$B41)+COUNTIFS('[1]REG PISP'!$R$16:$R$5015,"0",'[1]REG PISP'!$S$16:$S$5015,"&gt;0",'[1]REG PISP'!$E$16:$E$5015,"P",'[1]REG PISP'!$T$16:$T$5015,"12",'[1]REG PISP'!$J$16:$J$5015,"DIARE GIZI BURUK",'[1]REG PISP'!$F$16:$F$5015,"="&amp;$B41)+COUNTIFS('[1]REG PISP'!$R$16:$R$5015,"&gt;0",'[1]REG PISP'!$R$16:$R$5015,"&lt;120",'[1]REG PISP'!$E$16:$E$5015,"L",'[1]REG PISP'!$T$16:$T$5015,"12",'[1]REG PISP'!$J$16:$J$5015,"DIARE GIZI BURUK",'[1]REG PISP'!$F$16:$F$5015,"="&amp;$B41)+COUNTIFS('[1]REG PISP'!$R$16:$R$5015,"&gt;0",'[1]REG PISP'!$R$16:$R$5015,"&lt;120",'[1]REG PISP'!$E$16:$E$5015,"P",'[1]REG PISP'!$T$16:$T$5015,"12",'[1]REG PISP'!$J$16:$J$5015,"DIARE GIZI BURUK",'[1]REG PISP'!$F$16:$F$5015,"="&amp;$B41)</f>
        <v>0</v>
      </c>
      <c r="AG41" s="42">
        <f>COUNTIFS('[1]REG PISP'!$R$16:$R$5015,"0",'[1]REG PISP'!$S$16:$S$5015,"&gt;0",'[1]REG PISP'!$E$16:$E$5015,"L",'[1]REG PISP'!$T$16:$T$5015,"12",'[1]REG PISP'!$J$16:$J$5015,"DIARE DENGAN PENYAKIT PENYERTA",'[1]REG PISP'!$F$16:$F$5015,"="&amp;$B41)+COUNTIFS('[1]REG PISP'!$R$16:$R$5015,"0",'[1]REG PISP'!$S$16:$S$5015,"&gt;0",'[1]REG PISP'!$E$16:$E$5015,"P",'[1]REG PISP'!$T$16:$T$5015,"12",'[1]REG PISP'!$J$16:$J$5015,"DIARE DENGAN PENYAKIT PENYERTA",'[1]REG PISP'!$F$16:$F$5015,"="&amp;$B41)+COUNTIFS('[1]REG PISP'!$R$16:$R$5015,"&gt;0",'[1]REG PISP'!$R$16:$R$5015,"&lt;120",'[1]REG PISP'!$E$16:$E$5015,"L",'[1]REG PISP'!$T$16:$T$5015,"12",'[1]REG PISP'!$J$16:$J$5015,"DIARE DENGAN PENYAKIT PENYERTA",'[1]REG PISP'!$F$16:$F$5015,"="&amp;$B41)+COUNTIFS('[1]REG PISP'!$R$16:$R$5015,"&gt;0",'[1]REG PISP'!$R$16:$R$5015,"&lt;120",'[1]REG PISP'!$E$16:$E$5015,"P",'[1]REG PISP'!$T$16:$T$5015,"12",'[1]REG PISP'!$J$16:$J$5015,"DIARE DENGAN PENYAKIT PENYERTA",'[1]REG PISP'!$F$16:$F$5015,"="&amp;$B41)</f>
        <v>0</v>
      </c>
      <c r="AH41" s="42">
        <f>COUNTIFS('[1]REG PISP'!$R$16:$R$5015,"0",'[1]REG PISP'!$S$16:$S$5015,"&gt;0",'[1]REG PISP'!$E$16:$E$5015,"L",'[1]REG PISP'!$T$16:$T$5015,"12",'[1]REG PISP'!$L$16:$L$5015,"&gt;0",'[1]REG PISP'!$M$16:$M$5015,"&lt;1",'[1]REG PISP'!$F$16:$F$5015,"="&amp;$B41)+COUNTIFS('[1]REG PISP'!$R$16:$R$5015,"&gt;0",'[1]REG PISP'!$R$16:$R$5015,"&lt;5",'[1]REG PISP'!$E$16:$E$5015,"L",'[1]REG PISP'!$T$16:$T$5015,"12",'[1]REG PISP'!$L$16:$L$5015,"&gt;0",'[1]REG PISP'!$M$16:$M$5015,"&lt;1",'[1]REG PISP'!$F$16:$F$5015,"="&amp;$B41)+COUNTIFS('[1]REG PISP'!$R$16:$R$5015,"0",'[1]REG PISP'!$S$16:$S$5015,"&gt;0",'[1]REG PISP'!$E$16:$E$5015,"P",'[1]REG PISP'!$T$16:$T$5015,"12",'[1]REG PISP'!$L$16:$L$5015,"&gt;0",'[1]REG PISP'!$M$16:$M$5015,"&lt;1",'[1]REG PISP'!$F$16:$F$5015,"="&amp;$B41)+COUNTIFS('[1]REG PISP'!$R$16:$R$5015,"&gt;0",'[1]REG PISP'!$R$16:$R$5015,"&lt;5",'[1]REG PISP'!$E$16:$E$5015,"P",'[1]REG PISP'!$T$16:$T$5015,"12",'[1]REG PISP'!$L$16:$L$5015,"&gt;0",'[1]REG PISP'!$M$16:$M$5015,"&lt;1",'[1]REG PISP'!$F$16:$F$5015,"="&amp;$B41)+COUNTIFS('[1]REG PISP'!$R$16:$R$5015,"0",'[1]REG PISP'!$S$16:$S$5015,"&gt;0",'[1]REG PISP'!$E$16:$E$5015,"L",'[1]REG PISP'!$T$16:$T$5015,"12",'[1]REG PISP'!$L$16:$L$5015,"&gt;0",'[1]REG PISP'!$M$16:$M$5015,"",'[1]REG PISP'!$F$16:$F$5015,"="&amp;$B41)+COUNTIFS('[1]REG PISP'!$R$16:$R$5015,"&gt;0",'[1]REG PISP'!$R$16:$R$5015,"&lt;5",'[1]REG PISP'!$E$16:$E$5015,"L",'[1]REG PISP'!$T$16:$T$5015,"12",'[1]REG PISP'!$L$16:$L$5015,"&gt;0",'[1]REG PISP'!$M$16:$M$5015,"",'[1]REG PISP'!$F$16:$F$5015,"="&amp;$B41)+COUNTIFS('[1]REG PISP'!$R$16:$R$5015,"0",'[1]REG PISP'!$S$16:$S$5015,"&gt;0",'[1]REG PISP'!$E$16:$E$5015,"P",'[1]REG PISP'!$T$16:$T$5015,"12",'[1]REG PISP'!$L$16:$L$5015,"&gt;0",'[1]REG PISP'!$M$16:$M$5015,"",'[1]REG PISP'!$F$16:$F$5015,"="&amp;$B41)+COUNTIFS('[1]REG PISP'!$R$16:$R$5015,"&gt;0",'[1]REG PISP'!$R$16:$R$5015,"&lt;5",'[1]REG PISP'!$E$16:$E$5015,"P",'[1]REG PISP'!$T$16:$T$5015,"12",'[1]REG PISP'!$L$16:$L$5015,"&gt;0",'[1]REG PISP'!$M$16:$M$5015,"",'[1]REG PISP'!$F$16:$F$5015,"="&amp;$B41)</f>
        <v>0</v>
      </c>
      <c r="AI41" s="42">
        <f>COUNTIFS('[1]REG PISP'!$R$16:$R$5015,"0",'[1]REG PISP'!$S$16:$S$5015,"&gt;0",'[1]REG PISP'!$E$16:$E$5015,"L",'[1]REG PISP'!$T$16:$T$5015,"12",'[1]REG PISP'!$M$16:$M$5015,"&gt;0",'[1]REG PISP'!$L$16:$L$5015,"&lt;1",'[1]REG PISP'!$F$16:$F$5015,"="&amp;$B41)+COUNTIFS('[1]REG PISP'!$R$16:$R$5015,"&gt;0",'[1]REG PISP'!$R$16:$R$5015,"&lt;5",'[1]REG PISP'!$E$16:$E$5015,"L",'[1]REG PISP'!$T$16:$T$5015,"12",'[1]REG PISP'!$M$16:$M$5015,"&gt;0",'[1]REG PISP'!$L$16:$L$5015,"&lt;1",'[1]REG PISP'!$F$16:$F$5015,"="&amp;$B41)+COUNTIFS('[1]REG PISP'!$R$16:$R$5015,"0",'[1]REG PISP'!$S$16:$S$5015,"&gt;0",'[1]REG PISP'!$E$16:$E$5015,"P",'[1]REG PISP'!$T$16:$T$5015,"12",'[1]REG PISP'!$M$16:$M$5015,"&gt;0",'[1]REG PISP'!$L$16:$L$5015,"&lt;1",'[1]REG PISP'!$F$16:$F$5015,"="&amp;$B41)+COUNTIFS('[1]REG PISP'!$R$16:$R$5015,"&gt;0",'[1]REG PISP'!$R$16:$R$5015,"&lt;5",'[1]REG PISP'!$E$16:$E$5015,"P",'[1]REG PISP'!$T$16:$T$5015,"12",'[1]REG PISP'!$M$16:$M$5015,"&gt;0",'[1]REG PISP'!$L$16:$L$5015,"&lt;1",'[1]REG PISP'!$F$16:$F$5015,"="&amp;$B41)+COUNTIFS('[1]REG PISP'!$R$16:$R$5015,"0",'[1]REG PISP'!$S$16:$S$5015,"&gt;0",'[1]REG PISP'!$E$16:$E$5015,"L",'[1]REG PISP'!$T$16:$T$5015,"12",'[1]REG PISP'!$M$16:$M$5015,"&gt;0",'[1]REG PISP'!$L$16:$L$5015,"",'[1]REG PISP'!$F$16:$F$5015,"="&amp;$B41)+COUNTIFS('[1]REG PISP'!$R$16:$R$5015,"&gt;0",'[1]REG PISP'!$R$16:$R$5015,"&lt;5",'[1]REG PISP'!$E$16:$E$5015,"L",'[1]REG PISP'!$T$16:$T$5015,"12",'[1]REG PISP'!$M$16:$M$5015,"&gt;0",'[1]REG PISP'!$L$16:$L$5015,"",'[1]REG PISP'!$F$16:$F$5015,"="&amp;$B41)+COUNTIFS('[1]REG PISP'!$R$16:$R$5015,"0",'[1]REG PISP'!$S$16:$S$5015,"&gt;0",'[1]REG PISP'!$E$16:$E$5015,"P",'[1]REG PISP'!$T$16:$T$5015,"12",'[1]REG PISP'!$M$16:$M$5015,"&gt;0",'[1]REG PISP'!$L$16:$L$5015,"",'[1]REG PISP'!$F$16:$F$5015,"="&amp;$B41)+COUNTIFS('[1]REG PISP'!$R$16:$R$5015,"&gt;0",'[1]REG PISP'!$R$16:$R$5015,"&lt;5",'[1]REG PISP'!$E$16:$E$5015,"P",'[1]REG PISP'!$T$16:$T$5015,"12",'[1]REG PISP'!$M$16:$M$5015,"&gt;0",'[1]REG PISP'!$L$16:$L$5015,"",'[1]REG PISP'!$F$16:$F$5015,"="&amp;$B41)</f>
        <v>0</v>
      </c>
      <c r="AJ41" s="42">
        <f>COUNTIFS('[1]REG PISP'!$R$16:$R$5015,"0",'[1]REG PISP'!$S$16:$S$5015,"&gt;0",'[1]REG PISP'!$E$16:$E$5015,"L",'[1]REG PISP'!$T$16:$T$5015,"12",'[1]REG PISP'!$L$16:$L$5015,"&gt;0",'[1]REG PISP'!$M$16:$M$5015,"&gt;0",'[1]REG PISP'!$F$16:$F$5015,"="&amp;$B41)+COUNTIFS('[1]REG PISP'!$R$16:$R$5015,"&gt;0",'[1]REG PISP'!$R$16:$R$5015,"&lt;5",'[1]REG PISP'!$E$16:$E$5015,"L",'[1]REG PISP'!$T$16:$T$5015,"12",'[1]REG PISP'!$L$16:$L$5015,"&gt;0",'[1]REG PISP'!$M$16:$M$5015,"&gt;0",'[1]REG PISP'!$F$16:$F$5015,"="&amp;$B41)+COUNTIFS('[1]REG PISP'!$R$16:$R$5015,"0",'[1]REG PISP'!$S$16:$S$5015,"&gt;0",'[1]REG PISP'!$E$16:$E$5015,"P",'[1]REG PISP'!$T$16:$T$5015,"12",'[1]REG PISP'!$L$16:$L$5015,"&gt;0",'[1]REG PISP'!$M$16:$M$5015,"&gt;0",'[1]REG PISP'!$F$16:$F$5015,"="&amp;$B41)+COUNTIFS('[1]REG PISP'!$R$16:$R$5015,"&gt;0",'[1]REG PISP'!$R$16:$R$5015,"&lt;5",'[1]REG PISP'!$E$16:$E$5015,"P",'[1]REG PISP'!$T$16:$T$5015,"12",'[1]REG PISP'!$L$16:$L$5015,"&gt;0",'[1]REG PISP'!$M$16:$M$5015,"&gt;0",'[1]REG PISP'!$F$16:$F$5015,"="&amp;$B41)</f>
        <v>0</v>
      </c>
      <c r="AK41" s="42">
        <f>COUNTIFS('[1]REG PISP'!$R$16:$R$5015,"0",'[1]REG PISP'!$S$16:$S$5015,"&gt;0",'[1]REG PISP'!$E$16:$E$5015,"L",'[1]REG PISP'!$T$16:$T$5015,"12",'[1]REG PISP'!$N$16:$N$5015,"&gt;0",'[1]REG PISP'!$F$16:$F$5015,"="&amp;$B41)+COUNTIFS('[1]REG PISP'!$R$16:$R$5015,"&gt;0",'[1]REG PISP'!$R$16:$R$5015,"&lt;5",'[1]REG PISP'!$E$16:$E$5015,"L",'[1]REG PISP'!$T$16:$T$5015,"12",'[1]REG PISP'!$N$16:$N$5015,"&gt;0",'[1]REG PISP'!$F$16:$F$5015,"="&amp;$B41)+COUNTIFS('[1]REG PISP'!$R$16:$R$5015,"0",'[1]REG PISP'!$S$16:$S$5015,"&gt;0",'[1]REG PISP'!$E$16:$E$5015,"P",'[1]REG PISP'!$T$16:$T$5015,"12",'[1]REG PISP'!$N$16:$N$5015,"&gt;0",'[1]REG PISP'!$F$16:$F$5015,"="&amp;$B41)+COUNTIFS('[1]REG PISP'!$R$16:$R$5015,"&gt;0",'[1]REG PISP'!$R$16:$R$5015,"&lt;5",'[1]REG PISP'!$E$16:$E$5015,"P",'[1]REG PISP'!$T$16:$T$5015,"12",'[1]REG PISP'!$N$16:$N$5015,"&gt;0",'[1]REG PISP'!$F$16:$F$5015,"="&amp;$B41)</f>
        <v>0</v>
      </c>
      <c r="AL41" s="46" t="e">
        <f t="shared" si="8"/>
        <v>#DIV/0!</v>
      </c>
      <c r="AM41" s="46" t="e">
        <f t="shared" si="9"/>
        <v>#DIV/0!</v>
      </c>
      <c r="AN41" s="43" t="e">
        <f t="shared" si="10"/>
        <v>#DIV/0!</v>
      </c>
      <c r="AO41" s="42">
        <f>COUNTIFS('[1]REG PISP'!$R$16:$R$5015,"&gt;=5",'[1]REG PISP'!$R$16:$R$5015,"&lt;120",'[1]REG PISP'!$E$16:$E$5015,"L",'[1]REG PISP'!$T$16:$T$5015,"12",'[1]REG PISP'!$L$16:$L$5015,"&gt;0",'[1]REG PISP'!$F$16:$F$5015,"="&amp;$B41)+COUNTIFS('[1]REG PISP'!$R$16:$R$5015,"&gt;=5",'[1]REG PISP'!$R$16:$R$5015,"&lt;120",'[1]REG PISP'!$E$16:$E$5015,"P",'[1]REG PISP'!$T$16:$T$5015,"12",'[1]REG PISP'!$L$16:$L$5015,"&gt;0",'[1]REG PISP'!$F$16:$F$5015,"="&amp;$B41)</f>
        <v>0</v>
      </c>
      <c r="AP41" s="42">
        <f>COUNTIFS('[1]REG PISP'!$R$16:$R$5015,"&gt;=5",'[1]REG PISP'!$R$16:$R$5015,"&lt;120",'[1]REG PISP'!$E$16:$E$5015,"L",'[1]REG PISP'!$T$16:$T$5015,"12",'[1]REG PISP'!$N$16:$N$5015,"&gt;0",'[1]REG PISP'!$F$16:$F$5015,"="&amp;$B41)+COUNTIFS('[1]REG PISP'!$R$16:$R$5015,"&gt;=5",'[1]REG PISP'!$R$16:$R$5015,"&lt;120",'[1]REG PISP'!$E$16:$E$5015,"P",'[1]REG PISP'!$T$16:$T$5015,"12",'[1]REG PISP'!$N$16:$N$5015,"&gt;0",'[1]REG PISP'!$F$16:$F$5015,"="&amp;$B41)</f>
        <v>0</v>
      </c>
      <c r="AQ41" s="46" t="e">
        <f t="shared" si="11"/>
        <v>#DIV/0!</v>
      </c>
      <c r="AR41" s="46" t="e">
        <f t="shared" si="12"/>
        <v>#DIV/0!</v>
      </c>
      <c r="AS41" s="42">
        <f>COUNTIFS('[1]REG PISP'!$S$16:$S$5015,"&lt;12",'[1]REG PISP'!$R$16:$R$5015,"0",'[1]REG PISP'!$E$16:$E$5015,"L",'[1]REG PISP'!$T$16:$T$5015,"12",'[1]REG PISP'!$J$16:$J$5015,"*",'[1]REG PISP'!$P$16:$P$5015,"MATI",'[1]REG PISP'!$F$16:$F$5015,"="&amp;$B41)</f>
        <v>0</v>
      </c>
      <c r="AT41" s="42">
        <f>COUNTIFS('[1]REG PISP'!$S$16:$S$5015,"&lt;12",'[1]REG PISP'!$R$16:$R$5015,"0",'[1]REG PISP'!$E$16:$E$5015,"P",'[1]REG PISP'!$T$16:$T$5015,"12",'[1]REG PISP'!$J$16:$J$5015,"*",'[1]REG PISP'!$P$16:$P$5015,"MATI",'[1]REG PISP'!$F$16:$F$5015,"="&amp;$B41)</f>
        <v>0</v>
      </c>
      <c r="AU41" s="42">
        <f>COUNTIFS('[1]REG PISP'!$R$16:$R$5015,"&gt;=1",'[1]REG PISP'!$R$16:$R$5015,"&lt;5",'[1]REG PISP'!$E$16:$E$5015,"L",'[1]REG PISP'!$T$16:$T$5015,"12",'[1]REG PISP'!$J$16:$J$5015,"*",'[1]REG PISP'!$P$16:$P$5015,"MATI",'[1]REG PISP'!$F$16:$F$5015,"="&amp;$B41)</f>
        <v>0</v>
      </c>
      <c r="AV41" s="42">
        <f>COUNTIFS('[1]REG PISP'!$R$16:$R$5015,"&gt;=1",'[1]REG PISP'!$R$16:$R$5015,"&lt;5",'[1]REG PISP'!$E$16:$E$5015,"P",'[1]REG PISP'!$T$16:$T$5015,"12",'[1]REG PISP'!$J$16:$J$5015,"*",'[1]REG PISP'!$P$16:$P$5015,"MATI",'[1]REG PISP'!$F$16:$F$5015,"="&amp;$B41)</f>
        <v>0</v>
      </c>
      <c r="AW41" s="42">
        <f>COUNTIFS('[1]REG PISP'!$R$16:$R$5015,"&gt;=5",'[1]REG PISP'!$R$16:$R$5015,"&lt;120",'[1]REG PISP'!$E$16:$E$5015,"L",'[1]REG PISP'!$T$16:$T$5015,"12",'[1]REG PISP'!$J$16:$J$5015,"*",'[1]REG PISP'!$P$16:$P$5015,"MATI",'[1]REG PISP'!$F$16:$F$5015,"="&amp;$B41)</f>
        <v>0</v>
      </c>
      <c r="AX41" s="42">
        <f>COUNTIFS('[1]REG PISP'!$R$16:$R$5015,"&gt;=5",'[1]REG PISP'!$R$16:$R$5015,"&lt;120",'[1]REG PISP'!$E$16:$E$5015,"P",'[1]REG PISP'!$T$16:$T$5015,"12",'[1]REG PISP'!$J$16:$J$5015,"*",'[1]REG PISP'!$P$16:$P$5015,"MATI",'[1]REG PISP'!$F$16:$F$5015,"="&amp;$B41)</f>
        <v>0</v>
      </c>
      <c r="AY41" s="44">
        <f t="shared" si="13"/>
        <v>0</v>
      </c>
      <c r="AZ41" s="44">
        <f t="shared" si="13"/>
        <v>0</v>
      </c>
    </row>
    <row r="42" spans="1:52" ht="18" hidden="1" customHeight="1" x14ac:dyDescent="0.25">
      <c r="A42" s="40">
        <v>27</v>
      </c>
      <c r="B42" s="40">
        <f>'[1]INFO DASAR'!B42</f>
        <v>0</v>
      </c>
      <c r="C42" s="40">
        <f>'[1]INFO DASAR'!C42</f>
        <v>0</v>
      </c>
      <c r="D42" s="40">
        <f>'[1]INFO DASAR'!D42</f>
        <v>0</v>
      </c>
      <c r="E42" s="41">
        <f>'[1]INFO DASAR'!E42</f>
        <v>0</v>
      </c>
      <c r="F42" s="41">
        <f>'[1]INFO DASAR'!F42</f>
        <v>0</v>
      </c>
      <c r="G42" s="42">
        <f>COUNTIFS('[1]REG PISP'!$S$16:$S$5015,"&lt;6",'[1]REG PISP'!$R$16:$R$5015,"0",'[1]REG PISP'!$E$16:$E$5015,"L",'[1]REG PISP'!$T$16:$T$5015,"12",'[1]REG PISP'!$J$16:$J$5015,"*",'[1]REG PISP'!$F$16:$F$5015,"="&amp;$B42)</f>
        <v>0</v>
      </c>
      <c r="H42" s="42">
        <f>COUNTIFS('[1]REG PISP'!$S$16:$S$5015,"&lt;6",'[1]REG PISP'!$R$16:$R$5015,"0",'[1]REG PISP'!$E$16:$E$5015,"P",'[1]REG PISP'!$T$16:$T$5015,"12",'[1]REG PISP'!$J$16:$J$5015,"*",'[1]REG PISP'!$F$16:$F$5015,"="&amp;$B42)</f>
        <v>0</v>
      </c>
      <c r="I42" s="42">
        <f>COUNTIFS('[1]REG PISP'!$S$16:$S$5015,"&gt;=6",'[1]REG PISP'!$S$16:$S$5015,"&lt;12",'[1]REG PISP'!$R$16:$R$5015,"0",'[1]REG PISP'!$E$16:$E$5015,"L",'[1]REG PISP'!$T$16:$T$5015,"12",'[1]REG PISP'!$J$16:$J$5015,"*",'[1]REG PISP'!$F$16:$F$5015,"="&amp;$B42)</f>
        <v>0</v>
      </c>
      <c r="J42" s="42">
        <f>COUNTIFS('[1]REG PISP'!$S$16:$S$5015,"&gt;=6",'[1]REG PISP'!$S$16:$S$5015,"&lt;12",'[1]REG PISP'!$R$16:$R$5015,"0",'[1]REG PISP'!$E$16:$E$5015,"P",'[1]REG PISP'!$T$16:$T$5015,"12",'[1]REG PISP'!$J$16:$J$5015,"*",'[1]REG PISP'!$F$16:$F$5015,"="&amp;$B42)</f>
        <v>0</v>
      </c>
      <c r="K42" s="42">
        <f>COUNTIFS('[1]REG PISP'!$R$16:$R$5015,"&gt;=1",'[1]REG PISP'!$R$16:$R$5015,"&lt;5",'[1]REG PISP'!$E$16:$E$5015,"L",'[1]REG PISP'!$T$16:$T$5015,"12",'[1]REG PISP'!$J$16:$J$5015,"*",'[1]REG PISP'!$F$16:$F$5015,"="&amp;$B42)</f>
        <v>0</v>
      </c>
      <c r="L42" s="42">
        <f>COUNTIFS('[1]REG PISP'!$R$16:$R$5015,"&gt;=1",'[1]REG PISP'!$R$16:$R$5015,"&lt;5",'[1]REG PISP'!$E$16:$E$5015,"P",'[1]REG PISP'!$T$16:$T$5015,"12",'[1]REG PISP'!$J$16:$J$5015,"*",'[1]REG PISP'!$F$16:$F$5015,"="&amp;$B42)</f>
        <v>0</v>
      </c>
      <c r="M42" s="42">
        <f t="shared" si="0"/>
        <v>0</v>
      </c>
      <c r="N42" s="42">
        <f t="shared" si="0"/>
        <v>0</v>
      </c>
      <c r="O42" s="42">
        <f t="shared" si="1"/>
        <v>0</v>
      </c>
      <c r="P42" s="43" t="e">
        <f t="shared" si="2"/>
        <v>#DIV/0!</v>
      </c>
      <c r="Q42" s="42">
        <f>COUNTIFS('[1]REG PISP'!$R$16:$R$5015,"&gt;=5",'[1]REG PISP'!$R$16:$R$5015,"&lt;120",'[1]REG PISP'!$E$16:$E$5015,"L",'[1]REG PISP'!$T$16:$T$5015,"12",'[1]REG PISP'!$J$16:$J$5015,"*",'[1]REG PISP'!$F$16:$F$5015,"="&amp;$B42)</f>
        <v>0</v>
      </c>
      <c r="R42" s="42">
        <f>COUNTIFS('[1]REG PISP'!$R$16:$R$5015,"&gt;=5",'[1]REG PISP'!$R$16:$R$5015,"&lt;120",'[1]REG PISP'!$E$16:$E$5015,"P",'[1]REG PISP'!$T$16:$T$5015,"12",'[1]REG PISP'!$J$16:$J$5015,"*",'[1]REG PISP'!$F$16:$F$5015,"="&amp;$B42)</f>
        <v>0</v>
      </c>
      <c r="S42" s="44">
        <f t="shared" si="3"/>
        <v>0</v>
      </c>
      <c r="T42" s="45">
        <f t="shared" si="4"/>
        <v>0</v>
      </c>
      <c r="U42" s="46" t="e">
        <f t="shared" si="5"/>
        <v>#DIV/0!</v>
      </c>
      <c r="V42" s="46" t="e">
        <f t="shared" si="6"/>
        <v>#DIV/0!</v>
      </c>
      <c r="W42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PISP'!$F$16:$F$5015,"="&amp;$B42)+COUNTIFS('[1]REG PISP'!$R$16:$R$5015,"0",'[1]REG PISP'!$S$16:$S$5015,"&gt;0",'[1]REG PISP'!$E$16:$E$5015,"P",'[1]REG PISP'!$T$16:$T$5015,"12",'[1]REG PISP'!$J$16:$J$5015,"*",'[1]REG PISP'!$K$16:$K$5015,"TANPA DEHIDRASI",'[1]REG PISP'!$F$16:$F$5015,"="&amp;$B42)+COUNTIFS('[1]REG PISP'!$R$16:$R$5015,"&gt;0",'[1]REG PISP'!$R$16:$R$5015,"&lt;120",'[1]REG PISP'!$E$16:$E$5015,"L",'[1]REG PISP'!$T$16:$T$5015,"12",'[1]REG PISP'!$J$16:$J$5015,"*",'[1]REG PISP'!$K$16:$K$5015,"TANPA DEHIDRASI",'[1]REG PISP'!$F$16:$F$5015,"="&amp;$B42)+COUNTIFS('[1]REG PISP'!$R$16:$R$5015,"&gt;0",'[1]REG PISP'!$R$16:$R$5015,"&lt;120",'[1]REG PISP'!$E$16:$E$5015,"P",'[1]REG PISP'!$T$16:$T$5015,"12",'[1]REG PISP'!$J$16:$J$5015,"*",'[1]REG PISP'!$K$16:$K$5015,"TANPA DEHIDRASI",'[1]REG PISP'!$F$16:$F$5015,"="&amp;$B42)</f>
        <v>0</v>
      </c>
      <c r="X42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PISP'!$F$16:$F$5015,"="&amp;$B42)+COUNTIFS('[1]REG PISP'!$R$16:$R$5015,"0",'[1]REG PISP'!$S$16:$S$5015,"&gt;0",'[1]REG PISP'!$E$16:$E$5015,"P",'[1]REG PISP'!$T$16:$T$5015,"12",'[1]REG PISP'!$J$16:$J$5015,"*",'[1]REG PISP'!$K$16:$K$5015,"DEHIDRASI RINGAN/SEDANG",'[1]REG PISP'!$F$16:$F$5015,"="&amp;$B42)+COUNTIFS('[1]REG PISP'!$R$16:$R$5015,"&gt;0",'[1]REG PISP'!$R$16:$R$5015,"&lt;120",'[1]REG PISP'!$E$16:$E$5015,"L",'[1]REG PISP'!$T$16:$T$5015,"12",'[1]REG PISP'!$J$16:$J$5015,"*",'[1]REG PISP'!$K$16:$K$5015,"DEHIDRASI RINGAN/SEDANG",'[1]REG PISP'!$F$16:$F$5015,"="&amp;$B42)+COUNTIFS('[1]REG PISP'!$R$16:$R$5015,"&gt;0",'[1]REG PISP'!$R$16:$R$5015,"&lt;120",'[1]REG PISP'!$E$16:$E$5015,"P",'[1]REG PISP'!$T$16:$T$5015,"12",'[1]REG PISP'!$J$16:$J$5015,"*",'[1]REG PISP'!$K$16:$K$5015,"DEHIDRASI RINGAN/SEDANG",'[1]REG PISP'!$F$16:$F$5015,"="&amp;$B42)</f>
        <v>0</v>
      </c>
      <c r="Y42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PISP'!$F$16:$F$5015,"="&amp;$B42)+COUNTIFS('[1]REG PISP'!$R$16:$R$5015,"0",'[1]REG PISP'!$S$16:$S$5015,"&gt;0",'[1]REG PISP'!$E$16:$E$5015,"P",'[1]REG PISP'!$T$16:$T$5015,"12",'[1]REG PISP'!$J$16:$J$5015,"*",'[1]REG PISP'!$K$16:$K$5015,"DEHIDRASI BERAT",'[1]REG PISP'!$F$16:$F$5015,"="&amp;$B42)+COUNTIFS('[1]REG PISP'!$R$16:$R$5015,"&gt;0",'[1]REG PISP'!$R$16:$R$5015,"&lt;120",'[1]REG PISP'!$E$16:$E$5015,"L",'[1]REG PISP'!$T$16:$T$5015,"12",'[1]REG PISP'!$J$16:$J$5015,"*",'[1]REG PISP'!$K$16:$K$5015,"DEHIDRASI BERAT",'[1]REG PISP'!$F$16:$F$5015,"="&amp;$B42)+COUNTIFS('[1]REG PISP'!$R$16:$R$5015,"&gt;0",'[1]REG PISP'!$R$16:$R$5015,"&lt;120",'[1]REG PISP'!$E$16:$E$5015,"P",'[1]REG PISP'!$T$16:$T$5015,"12",'[1]REG PISP'!$J$16:$J$5015,"*",'[1]REG PISP'!$K$16:$K$5015,"DEHIDRASI BERAT",'[1]REG PISP'!$F$16:$F$5015,"="&amp;$B42)</f>
        <v>0</v>
      </c>
      <c r="Z42" s="46" t="e">
        <f t="shared" si="7"/>
        <v>#DIV/0!</v>
      </c>
      <c r="AA42" s="42">
        <f>COUNTIFS('[1]REG PISP'!$R$16:$R$5015,"0",'[1]REG PISP'!$S$16:$S$5015,"&gt;0",'[1]REG PISP'!$E$16:$E$5015,"L",'[1]REG PISP'!$T$16:$T$5015,"12",'[1]REG PISP'!$J$16:$J$5015,"DIARE AKUT",'[1]REG PISP'!$F$16:$F$5015,"="&amp;$B42)+COUNTIFS('[1]REG PISP'!$R$16:$R$5015,"0",'[1]REG PISP'!$S$16:$S$5015,"&gt;0",'[1]REG PISP'!$E$16:$E$5015,"P",'[1]REG PISP'!$T$16:$T$5015,"12",'[1]REG PISP'!$J$16:$J$5015,"DIARE AKUT",'[1]REG PISP'!$F$16:$F$5015,"="&amp;$B42)+COUNTIFS('[1]REG PISP'!$R$16:$R$5015,"&gt;0",'[1]REG PISP'!$R$16:$R$5015,"&lt;120",'[1]REG PISP'!$E$16:$E$5015,"L",'[1]REG PISP'!$T$16:$T$5015,"12",'[1]REG PISP'!$J$16:$J$5015,"DIARE AKUT",'[1]REG PISP'!$F$16:$F$5015,"="&amp;$B42)+COUNTIFS('[1]REG PISP'!$R$16:$R$5015,"&gt;0",'[1]REG PISP'!$R$16:$R$5015,"&lt;120",'[1]REG PISP'!$E$16:$E$5015,"P",'[1]REG PISP'!$T$16:$T$5015,"12",'[1]REG PISP'!$J$16:$J$5015,"DIARE AKUT",'[1]REG PISP'!$F$16:$F$5015,"="&amp;$B42)</f>
        <v>0</v>
      </c>
      <c r="AB42" s="42">
        <f>COUNTIFS('[1]REG PISP'!$R$16:$R$5015,"0",'[1]REG PISP'!$S$16:$S$5015,"&gt;0",'[1]REG PISP'!$E$16:$E$5015,"L",'[1]REG PISP'!$T$16:$T$5015,"12",'[1]REG PISP'!$J$16:$J$5015,"DISENTRI",'[1]REG PISP'!$F$16:$F$5015,"="&amp;$B42)+COUNTIFS('[1]REG PISP'!$R$16:$R$5015,"0",'[1]REG PISP'!$S$16:$S$5015,"&gt;0",'[1]REG PISP'!$E$16:$E$5015,"P",'[1]REG PISP'!$T$16:$T$5015,"12",'[1]REG PISP'!$J$16:$J$5015,"DISENTRI",'[1]REG PISP'!$F$16:$F$5015,"="&amp;$B42)+COUNTIFS('[1]REG PISP'!$R$16:$R$5015,"&gt;0",'[1]REG PISP'!$R$16:$R$5015,"&lt;120",'[1]REG PISP'!$E$16:$E$5015,"L",'[1]REG PISP'!$T$16:$T$5015,"12",'[1]REG PISP'!$J$16:$J$5015,"DISENTRI",'[1]REG PISP'!$F$16:$F$5015,"="&amp;$B42)+COUNTIFS('[1]REG PISP'!$R$16:$R$5015,"&gt;0",'[1]REG PISP'!$R$16:$R$5015,"&lt;120",'[1]REG PISP'!$E$16:$E$5015,"P",'[1]REG PISP'!$T$16:$T$5015,"12",'[1]REG PISP'!$J$16:$J$5015,"DISENTRI",'[1]REG PISP'!$F$16:$F$5015,"="&amp;$B42)</f>
        <v>0</v>
      </c>
      <c r="AC42" s="42">
        <f>COUNTIFS('[1]REG PISP'!$R$16:$R$5015,"0",'[1]REG PISP'!$S$16:$S$5015,"&gt;0",'[1]REG PISP'!$E$16:$E$5015,"L",'[1]REG PISP'!$T$16:$T$5015,"12",'[1]REG PISP'!$J$16:$J$5015,"KOLERA",'[1]REG PISP'!$F$16:$F$5015,"="&amp;$B42)+COUNTIFS('[1]REG PISP'!$R$16:$R$5015,"0",'[1]REG PISP'!$S$16:$S$5015,"&gt;0",'[1]REG PISP'!$E$16:$E$5015,"P",'[1]REG PISP'!$T$16:$T$5015,"12",'[1]REG PISP'!$J$16:$J$5015,"KOLERA",'[1]REG PISP'!$F$16:$F$5015,"="&amp;$B42)+COUNTIFS('[1]REG PISP'!$R$16:$R$5015,"&gt;0",'[1]REG PISP'!$R$16:$R$5015,"&lt;120",'[1]REG PISP'!$E$16:$E$5015,"L",'[1]REG PISP'!$T$16:$T$5015,"12",'[1]REG PISP'!$J$16:$J$5015,"KOLERA",'[1]REG PISP'!$F$16:$F$5015,"="&amp;$B42)+COUNTIFS('[1]REG PISP'!$R$16:$R$5015,"&gt;0",'[1]REG PISP'!$R$16:$R$5015,"&lt;120",'[1]REG PISP'!$E$16:$E$5015,"P",'[1]REG PISP'!$T$16:$T$5015,"12",'[1]REG PISP'!$J$16:$J$5015,"KOLERA",'[1]REG PISP'!$F$16:$F$5015,"="&amp;$B42)</f>
        <v>0</v>
      </c>
      <c r="AD42" s="42">
        <f>COUNTIFS('[1]REG PISP'!$R$16:$R$5015,"0",'[1]REG PISP'!$S$16:$S$5015,"&gt;0",'[1]REG PISP'!$E$16:$E$5015,"L",'[1]REG PISP'!$T$16:$T$5015,"12",'[1]REG PISP'!$J$16:$J$5015,"DIARE BERKEPANJANGAN",'[1]REG PISP'!$F$16:$F$5015,"="&amp;$B42)+COUNTIFS('[1]REG PISP'!$R$16:$R$5015,"0",'[1]REG PISP'!$S$16:$S$5015,"&gt;0",'[1]REG PISP'!$E$16:$E$5015,"P",'[1]REG PISP'!$T$16:$T$5015,"12",'[1]REG PISP'!$J$16:$J$5015,"DIARE BERKEPANJANGAN",'[1]REG PISP'!$F$16:$F$5015,"="&amp;$B42)+COUNTIFS('[1]REG PISP'!$R$16:$R$5015,"&gt;0",'[1]REG PISP'!$R$16:$R$5015,"&lt;120",'[1]REG PISP'!$E$16:$E$5015,"L",'[1]REG PISP'!$T$16:$T$5015,"12",'[1]REG PISP'!$J$16:$J$5015,"DIARE BERKEPANJANGAN",'[1]REG PISP'!$F$16:$F$5015,"="&amp;$B42)+COUNTIFS('[1]REG PISP'!$R$16:$R$5015,"&gt;0",'[1]REG PISP'!$R$16:$R$5015,"&lt;120",'[1]REG PISP'!$E$16:$E$5015,"P",'[1]REG PISP'!$T$16:$T$5015,"12",'[1]REG PISP'!$J$16:$J$5015,"DIARE BERKEPANJANGAN",'[1]REG PISP'!$F$16:$F$5015,"="&amp;$B42)</f>
        <v>0</v>
      </c>
      <c r="AE42" s="42">
        <f>COUNTIFS('[1]REG PISP'!$R$16:$R$5015,"0",'[1]REG PISP'!$S$16:$S$5015,"&gt;0",'[1]REG PISP'!$E$16:$E$5015,"L",'[1]REG PISP'!$T$16:$T$5015,"12",'[1]REG PISP'!$J$16:$J$5015,"DIARE PERSISTEN/KRONIK",'[1]REG PISP'!$F$16:$F$5015,"="&amp;$B42)+COUNTIFS('[1]REG PISP'!$R$16:$R$5015,"0",'[1]REG PISP'!$S$16:$S$5015,"&gt;0",'[1]REG PISP'!$E$16:$E$5015,"P",'[1]REG PISP'!$T$16:$T$5015,"12",'[1]REG PISP'!$J$16:$J$5015,"DIARE PERSISTEN/KRONIK",'[1]REG PISP'!$F$16:$F$5015,"="&amp;$B42)+COUNTIFS('[1]REG PISP'!$R$16:$R$5015,"&gt;0",'[1]REG PISP'!$R$16:$R$5015,"&lt;120",'[1]REG PISP'!$E$16:$E$5015,"L",'[1]REG PISP'!$T$16:$T$5015,"12",'[1]REG PISP'!$J$16:$J$5015,"DIARE PERSISTEN/KRONIK",'[1]REG PISP'!$F$16:$F$5015,"="&amp;$B42)+COUNTIFS('[1]REG PISP'!$R$16:$R$5015,"&gt;0",'[1]REG PISP'!$R$16:$R$5015,"&lt;120",'[1]REG PISP'!$E$16:$E$5015,"P",'[1]REG PISP'!$T$16:$T$5015,"12",'[1]REG PISP'!$J$16:$J$5015,"DIARE PERSISTEN/KRONIK",'[1]REG PISP'!$F$16:$F$5015,"="&amp;$B42)</f>
        <v>0</v>
      </c>
      <c r="AF42" s="42">
        <f>COUNTIFS('[1]REG PISP'!$R$16:$R$5015,"0",'[1]REG PISP'!$S$16:$S$5015,"&gt;0",'[1]REG PISP'!$E$16:$E$5015,"L",'[1]REG PISP'!$T$16:$T$5015,"12",'[1]REG PISP'!$J$16:$J$5015,"DIARE GIZI BURUK",'[1]REG PISP'!$F$16:$F$5015,"="&amp;$B42)+COUNTIFS('[1]REG PISP'!$R$16:$R$5015,"0",'[1]REG PISP'!$S$16:$S$5015,"&gt;0",'[1]REG PISP'!$E$16:$E$5015,"P",'[1]REG PISP'!$T$16:$T$5015,"12",'[1]REG PISP'!$J$16:$J$5015,"DIARE GIZI BURUK",'[1]REG PISP'!$F$16:$F$5015,"="&amp;$B42)+COUNTIFS('[1]REG PISP'!$R$16:$R$5015,"&gt;0",'[1]REG PISP'!$R$16:$R$5015,"&lt;120",'[1]REG PISP'!$E$16:$E$5015,"L",'[1]REG PISP'!$T$16:$T$5015,"12",'[1]REG PISP'!$J$16:$J$5015,"DIARE GIZI BURUK",'[1]REG PISP'!$F$16:$F$5015,"="&amp;$B42)+COUNTIFS('[1]REG PISP'!$R$16:$R$5015,"&gt;0",'[1]REG PISP'!$R$16:$R$5015,"&lt;120",'[1]REG PISP'!$E$16:$E$5015,"P",'[1]REG PISP'!$T$16:$T$5015,"12",'[1]REG PISP'!$J$16:$J$5015,"DIARE GIZI BURUK",'[1]REG PISP'!$F$16:$F$5015,"="&amp;$B42)</f>
        <v>0</v>
      </c>
      <c r="AG42" s="42">
        <f>COUNTIFS('[1]REG PISP'!$R$16:$R$5015,"0",'[1]REG PISP'!$S$16:$S$5015,"&gt;0",'[1]REG PISP'!$E$16:$E$5015,"L",'[1]REG PISP'!$T$16:$T$5015,"12",'[1]REG PISP'!$J$16:$J$5015,"DIARE DENGAN PENYAKIT PENYERTA",'[1]REG PISP'!$F$16:$F$5015,"="&amp;$B42)+COUNTIFS('[1]REG PISP'!$R$16:$R$5015,"0",'[1]REG PISP'!$S$16:$S$5015,"&gt;0",'[1]REG PISP'!$E$16:$E$5015,"P",'[1]REG PISP'!$T$16:$T$5015,"12",'[1]REG PISP'!$J$16:$J$5015,"DIARE DENGAN PENYAKIT PENYERTA",'[1]REG PISP'!$F$16:$F$5015,"="&amp;$B42)+COUNTIFS('[1]REG PISP'!$R$16:$R$5015,"&gt;0",'[1]REG PISP'!$R$16:$R$5015,"&lt;120",'[1]REG PISP'!$E$16:$E$5015,"L",'[1]REG PISP'!$T$16:$T$5015,"12",'[1]REG PISP'!$J$16:$J$5015,"DIARE DENGAN PENYAKIT PENYERTA",'[1]REG PISP'!$F$16:$F$5015,"="&amp;$B42)+COUNTIFS('[1]REG PISP'!$R$16:$R$5015,"&gt;0",'[1]REG PISP'!$R$16:$R$5015,"&lt;120",'[1]REG PISP'!$E$16:$E$5015,"P",'[1]REG PISP'!$T$16:$T$5015,"12",'[1]REG PISP'!$J$16:$J$5015,"DIARE DENGAN PENYAKIT PENYERTA",'[1]REG PISP'!$F$16:$F$5015,"="&amp;$B42)</f>
        <v>0</v>
      </c>
      <c r="AH42" s="42">
        <f>COUNTIFS('[1]REG PISP'!$R$16:$R$5015,"0",'[1]REG PISP'!$S$16:$S$5015,"&gt;0",'[1]REG PISP'!$E$16:$E$5015,"L",'[1]REG PISP'!$T$16:$T$5015,"12",'[1]REG PISP'!$L$16:$L$5015,"&gt;0",'[1]REG PISP'!$M$16:$M$5015,"&lt;1",'[1]REG PISP'!$F$16:$F$5015,"="&amp;$B42)+COUNTIFS('[1]REG PISP'!$R$16:$R$5015,"&gt;0",'[1]REG PISP'!$R$16:$R$5015,"&lt;5",'[1]REG PISP'!$E$16:$E$5015,"L",'[1]REG PISP'!$T$16:$T$5015,"12",'[1]REG PISP'!$L$16:$L$5015,"&gt;0",'[1]REG PISP'!$M$16:$M$5015,"&lt;1",'[1]REG PISP'!$F$16:$F$5015,"="&amp;$B42)+COUNTIFS('[1]REG PISP'!$R$16:$R$5015,"0",'[1]REG PISP'!$S$16:$S$5015,"&gt;0",'[1]REG PISP'!$E$16:$E$5015,"P",'[1]REG PISP'!$T$16:$T$5015,"12",'[1]REG PISP'!$L$16:$L$5015,"&gt;0",'[1]REG PISP'!$M$16:$M$5015,"&lt;1",'[1]REG PISP'!$F$16:$F$5015,"="&amp;$B42)+COUNTIFS('[1]REG PISP'!$R$16:$R$5015,"&gt;0",'[1]REG PISP'!$R$16:$R$5015,"&lt;5",'[1]REG PISP'!$E$16:$E$5015,"P",'[1]REG PISP'!$T$16:$T$5015,"12",'[1]REG PISP'!$L$16:$L$5015,"&gt;0",'[1]REG PISP'!$M$16:$M$5015,"&lt;1",'[1]REG PISP'!$F$16:$F$5015,"="&amp;$B42)+COUNTIFS('[1]REG PISP'!$R$16:$R$5015,"0",'[1]REG PISP'!$S$16:$S$5015,"&gt;0",'[1]REG PISP'!$E$16:$E$5015,"L",'[1]REG PISP'!$T$16:$T$5015,"12",'[1]REG PISP'!$L$16:$L$5015,"&gt;0",'[1]REG PISP'!$M$16:$M$5015,"",'[1]REG PISP'!$F$16:$F$5015,"="&amp;$B42)+COUNTIFS('[1]REG PISP'!$R$16:$R$5015,"&gt;0",'[1]REG PISP'!$R$16:$R$5015,"&lt;5",'[1]REG PISP'!$E$16:$E$5015,"L",'[1]REG PISP'!$T$16:$T$5015,"12",'[1]REG PISP'!$L$16:$L$5015,"&gt;0",'[1]REG PISP'!$M$16:$M$5015,"",'[1]REG PISP'!$F$16:$F$5015,"="&amp;$B42)+COUNTIFS('[1]REG PISP'!$R$16:$R$5015,"0",'[1]REG PISP'!$S$16:$S$5015,"&gt;0",'[1]REG PISP'!$E$16:$E$5015,"P",'[1]REG PISP'!$T$16:$T$5015,"12",'[1]REG PISP'!$L$16:$L$5015,"&gt;0",'[1]REG PISP'!$M$16:$M$5015,"",'[1]REG PISP'!$F$16:$F$5015,"="&amp;$B42)+COUNTIFS('[1]REG PISP'!$R$16:$R$5015,"&gt;0",'[1]REG PISP'!$R$16:$R$5015,"&lt;5",'[1]REG PISP'!$E$16:$E$5015,"P",'[1]REG PISP'!$T$16:$T$5015,"12",'[1]REG PISP'!$L$16:$L$5015,"&gt;0",'[1]REG PISP'!$M$16:$M$5015,"",'[1]REG PISP'!$F$16:$F$5015,"="&amp;$B42)</f>
        <v>0</v>
      </c>
      <c r="AI42" s="42">
        <f>COUNTIFS('[1]REG PISP'!$R$16:$R$5015,"0",'[1]REG PISP'!$S$16:$S$5015,"&gt;0",'[1]REG PISP'!$E$16:$E$5015,"L",'[1]REG PISP'!$T$16:$T$5015,"12",'[1]REG PISP'!$M$16:$M$5015,"&gt;0",'[1]REG PISP'!$L$16:$L$5015,"&lt;1",'[1]REG PISP'!$F$16:$F$5015,"="&amp;$B42)+COUNTIFS('[1]REG PISP'!$R$16:$R$5015,"&gt;0",'[1]REG PISP'!$R$16:$R$5015,"&lt;5",'[1]REG PISP'!$E$16:$E$5015,"L",'[1]REG PISP'!$T$16:$T$5015,"12",'[1]REG PISP'!$M$16:$M$5015,"&gt;0",'[1]REG PISP'!$L$16:$L$5015,"&lt;1",'[1]REG PISP'!$F$16:$F$5015,"="&amp;$B42)+COUNTIFS('[1]REG PISP'!$R$16:$R$5015,"0",'[1]REG PISP'!$S$16:$S$5015,"&gt;0",'[1]REG PISP'!$E$16:$E$5015,"P",'[1]REG PISP'!$T$16:$T$5015,"12",'[1]REG PISP'!$M$16:$M$5015,"&gt;0",'[1]REG PISP'!$L$16:$L$5015,"&lt;1",'[1]REG PISP'!$F$16:$F$5015,"="&amp;$B42)+COUNTIFS('[1]REG PISP'!$R$16:$R$5015,"&gt;0",'[1]REG PISP'!$R$16:$R$5015,"&lt;5",'[1]REG PISP'!$E$16:$E$5015,"P",'[1]REG PISP'!$T$16:$T$5015,"12",'[1]REG PISP'!$M$16:$M$5015,"&gt;0",'[1]REG PISP'!$L$16:$L$5015,"&lt;1",'[1]REG PISP'!$F$16:$F$5015,"="&amp;$B42)+COUNTIFS('[1]REG PISP'!$R$16:$R$5015,"0",'[1]REG PISP'!$S$16:$S$5015,"&gt;0",'[1]REG PISP'!$E$16:$E$5015,"L",'[1]REG PISP'!$T$16:$T$5015,"12",'[1]REG PISP'!$M$16:$M$5015,"&gt;0",'[1]REG PISP'!$L$16:$L$5015,"",'[1]REG PISP'!$F$16:$F$5015,"="&amp;$B42)+COUNTIFS('[1]REG PISP'!$R$16:$R$5015,"&gt;0",'[1]REG PISP'!$R$16:$R$5015,"&lt;5",'[1]REG PISP'!$E$16:$E$5015,"L",'[1]REG PISP'!$T$16:$T$5015,"12",'[1]REG PISP'!$M$16:$M$5015,"&gt;0",'[1]REG PISP'!$L$16:$L$5015,"",'[1]REG PISP'!$F$16:$F$5015,"="&amp;$B42)+COUNTIFS('[1]REG PISP'!$R$16:$R$5015,"0",'[1]REG PISP'!$S$16:$S$5015,"&gt;0",'[1]REG PISP'!$E$16:$E$5015,"P",'[1]REG PISP'!$T$16:$T$5015,"12",'[1]REG PISP'!$M$16:$M$5015,"&gt;0",'[1]REG PISP'!$L$16:$L$5015,"",'[1]REG PISP'!$F$16:$F$5015,"="&amp;$B42)+COUNTIFS('[1]REG PISP'!$R$16:$R$5015,"&gt;0",'[1]REG PISP'!$R$16:$R$5015,"&lt;5",'[1]REG PISP'!$E$16:$E$5015,"P",'[1]REG PISP'!$T$16:$T$5015,"12",'[1]REG PISP'!$M$16:$M$5015,"&gt;0",'[1]REG PISP'!$L$16:$L$5015,"",'[1]REG PISP'!$F$16:$F$5015,"="&amp;$B42)</f>
        <v>0</v>
      </c>
      <c r="AJ42" s="42">
        <f>COUNTIFS('[1]REG PISP'!$R$16:$R$5015,"0",'[1]REG PISP'!$S$16:$S$5015,"&gt;0",'[1]REG PISP'!$E$16:$E$5015,"L",'[1]REG PISP'!$T$16:$T$5015,"12",'[1]REG PISP'!$L$16:$L$5015,"&gt;0",'[1]REG PISP'!$M$16:$M$5015,"&gt;0",'[1]REG PISP'!$F$16:$F$5015,"="&amp;$B42)+COUNTIFS('[1]REG PISP'!$R$16:$R$5015,"&gt;0",'[1]REG PISP'!$R$16:$R$5015,"&lt;5",'[1]REG PISP'!$E$16:$E$5015,"L",'[1]REG PISP'!$T$16:$T$5015,"12",'[1]REG PISP'!$L$16:$L$5015,"&gt;0",'[1]REG PISP'!$M$16:$M$5015,"&gt;0",'[1]REG PISP'!$F$16:$F$5015,"="&amp;$B42)+COUNTIFS('[1]REG PISP'!$R$16:$R$5015,"0",'[1]REG PISP'!$S$16:$S$5015,"&gt;0",'[1]REG PISP'!$E$16:$E$5015,"P",'[1]REG PISP'!$T$16:$T$5015,"12",'[1]REG PISP'!$L$16:$L$5015,"&gt;0",'[1]REG PISP'!$M$16:$M$5015,"&gt;0",'[1]REG PISP'!$F$16:$F$5015,"="&amp;$B42)+COUNTIFS('[1]REG PISP'!$R$16:$R$5015,"&gt;0",'[1]REG PISP'!$R$16:$R$5015,"&lt;5",'[1]REG PISP'!$E$16:$E$5015,"P",'[1]REG PISP'!$T$16:$T$5015,"12",'[1]REG PISP'!$L$16:$L$5015,"&gt;0",'[1]REG PISP'!$M$16:$M$5015,"&gt;0",'[1]REG PISP'!$F$16:$F$5015,"="&amp;$B42)</f>
        <v>0</v>
      </c>
      <c r="AK42" s="42">
        <f>COUNTIFS('[1]REG PISP'!$R$16:$R$5015,"0",'[1]REG PISP'!$S$16:$S$5015,"&gt;0",'[1]REG PISP'!$E$16:$E$5015,"L",'[1]REG PISP'!$T$16:$T$5015,"12",'[1]REG PISP'!$N$16:$N$5015,"&gt;0",'[1]REG PISP'!$F$16:$F$5015,"="&amp;$B42)+COUNTIFS('[1]REG PISP'!$R$16:$R$5015,"&gt;0",'[1]REG PISP'!$R$16:$R$5015,"&lt;5",'[1]REG PISP'!$E$16:$E$5015,"L",'[1]REG PISP'!$T$16:$T$5015,"12",'[1]REG PISP'!$N$16:$N$5015,"&gt;0",'[1]REG PISP'!$F$16:$F$5015,"="&amp;$B42)+COUNTIFS('[1]REG PISP'!$R$16:$R$5015,"0",'[1]REG PISP'!$S$16:$S$5015,"&gt;0",'[1]REG PISP'!$E$16:$E$5015,"P",'[1]REG PISP'!$T$16:$T$5015,"12",'[1]REG PISP'!$N$16:$N$5015,"&gt;0",'[1]REG PISP'!$F$16:$F$5015,"="&amp;$B42)+COUNTIFS('[1]REG PISP'!$R$16:$R$5015,"&gt;0",'[1]REG PISP'!$R$16:$R$5015,"&lt;5",'[1]REG PISP'!$E$16:$E$5015,"P",'[1]REG PISP'!$T$16:$T$5015,"12",'[1]REG PISP'!$N$16:$N$5015,"&gt;0",'[1]REG PISP'!$F$16:$F$5015,"="&amp;$B42)</f>
        <v>0</v>
      </c>
      <c r="AL42" s="46" t="e">
        <f t="shared" si="8"/>
        <v>#DIV/0!</v>
      </c>
      <c r="AM42" s="46" t="e">
        <f t="shared" si="9"/>
        <v>#DIV/0!</v>
      </c>
      <c r="AN42" s="43" t="e">
        <f t="shared" si="10"/>
        <v>#DIV/0!</v>
      </c>
      <c r="AO42" s="42">
        <f>COUNTIFS('[1]REG PISP'!$R$16:$R$5015,"&gt;=5",'[1]REG PISP'!$R$16:$R$5015,"&lt;120",'[1]REG PISP'!$E$16:$E$5015,"L",'[1]REG PISP'!$T$16:$T$5015,"12",'[1]REG PISP'!$L$16:$L$5015,"&gt;0",'[1]REG PISP'!$F$16:$F$5015,"="&amp;$B42)+COUNTIFS('[1]REG PISP'!$R$16:$R$5015,"&gt;=5",'[1]REG PISP'!$R$16:$R$5015,"&lt;120",'[1]REG PISP'!$E$16:$E$5015,"P",'[1]REG PISP'!$T$16:$T$5015,"12",'[1]REG PISP'!$L$16:$L$5015,"&gt;0",'[1]REG PISP'!$F$16:$F$5015,"="&amp;$B42)</f>
        <v>0</v>
      </c>
      <c r="AP42" s="42">
        <f>COUNTIFS('[1]REG PISP'!$R$16:$R$5015,"&gt;=5",'[1]REG PISP'!$R$16:$R$5015,"&lt;120",'[1]REG PISP'!$E$16:$E$5015,"L",'[1]REG PISP'!$T$16:$T$5015,"12",'[1]REG PISP'!$N$16:$N$5015,"&gt;0",'[1]REG PISP'!$F$16:$F$5015,"="&amp;$B42)+COUNTIFS('[1]REG PISP'!$R$16:$R$5015,"&gt;=5",'[1]REG PISP'!$R$16:$R$5015,"&lt;120",'[1]REG PISP'!$E$16:$E$5015,"P",'[1]REG PISP'!$T$16:$T$5015,"12",'[1]REG PISP'!$N$16:$N$5015,"&gt;0",'[1]REG PISP'!$F$16:$F$5015,"="&amp;$B42)</f>
        <v>0</v>
      </c>
      <c r="AQ42" s="46" t="e">
        <f t="shared" si="11"/>
        <v>#DIV/0!</v>
      </c>
      <c r="AR42" s="46" t="e">
        <f t="shared" si="12"/>
        <v>#DIV/0!</v>
      </c>
      <c r="AS42" s="42">
        <f>COUNTIFS('[1]REG PISP'!$S$16:$S$5015,"&lt;12",'[1]REG PISP'!$R$16:$R$5015,"0",'[1]REG PISP'!$E$16:$E$5015,"L",'[1]REG PISP'!$T$16:$T$5015,"12",'[1]REG PISP'!$J$16:$J$5015,"*",'[1]REG PISP'!$P$16:$P$5015,"MATI",'[1]REG PISP'!$F$16:$F$5015,"="&amp;$B42)</f>
        <v>0</v>
      </c>
      <c r="AT42" s="42">
        <f>COUNTIFS('[1]REG PISP'!$S$16:$S$5015,"&lt;12",'[1]REG PISP'!$R$16:$R$5015,"0",'[1]REG PISP'!$E$16:$E$5015,"P",'[1]REG PISP'!$T$16:$T$5015,"12",'[1]REG PISP'!$J$16:$J$5015,"*",'[1]REG PISP'!$P$16:$P$5015,"MATI",'[1]REG PISP'!$F$16:$F$5015,"="&amp;$B42)</f>
        <v>0</v>
      </c>
      <c r="AU42" s="42">
        <f>COUNTIFS('[1]REG PISP'!$R$16:$R$5015,"&gt;=1",'[1]REG PISP'!$R$16:$R$5015,"&lt;5",'[1]REG PISP'!$E$16:$E$5015,"L",'[1]REG PISP'!$T$16:$T$5015,"12",'[1]REG PISP'!$J$16:$J$5015,"*",'[1]REG PISP'!$P$16:$P$5015,"MATI",'[1]REG PISP'!$F$16:$F$5015,"="&amp;$B42)</f>
        <v>0</v>
      </c>
      <c r="AV42" s="42">
        <f>COUNTIFS('[1]REG PISP'!$R$16:$R$5015,"&gt;=1",'[1]REG PISP'!$R$16:$R$5015,"&lt;5",'[1]REG PISP'!$E$16:$E$5015,"P",'[1]REG PISP'!$T$16:$T$5015,"12",'[1]REG PISP'!$J$16:$J$5015,"*",'[1]REG PISP'!$P$16:$P$5015,"MATI",'[1]REG PISP'!$F$16:$F$5015,"="&amp;$B42)</f>
        <v>0</v>
      </c>
      <c r="AW42" s="42">
        <f>COUNTIFS('[1]REG PISP'!$R$16:$R$5015,"&gt;=5",'[1]REG PISP'!$R$16:$R$5015,"&lt;120",'[1]REG PISP'!$E$16:$E$5015,"L",'[1]REG PISP'!$T$16:$T$5015,"12",'[1]REG PISP'!$J$16:$J$5015,"*",'[1]REG PISP'!$P$16:$P$5015,"MATI",'[1]REG PISP'!$F$16:$F$5015,"="&amp;$B42)</f>
        <v>0</v>
      </c>
      <c r="AX42" s="42">
        <f>COUNTIFS('[1]REG PISP'!$R$16:$R$5015,"&gt;=5",'[1]REG PISP'!$R$16:$R$5015,"&lt;120",'[1]REG PISP'!$E$16:$E$5015,"P",'[1]REG PISP'!$T$16:$T$5015,"12",'[1]REG PISP'!$J$16:$J$5015,"*",'[1]REG PISP'!$P$16:$P$5015,"MATI",'[1]REG PISP'!$F$16:$F$5015,"="&amp;$B42)</f>
        <v>0</v>
      </c>
      <c r="AY42" s="44">
        <f t="shared" si="13"/>
        <v>0</v>
      </c>
      <c r="AZ42" s="44">
        <f t="shared" si="13"/>
        <v>0</v>
      </c>
    </row>
    <row r="43" spans="1:52" ht="18" hidden="1" customHeight="1" x14ac:dyDescent="0.25">
      <c r="A43" s="48">
        <v>28</v>
      </c>
      <c r="B43" s="40">
        <f>'[1]INFO DASAR'!B43</f>
        <v>0</v>
      </c>
      <c r="C43" s="40">
        <f>'[1]INFO DASAR'!C43</f>
        <v>0</v>
      </c>
      <c r="D43" s="40">
        <f>'[1]INFO DASAR'!D43</f>
        <v>0</v>
      </c>
      <c r="E43" s="41">
        <f>'[1]INFO DASAR'!E43</f>
        <v>0</v>
      </c>
      <c r="F43" s="41">
        <f>'[1]INFO DASAR'!F43</f>
        <v>0</v>
      </c>
      <c r="G43" s="42">
        <f>COUNTIFS('[1]REG PISP'!$S$16:$S$5015,"&lt;6",'[1]REG PISP'!$R$16:$R$5015,"0",'[1]REG PISP'!$E$16:$E$5015,"L",'[1]REG PISP'!$T$16:$T$5015,"12",'[1]REG PISP'!$J$16:$J$5015,"*",'[1]REG PISP'!$F$16:$F$5015,"="&amp;$B43)</f>
        <v>0</v>
      </c>
      <c r="H43" s="42">
        <f>COUNTIFS('[1]REG PISP'!$S$16:$S$5015,"&lt;6",'[1]REG PISP'!$R$16:$R$5015,"0",'[1]REG PISP'!$E$16:$E$5015,"P",'[1]REG PISP'!$T$16:$T$5015,"12",'[1]REG PISP'!$J$16:$J$5015,"*",'[1]REG PISP'!$F$16:$F$5015,"="&amp;$B43)</f>
        <v>0</v>
      </c>
      <c r="I43" s="42">
        <f>COUNTIFS('[1]REG PISP'!$S$16:$S$5015,"&gt;=6",'[1]REG PISP'!$S$16:$S$5015,"&lt;12",'[1]REG PISP'!$R$16:$R$5015,"0",'[1]REG PISP'!$E$16:$E$5015,"L",'[1]REG PISP'!$T$16:$T$5015,"12",'[1]REG PISP'!$J$16:$J$5015,"*",'[1]REG PISP'!$F$16:$F$5015,"="&amp;$B43)</f>
        <v>0</v>
      </c>
      <c r="J43" s="42">
        <f>COUNTIFS('[1]REG PISP'!$S$16:$S$5015,"&gt;=6",'[1]REG PISP'!$S$16:$S$5015,"&lt;12",'[1]REG PISP'!$R$16:$R$5015,"0",'[1]REG PISP'!$E$16:$E$5015,"P",'[1]REG PISP'!$T$16:$T$5015,"12",'[1]REG PISP'!$J$16:$J$5015,"*",'[1]REG PISP'!$F$16:$F$5015,"="&amp;$B43)</f>
        <v>0</v>
      </c>
      <c r="K43" s="42">
        <f>COUNTIFS('[1]REG PISP'!$R$16:$R$5015,"&gt;=1",'[1]REG PISP'!$R$16:$R$5015,"&lt;5",'[1]REG PISP'!$E$16:$E$5015,"L",'[1]REG PISP'!$T$16:$T$5015,"12",'[1]REG PISP'!$J$16:$J$5015,"*",'[1]REG PISP'!$F$16:$F$5015,"="&amp;$B43)</f>
        <v>0</v>
      </c>
      <c r="L43" s="42">
        <f>COUNTIFS('[1]REG PISP'!$R$16:$R$5015,"&gt;=1",'[1]REG PISP'!$R$16:$R$5015,"&lt;5",'[1]REG PISP'!$E$16:$E$5015,"P",'[1]REG PISP'!$T$16:$T$5015,"12",'[1]REG PISP'!$J$16:$J$5015,"*",'[1]REG PISP'!$F$16:$F$5015,"="&amp;$B43)</f>
        <v>0</v>
      </c>
      <c r="M43" s="42">
        <f t="shared" si="0"/>
        <v>0</v>
      </c>
      <c r="N43" s="42">
        <f t="shared" si="0"/>
        <v>0</v>
      </c>
      <c r="O43" s="42">
        <f t="shared" si="1"/>
        <v>0</v>
      </c>
      <c r="P43" s="43" t="e">
        <f t="shared" si="2"/>
        <v>#DIV/0!</v>
      </c>
      <c r="Q43" s="42">
        <f>COUNTIFS('[1]REG PISP'!$R$16:$R$5015,"&gt;=5",'[1]REG PISP'!$R$16:$R$5015,"&lt;120",'[1]REG PISP'!$E$16:$E$5015,"L",'[1]REG PISP'!$T$16:$T$5015,"12",'[1]REG PISP'!$J$16:$J$5015,"*",'[1]REG PISP'!$F$16:$F$5015,"="&amp;$B43)</f>
        <v>0</v>
      </c>
      <c r="R43" s="42">
        <f>COUNTIFS('[1]REG PISP'!$R$16:$R$5015,"&gt;=5",'[1]REG PISP'!$R$16:$R$5015,"&lt;120",'[1]REG PISP'!$E$16:$E$5015,"P",'[1]REG PISP'!$T$16:$T$5015,"12",'[1]REG PISP'!$J$16:$J$5015,"*",'[1]REG PISP'!$F$16:$F$5015,"="&amp;$B43)</f>
        <v>0</v>
      </c>
      <c r="S43" s="44">
        <f t="shared" si="3"/>
        <v>0</v>
      </c>
      <c r="T43" s="45">
        <f t="shared" si="4"/>
        <v>0</v>
      </c>
      <c r="U43" s="46" t="e">
        <f t="shared" si="5"/>
        <v>#DIV/0!</v>
      </c>
      <c r="V43" s="46" t="e">
        <f t="shared" si="6"/>
        <v>#DIV/0!</v>
      </c>
      <c r="W43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PISP'!$F$16:$F$5015,"="&amp;$B43)+COUNTIFS('[1]REG PISP'!$R$16:$R$5015,"0",'[1]REG PISP'!$S$16:$S$5015,"&gt;0",'[1]REG PISP'!$E$16:$E$5015,"P",'[1]REG PISP'!$T$16:$T$5015,"12",'[1]REG PISP'!$J$16:$J$5015,"*",'[1]REG PISP'!$K$16:$K$5015,"TANPA DEHIDRASI",'[1]REG PISP'!$F$16:$F$5015,"="&amp;$B43)+COUNTIFS('[1]REG PISP'!$R$16:$R$5015,"&gt;0",'[1]REG PISP'!$R$16:$R$5015,"&lt;120",'[1]REG PISP'!$E$16:$E$5015,"L",'[1]REG PISP'!$T$16:$T$5015,"12",'[1]REG PISP'!$J$16:$J$5015,"*",'[1]REG PISP'!$K$16:$K$5015,"TANPA DEHIDRASI",'[1]REG PISP'!$F$16:$F$5015,"="&amp;$B43)+COUNTIFS('[1]REG PISP'!$R$16:$R$5015,"&gt;0",'[1]REG PISP'!$R$16:$R$5015,"&lt;120",'[1]REG PISP'!$E$16:$E$5015,"P",'[1]REG PISP'!$T$16:$T$5015,"12",'[1]REG PISP'!$J$16:$J$5015,"*",'[1]REG PISP'!$K$16:$K$5015,"TANPA DEHIDRASI",'[1]REG PISP'!$F$16:$F$5015,"="&amp;$B43)</f>
        <v>0</v>
      </c>
      <c r="X43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PISP'!$F$16:$F$5015,"="&amp;$B43)+COUNTIFS('[1]REG PISP'!$R$16:$R$5015,"0",'[1]REG PISP'!$S$16:$S$5015,"&gt;0",'[1]REG PISP'!$E$16:$E$5015,"P",'[1]REG PISP'!$T$16:$T$5015,"12",'[1]REG PISP'!$J$16:$J$5015,"*",'[1]REG PISP'!$K$16:$K$5015,"DEHIDRASI RINGAN/SEDANG",'[1]REG PISP'!$F$16:$F$5015,"="&amp;$B43)+COUNTIFS('[1]REG PISP'!$R$16:$R$5015,"&gt;0",'[1]REG PISP'!$R$16:$R$5015,"&lt;120",'[1]REG PISP'!$E$16:$E$5015,"L",'[1]REG PISP'!$T$16:$T$5015,"12",'[1]REG PISP'!$J$16:$J$5015,"*",'[1]REG PISP'!$K$16:$K$5015,"DEHIDRASI RINGAN/SEDANG",'[1]REG PISP'!$F$16:$F$5015,"="&amp;$B43)+COUNTIFS('[1]REG PISP'!$R$16:$R$5015,"&gt;0",'[1]REG PISP'!$R$16:$R$5015,"&lt;120",'[1]REG PISP'!$E$16:$E$5015,"P",'[1]REG PISP'!$T$16:$T$5015,"12",'[1]REG PISP'!$J$16:$J$5015,"*",'[1]REG PISP'!$K$16:$K$5015,"DEHIDRASI RINGAN/SEDANG",'[1]REG PISP'!$F$16:$F$5015,"="&amp;$B43)</f>
        <v>0</v>
      </c>
      <c r="Y43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PISP'!$F$16:$F$5015,"="&amp;$B43)+COUNTIFS('[1]REG PISP'!$R$16:$R$5015,"0",'[1]REG PISP'!$S$16:$S$5015,"&gt;0",'[1]REG PISP'!$E$16:$E$5015,"P",'[1]REG PISP'!$T$16:$T$5015,"12",'[1]REG PISP'!$J$16:$J$5015,"*",'[1]REG PISP'!$K$16:$K$5015,"DEHIDRASI BERAT",'[1]REG PISP'!$F$16:$F$5015,"="&amp;$B43)+COUNTIFS('[1]REG PISP'!$R$16:$R$5015,"&gt;0",'[1]REG PISP'!$R$16:$R$5015,"&lt;120",'[1]REG PISP'!$E$16:$E$5015,"L",'[1]REG PISP'!$T$16:$T$5015,"12",'[1]REG PISP'!$J$16:$J$5015,"*",'[1]REG PISP'!$K$16:$K$5015,"DEHIDRASI BERAT",'[1]REG PISP'!$F$16:$F$5015,"="&amp;$B43)+COUNTIFS('[1]REG PISP'!$R$16:$R$5015,"&gt;0",'[1]REG PISP'!$R$16:$R$5015,"&lt;120",'[1]REG PISP'!$E$16:$E$5015,"P",'[1]REG PISP'!$T$16:$T$5015,"12",'[1]REG PISP'!$J$16:$J$5015,"*",'[1]REG PISP'!$K$16:$K$5015,"DEHIDRASI BERAT",'[1]REG PISP'!$F$16:$F$5015,"="&amp;$B43)</f>
        <v>0</v>
      </c>
      <c r="Z43" s="46" t="e">
        <f t="shared" si="7"/>
        <v>#DIV/0!</v>
      </c>
      <c r="AA43" s="42">
        <f>COUNTIFS('[1]REG PISP'!$R$16:$R$5015,"0",'[1]REG PISP'!$S$16:$S$5015,"&gt;0",'[1]REG PISP'!$E$16:$E$5015,"L",'[1]REG PISP'!$T$16:$T$5015,"12",'[1]REG PISP'!$J$16:$J$5015,"DIARE AKUT",'[1]REG PISP'!$F$16:$F$5015,"="&amp;$B43)+COUNTIFS('[1]REG PISP'!$R$16:$R$5015,"0",'[1]REG PISP'!$S$16:$S$5015,"&gt;0",'[1]REG PISP'!$E$16:$E$5015,"P",'[1]REG PISP'!$T$16:$T$5015,"12",'[1]REG PISP'!$J$16:$J$5015,"DIARE AKUT",'[1]REG PISP'!$F$16:$F$5015,"="&amp;$B43)+COUNTIFS('[1]REG PISP'!$R$16:$R$5015,"&gt;0",'[1]REG PISP'!$R$16:$R$5015,"&lt;120",'[1]REG PISP'!$E$16:$E$5015,"L",'[1]REG PISP'!$T$16:$T$5015,"12",'[1]REG PISP'!$J$16:$J$5015,"DIARE AKUT",'[1]REG PISP'!$F$16:$F$5015,"="&amp;$B43)+COUNTIFS('[1]REG PISP'!$R$16:$R$5015,"&gt;0",'[1]REG PISP'!$R$16:$R$5015,"&lt;120",'[1]REG PISP'!$E$16:$E$5015,"P",'[1]REG PISP'!$T$16:$T$5015,"12",'[1]REG PISP'!$J$16:$J$5015,"DIARE AKUT",'[1]REG PISP'!$F$16:$F$5015,"="&amp;$B43)</f>
        <v>0</v>
      </c>
      <c r="AB43" s="42">
        <f>COUNTIFS('[1]REG PISP'!$R$16:$R$5015,"0",'[1]REG PISP'!$S$16:$S$5015,"&gt;0",'[1]REG PISP'!$E$16:$E$5015,"L",'[1]REG PISP'!$T$16:$T$5015,"12",'[1]REG PISP'!$J$16:$J$5015,"DISENTRI",'[1]REG PISP'!$F$16:$F$5015,"="&amp;$B43)+COUNTIFS('[1]REG PISP'!$R$16:$R$5015,"0",'[1]REG PISP'!$S$16:$S$5015,"&gt;0",'[1]REG PISP'!$E$16:$E$5015,"P",'[1]REG PISP'!$T$16:$T$5015,"12",'[1]REG PISP'!$J$16:$J$5015,"DISENTRI",'[1]REG PISP'!$F$16:$F$5015,"="&amp;$B43)+COUNTIFS('[1]REG PISP'!$R$16:$R$5015,"&gt;0",'[1]REG PISP'!$R$16:$R$5015,"&lt;120",'[1]REG PISP'!$E$16:$E$5015,"L",'[1]REG PISP'!$T$16:$T$5015,"12",'[1]REG PISP'!$J$16:$J$5015,"DISENTRI",'[1]REG PISP'!$F$16:$F$5015,"="&amp;$B43)+COUNTIFS('[1]REG PISP'!$R$16:$R$5015,"&gt;0",'[1]REG PISP'!$R$16:$R$5015,"&lt;120",'[1]REG PISP'!$E$16:$E$5015,"P",'[1]REG PISP'!$T$16:$T$5015,"12",'[1]REG PISP'!$J$16:$J$5015,"DISENTRI",'[1]REG PISP'!$F$16:$F$5015,"="&amp;$B43)</f>
        <v>0</v>
      </c>
      <c r="AC43" s="42">
        <f>COUNTIFS('[1]REG PISP'!$R$16:$R$5015,"0",'[1]REG PISP'!$S$16:$S$5015,"&gt;0",'[1]REG PISP'!$E$16:$E$5015,"L",'[1]REG PISP'!$T$16:$T$5015,"12",'[1]REG PISP'!$J$16:$J$5015,"KOLERA",'[1]REG PISP'!$F$16:$F$5015,"="&amp;$B43)+COUNTIFS('[1]REG PISP'!$R$16:$R$5015,"0",'[1]REG PISP'!$S$16:$S$5015,"&gt;0",'[1]REG PISP'!$E$16:$E$5015,"P",'[1]REG PISP'!$T$16:$T$5015,"12",'[1]REG PISP'!$J$16:$J$5015,"KOLERA",'[1]REG PISP'!$F$16:$F$5015,"="&amp;$B43)+COUNTIFS('[1]REG PISP'!$R$16:$R$5015,"&gt;0",'[1]REG PISP'!$R$16:$R$5015,"&lt;120",'[1]REG PISP'!$E$16:$E$5015,"L",'[1]REG PISP'!$T$16:$T$5015,"12",'[1]REG PISP'!$J$16:$J$5015,"KOLERA",'[1]REG PISP'!$F$16:$F$5015,"="&amp;$B43)+COUNTIFS('[1]REG PISP'!$R$16:$R$5015,"&gt;0",'[1]REG PISP'!$R$16:$R$5015,"&lt;120",'[1]REG PISP'!$E$16:$E$5015,"P",'[1]REG PISP'!$T$16:$T$5015,"12",'[1]REG PISP'!$J$16:$J$5015,"KOLERA",'[1]REG PISP'!$F$16:$F$5015,"="&amp;$B43)</f>
        <v>0</v>
      </c>
      <c r="AD43" s="42">
        <f>COUNTIFS('[1]REG PISP'!$R$16:$R$5015,"0",'[1]REG PISP'!$S$16:$S$5015,"&gt;0",'[1]REG PISP'!$E$16:$E$5015,"L",'[1]REG PISP'!$T$16:$T$5015,"12",'[1]REG PISP'!$J$16:$J$5015,"DIARE BERKEPANJANGAN",'[1]REG PISP'!$F$16:$F$5015,"="&amp;$B43)+COUNTIFS('[1]REG PISP'!$R$16:$R$5015,"0",'[1]REG PISP'!$S$16:$S$5015,"&gt;0",'[1]REG PISP'!$E$16:$E$5015,"P",'[1]REG PISP'!$T$16:$T$5015,"12",'[1]REG PISP'!$J$16:$J$5015,"DIARE BERKEPANJANGAN",'[1]REG PISP'!$F$16:$F$5015,"="&amp;$B43)+COUNTIFS('[1]REG PISP'!$R$16:$R$5015,"&gt;0",'[1]REG PISP'!$R$16:$R$5015,"&lt;120",'[1]REG PISP'!$E$16:$E$5015,"L",'[1]REG PISP'!$T$16:$T$5015,"12",'[1]REG PISP'!$J$16:$J$5015,"DIARE BERKEPANJANGAN",'[1]REG PISP'!$F$16:$F$5015,"="&amp;$B43)+COUNTIFS('[1]REG PISP'!$R$16:$R$5015,"&gt;0",'[1]REG PISP'!$R$16:$R$5015,"&lt;120",'[1]REG PISP'!$E$16:$E$5015,"P",'[1]REG PISP'!$T$16:$T$5015,"12",'[1]REG PISP'!$J$16:$J$5015,"DIARE BERKEPANJANGAN",'[1]REG PISP'!$F$16:$F$5015,"="&amp;$B43)</f>
        <v>0</v>
      </c>
      <c r="AE43" s="42">
        <f>COUNTIFS('[1]REG PISP'!$R$16:$R$5015,"0",'[1]REG PISP'!$S$16:$S$5015,"&gt;0",'[1]REG PISP'!$E$16:$E$5015,"L",'[1]REG PISP'!$T$16:$T$5015,"12",'[1]REG PISP'!$J$16:$J$5015,"DIARE PERSISTEN/KRONIK",'[1]REG PISP'!$F$16:$F$5015,"="&amp;$B43)+COUNTIFS('[1]REG PISP'!$R$16:$R$5015,"0",'[1]REG PISP'!$S$16:$S$5015,"&gt;0",'[1]REG PISP'!$E$16:$E$5015,"P",'[1]REG PISP'!$T$16:$T$5015,"12",'[1]REG PISP'!$J$16:$J$5015,"DIARE PERSISTEN/KRONIK",'[1]REG PISP'!$F$16:$F$5015,"="&amp;$B43)+COUNTIFS('[1]REG PISP'!$R$16:$R$5015,"&gt;0",'[1]REG PISP'!$R$16:$R$5015,"&lt;120",'[1]REG PISP'!$E$16:$E$5015,"L",'[1]REG PISP'!$T$16:$T$5015,"12",'[1]REG PISP'!$J$16:$J$5015,"DIARE PERSISTEN/KRONIK",'[1]REG PISP'!$F$16:$F$5015,"="&amp;$B43)+COUNTIFS('[1]REG PISP'!$R$16:$R$5015,"&gt;0",'[1]REG PISP'!$R$16:$R$5015,"&lt;120",'[1]REG PISP'!$E$16:$E$5015,"P",'[1]REG PISP'!$T$16:$T$5015,"12",'[1]REG PISP'!$J$16:$J$5015,"DIARE PERSISTEN/KRONIK",'[1]REG PISP'!$F$16:$F$5015,"="&amp;$B43)</f>
        <v>0</v>
      </c>
      <c r="AF43" s="42">
        <f>COUNTIFS('[1]REG PISP'!$R$16:$R$5015,"0",'[1]REG PISP'!$S$16:$S$5015,"&gt;0",'[1]REG PISP'!$E$16:$E$5015,"L",'[1]REG PISP'!$T$16:$T$5015,"12",'[1]REG PISP'!$J$16:$J$5015,"DIARE GIZI BURUK",'[1]REG PISP'!$F$16:$F$5015,"="&amp;$B43)+COUNTIFS('[1]REG PISP'!$R$16:$R$5015,"0",'[1]REG PISP'!$S$16:$S$5015,"&gt;0",'[1]REG PISP'!$E$16:$E$5015,"P",'[1]REG PISP'!$T$16:$T$5015,"12",'[1]REG PISP'!$J$16:$J$5015,"DIARE GIZI BURUK",'[1]REG PISP'!$F$16:$F$5015,"="&amp;$B43)+COUNTIFS('[1]REG PISP'!$R$16:$R$5015,"&gt;0",'[1]REG PISP'!$R$16:$R$5015,"&lt;120",'[1]REG PISP'!$E$16:$E$5015,"L",'[1]REG PISP'!$T$16:$T$5015,"12",'[1]REG PISP'!$J$16:$J$5015,"DIARE GIZI BURUK",'[1]REG PISP'!$F$16:$F$5015,"="&amp;$B43)+COUNTIFS('[1]REG PISP'!$R$16:$R$5015,"&gt;0",'[1]REG PISP'!$R$16:$R$5015,"&lt;120",'[1]REG PISP'!$E$16:$E$5015,"P",'[1]REG PISP'!$T$16:$T$5015,"12",'[1]REG PISP'!$J$16:$J$5015,"DIARE GIZI BURUK",'[1]REG PISP'!$F$16:$F$5015,"="&amp;$B43)</f>
        <v>0</v>
      </c>
      <c r="AG43" s="42">
        <f>COUNTIFS('[1]REG PISP'!$R$16:$R$5015,"0",'[1]REG PISP'!$S$16:$S$5015,"&gt;0",'[1]REG PISP'!$E$16:$E$5015,"L",'[1]REG PISP'!$T$16:$T$5015,"12",'[1]REG PISP'!$J$16:$J$5015,"DIARE DENGAN PENYAKIT PENYERTA",'[1]REG PISP'!$F$16:$F$5015,"="&amp;$B43)+COUNTIFS('[1]REG PISP'!$R$16:$R$5015,"0",'[1]REG PISP'!$S$16:$S$5015,"&gt;0",'[1]REG PISP'!$E$16:$E$5015,"P",'[1]REG PISP'!$T$16:$T$5015,"12",'[1]REG PISP'!$J$16:$J$5015,"DIARE DENGAN PENYAKIT PENYERTA",'[1]REG PISP'!$F$16:$F$5015,"="&amp;$B43)+COUNTIFS('[1]REG PISP'!$R$16:$R$5015,"&gt;0",'[1]REG PISP'!$R$16:$R$5015,"&lt;120",'[1]REG PISP'!$E$16:$E$5015,"L",'[1]REG PISP'!$T$16:$T$5015,"12",'[1]REG PISP'!$J$16:$J$5015,"DIARE DENGAN PENYAKIT PENYERTA",'[1]REG PISP'!$F$16:$F$5015,"="&amp;$B43)+COUNTIFS('[1]REG PISP'!$R$16:$R$5015,"&gt;0",'[1]REG PISP'!$R$16:$R$5015,"&lt;120",'[1]REG PISP'!$E$16:$E$5015,"P",'[1]REG PISP'!$T$16:$T$5015,"12",'[1]REG PISP'!$J$16:$J$5015,"DIARE DENGAN PENYAKIT PENYERTA",'[1]REG PISP'!$F$16:$F$5015,"="&amp;$B43)</f>
        <v>0</v>
      </c>
      <c r="AH43" s="42">
        <f>COUNTIFS('[1]REG PISP'!$R$16:$R$5015,"0",'[1]REG PISP'!$S$16:$S$5015,"&gt;0",'[1]REG PISP'!$E$16:$E$5015,"L",'[1]REG PISP'!$T$16:$T$5015,"12",'[1]REG PISP'!$L$16:$L$5015,"&gt;0",'[1]REG PISP'!$M$16:$M$5015,"&lt;1",'[1]REG PISP'!$F$16:$F$5015,"="&amp;$B43)+COUNTIFS('[1]REG PISP'!$R$16:$R$5015,"&gt;0",'[1]REG PISP'!$R$16:$R$5015,"&lt;5",'[1]REG PISP'!$E$16:$E$5015,"L",'[1]REG PISP'!$T$16:$T$5015,"12",'[1]REG PISP'!$L$16:$L$5015,"&gt;0",'[1]REG PISP'!$M$16:$M$5015,"&lt;1",'[1]REG PISP'!$F$16:$F$5015,"="&amp;$B43)+COUNTIFS('[1]REG PISP'!$R$16:$R$5015,"0",'[1]REG PISP'!$S$16:$S$5015,"&gt;0",'[1]REG PISP'!$E$16:$E$5015,"P",'[1]REG PISP'!$T$16:$T$5015,"12",'[1]REG PISP'!$L$16:$L$5015,"&gt;0",'[1]REG PISP'!$M$16:$M$5015,"&lt;1",'[1]REG PISP'!$F$16:$F$5015,"="&amp;$B43)+COUNTIFS('[1]REG PISP'!$R$16:$R$5015,"&gt;0",'[1]REG PISP'!$R$16:$R$5015,"&lt;5",'[1]REG PISP'!$E$16:$E$5015,"P",'[1]REG PISP'!$T$16:$T$5015,"12",'[1]REG PISP'!$L$16:$L$5015,"&gt;0",'[1]REG PISP'!$M$16:$M$5015,"&lt;1",'[1]REG PISP'!$F$16:$F$5015,"="&amp;$B43)+COUNTIFS('[1]REG PISP'!$R$16:$R$5015,"0",'[1]REG PISP'!$S$16:$S$5015,"&gt;0",'[1]REG PISP'!$E$16:$E$5015,"L",'[1]REG PISP'!$T$16:$T$5015,"12",'[1]REG PISP'!$L$16:$L$5015,"&gt;0",'[1]REG PISP'!$M$16:$M$5015,"",'[1]REG PISP'!$F$16:$F$5015,"="&amp;$B43)+COUNTIFS('[1]REG PISP'!$R$16:$R$5015,"&gt;0",'[1]REG PISP'!$R$16:$R$5015,"&lt;5",'[1]REG PISP'!$E$16:$E$5015,"L",'[1]REG PISP'!$T$16:$T$5015,"12",'[1]REG PISP'!$L$16:$L$5015,"&gt;0",'[1]REG PISP'!$M$16:$M$5015,"",'[1]REG PISP'!$F$16:$F$5015,"="&amp;$B43)+COUNTIFS('[1]REG PISP'!$R$16:$R$5015,"0",'[1]REG PISP'!$S$16:$S$5015,"&gt;0",'[1]REG PISP'!$E$16:$E$5015,"P",'[1]REG PISP'!$T$16:$T$5015,"12",'[1]REG PISP'!$L$16:$L$5015,"&gt;0",'[1]REG PISP'!$M$16:$M$5015,"",'[1]REG PISP'!$F$16:$F$5015,"="&amp;$B43)+COUNTIFS('[1]REG PISP'!$R$16:$R$5015,"&gt;0",'[1]REG PISP'!$R$16:$R$5015,"&lt;5",'[1]REG PISP'!$E$16:$E$5015,"P",'[1]REG PISP'!$T$16:$T$5015,"12",'[1]REG PISP'!$L$16:$L$5015,"&gt;0",'[1]REG PISP'!$M$16:$M$5015,"",'[1]REG PISP'!$F$16:$F$5015,"="&amp;$B43)</f>
        <v>0</v>
      </c>
      <c r="AI43" s="42">
        <f>COUNTIFS('[1]REG PISP'!$R$16:$R$5015,"0",'[1]REG PISP'!$S$16:$S$5015,"&gt;0",'[1]REG PISP'!$E$16:$E$5015,"L",'[1]REG PISP'!$T$16:$T$5015,"12",'[1]REG PISP'!$M$16:$M$5015,"&gt;0",'[1]REG PISP'!$L$16:$L$5015,"&lt;1",'[1]REG PISP'!$F$16:$F$5015,"="&amp;$B43)+COUNTIFS('[1]REG PISP'!$R$16:$R$5015,"&gt;0",'[1]REG PISP'!$R$16:$R$5015,"&lt;5",'[1]REG PISP'!$E$16:$E$5015,"L",'[1]REG PISP'!$T$16:$T$5015,"12",'[1]REG PISP'!$M$16:$M$5015,"&gt;0",'[1]REG PISP'!$L$16:$L$5015,"&lt;1",'[1]REG PISP'!$F$16:$F$5015,"="&amp;$B43)+COUNTIFS('[1]REG PISP'!$R$16:$R$5015,"0",'[1]REG PISP'!$S$16:$S$5015,"&gt;0",'[1]REG PISP'!$E$16:$E$5015,"P",'[1]REG PISP'!$T$16:$T$5015,"12",'[1]REG PISP'!$M$16:$M$5015,"&gt;0",'[1]REG PISP'!$L$16:$L$5015,"&lt;1",'[1]REG PISP'!$F$16:$F$5015,"="&amp;$B43)+COUNTIFS('[1]REG PISP'!$R$16:$R$5015,"&gt;0",'[1]REG PISP'!$R$16:$R$5015,"&lt;5",'[1]REG PISP'!$E$16:$E$5015,"P",'[1]REG PISP'!$T$16:$T$5015,"12",'[1]REG PISP'!$M$16:$M$5015,"&gt;0",'[1]REG PISP'!$L$16:$L$5015,"&lt;1",'[1]REG PISP'!$F$16:$F$5015,"="&amp;$B43)+COUNTIFS('[1]REG PISP'!$R$16:$R$5015,"0",'[1]REG PISP'!$S$16:$S$5015,"&gt;0",'[1]REG PISP'!$E$16:$E$5015,"L",'[1]REG PISP'!$T$16:$T$5015,"12",'[1]REG PISP'!$M$16:$M$5015,"&gt;0",'[1]REG PISP'!$L$16:$L$5015,"",'[1]REG PISP'!$F$16:$F$5015,"="&amp;$B43)+COUNTIFS('[1]REG PISP'!$R$16:$R$5015,"&gt;0",'[1]REG PISP'!$R$16:$R$5015,"&lt;5",'[1]REG PISP'!$E$16:$E$5015,"L",'[1]REG PISP'!$T$16:$T$5015,"12",'[1]REG PISP'!$M$16:$M$5015,"&gt;0",'[1]REG PISP'!$L$16:$L$5015,"",'[1]REG PISP'!$F$16:$F$5015,"="&amp;$B43)+COUNTIFS('[1]REG PISP'!$R$16:$R$5015,"0",'[1]REG PISP'!$S$16:$S$5015,"&gt;0",'[1]REG PISP'!$E$16:$E$5015,"P",'[1]REG PISP'!$T$16:$T$5015,"12",'[1]REG PISP'!$M$16:$M$5015,"&gt;0",'[1]REG PISP'!$L$16:$L$5015,"",'[1]REG PISP'!$F$16:$F$5015,"="&amp;$B43)+COUNTIFS('[1]REG PISP'!$R$16:$R$5015,"&gt;0",'[1]REG PISP'!$R$16:$R$5015,"&lt;5",'[1]REG PISP'!$E$16:$E$5015,"P",'[1]REG PISP'!$T$16:$T$5015,"12",'[1]REG PISP'!$M$16:$M$5015,"&gt;0",'[1]REG PISP'!$L$16:$L$5015,"",'[1]REG PISP'!$F$16:$F$5015,"="&amp;$B43)</f>
        <v>0</v>
      </c>
      <c r="AJ43" s="42">
        <f>COUNTIFS('[1]REG PISP'!$R$16:$R$5015,"0",'[1]REG PISP'!$S$16:$S$5015,"&gt;0",'[1]REG PISP'!$E$16:$E$5015,"L",'[1]REG PISP'!$T$16:$T$5015,"12",'[1]REG PISP'!$L$16:$L$5015,"&gt;0",'[1]REG PISP'!$M$16:$M$5015,"&gt;0",'[1]REG PISP'!$F$16:$F$5015,"="&amp;$B43)+COUNTIFS('[1]REG PISP'!$R$16:$R$5015,"&gt;0",'[1]REG PISP'!$R$16:$R$5015,"&lt;5",'[1]REG PISP'!$E$16:$E$5015,"L",'[1]REG PISP'!$T$16:$T$5015,"12",'[1]REG PISP'!$L$16:$L$5015,"&gt;0",'[1]REG PISP'!$M$16:$M$5015,"&gt;0",'[1]REG PISP'!$F$16:$F$5015,"="&amp;$B43)+COUNTIFS('[1]REG PISP'!$R$16:$R$5015,"0",'[1]REG PISP'!$S$16:$S$5015,"&gt;0",'[1]REG PISP'!$E$16:$E$5015,"P",'[1]REG PISP'!$T$16:$T$5015,"12",'[1]REG PISP'!$L$16:$L$5015,"&gt;0",'[1]REG PISP'!$M$16:$M$5015,"&gt;0",'[1]REG PISP'!$F$16:$F$5015,"="&amp;$B43)+COUNTIFS('[1]REG PISP'!$R$16:$R$5015,"&gt;0",'[1]REG PISP'!$R$16:$R$5015,"&lt;5",'[1]REG PISP'!$E$16:$E$5015,"P",'[1]REG PISP'!$T$16:$T$5015,"12",'[1]REG PISP'!$L$16:$L$5015,"&gt;0",'[1]REG PISP'!$M$16:$M$5015,"&gt;0",'[1]REG PISP'!$F$16:$F$5015,"="&amp;$B43)</f>
        <v>0</v>
      </c>
      <c r="AK43" s="42">
        <f>COUNTIFS('[1]REG PISP'!$R$16:$R$5015,"0",'[1]REG PISP'!$S$16:$S$5015,"&gt;0",'[1]REG PISP'!$E$16:$E$5015,"L",'[1]REG PISP'!$T$16:$T$5015,"12",'[1]REG PISP'!$N$16:$N$5015,"&gt;0",'[1]REG PISP'!$F$16:$F$5015,"="&amp;$B43)+COUNTIFS('[1]REG PISP'!$R$16:$R$5015,"&gt;0",'[1]REG PISP'!$R$16:$R$5015,"&lt;5",'[1]REG PISP'!$E$16:$E$5015,"L",'[1]REG PISP'!$T$16:$T$5015,"12",'[1]REG PISP'!$N$16:$N$5015,"&gt;0",'[1]REG PISP'!$F$16:$F$5015,"="&amp;$B43)+COUNTIFS('[1]REG PISP'!$R$16:$R$5015,"0",'[1]REG PISP'!$S$16:$S$5015,"&gt;0",'[1]REG PISP'!$E$16:$E$5015,"P",'[1]REG PISP'!$T$16:$T$5015,"12",'[1]REG PISP'!$N$16:$N$5015,"&gt;0",'[1]REG PISP'!$F$16:$F$5015,"="&amp;$B43)+COUNTIFS('[1]REG PISP'!$R$16:$R$5015,"&gt;0",'[1]REG PISP'!$R$16:$R$5015,"&lt;5",'[1]REG PISP'!$E$16:$E$5015,"P",'[1]REG PISP'!$T$16:$T$5015,"12",'[1]REG PISP'!$N$16:$N$5015,"&gt;0",'[1]REG PISP'!$F$16:$F$5015,"="&amp;$B43)</f>
        <v>0</v>
      </c>
      <c r="AL43" s="46" t="e">
        <f t="shared" si="8"/>
        <v>#DIV/0!</v>
      </c>
      <c r="AM43" s="46" t="e">
        <f t="shared" si="9"/>
        <v>#DIV/0!</v>
      </c>
      <c r="AN43" s="43" t="e">
        <f t="shared" si="10"/>
        <v>#DIV/0!</v>
      </c>
      <c r="AO43" s="42">
        <f>COUNTIFS('[1]REG PISP'!$R$16:$R$5015,"&gt;=5",'[1]REG PISP'!$R$16:$R$5015,"&lt;120",'[1]REG PISP'!$E$16:$E$5015,"L",'[1]REG PISP'!$T$16:$T$5015,"12",'[1]REG PISP'!$L$16:$L$5015,"&gt;0",'[1]REG PISP'!$F$16:$F$5015,"="&amp;$B43)+COUNTIFS('[1]REG PISP'!$R$16:$R$5015,"&gt;=5",'[1]REG PISP'!$R$16:$R$5015,"&lt;120",'[1]REG PISP'!$E$16:$E$5015,"P",'[1]REG PISP'!$T$16:$T$5015,"12",'[1]REG PISP'!$L$16:$L$5015,"&gt;0",'[1]REG PISP'!$F$16:$F$5015,"="&amp;$B43)</f>
        <v>0</v>
      </c>
      <c r="AP43" s="42">
        <f>COUNTIFS('[1]REG PISP'!$R$16:$R$5015,"&gt;=5",'[1]REG PISP'!$R$16:$R$5015,"&lt;120",'[1]REG PISP'!$E$16:$E$5015,"L",'[1]REG PISP'!$T$16:$T$5015,"12",'[1]REG PISP'!$N$16:$N$5015,"&gt;0",'[1]REG PISP'!$F$16:$F$5015,"="&amp;$B43)+COUNTIFS('[1]REG PISP'!$R$16:$R$5015,"&gt;=5",'[1]REG PISP'!$R$16:$R$5015,"&lt;120",'[1]REG PISP'!$E$16:$E$5015,"P",'[1]REG PISP'!$T$16:$T$5015,"12",'[1]REG PISP'!$N$16:$N$5015,"&gt;0",'[1]REG PISP'!$F$16:$F$5015,"="&amp;$B43)</f>
        <v>0</v>
      </c>
      <c r="AQ43" s="46" t="e">
        <f t="shared" si="11"/>
        <v>#DIV/0!</v>
      </c>
      <c r="AR43" s="46" t="e">
        <f t="shared" si="12"/>
        <v>#DIV/0!</v>
      </c>
      <c r="AS43" s="42">
        <f>COUNTIFS('[1]REG PISP'!$S$16:$S$5015,"&lt;12",'[1]REG PISP'!$R$16:$R$5015,"0",'[1]REG PISP'!$E$16:$E$5015,"L",'[1]REG PISP'!$T$16:$T$5015,"12",'[1]REG PISP'!$J$16:$J$5015,"*",'[1]REG PISP'!$P$16:$P$5015,"MATI",'[1]REG PISP'!$F$16:$F$5015,"="&amp;$B43)</f>
        <v>0</v>
      </c>
      <c r="AT43" s="42">
        <f>COUNTIFS('[1]REG PISP'!$S$16:$S$5015,"&lt;12",'[1]REG PISP'!$R$16:$R$5015,"0",'[1]REG PISP'!$E$16:$E$5015,"P",'[1]REG PISP'!$T$16:$T$5015,"12",'[1]REG PISP'!$J$16:$J$5015,"*",'[1]REG PISP'!$P$16:$P$5015,"MATI",'[1]REG PISP'!$F$16:$F$5015,"="&amp;$B43)</f>
        <v>0</v>
      </c>
      <c r="AU43" s="42">
        <f>COUNTIFS('[1]REG PISP'!$R$16:$R$5015,"&gt;=1",'[1]REG PISP'!$R$16:$R$5015,"&lt;5",'[1]REG PISP'!$E$16:$E$5015,"L",'[1]REG PISP'!$T$16:$T$5015,"12",'[1]REG PISP'!$J$16:$J$5015,"*",'[1]REG PISP'!$P$16:$P$5015,"MATI",'[1]REG PISP'!$F$16:$F$5015,"="&amp;$B43)</f>
        <v>0</v>
      </c>
      <c r="AV43" s="42">
        <f>COUNTIFS('[1]REG PISP'!$R$16:$R$5015,"&gt;=1",'[1]REG PISP'!$R$16:$R$5015,"&lt;5",'[1]REG PISP'!$E$16:$E$5015,"P",'[1]REG PISP'!$T$16:$T$5015,"12",'[1]REG PISP'!$J$16:$J$5015,"*",'[1]REG PISP'!$P$16:$P$5015,"MATI",'[1]REG PISP'!$F$16:$F$5015,"="&amp;$B43)</f>
        <v>0</v>
      </c>
      <c r="AW43" s="42">
        <f>COUNTIFS('[1]REG PISP'!$R$16:$R$5015,"&gt;=5",'[1]REG PISP'!$R$16:$R$5015,"&lt;120",'[1]REG PISP'!$E$16:$E$5015,"L",'[1]REG PISP'!$T$16:$T$5015,"12",'[1]REG PISP'!$J$16:$J$5015,"*",'[1]REG PISP'!$P$16:$P$5015,"MATI",'[1]REG PISP'!$F$16:$F$5015,"="&amp;$B43)</f>
        <v>0</v>
      </c>
      <c r="AX43" s="42">
        <f>COUNTIFS('[1]REG PISP'!$R$16:$R$5015,"&gt;=5",'[1]REG PISP'!$R$16:$R$5015,"&lt;120",'[1]REG PISP'!$E$16:$E$5015,"P",'[1]REG PISP'!$T$16:$T$5015,"12",'[1]REG PISP'!$J$16:$J$5015,"*",'[1]REG PISP'!$P$16:$P$5015,"MATI",'[1]REG PISP'!$F$16:$F$5015,"="&amp;$B43)</f>
        <v>0</v>
      </c>
      <c r="AY43" s="44">
        <f t="shared" si="13"/>
        <v>0</v>
      </c>
      <c r="AZ43" s="44">
        <f t="shared" si="13"/>
        <v>0</v>
      </c>
    </row>
    <row r="44" spans="1:52" ht="18" hidden="1" customHeight="1" x14ac:dyDescent="0.25">
      <c r="A44" s="40">
        <v>29</v>
      </c>
      <c r="B44" s="40">
        <f>'[1]INFO DASAR'!B44</f>
        <v>0</v>
      </c>
      <c r="C44" s="40">
        <f>'[1]INFO DASAR'!C44</f>
        <v>0</v>
      </c>
      <c r="D44" s="40">
        <f>'[1]INFO DASAR'!D44</f>
        <v>0</v>
      </c>
      <c r="E44" s="41">
        <f>'[1]INFO DASAR'!E44</f>
        <v>0</v>
      </c>
      <c r="F44" s="41">
        <f>'[1]INFO DASAR'!F44</f>
        <v>0</v>
      </c>
      <c r="G44" s="42">
        <f>COUNTIFS('[1]REG PISP'!$S$16:$S$5015,"&lt;6",'[1]REG PISP'!$R$16:$R$5015,"0",'[1]REG PISP'!$E$16:$E$5015,"L",'[1]REG PISP'!$T$16:$T$5015,"12",'[1]REG PISP'!$J$16:$J$5015,"*",'[1]REG PISP'!$F$16:$F$5015,"="&amp;$B44)</f>
        <v>0</v>
      </c>
      <c r="H44" s="42">
        <f>COUNTIFS('[1]REG PISP'!$S$16:$S$5015,"&lt;6",'[1]REG PISP'!$R$16:$R$5015,"0",'[1]REG PISP'!$E$16:$E$5015,"P",'[1]REG PISP'!$T$16:$T$5015,"12",'[1]REG PISP'!$J$16:$J$5015,"*",'[1]REG PISP'!$F$16:$F$5015,"="&amp;$B44)</f>
        <v>0</v>
      </c>
      <c r="I44" s="42">
        <f>COUNTIFS('[1]REG PISP'!$S$16:$S$5015,"&gt;=6",'[1]REG PISP'!$S$16:$S$5015,"&lt;12",'[1]REG PISP'!$R$16:$R$5015,"0",'[1]REG PISP'!$E$16:$E$5015,"L",'[1]REG PISP'!$T$16:$T$5015,"12",'[1]REG PISP'!$J$16:$J$5015,"*",'[1]REG PISP'!$F$16:$F$5015,"="&amp;$B44)</f>
        <v>0</v>
      </c>
      <c r="J44" s="42">
        <f>COUNTIFS('[1]REG PISP'!$S$16:$S$5015,"&gt;=6",'[1]REG PISP'!$S$16:$S$5015,"&lt;12",'[1]REG PISP'!$R$16:$R$5015,"0",'[1]REG PISP'!$E$16:$E$5015,"P",'[1]REG PISP'!$T$16:$T$5015,"12",'[1]REG PISP'!$J$16:$J$5015,"*",'[1]REG PISP'!$F$16:$F$5015,"="&amp;$B44)</f>
        <v>0</v>
      </c>
      <c r="K44" s="42">
        <f>COUNTIFS('[1]REG PISP'!$R$16:$R$5015,"&gt;=1",'[1]REG PISP'!$R$16:$R$5015,"&lt;5",'[1]REG PISP'!$E$16:$E$5015,"L",'[1]REG PISP'!$T$16:$T$5015,"12",'[1]REG PISP'!$J$16:$J$5015,"*",'[1]REG PISP'!$F$16:$F$5015,"="&amp;$B44)</f>
        <v>0</v>
      </c>
      <c r="L44" s="42">
        <f>COUNTIFS('[1]REG PISP'!$R$16:$R$5015,"&gt;=1",'[1]REG PISP'!$R$16:$R$5015,"&lt;5",'[1]REG PISP'!$E$16:$E$5015,"P",'[1]REG PISP'!$T$16:$T$5015,"12",'[1]REG PISP'!$J$16:$J$5015,"*",'[1]REG PISP'!$F$16:$F$5015,"="&amp;$B44)</f>
        <v>0</v>
      </c>
      <c r="M44" s="42">
        <f t="shared" si="0"/>
        <v>0</v>
      </c>
      <c r="N44" s="42">
        <f t="shared" si="0"/>
        <v>0</v>
      </c>
      <c r="O44" s="42">
        <f t="shared" si="1"/>
        <v>0</v>
      </c>
      <c r="P44" s="43" t="e">
        <f t="shared" si="2"/>
        <v>#DIV/0!</v>
      </c>
      <c r="Q44" s="42">
        <f>COUNTIFS('[1]REG PISP'!$R$16:$R$5015,"&gt;=5",'[1]REG PISP'!$R$16:$R$5015,"&lt;120",'[1]REG PISP'!$E$16:$E$5015,"L",'[1]REG PISP'!$T$16:$T$5015,"12",'[1]REG PISP'!$J$16:$J$5015,"*",'[1]REG PISP'!$F$16:$F$5015,"="&amp;$B44)</f>
        <v>0</v>
      </c>
      <c r="R44" s="42">
        <f>COUNTIFS('[1]REG PISP'!$R$16:$R$5015,"&gt;=5",'[1]REG PISP'!$R$16:$R$5015,"&lt;120",'[1]REG PISP'!$E$16:$E$5015,"P",'[1]REG PISP'!$T$16:$T$5015,"12",'[1]REG PISP'!$J$16:$J$5015,"*",'[1]REG PISP'!$F$16:$F$5015,"="&amp;$B44)</f>
        <v>0</v>
      </c>
      <c r="S44" s="44">
        <f t="shared" si="3"/>
        <v>0</v>
      </c>
      <c r="T44" s="45">
        <f t="shared" si="4"/>
        <v>0</v>
      </c>
      <c r="U44" s="46" t="e">
        <f t="shared" si="5"/>
        <v>#DIV/0!</v>
      </c>
      <c r="V44" s="46" t="e">
        <f t="shared" si="6"/>
        <v>#DIV/0!</v>
      </c>
      <c r="W44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PISP'!$F$16:$F$5015,"="&amp;$B44)+COUNTIFS('[1]REG PISP'!$R$16:$R$5015,"0",'[1]REG PISP'!$S$16:$S$5015,"&gt;0",'[1]REG PISP'!$E$16:$E$5015,"P",'[1]REG PISP'!$T$16:$T$5015,"12",'[1]REG PISP'!$J$16:$J$5015,"*",'[1]REG PISP'!$K$16:$K$5015,"TANPA DEHIDRASI",'[1]REG PISP'!$F$16:$F$5015,"="&amp;$B44)+COUNTIFS('[1]REG PISP'!$R$16:$R$5015,"&gt;0",'[1]REG PISP'!$R$16:$R$5015,"&lt;120",'[1]REG PISP'!$E$16:$E$5015,"L",'[1]REG PISP'!$T$16:$T$5015,"12",'[1]REG PISP'!$J$16:$J$5015,"*",'[1]REG PISP'!$K$16:$K$5015,"TANPA DEHIDRASI",'[1]REG PISP'!$F$16:$F$5015,"="&amp;$B44)+COUNTIFS('[1]REG PISP'!$R$16:$R$5015,"&gt;0",'[1]REG PISP'!$R$16:$R$5015,"&lt;120",'[1]REG PISP'!$E$16:$E$5015,"P",'[1]REG PISP'!$T$16:$T$5015,"12",'[1]REG PISP'!$J$16:$J$5015,"*",'[1]REG PISP'!$K$16:$K$5015,"TANPA DEHIDRASI",'[1]REG PISP'!$F$16:$F$5015,"="&amp;$B44)</f>
        <v>0</v>
      </c>
      <c r="X44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PISP'!$F$16:$F$5015,"="&amp;$B44)+COUNTIFS('[1]REG PISP'!$R$16:$R$5015,"0",'[1]REG PISP'!$S$16:$S$5015,"&gt;0",'[1]REG PISP'!$E$16:$E$5015,"P",'[1]REG PISP'!$T$16:$T$5015,"12",'[1]REG PISP'!$J$16:$J$5015,"*",'[1]REG PISP'!$K$16:$K$5015,"DEHIDRASI RINGAN/SEDANG",'[1]REG PISP'!$F$16:$F$5015,"="&amp;$B44)+COUNTIFS('[1]REG PISP'!$R$16:$R$5015,"&gt;0",'[1]REG PISP'!$R$16:$R$5015,"&lt;120",'[1]REG PISP'!$E$16:$E$5015,"L",'[1]REG PISP'!$T$16:$T$5015,"12",'[1]REG PISP'!$J$16:$J$5015,"*",'[1]REG PISP'!$K$16:$K$5015,"DEHIDRASI RINGAN/SEDANG",'[1]REG PISP'!$F$16:$F$5015,"="&amp;$B44)+COUNTIFS('[1]REG PISP'!$R$16:$R$5015,"&gt;0",'[1]REG PISP'!$R$16:$R$5015,"&lt;120",'[1]REG PISP'!$E$16:$E$5015,"P",'[1]REG PISP'!$T$16:$T$5015,"12",'[1]REG PISP'!$J$16:$J$5015,"*",'[1]REG PISP'!$K$16:$K$5015,"DEHIDRASI RINGAN/SEDANG",'[1]REG PISP'!$F$16:$F$5015,"="&amp;$B44)</f>
        <v>0</v>
      </c>
      <c r="Y44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PISP'!$F$16:$F$5015,"="&amp;$B44)+COUNTIFS('[1]REG PISP'!$R$16:$R$5015,"0",'[1]REG PISP'!$S$16:$S$5015,"&gt;0",'[1]REG PISP'!$E$16:$E$5015,"P",'[1]REG PISP'!$T$16:$T$5015,"12",'[1]REG PISP'!$J$16:$J$5015,"*",'[1]REG PISP'!$K$16:$K$5015,"DEHIDRASI BERAT",'[1]REG PISP'!$F$16:$F$5015,"="&amp;$B44)+COUNTIFS('[1]REG PISP'!$R$16:$R$5015,"&gt;0",'[1]REG PISP'!$R$16:$R$5015,"&lt;120",'[1]REG PISP'!$E$16:$E$5015,"L",'[1]REG PISP'!$T$16:$T$5015,"12",'[1]REG PISP'!$J$16:$J$5015,"*",'[1]REG PISP'!$K$16:$K$5015,"DEHIDRASI BERAT",'[1]REG PISP'!$F$16:$F$5015,"="&amp;$B44)+COUNTIFS('[1]REG PISP'!$R$16:$R$5015,"&gt;0",'[1]REG PISP'!$R$16:$R$5015,"&lt;120",'[1]REG PISP'!$E$16:$E$5015,"P",'[1]REG PISP'!$T$16:$T$5015,"12",'[1]REG PISP'!$J$16:$J$5015,"*",'[1]REG PISP'!$K$16:$K$5015,"DEHIDRASI BERAT",'[1]REG PISP'!$F$16:$F$5015,"="&amp;$B44)</f>
        <v>0</v>
      </c>
      <c r="Z44" s="46" t="e">
        <f t="shared" si="7"/>
        <v>#DIV/0!</v>
      </c>
      <c r="AA44" s="42">
        <f>COUNTIFS('[1]REG PISP'!$R$16:$R$5015,"0",'[1]REG PISP'!$S$16:$S$5015,"&gt;0",'[1]REG PISP'!$E$16:$E$5015,"L",'[1]REG PISP'!$T$16:$T$5015,"12",'[1]REG PISP'!$J$16:$J$5015,"DIARE AKUT",'[1]REG PISP'!$F$16:$F$5015,"="&amp;$B44)+COUNTIFS('[1]REG PISP'!$R$16:$R$5015,"0",'[1]REG PISP'!$S$16:$S$5015,"&gt;0",'[1]REG PISP'!$E$16:$E$5015,"P",'[1]REG PISP'!$T$16:$T$5015,"12",'[1]REG PISP'!$J$16:$J$5015,"DIARE AKUT",'[1]REG PISP'!$F$16:$F$5015,"="&amp;$B44)+COUNTIFS('[1]REG PISP'!$R$16:$R$5015,"&gt;0",'[1]REG PISP'!$R$16:$R$5015,"&lt;120",'[1]REG PISP'!$E$16:$E$5015,"L",'[1]REG PISP'!$T$16:$T$5015,"12",'[1]REG PISP'!$J$16:$J$5015,"DIARE AKUT",'[1]REG PISP'!$F$16:$F$5015,"="&amp;$B44)+COUNTIFS('[1]REG PISP'!$R$16:$R$5015,"&gt;0",'[1]REG PISP'!$R$16:$R$5015,"&lt;120",'[1]REG PISP'!$E$16:$E$5015,"P",'[1]REG PISP'!$T$16:$T$5015,"12",'[1]REG PISP'!$J$16:$J$5015,"DIARE AKUT",'[1]REG PISP'!$F$16:$F$5015,"="&amp;$B44)</f>
        <v>0</v>
      </c>
      <c r="AB44" s="42">
        <f>COUNTIFS('[1]REG PISP'!$R$16:$R$5015,"0",'[1]REG PISP'!$S$16:$S$5015,"&gt;0",'[1]REG PISP'!$E$16:$E$5015,"L",'[1]REG PISP'!$T$16:$T$5015,"12",'[1]REG PISP'!$J$16:$J$5015,"DISENTRI",'[1]REG PISP'!$F$16:$F$5015,"="&amp;$B44)+COUNTIFS('[1]REG PISP'!$R$16:$R$5015,"0",'[1]REG PISP'!$S$16:$S$5015,"&gt;0",'[1]REG PISP'!$E$16:$E$5015,"P",'[1]REG PISP'!$T$16:$T$5015,"12",'[1]REG PISP'!$J$16:$J$5015,"DISENTRI",'[1]REG PISP'!$F$16:$F$5015,"="&amp;$B44)+COUNTIFS('[1]REG PISP'!$R$16:$R$5015,"&gt;0",'[1]REG PISP'!$R$16:$R$5015,"&lt;120",'[1]REG PISP'!$E$16:$E$5015,"L",'[1]REG PISP'!$T$16:$T$5015,"12",'[1]REG PISP'!$J$16:$J$5015,"DISENTRI",'[1]REG PISP'!$F$16:$F$5015,"="&amp;$B44)+COUNTIFS('[1]REG PISP'!$R$16:$R$5015,"&gt;0",'[1]REG PISP'!$R$16:$R$5015,"&lt;120",'[1]REG PISP'!$E$16:$E$5015,"P",'[1]REG PISP'!$T$16:$T$5015,"12",'[1]REG PISP'!$J$16:$J$5015,"DISENTRI",'[1]REG PISP'!$F$16:$F$5015,"="&amp;$B44)</f>
        <v>0</v>
      </c>
      <c r="AC44" s="42">
        <f>COUNTIFS('[1]REG PISP'!$R$16:$R$5015,"0",'[1]REG PISP'!$S$16:$S$5015,"&gt;0",'[1]REG PISP'!$E$16:$E$5015,"L",'[1]REG PISP'!$T$16:$T$5015,"12",'[1]REG PISP'!$J$16:$J$5015,"KOLERA",'[1]REG PISP'!$F$16:$F$5015,"="&amp;$B44)+COUNTIFS('[1]REG PISP'!$R$16:$R$5015,"0",'[1]REG PISP'!$S$16:$S$5015,"&gt;0",'[1]REG PISP'!$E$16:$E$5015,"P",'[1]REG PISP'!$T$16:$T$5015,"12",'[1]REG PISP'!$J$16:$J$5015,"KOLERA",'[1]REG PISP'!$F$16:$F$5015,"="&amp;$B44)+COUNTIFS('[1]REG PISP'!$R$16:$R$5015,"&gt;0",'[1]REG PISP'!$R$16:$R$5015,"&lt;120",'[1]REG PISP'!$E$16:$E$5015,"L",'[1]REG PISP'!$T$16:$T$5015,"12",'[1]REG PISP'!$J$16:$J$5015,"KOLERA",'[1]REG PISP'!$F$16:$F$5015,"="&amp;$B44)+COUNTIFS('[1]REG PISP'!$R$16:$R$5015,"&gt;0",'[1]REG PISP'!$R$16:$R$5015,"&lt;120",'[1]REG PISP'!$E$16:$E$5015,"P",'[1]REG PISP'!$T$16:$T$5015,"12",'[1]REG PISP'!$J$16:$J$5015,"KOLERA",'[1]REG PISP'!$F$16:$F$5015,"="&amp;$B44)</f>
        <v>0</v>
      </c>
      <c r="AD44" s="42">
        <f>COUNTIFS('[1]REG PISP'!$R$16:$R$5015,"0",'[1]REG PISP'!$S$16:$S$5015,"&gt;0",'[1]REG PISP'!$E$16:$E$5015,"L",'[1]REG PISP'!$T$16:$T$5015,"12",'[1]REG PISP'!$J$16:$J$5015,"DIARE BERKEPANJANGAN",'[1]REG PISP'!$F$16:$F$5015,"="&amp;$B44)+COUNTIFS('[1]REG PISP'!$R$16:$R$5015,"0",'[1]REG PISP'!$S$16:$S$5015,"&gt;0",'[1]REG PISP'!$E$16:$E$5015,"P",'[1]REG PISP'!$T$16:$T$5015,"12",'[1]REG PISP'!$J$16:$J$5015,"DIARE BERKEPANJANGAN",'[1]REG PISP'!$F$16:$F$5015,"="&amp;$B44)+COUNTIFS('[1]REG PISP'!$R$16:$R$5015,"&gt;0",'[1]REG PISP'!$R$16:$R$5015,"&lt;120",'[1]REG PISP'!$E$16:$E$5015,"L",'[1]REG PISP'!$T$16:$T$5015,"12",'[1]REG PISP'!$J$16:$J$5015,"DIARE BERKEPANJANGAN",'[1]REG PISP'!$F$16:$F$5015,"="&amp;$B44)+COUNTIFS('[1]REG PISP'!$R$16:$R$5015,"&gt;0",'[1]REG PISP'!$R$16:$R$5015,"&lt;120",'[1]REG PISP'!$E$16:$E$5015,"P",'[1]REG PISP'!$T$16:$T$5015,"12",'[1]REG PISP'!$J$16:$J$5015,"DIARE BERKEPANJANGAN",'[1]REG PISP'!$F$16:$F$5015,"="&amp;$B44)</f>
        <v>0</v>
      </c>
      <c r="AE44" s="42">
        <f>COUNTIFS('[1]REG PISP'!$R$16:$R$5015,"0",'[1]REG PISP'!$S$16:$S$5015,"&gt;0",'[1]REG PISP'!$E$16:$E$5015,"L",'[1]REG PISP'!$T$16:$T$5015,"12",'[1]REG PISP'!$J$16:$J$5015,"DIARE PERSISTEN/KRONIK",'[1]REG PISP'!$F$16:$F$5015,"="&amp;$B44)+COUNTIFS('[1]REG PISP'!$R$16:$R$5015,"0",'[1]REG PISP'!$S$16:$S$5015,"&gt;0",'[1]REG PISP'!$E$16:$E$5015,"P",'[1]REG PISP'!$T$16:$T$5015,"12",'[1]REG PISP'!$J$16:$J$5015,"DIARE PERSISTEN/KRONIK",'[1]REG PISP'!$F$16:$F$5015,"="&amp;$B44)+COUNTIFS('[1]REG PISP'!$R$16:$R$5015,"&gt;0",'[1]REG PISP'!$R$16:$R$5015,"&lt;120",'[1]REG PISP'!$E$16:$E$5015,"L",'[1]REG PISP'!$T$16:$T$5015,"12",'[1]REG PISP'!$J$16:$J$5015,"DIARE PERSISTEN/KRONIK",'[1]REG PISP'!$F$16:$F$5015,"="&amp;$B44)+COUNTIFS('[1]REG PISP'!$R$16:$R$5015,"&gt;0",'[1]REG PISP'!$R$16:$R$5015,"&lt;120",'[1]REG PISP'!$E$16:$E$5015,"P",'[1]REG PISP'!$T$16:$T$5015,"12",'[1]REG PISP'!$J$16:$J$5015,"DIARE PERSISTEN/KRONIK",'[1]REG PISP'!$F$16:$F$5015,"="&amp;$B44)</f>
        <v>0</v>
      </c>
      <c r="AF44" s="42">
        <f>COUNTIFS('[1]REG PISP'!$R$16:$R$5015,"0",'[1]REG PISP'!$S$16:$S$5015,"&gt;0",'[1]REG PISP'!$E$16:$E$5015,"L",'[1]REG PISP'!$T$16:$T$5015,"12",'[1]REG PISP'!$J$16:$J$5015,"DIARE GIZI BURUK",'[1]REG PISP'!$F$16:$F$5015,"="&amp;$B44)+COUNTIFS('[1]REG PISP'!$R$16:$R$5015,"0",'[1]REG PISP'!$S$16:$S$5015,"&gt;0",'[1]REG PISP'!$E$16:$E$5015,"P",'[1]REG PISP'!$T$16:$T$5015,"12",'[1]REG PISP'!$J$16:$J$5015,"DIARE GIZI BURUK",'[1]REG PISP'!$F$16:$F$5015,"="&amp;$B44)+COUNTIFS('[1]REG PISP'!$R$16:$R$5015,"&gt;0",'[1]REG PISP'!$R$16:$R$5015,"&lt;120",'[1]REG PISP'!$E$16:$E$5015,"L",'[1]REG PISP'!$T$16:$T$5015,"12",'[1]REG PISP'!$J$16:$J$5015,"DIARE GIZI BURUK",'[1]REG PISP'!$F$16:$F$5015,"="&amp;$B44)+COUNTIFS('[1]REG PISP'!$R$16:$R$5015,"&gt;0",'[1]REG PISP'!$R$16:$R$5015,"&lt;120",'[1]REG PISP'!$E$16:$E$5015,"P",'[1]REG PISP'!$T$16:$T$5015,"12",'[1]REG PISP'!$J$16:$J$5015,"DIARE GIZI BURUK",'[1]REG PISP'!$F$16:$F$5015,"="&amp;$B44)</f>
        <v>0</v>
      </c>
      <c r="AG44" s="42">
        <f>COUNTIFS('[1]REG PISP'!$R$16:$R$5015,"0",'[1]REG PISP'!$S$16:$S$5015,"&gt;0",'[1]REG PISP'!$E$16:$E$5015,"L",'[1]REG PISP'!$T$16:$T$5015,"12",'[1]REG PISP'!$J$16:$J$5015,"DIARE DENGAN PENYAKIT PENYERTA",'[1]REG PISP'!$F$16:$F$5015,"="&amp;$B44)+COUNTIFS('[1]REG PISP'!$R$16:$R$5015,"0",'[1]REG PISP'!$S$16:$S$5015,"&gt;0",'[1]REG PISP'!$E$16:$E$5015,"P",'[1]REG PISP'!$T$16:$T$5015,"12",'[1]REG PISP'!$J$16:$J$5015,"DIARE DENGAN PENYAKIT PENYERTA",'[1]REG PISP'!$F$16:$F$5015,"="&amp;$B44)+COUNTIFS('[1]REG PISP'!$R$16:$R$5015,"&gt;0",'[1]REG PISP'!$R$16:$R$5015,"&lt;120",'[1]REG PISP'!$E$16:$E$5015,"L",'[1]REG PISP'!$T$16:$T$5015,"12",'[1]REG PISP'!$J$16:$J$5015,"DIARE DENGAN PENYAKIT PENYERTA",'[1]REG PISP'!$F$16:$F$5015,"="&amp;$B44)+COUNTIFS('[1]REG PISP'!$R$16:$R$5015,"&gt;0",'[1]REG PISP'!$R$16:$R$5015,"&lt;120",'[1]REG PISP'!$E$16:$E$5015,"P",'[1]REG PISP'!$T$16:$T$5015,"12",'[1]REG PISP'!$J$16:$J$5015,"DIARE DENGAN PENYAKIT PENYERTA",'[1]REG PISP'!$F$16:$F$5015,"="&amp;$B44)</f>
        <v>0</v>
      </c>
      <c r="AH44" s="42">
        <f>COUNTIFS('[1]REG PISP'!$R$16:$R$5015,"0",'[1]REG PISP'!$S$16:$S$5015,"&gt;0",'[1]REG PISP'!$E$16:$E$5015,"L",'[1]REG PISP'!$T$16:$T$5015,"12",'[1]REG PISP'!$L$16:$L$5015,"&gt;0",'[1]REG PISP'!$M$16:$M$5015,"&lt;1",'[1]REG PISP'!$F$16:$F$5015,"="&amp;$B44)+COUNTIFS('[1]REG PISP'!$R$16:$R$5015,"&gt;0",'[1]REG PISP'!$R$16:$R$5015,"&lt;5",'[1]REG PISP'!$E$16:$E$5015,"L",'[1]REG PISP'!$T$16:$T$5015,"12",'[1]REG PISP'!$L$16:$L$5015,"&gt;0",'[1]REG PISP'!$M$16:$M$5015,"&lt;1",'[1]REG PISP'!$F$16:$F$5015,"="&amp;$B44)+COUNTIFS('[1]REG PISP'!$R$16:$R$5015,"0",'[1]REG PISP'!$S$16:$S$5015,"&gt;0",'[1]REG PISP'!$E$16:$E$5015,"P",'[1]REG PISP'!$T$16:$T$5015,"12",'[1]REG PISP'!$L$16:$L$5015,"&gt;0",'[1]REG PISP'!$M$16:$M$5015,"&lt;1",'[1]REG PISP'!$F$16:$F$5015,"="&amp;$B44)+COUNTIFS('[1]REG PISP'!$R$16:$R$5015,"&gt;0",'[1]REG PISP'!$R$16:$R$5015,"&lt;5",'[1]REG PISP'!$E$16:$E$5015,"P",'[1]REG PISP'!$T$16:$T$5015,"12",'[1]REG PISP'!$L$16:$L$5015,"&gt;0",'[1]REG PISP'!$M$16:$M$5015,"&lt;1",'[1]REG PISP'!$F$16:$F$5015,"="&amp;$B44)+COUNTIFS('[1]REG PISP'!$R$16:$R$5015,"0",'[1]REG PISP'!$S$16:$S$5015,"&gt;0",'[1]REG PISP'!$E$16:$E$5015,"L",'[1]REG PISP'!$T$16:$T$5015,"12",'[1]REG PISP'!$L$16:$L$5015,"&gt;0",'[1]REG PISP'!$M$16:$M$5015,"",'[1]REG PISP'!$F$16:$F$5015,"="&amp;$B44)+COUNTIFS('[1]REG PISP'!$R$16:$R$5015,"&gt;0",'[1]REG PISP'!$R$16:$R$5015,"&lt;5",'[1]REG PISP'!$E$16:$E$5015,"L",'[1]REG PISP'!$T$16:$T$5015,"12",'[1]REG PISP'!$L$16:$L$5015,"&gt;0",'[1]REG PISP'!$M$16:$M$5015,"",'[1]REG PISP'!$F$16:$F$5015,"="&amp;$B44)+COUNTIFS('[1]REG PISP'!$R$16:$R$5015,"0",'[1]REG PISP'!$S$16:$S$5015,"&gt;0",'[1]REG PISP'!$E$16:$E$5015,"P",'[1]REG PISP'!$T$16:$T$5015,"12",'[1]REG PISP'!$L$16:$L$5015,"&gt;0",'[1]REG PISP'!$M$16:$M$5015,"",'[1]REG PISP'!$F$16:$F$5015,"="&amp;$B44)+COUNTIFS('[1]REG PISP'!$R$16:$R$5015,"&gt;0",'[1]REG PISP'!$R$16:$R$5015,"&lt;5",'[1]REG PISP'!$E$16:$E$5015,"P",'[1]REG PISP'!$T$16:$T$5015,"12",'[1]REG PISP'!$L$16:$L$5015,"&gt;0",'[1]REG PISP'!$M$16:$M$5015,"",'[1]REG PISP'!$F$16:$F$5015,"="&amp;$B44)</f>
        <v>0</v>
      </c>
      <c r="AI44" s="42">
        <f>COUNTIFS('[1]REG PISP'!$R$16:$R$5015,"0",'[1]REG PISP'!$S$16:$S$5015,"&gt;0",'[1]REG PISP'!$E$16:$E$5015,"L",'[1]REG PISP'!$T$16:$T$5015,"12",'[1]REG PISP'!$M$16:$M$5015,"&gt;0",'[1]REG PISP'!$L$16:$L$5015,"&lt;1",'[1]REG PISP'!$F$16:$F$5015,"="&amp;$B44)+COUNTIFS('[1]REG PISP'!$R$16:$R$5015,"&gt;0",'[1]REG PISP'!$R$16:$R$5015,"&lt;5",'[1]REG PISP'!$E$16:$E$5015,"L",'[1]REG PISP'!$T$16:$T$5015,"12",'[1]REG PISP'!$M$16:$M$5015,"&gt;0",'[1]REG PISP'!$L$16:$L$5015,"&lt;1",'[1]REG PISP'!$F$16:$F$5015,"="&amp;$B44)+COUNTIFS('[1]REG PISP'!$R$16:$R$5015,"0",'[1]REG PISP'!$S$16:$S$5015,"&gt;0",'[1]REG PISP'!$E$16:$E$5015,"P",'[1]REG PISP'!$T$16:$T$5015,"12",'[1]REG PISP'!$M$16:$M$5015,"&gt;0",'[1]REG PISP'!$L$16:$L$5015,"&lt;1",'[1]REG PISP'!$F$16:$F$5015,"="&amp;$B44)+COUNTIFS('[1]REG PISP'!$R$16:$R$5015,"&gt;0",'[1]REG PISP'!$R$16:$R$5015,"&lt;5",'[1]REG PISP'!$E$16:$E$5015,"P",'[1]REG PISP'!$T$16:$T$5015,"12",'[1]REG PISP'!$M$16:$M$5015,"&gt;0",'[1]REG PISP'!$L$16:$L$5015,"&lt;1",'[1]REG PISP'!$F$16:$F$5015,"="&amp;$B44)+COUNTIFS('[1]REG PISP'!$R$16:$R$5015,"0",'[1]REG PISP'!$S$16:$S$5015,"&gt;0",'[1]REG PISP'!$E$16:$E$5015,"L",'[1]REG PISP'!$T$16:$T$5015,"12",'[1]REG PISP'!$M$16:$M$5015,"&gt;0",'[1]REG PISP'!$L$16:$L$5015,"",'[1]REG PISP'!$F$16:$F$5015,"="&amp;$B44)+COUNTIFS('[1]REG PISP'!$R$16:$R$5015,"&gt;0",'[1]REG PISP'!$R$16:$R$5015,"&lt;5",'[1]REG PISP'!$E$16:$E$5015,"L",'[1]REG PISP'!$T$16:$T$5015,"12",'[1]REG PISP'!$M$16:$M$5015,"&gt;0",'[1]REG PISP'!$L$16:$L$5015,"",'[1]REG PISP'!$F$16:$F$5015,"="&amp;$B44)+COUNTIFS('[1]REG PISP'!$R$16:$R$5015,"0",'[1]REG PISP'!$S$16:$S$5015,"&gt;0",'[1]REG PISP'!$E$16:$E$5015,"P",'[1]REG PISP'!$T$16:$T$5015,"12",'[1]REG PISP'!$M$16:$M$5015,"&gt;0",'[1]REG PISP'!$L$16:$L$5015,"",'[1]REG PISP'!$F$16:$F$5015,"="&amp;$B44)+COUNTIFS('[1]REG PISP'!$R$16:$R$5015,"&gt;0",'[1]REG PISP'!$R$16:$R$5015,"&lt;5",'[1]REG PISP'!$E$16:$E$5015,"P",'[1]REG PISP'!$T$16:$T$5015,"12",'[1]REG PISP'!$M$16:$M$5015,"&gt;0",'[1]REG PISP'!$L$16:$L$5015,"",'[1]REG PISP'!$F$16:$F$5015,"="&amp;$B44)</f>
        <v>0</v>
      </c>
      <c r="AJ44" s="42">
        <f>COUNTIFS('[1]REG PISP'!$R$16:$R$5015,"0",'[1]REG PISP'!$S$16:$S$5015,"&gt;0",'[1]REG PISP'!$E$16:$E$5015,"L",'[1]REG PISP'!$T$16:$T$5015,"12",'[1]REG PISP'!$L$16:$L$5015,"&gt;0",'[1]REG PISP'!$M$16:$M$5015,"&gt;0",'[1]REG PISP'!$F$16:$F$5015,"="&amp;$B44)+COUNTIFS('[1]REG PISP'!$R$16:$R$5015,"&gt;0",'[1]REG PISP'!$R$16:$R$5015,"&lt;5",'[1]REG PISP'!$E$16:$E$5015,"L",'[1]REG PISP'!$T$16:$T$5015,"12",'[1]REG PISP'!$L$16:$L$5015,"&gt;0",'[1]REG PISP'!$M$16:$M$5015,"&gt;0",'[1]REG PISP'!$F$16:$F$5015,"="&amp;$B44)+COUNTIFS('[1]REG PISP'!$R$16:$R$5015,"0",'[1]REG PISP'!$S$16:$S$5015,"&gt;0",'[1]REG PISP'!$E$16:$E$5015,"P",'[1]REG PISP'!$T$16:$T$5015,"12",'[1]REG PISP'!$L$16:$L$5015,"&gt;0",'[1]REG PISP'!$M$16:$M$5015,"&gt;0",'[1]REG PISP'!$F$16:$F$5015,"="&amp;$B44)+COUNTIFS('[1]REG PISP'!$R$16:$R$5015,"&gt;0",'[1]REG PISP'!$R$16:$R$5015,"&lt;5",'[1]REG PISP'!$E$16:$E$5015,"P",'[1]REG PISP'!$T$16:$T$5015,"12",'[1]REG PISP'!$L$16:$L$5015,"&gt;0",'[1]REG PISP'!$M$16:$M$5015,"&gt;0",'[1]REG PISP'!$F$16:$F$5015,"="&amp;$B44)</f>
        <v>0</v>
      </c>
      <c r="AK44" s="42">
        <f>COUNTIFS('[1]REG PISP'!$R$16:$R$5015,"0",'[1]REG PISP'!$S$16:$S$5015,"&gt;0",'[1]REG PISP'!$E$16:$E$5015,"L",'[1]REG PISP'!$T$16:$T$5015,"12",'[1]REG PISP'!$N$16:$N$5015,"&gt;0",'[1]REG PISP'!$F$16:$F$5015,"="&amp;$B44)+COUNTIFS('[1]REG PISP'!$R$16:$R$5015,"&gt;0",'[1]REG PISP'!$R$16:$R$5015,"&lt;5",'[1]REG PISP'!$E$16:$E$5015,"L",'[1]REG PISP'!$T$16:$T$5015,"12",'[1]REG PISP'!$N$16:$N$5015,"&gt;0",'[1]REG PISP'!$F$16:$F$5015,"="&amp;$B44)+COUNTIFS('[1]REG PISP'!$R$16:$R$5015,"0",'[1]REG PISP'!$S$16:$S$5015,"&gt;0",'[1]REG PISP'!$E$16:$E$5015,"P",'[1]REG PISP'!$T$16:$T$5015,"12",'[1]REG PISP'!$N$16:$N$5015,"&gt;0",'[1]REG PISP'!$F$16:$F$5015,"="&amp;$B44)+COUNTIFS('[1]REG PISP'!$R$16:$R$5015,"&gt;0",'[1]REG PISP'!$R$16:$R$5015,"&lt;5",'[1]REG PISP'!$E$16:$E$5015,"P",'[1]REG PISP'!$T$16:$T$5015,"12",'[1]REG PISP'!$N$16:$N$5015,"&gt;0",'[1]REG PISP'!$F$16:$F$5015,"="&amp;$B44)</f>
        <v>0</v>
      </c>
      <c r="AL44" s="46" t="e">
        <f t="shared" si="8"/>
        <v>#DIV/0!</v>
      </c>
      <c r="AM44" s="46" t="e">
        <f t="shared" si="9"/>
        <v>#DIV/0!</v>
      </c>
      <c r="AN44" s="43" t="e">
        <f t="shared" si="10"/>
        <v>#DIV/0!</v>
      </c>
      <c r="AO44" s="42">
        <f>COUNTIFS('[1]REG PISP'!$R$16:$R$5015,"&gt;=5",'[1]REG PISP'!$R$16:$R$5015,"&lt;120",'[1]REG PISP'!$E$16:$E$5015,"L",'[1]REG PISP'!$T$16:$T$5015,"12",'[1]REG PISP'!$L$16:$L$5015,"&gt;0",'[1]REG PISP'!$F$16:$F$5015,"="&amp;$B44)+COUNTIFS('[1]REG PISP'!$R$16:$R$5015,"&gt;=5",'[1]REG PISP'!$R$16:$R$5015,"&lt;120",'[1]REG PISP'!$E$16:$E$5015,"P",'[1]REG PISP'!$T$16:$T$5015,"12",'[1]REG PISP'!$L$16:$L$5015,"&gt;0",'[1]REG PISP'!$F$16:$F$5015,"="&amp;$B44)</f>
        <v>0</v>
      </c>
      <c r="AP44" s="42">
        <f>COUNTIFS('[1]REG PISP'!$R$16:$R$5015,"&gt;=5",'[1]REG PISP'!$R$16:$R$5015,"&lt;120",'[1]REG PISP'!$E$16:$E$5015,"L",'[1]REG PISP'!$T$16:$T$5015,"12",'[1]REG PISP'!$N$16:$N$5015,"&gt;0",'[1]REG PISP'!$F$16:$F$5015,"="&amp;$B44)+COUNTIFS('[1]REG PISP'!$R$16:$R$5015,"&gt;=5",'[1]REG PISP'!$R$16:$R$5015,"&lt;120",'[1]REG PISP'!$E$16:$E$5015,"P",'[1]REG PISP'!$T$16:$T$5015,"12",'[1]REG PISP'!$N$16:$N$5015,"&gt;0",'[1]REG PISP'!$F$16:$F$5015,"="&amp;$B44)</f>
        <v>0</v>
      </c>
      <c r="AQ44" s="46" t="e">
        <f t="shared" si="11"/>
        <v>#DIV/0!</v>
      </c>
      <c r="AR44" s="46" t="e">
        <f t="shared" si="12"/>
        <v>#DIV/0!</v>
      </c>
      <c r="AS44" s="42">
        <f>COUNTIFS('[1]REG PISP'!$S$16:$S$5015,"&lt;12",'[1]REG PISP'!$R$16:$R$5015,"0",'[1]REG PISP'!$E$16:$E$5015,"L",'[1]REG PISP'!$T$16:$T$5015,"12",'[1]REG PISP'!$J$16:$J$5015,"*",'[1]REG PISP'!$P$16:$P$5015,"MATI",'[1]REG PISP'!$F$16:$F$5015,"="&amp;$B44)</f>
        <v>0</v>
      </c>
      <c r="AT44" s="42">
        <f>COUNTIFS('[1]REG PISP'!$S$16:$S$5015,"&lt;12",'[1]REG PISP'!$R$16:$R$5015,"0",'[1]REG PISP'!$E$16:$E$5015,"P",'[1]REG PISP'!$T$16:$T$5015,"12",'[1]REG PISP'!$J$16:$J$5015,"*",'[1]REG PISP'!$P$16:$P$5015,"MATI",'[1]REG PISP'!$F$16:$F$5015,"="&amp;$B44)</f>
        <v>0</v>
      </c>
      <c r="AU44" s="42">
        <f>COUNTIFS('[1]REG PISP'!$R$16:$R$5015,"&gt;=1",'[1]REG PISP'!$R$16:$R$5015,"&lt;5",'[1]REG PISP'!$E$16:$E$5015,"L",'[1]REG PISP'!$T$16:$T$5015,"12",'[1]REG PISP'!$J$16:$J$5015,"*",'[1]REG PISP'!$P$16:$P$5015,"MATI",'[1]REG PISP'!$F$16:$F$5015,"="&amp;$B44)</f>
        <v>0</v>
      </c>
      <c r="AV44" s="42">
        <f>COUNTIFS('[1]REG PISP'!$R$16:$R$5015,"&gt;=1",'[1]REG PISP'!$R$16:$R$5015,"&lt;5",'[1]REG PISP'!$E$16:$E$5015,"P",'[1]REG PISP'!$T$16:$T$5015,"12",'[1]REG PISP'!$J$16:$J$5015,"*",'[1]REG PISP'!$P$16:$P$5015,"MATI",'[1]REG PISP'!$F$16:$F$5015,"="&amp;$B44)</f>
        <v>0</v>
      </c>
      <c r="AW44" s="42">
        <f>COUNTIFS('[1]REG PISP'!$R$16:$R$5015,"&gt;=5",'[1]REG PISP'!$R$16:$R$5015,"&lt;120",'[1]REG PISP'!$E$16:$E$5015,"L",'[1]REG PISP'!$T$16:$T$5015,"12",'[1]REG PISP'!$J$16:$J$5015,"*",'[1]REG PISP'!$P$16:$P$5015,"MATI",'[1]REG PISP'!$F$16:$F$5015,"="&amp;$B44)</f>
        <v>0</v>
      </c>
      <c r="AX44" s="42">
        <f>COUNTIFS('[1]REG PISP'!$R$16:$R$5015,"&gt;=5",'[1]REG PISP'!$R$16:$R$5015,"&lt;120",'[1]REG PISP'!$E$16:$E$5015,"P",'[1]REG PISP'!$T$16:$T$5015,"12",'[1]REG PISP'!$J$16:$J$5015,"*",'[1]REG PISP'!$P$16:$P$5015,"MATI",'[1]REG PISP'!$F$16:$F$5015,"="&amp;$B44)</f>
        <v>0</v>
      </c>
      <c r="AY44" s="44">
        <f t="shared" si="13"/>
        <v>0</v>
      </c>
      <c r="AZ44" s="44">
        <f t="shared" si="13"/>
        <v>0</v>
      </c>
    </row>
    <row r="45" spans="1:52" ht="18" hidden="1" customHeight="1" x14ac:dyDescent="0.25">
      <c r="A45" s="48">
        <v>30</v>
      </c>
      <c r="B45" s="40">
        <f>'[1]INFO DASAR'!B45</f>
        <v>0</v>
      </c>
      <c r="C45" s="40">
        <f>'[1]INFO DASAR'!C45</f>
        <v>0</v>
      </c>
      <c r="D45" s="40">
        <f>'[1]INFO DASAR'!D45</f>
        <v>0</v>
      </c>
      <c r="E45" s="41">
        <f>'[1]INFO DASAR'!E45</f>
        <v>0</v>
      </c>
      <c r="F45" s="41">
        <f>'[1]INFO DASAR'!F45</f>
        <v>0</v>
      </c>
      <c r="G45" s="42">
        <f>COUNTIFS('[1]REG PISP'!$S$16:$S$5015,"&lt;6",'[1]REG PISP'!$R$16:$R$5015,"0",'[1]REG PISP'!$E$16:$E$5015,"L",'[1]REG PISP'!$T$16:$T$5015,"12",'[1]REG PISP'!$J$16:$J$5015,"*",'[1]REG PISP'!$F$16:$F$5015,"="&amp;$B45)</f>
        <v>0</v>
      </c>
      <c r="H45" s="42">
        <f>COUNTIFS('[1]REG PISP'!$S$16:$S$5015,"&lt;6",'[1]REG PISP'!$R$16:$R$5015,"0",'[1]REG PISP'!$E$16:$E$5015,"P",'[1]REG PISP'!$T$16:$T$5015,"12",'[1]REG PISP'!$J$16:$J$5015,"*",'[1]REG PISP'!$F$16:$F$5015,"="&amp;$B45)</f>
        <v>0</v>
      </c>
      <c r="I45" s="42">
        <f>COUNTIFS('[1]REG PISP'!$S$16:$S$5015,"&gt;=6",'[1]REG PISP'!$S$16:$S$5015,"&lt;12",'[1]REG PISP'!$R$16:$R$5015,"0",'[1]REG PISP'!$E$16:$E$5015,"L",'[1]REG PISP'!$T$16:$T$5015,"12",'[1]REG PISP'!$J$16:$J$5015,"*",'[1]REG PISP'!$F$16:$F$5015,"="&amp;$B45)</f>
        <v>0</v>
      </c>
      <c r="J45" s="42">
        <f>COUNTIFS('[1]REG PISP'!$S$16:$S$5015,"&gt;=6",'[1]REG PISP'!$S$16:$S$5015,"&lt;12",'[1]REG PISP'!$R$16:$R$5015,"0",'[1]REG PISP'!$E$16:$E$5015,"P",'[1]REG PISP'!$T$16:$T$5015,"12",'[1]REG PISP'!$J$16:$J$5015,"*",'[1]REG PISP'!$F$16:$F$5015,"="&amp;$B45)</f>
        <v>0</v>
      </c>
      <c r="K45" s="42">
        <f>COUNTIFS('[1]REG PISP'!$R$16:$R$5015,"&gt;=1",'[1]REG PISP'!$R$16:$R$5015,"&lt;5",'[1]REG PISP'!$E$16:$E$5015,"L",'[1]REG PISP'!$T$16:$T$5015,"12",'[1]REG PISP'!$J$16:$J$5015,"*",'[1]REG PISP'!$F$16:$F$5015,"="&amp;$B45)</f>
        <v>0</v>
      </c>
      <c r="L45" s="42">
        <f>COUNTIFS('[1]REG PISP'!$R$16:$R$5015,"&gt;=1",'[1]REG PISP'!$R$16:$R$5015,"&lt;5",'[1]REG PISP'!$E$16:$E$5015,"P",'[1]REG PISP'!$T$16:$T$5015,"12",'[1]REG PISP'!$J$16:$J$5015,"*",'[1]REG PISP'!$F$16:$F$5015,"="&amp;$B45)</f>
        <v>0</v>
      </c>
      <c r="M45" s="42">
        <f t="shared" si="0"/>
        <v>0</v>
      </c>
      <c r="N45" s="42">
        <f t="shared" si="0"/>
        <v>0</v>
      </c>
      <c r="O45" s="42">
        <f t="shared" si="1"/>
        <v>0</v>
      </c>
      <c r="P45" s="43" t="e">
        <f t="shared" si="2"/>
        <v>#DIV/0!</v>
      </c>
      <c r="Q45" s="42">
        <f>COUNTIFS('[1]REG PISP'!$R$16:$R$5015,"&gt;=5",'[1]REG PISP'!$R$16:$R$5015,"&lt;120",'[1]REG PISP'!$E$16:$E$5015,"L",'[1]REG PISP'!$T$16:$T$5015,"12",'[1]REG PISP'!$J$16:$J$5015,"*",'[1]REG PISP'!$F$16:$F$5015,"="&amp;$B45)</f>
        <v>0</v>
      </c>
      <c r="R45" s="42">
        <f>COUNTIFS('[1]REG PISP'!$R$16:$R$5015,"&gt;=5",'[1]REG PISP'!$R$16:$R$5015,"&lt;120",'[1]REG PISP'!$E$16:$E$5015,"P",'[1]REG PISP'!$T$16:$T$5015,"12",'[1]REG PISP'!$J$16:$J$5015,"*",'[1]REG PISP'!$F$16:$F$5015,"="&amp;$B45)</f>
        <v>0</v>
      </c>
      <c r="S45" s="44">
        <f t="shared" si="3"/>
        <v>0</v>
      </c>
      <c r="T45" s="45">
        <f t="shared" si="4"/>
        <v>0</v>
      </c>
      <c r="U45" s="46" t="e">
        <f t="shared" si="5"/>
        <v>#DIV/0!</v>
      </c>
      <c r="V45" s="46" t="e">
        <f t="shared" si="6"/>
        <v>#DIV/0!</v>
      </c>
      <c r="W45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PISP'!$F$16:$F$5015,"="&amp;$B45)+COUNTIFS('[1]REG PISP'!$R$16:$R$5015,"0",'[1]REG PISP'!$S$16:$S$5015,"&gt;0",'[1]REG PISP'!$E$16:$E$5015,"P",'[1]REG PISP'!$T$16:$T$5015,"12",'[1]REG PISP'!$J$16:$J$5015,"*",'[1]REG PISP'!$K$16:$K$5015,"TANPA DEHIDRASI",'[1]REG PISP'!$F$16:$F$5015,"="&amp;$B45)+COUNTIFS('[1]REG PISP'!$R$16:$R$5015,"&gt;0",'[1]REG PISP'!$R$16:$R$5015,"&lt;120",'[1]REG PISP'!$E$16:$E$5015,"L",'[1]REG PISP'!$T$16:$T$5015,"12",'[1]REG PISP'!$J$16:$J$5015,"*",'[1]REG PISP'!$K$16:$K$5015,"TANPA DEHIDRASI",'[1]REG PISP'!$F$16:$F$5015,"="&amp;$B45)+COUNTIFS('[1]REG PISP'!$R$16:$R$5015,"&gt;0",'[1]REG PISP'!$R$16:$R$5015,"&lt;120",'[1]REG PISP'!$E$16:$E$5015,"P",'[1]REG PISP'!$T$16:$T$5015,"12",'[1]REG PISP'!$J$16:$J$5015,"*",'[1]REG PISP'!$K$16:$K$5015,"TANPA DEHIDRASI",'[1]REG PISP'!$F$16:$F$5015,"="&amp;$B45)</f>
        <v>0</v>
      </c>
      <c r="X45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PISP'!$F$16:$F$5015,"="&amp;$B45)+COUNTIFS('[1]REG PISP'!$R$16:$R$5015,"0",'[1]REG PISP'!$S$16:$S$5015,"&gt;0",'[1]REG PISP'!$E$16:$E$5015,"P",'[1]REG PISP'!$T$16:$T$5015,"12",'[1]REG PISP'!$J$16:$J$5015,"*",'[1]REG PISP'!$K$16:$K$5015,"DEHIDRASI RINGAN/SEDANG",'[1]REG PISP'!$F$16:$F$5015,"="&amp;$B45)+COUNTIFS('[1]REG PISP'!$R$16:$R$5015,"&gt;0",'[1]REG PISP'!$R$16:$R$5015,"&lt;120",'[1]REG PISP'!$E$16:$E$5015,"L",'[1]REG PISP'!$T$16:$T$5015,"12",'[1]REG PISP'!$J$16:$J$5015,"*",'[1]REG PISP'!$K$16:$K$5015,"DEHIDRASI RINGAN/SEDANG",'[1]REG PISP'!$F$16:$F$5015,"="&amp;$B45)+COUNTIFS('[1]REG PISP'!$R$16:$R$5015,"&gt;0",'[1]REG PISP'!$R$16:$R$5015,"&lt;120",'[1]REG PISP'!$E$16:$E$5015,"P",'[1]REG PISP'!$T$16:$T$5015,"12",'[1]REG PISP'!$J$16:$J$5015,"*",'[1]REG PISP'!$K$16:$K$5015,"DEHIDRASI RINGAN/SEDANG",'[1]REG PISP'!$F$16:$F$5015,"="&amp;$B45)</f>
        <v>0</v>
      </c>
      <c r="Y45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PISP'!$F$16:$F$5015,"="&amp;$B45)+COUNTIFS('[1]REG PISP'!$R$16:$R$5015,"0",'[1]REG PISP'!$S$16:$S$5015,"&gt;0",'[1]REG PISP'!$E$16:$E$5015,"P",'[1]REG PISP'!$T$16:$T$5015,"12",'[1]REG PISP'!$J$16:$J$5015,"*",'[1]REG PISP'!$K$16:$K$5015,"DEHIDRASI BERAT",'[1]REG PISP'!$F$16:$F$5015,"="&amp;$B45)+COUNTIFS('[1]REG PISP'!$R$16:$R$5015,"&gt;0",'[1]REG PISP'!$R$16:$R$5015,"&lt;120",'[1]REG PISP'!$E$16:$E$5015,"L",'[1]REG PISP'!$T$16:$T$5015,"12",'[1]REG PISP'!$J$16:$J$5015,"*",'[1]REG PISP'!$K$16:$K$5015,"DEHIDRASI BERAT",'[1]REG PISP'!$F$16:$F$5015,"="&amp;$B45)+COUNTIFS('[1]REG PISP'!$R$16:$R$5015,"&gt;0",'[1]REG PISP'!$R$16:$R$5015,"&lt;120",'[1]REG PISP'!$E$16:$E$5015,"P",'[1]REG PISP'!$T$16:$T$5015,"12",'[1]REG PISP'!$J$16:$J$5015,"*",'[1]REG PISP'!$K$16:$K$5015,"DEHIDRASI BERAT",'[1]REG PISP'!$F$16:$F$5015,"="&amp;$B45)</f>
        <v>0</v>
      </c>
      <c r="Z45" s="46" t="e">
        <f t="shared" si="7"/>
        <v>#DIV/0!</v>
      </c>
      <c r="AA45" s="42">
        <f>COUNTIFS('[1]REG PISP'!$R$16:$R$5015,"0",'[1]REG PISP'!$S$16:$S$5015,"&gt;0",'[1]REG PISP'!$E$16:$E$5015,"L",'[1]REG PISP'!$T$16:$T$5015,"12",'[1]REG PISP'!$J$16:$J$5015,"DIARE AKUT",'[1]REG PISP'!$F$16:$F$5015,"="&amp;$B45)+COUNTIFS('[1]REG PISP'!$R$16:$R$5015,"0",'[1]REG PISP'!$S$16:$S$5015,"&gt;0",'[1]REG PISP'!$E$16:$E$5015,"P",'[1]REG PISP'!$T$16:$T$5015,"12",'[1]REG PISP'!$J$16:$J$5015,"DIARE AKUT",'[1]REG PISP'!$F$16:$F$5015,"="&amp;$B45)+COUNTIFS('[1]REG PISP'!$R$16:$R$5015,"&gt;0",'[1]REG PISP'!$R$16:$R$5015,"&lt;120",'[1]REG PISP'!$E$16:$E$5015,"L",'[1]REG PISP'!$T$16:$T$5015,"12",'[1]REG PISP'!$J$16:$J$5015,"DIARE AKUT",'[1]REG PISP'!$F$16:$F$5015,"="&amp;$B45)+COUNTIFS('[1]REG PISP'!$R$16:$R$5015,"&gt;0",'[1]REG PISP'!$R$16:$R$5015,"&lt;120",'[1]REG PISP'!$E$16:$E$5015,"P",'[1]REG PISP'!$T$16:$T$5015,"12",'[1]REG PISP'!$J$16:$J$5015,"DIARE AKUT",'[1]REG PISP'!$F$16:$F$5015,"="&amp;$B45)</f>
        <v>0</v>
      </c>
      <c r="AB45" s="42">
        <f>COUNTIFS('[1]REG PISP'!$R$16:$R$5015,"0",'[1]REG PISP'!$S$16:$S$5015,"&gt;0",'[1]REG PISP'!$E$16:$E$5015,"L",'[1]REG PISP'!$T$16:$T$5015,"12",'[1]REG PISP'!$J$16:$J$5015,"DISENTRI",'[1]REG PISP'!$F$16:$F$5015,"="&amp;$B45)+COUNTIFS('[1]REG PISP'!$R$16:$R$5015,"0",'[1]REG PISP'!$S$16:$S$5015,"&gt;0",'[1]REG PISP'!$E$16:$E$5015,"P",'[1]REG PISP'!$T$16:$T$5015,"12",'[1]REG PISP'!$J$16:$J$5015,"DISENTRI",'[1]REG PISP'!$F$16:$F$5015,"="&amp;$B45)+COUNTIFS('[1]REG PISP'!$R$16:$R$5015,"&gt;0",'[1]REG PISP'!$R$16:$R$5015,"&lt;120",'[1]REG PISP'!$E$16:$E$5015,"L",'[1]REG PISP'!$T$16:$T$5015,"12",'[1]REG PISP'!$J$16:$J$5015,"DISENTRI",'[1]REG PISP'!$F$16:$F$5015,"="&amp;$B45)+COUNTIFS('[1]REG PISP'!$R$16:$R$5015,"&gt;0",'[1]REG PISP'!$R$16:$R$5015,"&lt;120",'[1]REG PISP'!$E$16:$E$5015,"P",'[1]REG PISP'!$T$16:$T$5015,"12",'[1]REG PISP'!$J$16:$J$5015,"DISENTRI",'[1]REG PISP'!$F$16:$F$5015,"="&amp;$B45)</f>
        <v>0</v>
      </c>
      <c r="AC45" s="42">
        <f>COUNTIFS('[1]REG PISP'!$R$16:$R$5015,"0",'[1]REG PISP'!$S$16:$S$5015,"&gt;0",'[1]REG PISP'!$E$16:$E$5015,"L",'[1]REG PISP'!$T$16:$T$5015,"12",'[1]REG PISP'!$J$16:$J$5015,"KOLERA",'[1]REG PISP'!$F$16:$F$5015,"="&amp;$B45)+COUNTIFS('[1]REG PISP'!$R$16:$R$5015,"0",'[1]REG PISP'!$S$16:$S$5015,"&gt;0",'[1]REG PISP'!$E$16:$E$5015,"P",'[1]REG PISP'!$T$16:$T$5015,"12",'[1]REG PISP'!$J$16:$J$5015,"KOLERA",'[1]REG PISP'!$F$16:$F$5015,"="&amp;$B45)+COUNTIFS('[1]REG PISP'!$R$16:$R$5015,"&gt;0",'[1]REG PISP'!$R$16:$R$5015,"&lt;120",'[1]REG PISP'!$E$16:$E$5015,"L",'[1]REG PISP'!$T$16:$T$5015,"12",'[1]REG PISP'!$J$16:$J$5015,"KOLERA",'[1]REG PISP'!$F$16:$F$5015,"="&amp;$B45)+COUNTIFS('[1]REG PISP'!$R$16:$R$5015,"&gt;0",'[1]REG PISP'!$R$16:$R$5015,"&lt;120",'[1]REG PISP'!$E$16:$E$5015,"P",'[1]REG PISP'!$T$16:$T$5015,"12",'[1]REG PISP'!$J$16:$J$5015,"KOLERA",'[1]REG PISP'!$F$16:$F$5015,"="&amp;$B45)</f>
        <v>0</v>
      </c>
      <c r="AD45" s="42">
        <f>COUNTIFS('[1]REG PISP'!$R$16:$R$5015,"0",'[1]REG PISP'!$S$16:$S$5015,"&gt;0",'[1]REG PISP'!$E$16:$E$5015,"L",'[1]REG PISP'!$T$16:$T$5015,"12",'[1]REG PISP'!$J$16:$J$5015,"DIARE BERKEPANJANGAN",'[1]REG PISP'!$F$16:$F$5015,"="&amp;$B45)+COUNTIFS('[1]REG PISP'!$R$16:$R$5015,"0",'[1]REG PISP'!$S$16:$S$5015,"&gt;0",'[1]REG PISP'!$E$16:$E$5015,"P",'[1]REG PISP'!$T$16:$T$5015,"12",'[1]REG PISP'!$J$16:$J$5015,"DIARE BERKEPANJANGAN",'[1]REG PISP'!$F$16:$F$5015,"="&amp;$B45)+COUNTIFS('[1]REG PISP'!$R$16:$R$5015,"&gt;0",'[1]REG PISP'!$R$16:$R$5015,"&lt;120",'[1]REG PISP'!$E$16:$E$5015,"L",'[1]REG PISP'!$T$16:$T$5015,"12",'[1]REG PISP'!$J$16:$J$5015,"DIARE BERKEPANJANGAN",'[1]REG PISP'!$F$16:$F$5015,"="&amp;$B45)+COUNTIFS('[1]REG PISP'!$R$16:$R$5015,"&gt;0",'[1]REG PISP'!$R$16:$R$5015,"&lt;120",'[1]REG PISP'!$E$16:$E$5015,"P",'[1]REG PISP'!$T$16:$T$5015,"12",'[1]REG PISP'!$J$16:$J$5015,"DIARE BERKEPANJANGAN",'[1]REG PISP'!$F$16:$F$5015,"="&amp;$B45)</f>
        <v>0</v>
      </c>
      <c r="AE45" s="42">
        <f>COUNTIFS('[1]REG PISP'!$R$16:$R$5015,"0",'[1]REG PISP'!$S$16:$S$5015,"&gt;0",'[1]REG PISP'!$E$16:$E$5015,"L",'[1]REG PISP'!$T$16:$T$5015,"12",'[1]REG PISP'!$J$16:$J$5015,"DIARE PERSISTEN/KRONIK",'[1]REG PISP'!$F$16:$F$5015,"="&amp;$B45)+COUNTIFS('[1]REG PISP'!$R$16:$R$5015,"0",'[1]REG PISP'!$S$16:$S$5015,"&gt;0",'[1]REG PISP'!$E$16:$E$5015,"P",'[1]REG PISP'!$T$16:$T$5015,"12",'[1]REG PISP'!$J$16:$J$5015,"DIARE PERSISTEN/KRONIK",'[1]REG PISP'!$F$16:$F$5015,"="&amp;$B45)+COUNTIFS('[1]REG PISP'!$R$16:$R$5015,"&gt;0",'[1]REG PISP'!$R$16:$R$5015,"&lt;120",'[1]REG PISP'!$E$16:$E$5015,"L",'[1]REG PISP'!$T$16:$T$5015,"12",'[1]REG PISP'!$J$16:$J$5015,"DIARE PERSISTEN/KRONIK",'[1]REG PISP'!$F$16:$F$5015,"="&amp;$B45)+COUNTIFS('[1]REG PISP'!$R$16:$R$5015,"&gt;0",'[1]REG PISP'!$R$16:$R$5015,"&lt;120",'[1]REG PISP'!$E$16:$E$5015,"P",'[1]REG PISP'!$T$16:$T$5015,"12",'[1]REG PISP'!$J$16:$J$5015,"DIARE PERSISTEN/KRONIK",'[1]REG PISP'!$F$16:$F$5015,"="&amp;$B45)</f>
        <v>0</v>
      </c>
      <c r="AF45" s="42">
        <f>COUNTIFS('[1]REG PISP'!$R$16:$R$5015,"0",'[1]REG PISP'!$S$16:$S$5015,"&gt;0",'[1]REG PISP'!$E$16:$E$5015,"L",'[1]REG PISP'!$T$16:$T$5015,"12",'[1]REG PISP'!$J$16:$J$5015,"DIARE GIZI BURUK",'[1]REG PISP'!$F$16:$F$5015,"="&amp;$B45)+COUNTIFS('[1]REG PISP'!$R$16:$R$5015,"0",'[1]REG PISP'!$S$16:$S$5015,"&gt;0",'[1]REG PISP'!$E$16:$E$5015,"P",'[1]REG PISP'!$T$16:$T$5015,"12",'[1]REG PISP'!$J$16:$J$5015,"DIARE GIZI BURUK",'[1]REG PISP'!$F$16:$F$5015,"="&amp;$B45)+COUNTIFS('[1]REG PISP'!$R$16:$R$5015,"&gt;0",'[1]REG PISP'!$R$16:$R$5015,"&lt;120",'[1]REG PISP'!$E$16:$E$5015,"L",'[1]REG PISP'!$T$16:$T$5015,"12",'[1]REG PISP'!$J$16:$J$5015,"DIARE GIZI BURUK",'[1]REG PISP'!$F$16:$F$5015,"="&amp;$B45)+COUNTIFS('[1]REG PISP'!$R$16:$R$5015,"&gt;0",'[1]REG PISP'!$R$16:$R$5015,"&lt;120",'[1]REG PISP'!$E$16:$E$5015,"P",'[1]REG PISP'!$T$16:$T$5015,"12",'[1]REG PISP'!$J$16:$J$5015,"DIARE GIZI BURUK",'[1]REG PISP'!$F$16:$F$5015,"="&amp;$B45)</f>
        <v>0</v>
      </c>
      <c r="AG45" s="42">
        <f>COUNTIFS('[1]REG PISP'!$R$16:$R$5015,"0",'[1]REG PISP'!$S$16:$S$5015,"&gt;0",'[1]REG PISP'!$E$16:$E$5015,"L",'[1]REG PISP'!$T$16:$T$5015,"12",'[1]REG PISP'!$J$16:$J$5015,"DIARE DENGAN PENYAKIT PENYERTA",'[1]REG PISP'!$F$16:$F$5015,"="&amp;$B45)+COUNTIFS('[1]REG PISP'!$R$16:$R$5015,"0",'[1]REG PISP'!$S$16:$S$5015,"&gt;0",'[1]REG PISP'!$E$16:$E$5015,"P",'[1]REG PISP'!$T$16:$T$5015,"12",'[1]REG PISP'!$J$16:$J$5015,"DIARE DENGAN PENYAKIT PENYERTA",'[1]REG PISP'!$F$16:$F$5015,"="&amp;$B45)+COUNTIFS('[1]REG PISP'!$R$16:$R$5015,"&gt;0",'[1]REG PISP'!$R$16:$R$5015,"&lt;120",'[1]REG PISP'!$E$16:$E$5015,"L",'[1]REG PISP'!$T$16:$T$5015,"12",'[1]REG PISP'!$J$16:$J$5015,"DIARE DENGAN PENYAKIT PENYERTA",'[1]REG PISP'!$F$16:$F$5015,"="&amp;$B45)+COUNTIFS('[1]REG PISP'!$R$16:$R$5015,"&gt;0",'[1]REG PISP'!$R$16:$R$5015,"&lt;120",'[1]REG PISP'!$E$16:$E$5015,"P",'[1]REG PISP'!$T$16:$T$5015,"12",'[1]REG PISP'!$J$16:$J$5015,"DIARE DENGAN PENYAKIT PENYERTA",'[1]REG PISP'!$F$16:$F$5015,"="&amp;$B45)</f>
        <v>0</v>
      </c>
      <c r="AH45" s="42">
        <f>COUNTIFS('[1]REG PISP'!$R$16:$R$5015,"0",'[1]REG PISP'!$S$16:$S$5015,"&gt;0",'[1]REG PISP'!$E$16:$E$5015,"L",'[1]REG PISP'!$T$16:$T$5015,"12",'[1]REG PISP'!$L$16:$L$5015,"&gt;0",'[1]REG PISP'!$M$16:$M$5015,"&lt;1",'[1]REG PISP'!$F$16:$F$5015,"="&amp;$B45)+COUNTIFS('[1]REG PISP'!$R$16:$R$5015,"&gt;0",'[1]REG PISP'!$R$16:$R$5015,"&lt;5",'[1]REG PISP'!$E$16:$E$5015,"L",'[1]REG PISP'!$T$16:$T$5015,"12",'[1]REG PISP'!$L$16:$L$5015,"&gt;0",'[1]REG PISP'!$M$16:$M$5015,"&lt;1",'[1]REG PISP'!$F$16:$F$5015,"="&amp;$B45)+COUNTIFS('[1]REG PISP'!$R$16:$R$5015,"0",'[1]REG PISP'!$S$16:$S$5015,"&gt;0",'[1]REG PISP'!$E$16:$E$5015,"P",'[1]REG PISP'!$T$16:$T$5015,"12",'[1]REG PISP'!$L$16:$L$5015,"&gt;0",'[1]REG PISP'!$M$16:$M$5015,"&lt;1",'[1]REG PISP'!$F$16:$F$5015,"="&amp;$B45)+COUNTIFS('[1]REG PISP'!$R$16:$R$5015,"&gt;0",'[1]REG PISP'!$R$16:$R$5015,"&lt;5",'[1]REG PISP'!$E$16:$E$5015,"P",'[1]REG PISP'!$T$16:$T$5015,"12",'[1]REG PISP'!$L$16:$L$5015,"&gt;0",'[1]REG PISP'!$M$16:$M$5015,"&lt;1",'[1]REG PISP'!$F$16:$F$5015,"="&amp;$B45)+COUNTIFS('[1]REG PISP'!$R$16:$R$5015,"0",'[1]REG PISP'!$S$16:$S$5015,"&gt;0",'[1]REG PISP'!$E$16:$E$5015,"L",'[1]REG PISP'!$T$16:$T$5015,"12",'[1]REG PISP'!$L$16:$L$5015,"&gt;0",'[1]REG PISP'!$M$16:$M$5015,"",'[1]REG PISP'!$F$16:$F$5015,"="&amp;$B45)+COUNTIFS('[1]REG PISP'!$R$16:$R$5015,"&gt;0",'[1]REG PISP'!$R$16:$R$5015,"&lt;5",'[1]REG PISP'!$E$16:$E$5015,"L",'[1]REG PISP'!$T$16:$T$5015,"12",'[1]REG PISP'!$L$16:$L$5015,"&gt;0",'[1]REG PISP'!$M$16:$M$5015,"",'[1]REG PISP'!$F$16:$F$5015,"="&amp;$B45)+COUNTIFS('[1]REG PISP'!$R$16:$R$5015,"0",'[1]REG PISP'!$S$16:$S$5015,"&gt;0",'[1]REG PISP'!$E$16:$E$5015,"P",'[1]REG PISP'!$T$16:$T$5015,"12",'[1]REG PISP'!$L$16:$L$5015,"&gt;0",'[1]REG PISP'!$M$16:$M$5015,"",'[1]REG PISP'!$F$16:$F$5015,"="&amp;$B45)+COUNTIFS('[1]REG PISP'!$R$16:$R$5015,"&gt;0",'[1]REG PISP'!$R$16:$R$5015,"&lt;5",'[1]REG PISP'!$E$16:$E$5015,"P",'[1]REG PISP'!$T$16:$T$5015,"12",'[1]REG PISP'!$L$16:$L$5015,"&gt;0",'[1]REG PISP'!$M$16:$M$5015,"",'[1]REG PISP'!$F$16:$F$5015,"="&amp;$B45)</f>
        <v>0</v>
      </c>
      <c r="AI45" s="42">
        <f>COUNTIFS('[1]REG PISP'!$R$16:$R$5015,"0",'[1]REG PISP'!$S$16:$S$5015,"&gt;0",'[1]REG PISP'!$E$16:$E$5015,"L",'[1]REG PISP'!$T$16:$T$5015,"12",'[1]REG PISP'!$M$16:$M$5015,"&gt;0",'[1]REG PISP'!$L$16:$L$5015,"&lt;1",'[1]REG PISP'!$F$16:$F$5015,"="&amp;$B45)+COUNTIFS('[1]REG PISP'!$R$16:$R$5015,"&gt;0",'[1]REG PISP'!$R$16:$R$5015,"&lt;5",'[1]REG PISP'!$E$16:$E$5015,"L",'[1]REG PISP'!$T$16:$T$5015,"12",'[1]REG PISP'!$M$16:$M$5015,"&gt;0",'[1]REG PISP'!$L$16:$L$5015,"&lt;1",'[1]REG PISP'!$F$16:$F$5015,"="&amp;$B45)+COUNTIFS('[1]REG PISP'!$R$16:$R$5015,"0",'[1]REG PISP'!$S$16:$S$5015,"&gt;0",'[1]REG PISP'!$E$16:$E$5015,"P",'[1]REG PISP'!$T$16:$T$5015,"12",'[1]REG PISP'!$M$16:$M$5015,"&gt;0",'[1]REG PISP'!$L$16:$L$5015,"&lt;1",'[1]REG PISP'!$F$16:$F$5015,"="&amp;$B45)+COUNTIFS('[1]REG PISP'!$R$16:$R$5015,"&gt;0",'[1]REG PISP'!$R$16:$R$5015,"&lt;5",'[1]REG PISP'!$E$16:$E$5015,"P",'[1]REG PISP'!$T$16:$T$5015,"12",'[1]REG PISP'!$M$16:$M$5015,"&gt;0",'[1]REG PISP'!$L$16:$L$5015,"&lt;1",'[1]REG PISP'!$F$16:$F$5015,"="&amp;$B45)+COUNTIFS('[1]REG PISP'!$R$16:$R$5015,"0",'[1]REG PISP'!$S$16:$S$5015,"&gt;0",'[1]REG PISP'!$E$16:$E$5015,"L",'[1]REG PISP'!$T$16:$T$5015,"12",'[1]REG PISP'!$M$16:$M$5015,"&gt;0",'[1]REG PISP'!$L$16:$L$5015,"",'[1]REG PISP'!$F$16:$F$5015,"="&amp;$B45)+COUNTIFS('[1]REG PISP'!$R$16:$R$5015,"&gt;0",'[1]REG PISP'!$R$16:$R$5015,"&lt;5",'[1]REG PISP'!$E$16:$E$5015,"L",'[1]REG PISP'!$T$16:$T$5015,"12",'[1]REG PISP'!$M$16:$M$5015,"&gt;0",'[1]REG PISP'!$L$16:$L$5015,"",'[1]REG PISP'!$F$16:$F$5015,"="&amp;$B45)+COUNTIFS('[1]REG PISP'!$R$16:$R$5015,"0",'[1]REG PISP'!$S$16:$S$5015,"&gt;0",'[1]REG PISP'!$E$16:$E$5015,"P",'[1]REG PISP'!$T$16:$T$5015,"12",'[1]REG PISP'!$M$16:$M$5015,"&gt;0",'[1]REG PISP'!$L$16:$L$5015,"",'[1]REG PISP'!$F$16:$F$5015,"="&amp;$B45)+COUNTIFS('[1]REG PISP'!$R$16:$R$5015,"&gt;0",'[1]REG PISP'!$R$16:$R$5015,"&lt;5",'[1]REG PISP'!$E$16:$E$5015,"P",'[1]REG PISP'!$T$16:$T$5015,"12",'[1]REG PISP'!$M$16:$M$5015,"&gt;0",'[1]REG PISP'!$L$16:$L$5015,"",'[1]REG PISP'!$F$16:$F$5015,"="&amp;$B45)</f>
        <v>0</v>
      </c>
      <c r="AJ45" s="42">
        <f>COUNTIFS('[1]REG PISP'!$R$16:$R$5015,"0",'[1]REG PISP'!$S$16:$S$5015,"&gt;0",'[1]REG PISP'!$E$16:$E$5015,"L",'[1]REG PISP'!$T$16:$T$5015,"12",'[1]REG PISP'!$L$16:$L$5015,"&gt;0",'[1]REG PISP'!$M$16:$M$5015,"&gt;0",'[1]REG PISP'!$F$16:$F$5015,"="&amp;$B45)+COUNTIFS('[1]REG PISP'!$R$16:$R$5015,"&gt;0",'[1]REG PISP'!$R$16:$R$5015,"&lt;5",'[1]REG PISP'!$E$16:$E$5015,"L",'[1]REG PISP'!$T$16:$T$5015,"12",'[1]REG PISP'!$L$16:$L$5015,"&gt;0",'[1]REG PISP'!$M$16:$M$5015,"&gt;0",'[1]REG PISP'!$F$16:$F$5015,"="&amp;$B45)+COUNTIFS('[1]REG PISP'!$R$16:$R$5015,"0",'[1]REG PISP'!$S$16:$S$5015,"&gt;0",'[1]REG PISP'!$E$16:$E$5015,"P",'[1]REG PISP'!$T$16:$T$5015,"12",'[1]REG PISP'!$L$16:$L$5015,"&gt;0",'[1]REG PISP'!$M$16:$M$5015,"&gt;0",'[1]REG PISP'!$F$16:$F$5015,"="&amp;$B45)+COUNTIFS('[1]REG PISP'!$R$16:$R$5015,"&gt;0",'[1]REG PISP'!$R$16:$R$5015,"&lt;5",'[1]REG PISP'!$E$16:$E$5015,"P",'[1]REG PISP'!$T$16:$T$5015,"12",'[1]REG PISP'!$L$16:$L$5015,"&gt;0",'[1]REG PISP'!$M$16:$M$5015,"&gt;0",'[1]REG PISP'!$F$16:$F$5015,"="&amp;$B45)</f>
        <v>0</v>
      </c>
      <c r="AK45" s="42">
        <f>COUNTIFS('[1]REG PISP'!$R$16:$R$5015,"0",'[1]REG PISP'!$S$16:$S$5015,"&gt;0",'[1]REG PISP'!$E$16:$E$5015,"L",'[1]REG PISP'!$T$16:$T$5015,"12",'[1]REG PISP'!$N$16:$N$5015,"&gt;0",'[1]REG PISP'!$F$16:$F$5015,"="&amp;$B45)+COUNTIFS('[1]REG PISP'!$R$16:$R$5015,"&gt;0",'[1]REG PISP'!$R$16:$R$5015,"&lt;5",'[1]REG PISP'!$E$16:$E$5015,"L",'[1]REG PISP'!$T$16:$T$5015,"12",'[1]REG PISP'!$N$16:$N$5015,"&gt;0",'[1]REG PISP'!$F$16:$F$5015,"="&amp;$B45)+COUNTIFS('[1]REG PISP'!$R$16:$R$5015,"0",'[1]REG PISP'!$S$16:$S$5015,"&gt;0",'[1]REG PISP'!$E$16:$E$5015,"P",'[1]REG PISP'!$T$16:$T$5015,"12",'[1]REG PISP'!$N$16:$N$5015,"&gt;0",'[1]REG PISP'!$F$16:$F$5015,"="&amp;$B45)+COUNTIFS('[1]REG PISP'!$R$16:$R$5015,"&gt;0",'[1]REG PISP'!$R$16:$R$5015,"&lt;5",'[1]REG PISP'!$E$16:$E$5015,"P",'[1]REG PISP'!$T$16:$T$5015,"12",'[1]REG PISP'!$N$16:$N$5015,"&gt;0",'[1]REG PISP'!$F$16:$F$5015,"="&amp;$B45)</f>
        <v>0</v>
      </c>
      <c r="AL45" s="46" t="e">
        <f t="shared" si="8"/>
        <v>#DIV/0!</v>
      </c>
      <c r="AM45" s="46" t="e">
        <f t="shared" si="9"/>
        <v>#DIV/0!</v>
      </c>
      <c r="AN45" s="43" t="e">
        <f t="shared" si="10"/>
        <v>#DIV/0!</v>
      </c>
      <c r="AO45" s="42">
        <f>COUNTIFS('[1]REG PISP'!$R$16:$R$5015,"&gt;=5",'[1]REG PISP'!$R$16:$R$5015,"&lt;120",'[1]REG PISP'!$E$16:$E$5015,"L",'[1]REG PISP'!$T$16:$T$5015,"12",'[1]REG PISP'!$L$16:$L$5015,"&gt;0",'[1]REG PISP'!$F$16:$F$5015,"="&amp;$B45)+COUNTIFS('[1]REG PISP'!$R$16:$R$5015,"&gt;=5",'[1]REG PISP'!$R$16:$R$5015,"&lt;120",'[1]REG PISP'!$E$16:$E$5015,"P",'[1]REG PISP'!$T$16:$T$5015,"12",'[1]REG PISP'!$L$16:$L$5015,"&gt;0",'[1]REG PISP'!$F$16:$F$5015,"="&amp;$B45)</f>
        <v>0</v>
      </c>
      <c r="AP45" s="42">
        <f>COUNTIFS('[1]REG PISP'!$R$16:$R$5015,"&gt;=5",'[1]REG PISP'!$R$16:$R$5015,"&lt;120",'[1]REG PISP'!$E$16:$E$5015,"L",'[1]REG PISP'!$T$16:$T$5015,"12",'[1]REG PISP'!$N$16:$N$5015,"&gt;0",'[1]REG PISP'!$F$16:$F$5015,"="&amp;$B45)+COUNTIFS('[1]REG PISP'!$R$16:$R$5015,"&gt;=5",'[1]REG PISP'!$R$16:$R$5015,"&lt;120",'[1]REG PISP'!$E$16:$E$5015,"P",'[1]REG PISP'!$T$16:$T$5015,"12",'[1]REG PISP'!$N$16:$N$5015,"&gt;0",'[1]REG PISP'!$F$16:$F$5015,"="&amp;$B45)</f>
        <v>0</v>
      </c>
      <c r="AQ45" s="46" t="e">
        <f t="shared" si="11"/>
        <v>#DIV/0!</v>
      </c>
      <c r="AR45" s="46" t="e">
        <f t="shared" si="12"/>
        <v>#DIV/0!</v>
      </c>
      <c r="AS45" s="42">
        <f>COUNTIFS('[1]REG PISP'!$S$16:$S$5015,"&lt;12",'[1]REG PISP'!$R$16:$R$5015,"0",'[1]REG PISP'!$E$16:$E$5015,"L",'[1]REG PISP'!$T$16:$T$5015,"12",'[1]REG PISP'!$J$16:$J$5015,"*",'[1]REG PISP'!$P$16:$P$5015,"MATI",'[1]REG PISP'!$F$16:$F$5015,"="&amp;$B45)</f>
        <v>0</v>
      </c>
      <c r="AT45" s="42">
        <f>COUNTIFS('[1]REG PISP'!$S$16:$S$5015,"&lt;12",'[1]REG PISP'!$R$16:$R$5015,"0",'[1]REG PISP'!$E$16:$E$5015,"P",'[1]REG PISP'!$T$16:$T$5015,"12",'[1]REG PISP'!$J$16:$J$5015,"*",'[1]REG PISP'!$P$16:$P$5015,"MATI",'[1]REG PISP'!$F$16:$F$5015,"="&amp;$B45)</f>
        <v>0</v>
      </c>
      <c r="AU45" s="42">
        <f>COUNTIFS('[1]REG PISP'!$R$16:$R$5015,"&gt;=1",'[1]REG PISP'!$R$16:$R$5015,"&lt;5",'[1]REG PISP'!$E$16:$E$5015,"L",'[1]REG PISP'!$T$16:$T$5015,"12",'[1]REG PISP'!$J$16:$J$5015,"*",'[1]REG PISP'!$P$16:$P$5015,"MATI",'[1]REG PISP'!$F$16:$F$5015,"="&amp;$B45)</f>
        <v>0</v>
      </c>
      <c r="AV45" s="42">
        <f>COUNTIFS('[1]REG PISP'!$R$16:$R$5015,"&gt;=1",'[1]REG PISP'!$R$16:$R$5015,"&lt;5",'[1]REG PISP'!$E$16:$E$5015,"P",'[1]REG PISP'!$T$16:$T$5015,"12",'[1]REG PISP'!$J$16:$J$5015,"*",'[1]REG PISP'!$P$16:$P$5015,"MATI",'[1]REG PISP'!$F$16:$F$5015,"="&amp;$B45)</f>
        <v>0</v>
      </c>
      <c r="AW45" s="42">
        <f>COUNTIFS('[1]REG PISP'!$R$16:$R$5015,"&gt;=5",'[1]REG PISP'!$R$16:$R$5015,"&lt;120",'[1]REG PISP'!$E$16:$E$5015,"L",'[1]REG PISP'!$T$16:$T$5015,"12",'[1]REG PISP'!$J$16:$J$5015,"*",'[1]REG PISP'!$P$16:$P$5015,"MATI",'[1]REG PISP'!$F$16:$F$5015,"="&amp;$B45)</f>
        <v>0</v>
      </c>
      <c r="AX45" s="42">
        <f>COUNTIFS('[1]REG PISP'!$R$16:$R$5015,"&gt;=5",'[1]REG PISP'!$R$16:$R$5015,"&lt;120",'[1]REG PISP'!$E$16:$E$5015,"P",'[1]REG PISP'!$T$16:$T$5015,"12",'[1]REG PISP'!$J$16:$J$5015,"*",'[1]REG PISP'!$P$16:$P$5015,"MATI",'[1]REG PISP'!$F$16:$F$5015,"="&amp;$B45)</f>
        <v>0</v>
      </c>
      <c r="AY45" s="44">
        <f t="shared" si="13"/>
        <v>0</v>
      </c>
      <c r="AZ45" s="44">
        <f t="shared" si="13"/>
        <v>0</v>
      </c>
    </row>
    <row r="46" spans="1:52" ht="18" customHeight="1" x14ac:dyDescent="0.25">
      <c r="A46" s="40">
        <v>31</v>
      </c>
      <c r="B46" s="40" t="str">
        <f>'[1]INFO DASAR'!B46</f>
        <v>Luar Wilayah</v>
      </c>
      <c r="C46" s="40">
        <f>'[1]INFO DASAR'!C46</f>
        <v>0</v>
      </c>
      <c r="D46" s="40">
        <f>'[1]INFO DASAR'!D46</f>
        <v>0</v>
      </c>
      <c r="E46" s="41">
        <f>'[1]INFO DASAR'!E46</f>
        <v>0</v>
      </c>
      <c r="F46" s="41">
        <f>'[1]INFO DASAR'!F46</f>
        <v>0</v>
      </c>
      <c r="G46" s="42">
        <f>COUNTIFS('[1]REG PISP'!$S$16:$S$5015,"&lt;6",'[1]REG PISP'!$R$16:$R$5015,"0",'[1]REG PISP'!$E$16:$E$5015,"L",'[1]REG PISP'!$T$16:$T$5015,"12",'[1]REG PISP'!$J$16:$J$5015,"*",'[1]REG PISP'!$F$16:$F$5015,"="&amp;$B46)</f>
        <v>0</v>
      </c>
      <c r="H46" s="42">
        <f>COUNTIFS('[1]REG PISP'!$S$16:$S$5015,"&lt;6",'[1]REG PISP'!$R$16:$R$5015,"0",'[1]REG PISP'!$E$16:$E$5015,"P",'[1]REG PISP'!$T$16:$T$5015,"12",'[1]REG PISP'!$J$16:$J$5015,"*",'[1]REG PISP'!$F$16:$F$5015,"="&amp;$B46)</f>
        <v>0</v>
      </c>
      <c r="I46" s="42">
        <f>COUNTIFS('[1]REG PISP'!$S$16:$S$5015,"&gt;=6",'[1]REG PISP'!$S$16:$S$5015,"&lt;12",'[1]REG PISP'!$R$16:$R$5015,"0",'[1]REG PISP'!$E$16:$E$5015,"L",'[1]REG PISP'!$T$16:$T$5015,"12",'[1]REG PISP'!$J$16:$J$5015,"*",'[1]REG PISP'!$F$16:$F$5015,"="&amp;$B46)</f>
        <v>0</v>
      </c>
      <c r="J46" s="42">
        <f>COUNTIFS('[1]REG PISP'!$S$16:$S$5015,"&gt;=6",'[1]REG PISP'!$S$16:$S$5015,"&lt;12",'[1]REG PISP'!$R$16:$R$5015,"0",'[1]REG PISP'!$E$16:$E$5015,"P",'[1]REG PISP'!$T$16:$T$5015,"12",'[1]REG PISP'!$J$16:$J$5015,"*",'[1]REG PISP'!$F$16:$F$5015,"="&amp;$B46)</f>
        <v>0</v>
      </c>
      <c r="K46" s="42">
        <f>COUNTIFS('[1]REG PISP'!$R$16:$R$5015,"&gt;=1",'[1]REG PISP'!$R$16:$R$5015,"&lt;5",'[1]REG PISP'!$E$16:$E$5015,"L",'[1]REG PISP'!$T$16:$T$5015,"12",'[1]REG PISP'!$J$16:$J$5015,"*",'[1]REG PISP'!$F$16:$F$5015,"="&amp;$B46)</f>
        <v>0</v>
      </c>
      <c r="L46" s="42">
        <f>COUNTIFS('[1]REG PISP'!$R$16:$R$5015,"&gt;=1",'[1]REG PISP'!$R$16:$R$5015,"&lt;5",'[1]REG PISP'!$E$16:$E$5015,"P",'[1]REG PISP'!$T$16:$T$5015,"12",'[1]REG PISP'!$J$16:$J$5015,"*",'[1]REG PISP'!$F$16:$F$5015,"="&amp;$B46)</f>
        <v>2</v>
      </c>
      <c r="M46" s="42">
        <f t="shared" si="0"/>
        <v>0</v>
      </c>
      <c r="N46" s="42">
        <f t="shared" si="0"/>
        <v>2</v>
      </c>
      <c r="O46" s="42">
        <f t="shared" si="1"/>
        <v>2</v>
      </c>
      <c r="P46" s="43" t="e">
        <f t="shared" si="2"/>
        <v>#DIV/0!</v>
      </c>
      <c r="Q46" s="42">
        <f>COUNTIFS('[1]REG PISP'!$R$16:$R$5015,"&gt;=5",'[1]REG PISP'!$R$16:$R$5015,"&lt;120",'[1]REG PISP'!$E$16:$E$5015,"L",'[1]REG PISP'!$T$16:$T$5015,"12",'[1]REG PISP'!$J$16:$J$5015,"*",'[1]REG PISP'!$F$16:$F$5015,"="&amp;$B46)</f>
        <v>1</v>
      </c>
      <c r="R46" s="42">
        <f>COUNTIFS('[1]REG PISP'!$R$16:$R$5015,"&gt;=5",'[1]REG PISP'!$R$16:$R$5015,"&lt;120",'[1]REG PISP'!$E$16:$E$5015,"P",'[1]REG PISP'!$T$16:$T$5015,"12",'[1]REG PISP'!$J$16:$J$5015,"*",'[1]REG PISP'!$F$16:$F$5015,"="&amp;$B46)</f>
        <v>11</v>
      </c>
      <c r="S46" s="44">
        <f t="shared" si="3"/>
        <v>12</v>
      </c>
      <c r="T46" s="45">
        <f t="shared" si="4"/>
        <v>14</v>
      </c>
      <c r="U46" s="46" t="e">
        <f t="shared" si="5"/>
        <v>#DIV/0!</v>
      </c>
      <c r="V46" s="46">
        <f t="shared" si="6"/>
        <v>0.14285714285714285</v>
      </c>
      <c r="W46" s="42">
        <f>COUNTIFS('[1]REG PISP'!$R$16:$R$5015,"0",'[1]REG PISP'!$S$16:$S$5015,"&gt;0",'[1]REG PISP'!$E$16:$E$5015,"L",'[1]REG PISP'!$T$16:$T$5015,"12",'[1]REG PISP'!$J$16:$J$5015,"*",'[1]REG PISP'!$K$16:$K$5015,"TANPA DEHIDRASI",'[1]REG PISP'!$F$16:$F$5015,"="&amp;$B46)+COUNTIFS('[1]REG PISP'!$R$16:$R$5015,"0",'[1]REG PISP'!$S$16:$S$5015,"&gt;0",'[1]REG PISP'!$E$16:$E$5015,"P",'[1]REG PISP'!$T$16:$T$5015,"12",'[1]REG PISP'!$J$16:$J$5015,"*",'[1]REG PISP'!$K$16:$K$5015,"TANPA DEHIDRASI",'[1]REG PISP'!$F$16:$F$5015,"="&amp;$B46)+COUNTIFS('[1]REG PISP'!$R$16:$R$5015,"&gt;0",'[1]REG PISP'!$R$16:$R$5015,"&lt;120",'[1]REG PISP'!$E$16:$E$5015,"L",'[1]REG PISP'!$T$16:$T$5015,"12",'[1]REG PISP'!$J$16:$J$5015,"*",'[1]REG PISP'!$K$16:$K$5015,"TANPA DEHIDRASI",'[1]REG PISP'!$F$16:$F$5015,"="&amp;$B46)+COUNTIFS('[1]REG PISP'!$R$16:$R$5015,"&gt;0",'[1]REG PISP'!$R$16:$R$5015,"&lt;120",'[1]REG PISP'!$E$16:$E$5015,"P",'[1]REG PISP'!$T$16:$T$5015,"12",'[1]REG PISP'!$J$16:$J$5015,"*",'[1]REG PISP'!$K$16:$K$5015,"TANPA DEHIDRASI",'[1]REG PISP'!$F$16:$F$5015,"="&amp;$B46)</f>
        <v>14</v>
      </c>
      <c r="X46" s="42">
        <f>COUNTIFS('[1]REG PISP'!$R$16:$R$5015,"0",'[1]REG PISP'!$S$16:$S$5015,"&gt;0",'[1]REG PISP'!$E$16:$E$5015,"L",'[1]REG PISP'!$T$16:$T$5015,"12",'[1]REG PISP'!$J$16:$J$5015,"*",'[1]REG PISP'!$K$16:$K$5015,"DEHIDRASI RINGAN/SEDANG",'[1]REG PISP'!$F$16:$F$5015,"="&amp;$B46)+COUNTIFS('[1]REG PISP'!$R$16:$R$5015,"0",'[1]REG PISP'!$S$16:$S$5015,"&gt;0",'[1]REG PISP'!$E$16:$E$5015,"P",'[1]REG PISP'!$T$16:$T$5015,"12",'[1]REG PISP'!$J$16:$J$5015,"*",'[1]REG PISP'!$K$16:$K$5015,"DEHIDRASI RINGAN/SEDANG",'[1]REG PISP'!$F$16:$F$5015,"="&amp;$B46)+COUNTIFS('[1]REG PISP'!$R$16:$R$5015,"&gt;0",'[1]REG PISP'!$R$16:$R$5015,"&lt;120",'[1]REG PISP'!$E$16:$E$5015,"L",'[1]REG PISP'!$T$16:$T$5015,"12",'[1]REG PISP'!$J$16:$J$5015,"*",'[1]REG PISP'!$K$16:$K$5015,"DEHIDRASI RINGAN/SEDANG",'[1]REG PISP'!$F$16:$F$5015,"="&amp;$B46)+COUNTIFS('[1]REG PISP'!$R$16:$R$5015,"&gt;0",'[1]REG PISP'!$R$16:$R$5015,"&lt;120",'[1]REG PISP'!$E$16:$E$5015,"P",'[1]REG PISP'!$T$16:$T$5015,"12",'[1]REG PISP'!$J$16:$J$5015,"*",'[1]REG PISP'!$K$16:$K$5015,"DEHIDRASI RINGAN/SEDANG",'[1]REG PISP'!$F$16:$F$5015,"="&amp;$B46)</f>
        <v>0</v>
      </c>
      <c r="Y46" s="42">
        <f>COUNTIFS('[1]REG PISP'!$R$16:$R$5015,"0",'[1]REG PISP'!$S$16:$S$5015,"&gt;0",'[1]REG PISP'!$E$16:$E$5015,"L",'[1]REG PISP'!$T$16:$T$5015,"12",'[1]REG PISP'!$J$16:$J$5015,"*",'[1]REG PISP'!$K$16:$K$5015,"DEHIDRASI BERAT",'[1]REG PISP'!$F$16:$F$5015,"="&amp;$B46)+COUNTIFS('[1]REG PISP'!$R$16:$R$5015,"0",'[1]REG PISP'!$S$16:$S$5015,"&gt;0",'[1]REG PISP'!$E$16:$E$5015,"P",'[1]REG PISP'!$T$16:$T$5015,"12",'[1]REG PISP'!$J$16:$J$5015,"*",'[1]REG PISP'!$K$16:$K$5015,"DEHIDRASI BERAT",'[1]REG PISP'!$F$16:$F$5015,"="&amp;$B46)+COUNTIFS('[1]REG PISP'!$R$16:$R$5015,"&gt;0",'[1]REG PISP'!$R$16:$R$5015,"&lt;120",'[1]REG PISP'!$E$16:$E$5015,"L",'[1]REG PISP'!$T$16:$T$5015,"12",'[1]REG PISP'!$J$16:$J$5015,"*",'[1]REG PISP'!$K$16:$K$5015,"DEHIDRASI BERAT",'[1]REG PISP'!$F$16:$F$5015,"="&amp;$B46)+COUNTIFS('[1]REG PISP'!$R$16:$R$5015,"&gt;0",'[1]REG PISP'!$R$16:$R$5015,"&lt;120",'[1]REG PISP'!$E$16:$E$5015,"P",'[1]REG PISP'!$T$16:$T$5015,"12",'[1]REG PISP'!$J$16:$J$5015,"*",'[1]REG PISP'!$K$16:$K$5015,"DEHIDRASI BERAT",'[1]REG PISP'!$F$16:$F$5015,"="&amp;$B46)</f>
        <v>0</v>
      </c>
      <c r="Z46" s="46">
        <f t="shared" si="7"/>
        <v>0</v>
      </c>
      <c r="AA46" s="42">
        <f>COUNTIFS('[1]REG PISP'!$R$16:$R$5015,"0",'[1]REG PISP'!$S$16:$S$5015,"&gt;0",'[1]REG PISP'!$E$16:$E$5015,"L",'[1]REG PISP'!$T$16:$T$5015,"12",'[1]REG PISP'!$J$16:$J$5015,"DIARE AKUT",'[1]REG PISP'!$F$16:$F$5015,"="&amp;$B46)+COUNTIFS('[1]REG PISP'!$R$16:$R$5015,"0",'[1]REG PISP'!$S$16:$S$5015,"&gt;0",'[1]REG PISP'!$E$16:$E$5015,"P",'[1]REG PISP'!$T$16:$T$5015,"12",'[1]REG PISP'!$J$16:$J$5015,"DIARE AKUT",'[1]REG PISP'!$F$16:$F$5015,"="&amp;$B46)+COUNTIFS('[1]REG PISP'!$R$16:$R$5015,"&gt;0",'[1]REG PISP'!$R$16:$R$5015,"&lt;120",'[1]REG PISP'!$E$16:$E$5015,"L",'[1]REG PISP'!$T$16:$T$5015,"12",'[1]REG PISP'!$J$16:$J$5015,"DIARE AKUT",'[1]REG PISP'!$F$16:$F$5015,"="&amp;$B46)+COUNTIFS('[1]REG PISP'!$R$16:$R$5015,"&gt;0",'[1]REG PISP'!$R$16:$R$5015,"&lt;120",'[1]REG PISP'!$E$16:$E$5015,"P",'[1]REG PISP'!$T$16:$T$5015,"12",'[1]REG PISP'!$J$16:$J$5015,"DIARE AKUT",'[1]REG PISP'!$F$16:$F$5015,"="&amp;$B46)</f>
        <v>14</v>
      </c>
      <c r="AB46" s="42">
        <f>COUNTIFS('[1]REG PISP'!$R$16:$R$5015,"0",'[1]REG PISP'!$S$16:$S$5015,"&gt;0",'[1]REG PISP'!$E$16:$E$5015,"L",'[1]REG PISP'!$T$16:$T$5015,"12",'[1]REG PISP'!$J$16:$J$5015,"DISENTRI",'[1]REG PISP'!$F$16:$F$5015,"="&amp;$B46)+COUNTIFS('[1]REG PISP'!$R$16:$R$5015,"0",'[1]REG PISP'!$S$16:$S$5015,"&gt;0",'[1]REG PISP'!$E$16:$E$5015,"P",'[1]REG PISP'!$T$16:$T$5015,"12",'[1]REG PISP'!$J$16:$J$5015,"DISENTRI",'[1]REG PISP'!$F$16:$F$5015,"="&amp;$B46)+COUNTIFS('[1]REG PISP'!$R$16:$R$5015,"&gt;0",'[1]REG PISP'!$R$16:$R$5015,"&lt;120",'[1]REG PISP'!$E$16:$E$5015,"L",'[1]REG PISP'!$T$16:$T$5015,"12",'[1]REG PISP'!$J$16:$J$5015,"DISENTRI",'[1]REG PISP'!$F$16:$F$5015,"="&amp;$B46)+COUNTIFS('[1]REG PISP'!$R$16:$R$5015,"&gt;0",'[1]REG PISP'!$R$16:$R$5015,"&lt;120",'[1]REG PISP'!$E$16:$E$5015,"P",'[1]REG PISP'!$T$16:$T$5015,"12",'[1]REG PISP'!$J$16:$J$5015,"DISENTRI",'[1]REG PISP'!$F$16:$F$5015,"="&amp;$B46)</f>
        <v>0</v>
      </c>
      <c r="AC46" s="42">
        <f>COUNTIFS('[1]REG PISP'!$R$16:$R$5015,"0",'[1]REG PISP'!$S$16:$S$5015,"&gt;0",'[1]REG PISP'!$E$16:$E$5015,"L",'[1]REG PISP'!$T$16:$T$5015,"12",'[1]REG PISP'!$J$16:$J$5015,"KOLERA",'[1]REG PISP'!$F$16:$F$5015,"="&amp;$B46)+COUNTIFS('[1]REG PISP'!$R$16:$R$5015,"0",'[1]REG PISP'!$S$16:$S$5015,"&gt;0",'[1]REG PISP'!$E$16:$E$5015,"P",'[1]REG PISP'!$T$16:$T$5015,"12",'[1]REG PISP'!$J$16:$J$5015,"KOLERA",'[1]REG PISP'!$F$16:$F$5015,"="&amp;$B46)+COUNTIFS('[1]REG PISP'!$R$16:$R$5015,"&gt;0",'[1]REG PISP'!$R$16:$R$5015,"&lt;120",'[1]REG PISP'!$E$16:$E$5015,"L",'[1]REG PISP'!$T$16:$T$5015,"12",'[1]REG PISP'!$J$16:$J$5015,"KOLERA",'[1]REG PISP'!$F$16:$F$5015,"="&amp;$B46)+COUNTIFS('[1]REG PISP'!$R$16:$R$5015,"&gt;0",'[1]REG PISP'!$R$16:$R$5015,"&lt;120",'[1]REG PISP'!$E$16:$E$5015,"P",'[1]REG PISP'!$T$16:$T$5015,"12",'[1]REG PISP'!$J$16:$J$5015,"KOLERA",'[1]REG PISP'!$F$16:$F$5015,"="&amp;$B46)</f>
        <v>0</v>
      </c>
      <c r="AD46" s="42">
        <f>COUNTIFS('[1]REG PISP'!$R$16:$R$5015,"0",'[1]REG PISP'!$S$16:$S$5015,"&gt;0",'[1]REG PISP'!$E$16:$E$5015,"L",'[1]REG PISP'!$T$16:$T$5015,"12",'[1]REG PISP'!$J$16:$J$5015,"DIARE BERKEPANJANGAN",'[1]REG PISP'!$F$16:$F$5015,"="&amp;$B46)+COUNTIFS('[1]REG PISP'!$R$16:$R$5015,"0",'[1]REG PISP'!$S$16:$S$5015,"&gt;0",'[1]REG PISP'!$E$16:$E$5015,"P",'[1]REG PISP'!$T$16:$T$5015,"12",'[1]REG PISP'!$J$16:$J$5015,"DIARE BERKEPANJANGAN",'[1]REG PISP'!$F$16:$F$5015,"="&amp;$B46)+COUNTIFS('[1]REG PISP'!$R$16:$R$5015,"&gt;0",'[1]REG PISP'!$R$16:$R$5015,"&lt;120",'[1]REG PISP'!$E$16:$E$5015,"L",'[1]REG PISP'!$T$16:$T$5015,"12",'[1]REG PISP'!$J$16:$J$5015,"DIARE BERKEPANJANGAN",'[1]REG PISP'!$F$16:$F$5015,"="&amp;$B46)+COUNTIFS('[1]REG PISP'!$R$16:$R$5015,"&gt;0",'[1]REG PISP'!$R$16:$R$5015,"&lt;120",'[1]REG PISP'!$E$16:$E$5015,"P",'[1]REG PISP'!$T$16:$T$5015,"12",'[1]REG PISP'!$J$16:$J$5015,"DIARE BERKEPANJANGAN",'[1]REG PISP'!$F$16:$F$5015,"="&amp;$B46)</f>
        <v>0</v>
      </c>
      <c r="AE46" s="42">
        <f>COUNTIFS('[1]REG PISP'!$R$16:$R$5015,"0",'[1]REG PISP'!$S$16:$S$5015,"&gt;0",'[1]REG PISP'!$E$16:$E$5015,"L",'[1]REG PISP'!$T$16:$T$5015,"12",'[1]REG PISP'!$J$16:$J$5015,"DIARE PERSISTEN/KRONIK",'[1]REG PISP'!$F$16:$F$5015,"="&amp;$B46)+COUNTIFS('[1]REG PISP'!$R$16:$R$5015,"0",'[1]REG PISP'!$S$16:$S$5015,"&gt;0",'[1]REG PISP'!$E$16:$E$5015,"P",'[1]REG PISP'!$T$16:$T$5015,"12",'[1]REG PISP'!$J$16:$J$5015,"DIARE PERSISTEN/KRONIK",'[1]REG PISP'!$F$16:$F$5015,"="&amp;$B46)+COUNTIFS('[1]REG PISP'!$R$16:$R$5015,"&gt;0",'[1]REG PISP'!$R$16:$R$5015,"&lt;120",'[1]REG PISP'!$E$16:$E$5015,"L",'[1]REG PISP'!$T$16:$T$5015,"12",'[1]REG PISP'!$J$16:$J$5015,"DIARE PERSISTEN/KRONIK",'[1]REG PISP'!$F$16:$F$5015,"="&amp;$B46)+COUNTIFS('[1]REG PISP'!$R$16:$R$5015,"&gt;0",'[1]REG PISP'!$R$16:$R$5015,"&lt;120",'[1]REG PISP'!$E$16:$E$5015,"P",'[1]REG PISP'!$T$16:$T$5015,"12",'[1]REG PISP'!$J$16:$J$5015,"DIARE PERSISTEN/KRONIK",'[1]REG PISP'!$F$16:$F$5015,"="&amp;$B46)</f>
        <v>0</v>
      </c>
      <c r="AF46" s="42">
        <f>COUNTIFS('[1]REG PISP'!$R$16:$R$5015,"0",'[1]REG PISP'!$S$16:$S$5015,"&gt;0",'[1]REG PISP'!$E$16:$E$5015,"L",'[1]REG PISP'!$T$16:$T$5015,"12",'[1]REG PISP'!$J$16:$J$5015,"DIARE GIZI BURUK",'[1]REG PISP'!$F$16:$F$5015,"="&amp;$B46)+COUNTIFS('[1]REG PISP'!$R$16:$R$5015,"0",'[1]REG PISP'!$S$16:$S$5015,"&gt;0",'[1]REG PISP'!$E$16:$E$5015,"P",'[1]REG PISP'!$T$16:$T$5015,"12",'[1]REG PISP'!$J$16:$J$5015,"DIARE GIZI BURUK",'[1]REG PISP'!$F$16:$F$5015,"="&amp;$B46)+COUNTIFS('[1]REG PISP'!$R$16:$R$5015,"&gt;0",'[1]REG PISP'!$R$16:$R$5015,"&lt;120",'[1]REG PISP'!$E$16:$E$5015,"L",'[1]REG PISP'!$T$16:$T$5015,"12",'[1]REG PISP'!$J$16:$J$5015,"DIARE GIZI BURUK",'[1]REG PISP'!$F$16:$F$5015,"="&amp;$B46)+COUNTIFS('[1]REG PISP'!$R$16:$R$5015,"&gt;0",'[1]REG PISP'!$R$16:$R$5015,"&lt;120",'[1]REG PISP'!$E$16:$E$5015,"P",'[1]REG PISP'!$T$16:$T$5015,"12",'[1]REG PISP'!$J$16:$J$5015,"DIARE GIZI BURUK",'[1]REG PISP'!$F$16:$F$5015,"="&amp;$B46)</f>
        <v>0</v>
      </c>
      <c r="AG46" s="42">
        <f>COUNTIFS('[1]REG PISP'!$R$16:$R$5015,"0",'[1]REG PISP'!$S$16:$S$5015,"&gt;0",'[1]REG PISP'!$E$16:$E$5015,"L",'[1]REG PISP'!$T$16:$T$5015,"12",'[1]REG PISP'!$J$16:$J$5015,"DIARE DENGAN PENYAKIT PENYERTA",'[1]REG PISP'!$F$16:$F$5015,"="&amp;$B46)+COUNTIFS('[1]REG PISP'!$R$16:$R$5015,"0",'[1]REG PISP'!$S$16:$S$5015,"&gt;0",'[1]REG PISP'!$E$16:$E$5015,"P",'[1]REG PISP'!$T$16:$T$5015,"12",'[1]REG PISP'!$J$16:$J$5015,"DIARE DENGAN PENYAKIT PENYERTA",'[1]REG PISP'!$F$16:$F$5015,"="&amp;$B46)+COUNTIFS('[1]REG PISP'!$R$16:$R$5015,"&gt;0",'[1]REG PISP'!$R$16:$R$5015,"&lt;120",'[1]REG PISP'!$E$16:$E$5015,"L",'[1]REG PISP'!$T$16:$T$5015,"12",'[1]REG PISP'!$J$16:$J$5015,"DIARE DENGAN PENYAKIT PENYERTA",'[1]REG PISP'!$F$16:$F$5015,"="&amp;$B46)+COUNTIFS('[1]REG PISP'!$R$16:$R$5015,"&gt;0",'[1]REG PISP'!$R$16:$R$5015,"&lt;120",'[1]REG PISP'!$E$16:$E$5015,"P",'[1]REG PISP'!$T$16:$T$5015,"12",'[1]REG PISP'!$J$16:$J$5015,"DIARE DENGAN PENYAKIT PENYERTA",'[1]REG PISP'!$F$16:$F$5015,"="&amp;$B46)</f>
        <v>0</v>
      </c>
      <c r="AH46" s="42">
        <f>COUNTIFS('[1]REG PISP'!$R$16:$R$5015,"0",'[1]REG PISP'!$S$16:$S$5015,"&gt;0",'[1]REG PISP'!$E$16:$E$5015,"L",'[1]REG PISP'!$T$16:$T$5015,"12",'[1]REG PISP'!$L$16:$L$5015,"&gt;0",'[1]REG PISP'!$M$16:$M$5015,"&lt;1",'[1]REG PISP'!$F$16:$F$5015,"="&amp;$B46)+COUNTIFS('[1]REG PISP'!$R$16:$R$5015,"&gt;0",'[1]REG PISP'!$R$16:$R$5015,"&lt;5",'[1]REG PISP'!$E$16:$E$5015,"L",'[1]REG PISP'!$T$16:$T$5015,"12",'[1]REG PISP'!$L$16:$L$5015,"&gt;0",'[1]REG PISP'!$M$16:$M$5015,"&lt;1",'[1]REG PISP'!$F$16:$F$5015,"="&amp;$B46)+COUNTIFS('[1]REG PISP'!$R$16:$R$5015,"0",'[1]REG PISP'!$S$16:$S$5015,"&gt;0",'[1]REG PISP'!$E$16:$E$5015,"P",'[1]REG PISP'!$T$16:$T$5015,"12",'[1]REG PISP'!$L$16:$L$5015,"&gt;0",'[1]REG PISP'!$M$16:$M$5015,"&lt;1",'[1]REG PISP'!$F$16:$F$5015,"="&amp;$B46)+COUNTIFS('[1]REG PISP'!$R$16:$R$5015,"&gt;0",'[1]REG PISP'!$R$16:$R$5015,"&lt;5",'[1]REG PISP'!$E$16:$E$5015,"P",'[1]REG PISP'!$T$16:$T$5015,"12",'[1]REG PISP'!$L$16:$L$5015,"&gt;0",'[1]REG PISP'!$M$16:$M$5015,"&lt;1",'[1]REG PISP'!$F$16:$F$5015,"="&amp;$B46)+COUNTIFS('[1]REG PISP'!$R$16:$R$5015,"0",'[1]REG PISP'!$S$16:$S$5015,"&gt;0",'[1]REG PISP'!$E$16:$E$5015,"L",'[1]REG PISP'!$T$16:$T$5015,"12",'[1]REG PISP'!$L$16:$L$5015,"&gt;0",'[1]REG PISP'!$M$16:$M$5015,"",'[1]REG PISP'!$F$16:$F$5015,"="&amp;$B46)+COUNTIFS('[1]REG PISP'!$R$16:$R$5015,"&gt;0",'[1]REG PISP'!$R$16:$R$5015,"&lt;5",'[1]REG PISP'!$E$16:$E$5015,"L",'[1]REG PISP'!$T$16:$T$5015,"12",'[1]REG PISP'!$L$16:$L$5015,"&gt;0",'[1]REG PISP'!$M$16:$M$5015,"",'[1]REG PISP'!$F$16:$F$5015,"="&amp;$B46)+COUNTIFS('[1]REG PISP'!$R$16:$R$5015,"0",'[1]REG PISP'!$S$16:$S$5015,"&gt;0",'[1]REG PISP'!$E$16:$E$5015,"P",'[1]REG PISP'!$T$16:$T$5015,"12",'[1]REG PISP'!$L$16:$L$5015,"&gt;0",'[1]REG PISP'!$M$16:$M$5015,"",'[1]REG PISP'!$F$16:$F$5015,"="&amp;$B46)+COUNTIFS('[1]REG PISP'!$R$16:$R$5015,"&gt;0",'[1]REG PISP'!$R$16:$R$5015,"&lt;5",'[1]REG PISP'!$E$16:$E$5015,"P",'[1]REG PISP'!$T$16:$T$5015,"12",'[1]REG PISP'!$L$16:$L$5015,"&gt;0",'[1]REG PISP'!$M$16:$M$5015,"",'[1]REG PISP'!$F$16:$F$5015,"="&amp;$B46)</f>
        <v>0</v>
      </c>
      <c r="AI46" s="42">
        <f>COUNTIFS('[1]REG PISP'!$R$16:$R$5015,"0",'[1]REG PISP'!$S$16:$S$5015,"&gt;0",'[1]REG PISP'!$E$16:$E$5015,"L",'[1]REG PISP'!$T$16:$T$5015,"12",'[1]REG PISP'!$M$16:$M$5015,"&gt;0",'[1]REG PISP'!$L$16:$L$5015,"&lt;1",'[1]REG PISP'!$F$16:$F$5015,"="&amp;$B46)+COUNTIFS('[1]REG PISP'!$R$16:$R$5015,"&gt;0",'[1]REG PISP'!$R$16:$R$5015,"&lt;5",'[1]REG PISP'!$E$16:$E$5015,"L",'[1]REG PISP'!$T$16:$T$5015,"12",'[1]REG PISP'!$M$16:$M$5015,"&gt;0",'[1]REG PISP'!$L$16:$L$5015,"&lt;1",'[1]REG PISP'!$F$16:$F$5015,"="&amp;$B46)+COUNTIFS('[1]REG PISP'!$R$16:$R$5015,"0",'[1]REG PISP'!$S$16:$S$5015,"&gt;0",'[1]REG PISP'!$E$16:$E$5015,"P",'[1]REG PISP'!$T$16:$T$5015,"12",'[1]REG PISP'!$M$16:$M$5015,"&gt;0",'[1]REG PISP'!$L$16:$L$5015,"&lt;1",'[1]REG PISP'!$F$16:$F$5015,"="&amp;$B46)+COUNTIFS('[1]REG PISP'!$R$16:$R$5015,"&gt;0",'[1]REG PISP'!$R$16:$R$5015,"&lt;5",'[1]REG PISP'!$E$16:$E$5015,"P",'[1]REG PISP'!$T$16:$T$5015,"12",'[1]REG PISP'!$M$16:$M$5015,"&gt;0",'[1]REG PISP'!$L$16:$L$5015,"&lt;1",'[1]REG PISP'!$F$16:$F$5015,"="&amp;$B46)+COUNTIFS('[1]REG PISP'!$R$16:$R$5015,"0",'[1]REG PISP'!$S$16:$S$5015,"&gt;0",'[1]REG PISP'!$E$16:$E$5015,"L",'[1]REG PISP'!$T$16:$T$5015,"12",'[1]REG PISP'!$M$16:$M$5015,"&gt;0",'[1]REG PISP'!$L$16:$L$5015,"",'[1]REG PISP'!$F$16:$F$5015,"="&amp;$B46)+COUNTIFS('[1]REG PISP'!$R$16:$R$5015,"&gt;0",'[1]REG PISP'!$R$16:$R$5015,"&lt;5",'[1]REG PISP'!$E$16:$E$5015,"L",'[1]REG PISP'!$T$16:$T$5015,"12",'[1]REG PISP'!$M$16:$M$5015,"&gt;0",'[1]REG PISP'!$L$16:$L$5015,"",'[1]REG PISP'!$F$16:$F$5015,"="&amp;$B46)+COUNTIFS('[1]REG PISP'!$R$16:$R$5015,"0",'[1]REG PISP'!$S$16:$S$5015,"&gt;0",'[1]REG PISP'!$E$16:$E$5015,"P",'[1]REG PISP'!$T$16:$T$5015,"12",'[1]REG PISP'!$M$16:$M$5015,"&gt;0",'[1]REG PISP'!$L$16:$L$5015,"",'[1]REG PISP'!$F$16:$F$5015,"="&amp;$B46)+COUNTIFS('[1]REG PISP'!$R$16:$R$5015,"&gt;0",'[1]REG PISP'!$R$16:$R$5015,"&lt;5",'[1]REG PISP'!$E$16:$E$5015,"P",'[1]REG PISP'!$T$16:$T$5015,"12",'[1]REG PISP'!$M$16:$M$5015,"&gt;0",'[1]REG PISP'!$L$16:$L$5015,"",'[1]REG PISP'!$F$16:$F$5015,"="&amp;$B46)</f>
        <v>0</v>
      </c>
      <c r="AJ46" s="42">
        <f>COUNTIFS('[1]REG PISP'!$R$16:$R$5015,"0",'[1]REG PISP'!$S$16:$S$5015,"&gt;0",'[1]REG PISP'!$E$16:$E$5015,"L",'[1]REG PISP'!$T$16:$T$5015,"12",'[1]REG PISP'!$L$16:$L$5015,"&gt;0",'[1]REG PISP'!$M$16:$M$5015,"&gt;0",'[1]REG PISP'!$F$16:$F$5015,"="&amp;$B46)+COUNTIFS('[1]REG PISP'!$R$16:$R$5015,"&gt;0",'[1]REG PISP'!$R$16:$R$5015,"&lt;5",'[1]REG PISP'!$E$16:$E$5015,"L",'[1]REG PISP'!$T$16:$T$5015,"12",'[1]REG PISP'!$L$16:$L$5015,"&gt;0",'[1]REG PISP'!$M$16:$M$5015,"&gt;0",'[1]REG PISP'!$F$16:$F$5015,"="&amp;$B46)+COUNTIFS('[1]REG PISP'!$R$16:$R$5015,"0",'[1]REG PISP'!$S$16:$S$5015,"&gt;0",'[1]REG PISP'!$E$16:$E$5015,"P",'[1]REG PISP'!$T$16:$T$5015,"12",'[1]REG PISP'!$L$16:$L$5015,"&gt;0",'[1]REG PISP'!$M$16:$M$5015,"&gt;0",'[1]REG PISP'!$F$16:$F$5015,"="&amp;$B46)+COUNTIFS('[1]REG PISP'!$R$16:$R$5015,"&gt;0",'[1]REG PISP'!$R$16:$R$5015,"&lt;5",'[1]REG PISP'!$E$16:$E$5015,"P",'[1]REG PISP'!$T$16:$T$5015,"12",'[1]REG PISP'!$L$16:$L$5015,"&gt;0",'[1]REG PISP'!$M$16:$M$5015,"&gt;0",'[1]REG PISP'!$F$16:$F$5015,"="&amp;$B46)</f>
        <v>2</v>
      </c>
      <c r="AK46" s="42">
        <f>COUNTIFS('[1]REG PISP'!$R$16:$R$5015,"0",'[1]REG PISP'!$S$16:$S$5015,"&gt;0",'[1]REG PISP'!$E$16:$E$5015,"L",'[1]REG PISP'!$T$16:$T$5015,"12",'[1]REG PISP'!$N$16:$N$5015,"&gt;0",'[1]REG PISP'!$F$16:$F$5015,"="&amp;$B46)+COUNTIFS('[1]REG PISP'!$R$16:$R$5015,"&gt;0",'[1]REG PISP'!$R$16:$R$5015,"&lt;5",'[1]REG PISP'!$E$16:$E$5015,"L",'[1]REG PISP'!$T$16:$T$5015,"12",'[1]REG PISP'!$N$16:$N$5015,"&gt;0",'[1]REG PISP'!$F$16:$F$5015,"="&amp;$B46)+COUNTIFS('[1]REG PISP'!$R$16:$R$5015,"0",'[1]REG PISP'!$S$16:$S$5015,"&gt;0",'[1]REG PISP'!$E$16:$E$5015,"P",'[1]REG PISP'!$T$16:$T$5015,"12",'[1]REG PISP'!$N$16:$N$5015,"&gt;0",'[1]REG PISP'!$F$16:$F$5015,"="&amp;$B46)+COUNTIFS('[1]REG PISP'!$R$16:$R$5015,"&gt;0",'[1]REG PISP'!$R$16:$R$5015,"&lt;5",'[1]REG PISP'!$E$16:$E$5015,"P",'[1]REG PISP'!$T$16:$T$5015,"12",'[1]REG PISP'!$N$16:$N$5015,"&gt;0",'[1]REG PISP'!$F$16:$F$5015,"="&amp;$B46)</f>
        <v>0</v>
      </c>
      <c r="AL46" s="46">
        <f t="shared" si="8"/>
        <v>0</v>
      </c>
      <c r="AM46" s="46">
        <f t="shared" si="9"/>
        <v>0</v>
      </c>
      <c r="AN46" s="43">
        <f t="shared" si="10"/>
        <v>1</v>
      </c>
      <c r="AO46" s="42">
        <f>COUNTIFS('[1]REG PISP'!$R$16:$R$5015,"&gt;=5",'[1]REG PISP'!$R$16:$R$5015,"&lt;120",'[1]REG PISP'!$E$16:$E$5015,"L",'[1]REG PISP'!$T$16:$T$5015,"12",'[1]REG PISP'!$L$16:$L$5015,"&gt;0",'[1]REG PISP'!$F$16:$F$5015,"="&amp;$B46)+COUNTIFS('[1]REG PISP'!$R$16:$R$5015,"&gt;=5",'[1]REG PISP'!$R$16:$R$5015,"&lt;120",'[1]REG PISP'!$E$16:$E$5015,"P",'[1]REG PISP'!$T$16:$T$5015,"12",'[1]REG PISP'!$L$16:$L$5015,"&gt;0",'[1]REG PISP'!$F$16:$F$5015,"="&amp;$B46)</f>
        <v>12</v>
      </c>
      <c r="AP46" s="42">
        <f>COUNTIFS('[1]REG PISP'!$R$16:$R$5015,"&gt;=5",'[1]REG PISP'!$R$16:$R$5015,"&lt;120",'[1]REG PISP'!$E$16:$E$5015,"L",'[1]REG PISP'!$T$16:$T$5015,"12",'[1]REG PISP'!$N$16:$N$5015,"&gt;0",'[1]REG PISP'!$F$16:$F$5015,"="&amp;$B46)+COUNTIFS('[1]REG PISP'!$R$16:$R$5015,"&gt;=5",'[1]REG PISP'!$R$16:$R$5015,"&lt;120",'[1]REG PISP'!$E$16:$E$5015,"P",'[1]REG PISP'!$T$16:$T$5015,"12",'[1]REG PISP'!$N$16:$N$5015,"&gt;0",'[1]REG PISP'!$F$16:$F$5015,"="&amp;$B46)</f>
        <v>0</v>
      </c>
      <c r="AQ46" s="46">
        <f t="shared" si="11"/>
        <v>1</v>
      </c>
      <c r="AR46" s="46">
        <f t="shared" si="12"/>
        <v>1</v>
      </c>
      <c r="AS46" s="42">
        <f>COUNTIFS('[1]REG PISP'!$S$16:$S$5015,"&lt;12",'[1]REG PISP'!$R$16:$R$5015,"0",'[1]REG PISP'!$E$16:$E$5015,"L",'[1]REG PISP'!$T$16:$T$5015,"12",'[1]REG PISP'!$J$16:$J$5015,"*",'[1]REG PISP'!$P$16:$P$5015,"MATI",'[1]REG PISP'!$F$16:$F$5015,"="&amp;$B46)</f>
        <v>0</v>
      </c>
      <c r="AT46" s="42">
        <f>COUNTIFS('[1]REG PISP'!$S$16:$S$5015,"&lt;12",'[1]REG PISP'!$R$16:$R$5015,"0",'[1]REG PISP'!$E$16:$E$5015,"P",'[1]REG PISP'!$T$16:$T$5015,"12",'[1]REG PISP'!$J$16:$J$5015,"*",'[1]REG PISP'!$P$16:$P$5015,"MATI",'[1]REG PISP'!$F$16:$F$5015,"="&amp;$B46)</f>
        <v>0</v>
      </c>
      <c r="AU46" s="42">
        <f>COUNTIFS('[1]REG PISP'!$R$16:$R$5015,"&gt;=1",'[1]REG PISP'!$R$16:$R$5015,"&lt;5",'[1]REG PISP'!$E$16:$E$5015,"L",'[1]REG PISP'!$T$16:$T$5015,"12",'[1]REG PISP'!$J$16:$J$5015,"*",'[1]REG PISP'!$P$16:$P$5015,"MATI",'[1]REG PISP'!$F$16:$F$5015,"="&amp;$B46)</f>
        <v>0</v>
      </c>
      <c r="AV46" s="42">
        <f>COUNTIFS('[1]REG PISP'!$R$16:$R$5015,"&gt;=1",'[1]REG PISP'!$R$16:$R$5015,"&lt;5",'[1]REG PISP'!$E$16:$E$5015,"P",'[1]REG PISP'!$T$16:$T$5015,"12",'[1]REG PISP'!$J$16:$J$5015,"*",'[1]REG PISP'!$P$16:$P$5015,"MATI",'[1]REG PISP'!$F$16:$F$5015,"="&amp;$B46)</f>
        <v>0</v>
      </c>
      <c r="AW46" s="42">
        <f>COUNTIFS('[1]REG PISP'!$R$16:$R$5015,"&gt;=5",'[1]REG PISP'!$R$16:$R$5015,"&lt;120",'[1]REG PISP'!$E$16:$E$5015,"L",'[1]REG PISP'!$T$16:$T$5015,"12",'[1]REG PISP'!$J$16:$J$5015,"*",'[1]REG PISP'!$P$16:$P$5015,"MATI",'[1]REG PISP'!$F$16:$F$5015,"="&amp;$B46)</f>
        <v>0</v>
      </c>
      <c r="AX46" s="42">
        <f>COUNTIFS('[1]REG PISP'!$R$16:$R$5015,"&gt;=5",'[1]REG PISP'!$R$16:$R$5015,"&lt;120",'[1]REG PISP'!$E$16:$E$5015,"P",'[1]REG PISP'!$T$16:$T$5015,"12",'[1]REG PISP'!$J$16:$J$5015,"*",'[1]REG PISP'!$P$16:$P$5015,"MATI",'[1]REG PISP'!$F$16:$F$5015,"="&amp;$B46)</f>
        <v>0</v>
      </c>
      <c r="AY46" s="44">
        <f t="shared" si="13"/>
        <v>0</v>
      </c>
      <c r="AZ46" s="44">
        <f t="shared" si="13"/>
        <v>0</v>
      </c>
    </row>
    <row r="47" spans="1:52" ht="18" customHeight="1" x14ac:dyDescent="0.25">
      <c r="A47" s="50"/>
      <c r="B47" s="50" t="s">
        <v>56</v>
      </c>
      <c r="C47" s="51">
        <f>'[1]INFO DASAR'!C47</f>
        <v>57103</v>
      </c>
      <c r="D47" s="51">
        <f>'[1]INFO DASAR'!D47</f>
        <v>3792</v>
      </c>
      <c r="E47" s="52">
        <f>'[1]INFO DASAR'!E47</f>
        <v>1541.7809999999999</v>
      </c>
      <c r="F47" s="52">
        <f>'[1]INFO DASAR'!F47</f>
        <v>639.33120000000008</v>
      </c>
      <c r="G47" s="53">
        <f>SUM(G16:G46)</f>
        <v>1</v>
      </c>
      <c r="H47" s="53">
        <f t="shared" ref="H47:Q47" si="14">SUM(H16:H46)</f>
        <v>1</v>
      </c>
      <c r="I47" s="53">
        <f t="shared" si="14"/>
        <v>1</v>
      </c>
      <c r="J47" s="53">
        <f t="shared" si="14"/>
        <v>0</v>
      </c>
      <c r="K47" s="53">
        <f t="shared" si="14"/>
        <v>6</v>
      </c>
      <c r="L47" s="53">
        <f t="shared" si="14"/>
        <v>12</v>
      </c>
      <c r="M47" s="53">
        <f t="shared" si="14"/>
        <v>8</v>
      </c>
      <c r="N47" s="53">
        <f t="shared" si="14"/>
        <v>13</v>
      </c>
      <c r="O47" s="53">
        <f t="shared" si="14"/>
        <v>21</v>
      </c>
      <c r="P47" s="43">
        <f>O47/F47</f>
        <v>3.2846824932053993E-2</v>
      </c>
      <c r="Q47" s="53">
        <f t="shared" si="14"/>
        <v>17</v>
      </c>
      <c r="R47" s="53">
        <f>SUM(R16:R46)</f>
        <v>35</v>
      </c>
      <c r="S47" s="53">
        <f>SUM(S16:S46)</f>
        <v>52</v>
      </c>
      <c r="T47" s="53">
        <f>SUM(T16:T46)</f>
        <v>73</v>
      </c>
      <c r="U47" s="43">
        <f>T47/E47</f>
        <v>4.7347839933168198E-2</v>
      </c>
      <c r="V47" s="43">
        <f t="shared" si="6"/>
        <v>0.28767123287671231</v>
      </c>
      <c r="W47" s="53">
        <f>SUM(W16:W46)</f>
        <v>73</v>
      </c>
      <c r="X47" s="53">
        <f>SUM(X16:X46)</f>
        <v>0</v>
      </c>
      <c r="Y47" s="53">
        <f>SUM(Y16:Y46)</f>
        <v>0</v>
      </c>
      <c r="Z47" s="43">
        <f>Y47/(W47+X47+Y47)</f>
        <v>0</v>
      </c>
      <c r="AA47" s="53">
        <f t="shared" ref="AA47:AK47" si="15">SUM(AA16:AA46)</f>
        <v>73</v>
      </c>
      <c r="AB47" s="53">
        <f t="shared" si="15"/>
        <v>0</v>
      </c>
      <c r="AC47" s="53">
        <f t="shared" si="15"/>
        <v>0</v>
      </c>
      <c r="AD47" s="53">
        <f t="shared" si="15"/>
        <v>0</v>
      </c>
      <c r="AE47" s="53">
        <f t="shared" si="15"/>
        <v>0</v>
      </c>
      <c r="AF47" s="53">
        <f t="shared" si="15"/>
        <v>0</v>
      </c>
      <c r="AG47" s="53">
        <f t="shared" si="15"/>
        <v>0</v>
      </c>
      <c r="AH47" s="53">
        <f t="shared" si="15"/>
        <v>0</v>
      </c>
      <c r="AI47" s="53">
        <f t="shared" si="15"/>
        <v>0</v>
      </c>
      <c r="AJ47" s="53">
        <f t="shared" si="15"/>
        <v>21</v>
      </c>
      <c r="AK47" s="53">
        <f t="shared" si="15"/>
        <v>0</v>
      </c>
      <c r="AL47" s="43">
        <f>(AH47)/O47</f>
        <v>0</v>
      </c>
      <c r="AM47" s="43">
        <f>(AI47)/O47</f>
        <v>0</v>
      </c>
      <c r="AN47" s="43">
        <f>AJ47/O47</f>
        <v>1</v>
      </c>
      <c r="AO47" s="53">
        <f>SUM(AO16:AO46)</f>
        <v>52</v>
      </c>
      <c r="AP47" s="53">
        <f>SUM(AP16:AP46)</f>
        <v>0</v>
      </c>
      <c r="AQ47" s="43">
        <f>AO47/S47</f>
        <v>1</v>
      </c>
      <c r="AR47" s="43">
        <f>(AH47+AJ47+AO47)/T47</f>
        <v>1</v>
      </c>
      <c r="AS47" s="53">
        <f t="shared" ref="AS47:AZ47" si="16">SUM(AS16:AS46)</f>
        <v>0</v>
      </c>
      <c r="AT47" s="53">
        <f t="shared" si="16"/>
        <v>0</v>
      </c>
      <c r="AU47" s="53">
        <f t="shared" si="16"/>
        <v>0</v>
      </c>
      <c r="AV47" s="53">
        <f t="shared" si="16"/>
        <v>0</v>
      </c>
      <c r="AW47" s="53">
        <f t="shared" si="16"/>
        <v>0</v>
      </c>
      <c r="AX47" s="53">
        <f t="shared" si="16"/>
        <v>0</v>
      </c>
      <c r="AY47" s="53">
        <f t="shared" si="16"/>
        <v>0</v>
      </c>
      <c r="AZ47" s="53">
        <f t="shared" si="16"/>
        <v>0</v>
      </c>
    </row>
    <row r="49" spans="3:16" x14ac:dyDescent="0.25">
      <c r="I49" s="54"/>
    </row>
    <row r="51" spans="3:16" x14ac:dyDescent="0.25">
      <c r="M51" s="55" t="str">
        <f>CONCATENATE($C$4,",        ",$C$8,"   ",$C$9)</f>
        <v>PUSKESMAS MOJOLANGU ,        DESEMBER   2022</v>
      </c>
      <c r="N51" s="55"/>
      <c r="O51" s="55"/>
      <c r="P51" s="55"/>
    </row>
    <row r="52" spans="3:16" x14ac:dyDescent="0.25">
      <c r="C52" s="55" t="s">
        <v>57</v>
      </c>
      <c r="D52" s="55"/>
      <c r="M52" s="55" t="s">
        <v>58</v>
      </c>
      <c r="N52" s="55"/>
      <c r="O52" s="55"/>
      <c r="P52" s="55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6" t="str">
        <f>'[1]INFO DASAR'!$C$11</f>
        <v>drg. CAMELIA FINDA ARISANTI</v>
      </c>
      <c r="D58" s="56"/>
      <c r="M58" s="56" t="str">
        <f>'[1]INFO DASAR'!$C$9</f>
        <v xml:space="preserve">ELINA NOVA TIMORA KURNIA DEWI </v>
      </c>
      <c r="N58" s="56"/>
      <c r="O58" s="56"/>
      <c r="P58" s="56"/>
    </row>
    <row r="59" spans="3:16" x14ac:dyDescent="0.25">
      <c r="C59" s="57" t="str">
        <f>CONCATENATE("NIP","   ",'[1]INFO DASAR'!$C$12)</f>
        <v>NIP   19750113 200312 2 007</v>
      </c>
      <c r="D59" s="57"/>
      <c r="M59" s="57" t="str">
        <f>CONCATENATE("NIP","   ",'[1]INFO DASAR'!$C$10)</f>
        <v>NIP   198211172005012012</v>
      </c>
      <c r="N59" s="57"/>
      <c r="O59" s="57"/>
      <c r="P59" s="57"/>
    </row>
  </sheetData>
  <sheetProtection password="C853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2023-02-28T01:02:26Z</dcterms:created>
  <dcterms:modified xsi:type="dcterms:W3CDTF">2023-02-28T01:02:51Z</dcterms:modified>
</cp:coreProperties>
</file>