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 MULYOREJO\LAPORAN BULANAN\LAPORAN BULANAN 2022\UKM ESENSIAL\3. KIA\PWS BAYI\"/>
    </mc:Choice>
  </mc:AlternateContent>
  <xr:revisionPtr revIDLastSave="0" documentId="8_{99AD70F9-69E1-40B0-8B58-AD08F5646215}" xr6:coauthVersionLast="47" xr6:coauthVersionMax="47" xr10:uidLastSave="{00000000-0000-0000-0000-000000000000}"/>
  <bookViews>
    <workbookView xWindow="-110" yWindow="-110" windowWidth="19420" windowHeight="10300" xr2:uid="{F7ADD21E-C313-4EEE-B870-5F9A8CB651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M18" i="1" l="1"/>
  <c r="CN18" i="1" s="1"/>
  <c r="CK18" i="1"/>
  <c r="CL18" i="1" s="1"/>
  <c r="CJ18" i="1"/>
  <c r="CG18" i="1"/>
  <c r="BZ18" i="1"/>
  <c r="BY18" i="1"/>
  <c r="BW18" i="1"/>
  <c r="BT18" i="1"/>
  <c r="BO18" i="1"/>
  <c r="BP18" i="1" s="1"/>
  <c r="BN18" i="1"/>
  <c r="BL18" i="1"/>
  <c r="BJ18" i="1"/>
  <c r="BG18" i="1"/>
  <c r="BB18" i="1"/>
  <c r="BC18" i="1" s="1"/>
  <c r="BA18" i="1"/>
  <c r="AY18" i="1"/>
  <c r="AW18" i="1"/>
  <c r="AT18" i="1"/>
  <c r="AO18" i="1"/>
  <c r="AP18" i="1" s="1"/>
  <c r="AN18" i="1"/>
  <c r="AL18" i="1"/>
  <c r="AJ18" i="1"/>
  <c r="AG18" i="1"/>
  <c r="AD18" i="1"/>
  <c r="AA18" i="1"/>
  <c r="X18" i="1"/>
  <c r="T18" i="1"/>
  <c r="S18" i="1"/>
  <c r="U18" i="1" s="1"/>
  <c r="R18" i="1"/>
  <c r="O18" i="1"/>
  <c r="CM17" i="1"/>
  <c r="CN17" i="1" s="1"/>
  <c r="CK17" i="1"/>
  <c r="CL17" i="1" s="1"/>
  <c r="CJ17" i="1"/>
  <c r="CG17" i="1"/>
  <c r="BZ17" i="1"/>
  <c r="BY17" i="1"/>
  <c r="BW17" i="1"/>
  <c r="BT17" i="1"/>
  <c r="BO17" i="1"/>
  <c r="BP17" i="1" s="1"/>
  <c r="BN17" i="1"/>
  <c r="BL17" i="1"/>
  <c r="BJ17" i="1"/>
  <c r="BG17" i="1"/>
  <c r="BB17" i="1"/>
  <c r="BC17" i="1" s="1"/>
  <c r="BA17" i="1"/>
  <c r="AY17" i="1"/>
  <c r="AW17" i="1"/>
  <c r="AT17" i="1"/>
  <c r="AP17" i="1"/>
  <c r="AO17" i="1"/>
  <c r="AN17" i="1"/>
  <c r="AL17" i="1"/>
  <c r="AJ17" i="1"/>
  <c r="AG17" i="1"/>
  <c r="AD17" i="1"/>
  <c r="AA17" i="1"/>
  <c r="X17" i="1"/>
  <c r="T17" i="1"/>
  <c r="S17" i="1"/>
  <c r="R17" i="1"/>
  <c r="O17" i="1"/>
  <c r="CM15" i="1"/>
  <c r="CO15" i="1" s="1"/>
  <c r="CP15" i="1" s="1"/>
  <c r="CK15" i="1"/>
  <c r="CL15" i="1" s="1"/>
  <c r="CJ15" i="1"/>
  <c r="CG15" i="1"/>
  <c r="BX15" i="1"/>
  <c r="BY15" i="1" s="1"/>
  <c r="BW15" i="1"/>
  <c r="BZ15" i="1" s="1"/>
  <c r="CA15" i="1" s="1"/>
  <c r="BT15" i="1"/>
  <c r="BM15" i="1"/>
  <c r="BK15" i="1"/>
  <c r="BL15" i="1" s="1"/>
  <c r="BJ15" i="1"/>
  <c r="BG15" i="1"/>
  <c r="BB15" i="1"/>
  <c r="BC15" i="1" s="1"/>
  <c r="AZ15" i="1"/>
  <c r="BA15" i="1" s="1"/>
  <c r="AX15" i="1"/>
  <c r="AY15" i="1" s="1"/>
  <c r="AW15" i="1"/>
  <c r="AT15" i="1"/>
  <c r="AM15" i="1"/>
  <c r="AN15" i="1" s="1"/>
  <c r="AK15" i="1"/>
  <c r="AL15" i="1" s="1"/>
  <c r="AJ15" i="1"/>
  <c r="AG15" i="1"/>
  <c r="AC15" i="1"/>
  <c r="AB15" i="1"/>
  <c r="AA15" i="1"/>
  <c r="X15" i="1"/>
  <c r="T15" i="1"/>
  <c r="U15" i="1" s="1"/>
  <c r="S15" i="1"/>
  <c r="R15" i="1"/>
  <c r="O15" i="1"/>
  <c r="CI14" i="1"/>
  <c r="CI16" i="1" s="1"/>
  <c r="CH14" i="1"/>
  <c r="CH16" i="1" s="1"/>
  <c r="CF14" i="1"/>
  <c r="CF16" i="1" s="1"/>
  <c r="CE14" i="1"/>
  <c r="CE16" i="1" s="1"/>
  <c r="BV14" i="1"/>
  <c r="BV16" i="1" s="1"/>
  <c r="BU14" i="1"/>
  <c r="BU16" i="1" s="1"/>
  <c r="BS14" i="1"/>
  <c r="BS16" i="1" s="1"/>
  <c r="BR14" i="1"/>
  <c r="BR16" i="1" s="1"/>
  <c r="BI14" i="1"/>
  <c r="BI16" i="1" s="1"/>
  <c r="BH14" i="1"/>
  <c r="BH16" i="1" s="1"/>
  <c r="BF14" i="1"/>
  <c r="BF16" i="1" s="1"/>
  <c r="BE14" i="1"/>
  <c r="BE16" i="1" s="1"/>
  <c r="AV14" i="1"/>
  <c r="AV16" i="1" s="1"/>
  <c r="AU14" i="1"/>
  <c r="AU16" i="1" s="1"/>
  <c r="AS14" i="1"/>
  <c r="AS16" i="1" s="1"/>
  <c r="AR14" i="1"/>
  <c r="AR16" i="1" s="1"/>
  <c r="AI14" i="1"/>
  <c r="AI16" i="1" s="1"/>
  <c r="AH14" i="1"/>
  <c r="AH16" i="1" s="1"/>
  <c r="AF14" i="1"/>
  <c r="AF16" i="1" s="1"/>
  <c r="AE14" i="1"/>
  <c r="AE16" i="1" s="1"/>
  <c r="Z14" i="1"/>
  <c r="Z16" i="1" s="1"/>
  <c r="Y14" i="1"/>
  <c r="W14" i="1"/>
  <c r="W16" i="1" s="1"/>
  <c r="V14" i="1"/>
  <c r="V16" i="1" s="1"/>
  <c r="Q14" i="1"/>
  <c r="Q16" i="1" s="1"/>
  <c r="P14" i="1"/>
  <c r="P16" i="1" s="1"/>
  <c r="N14" i="1"/>
  <c r="N16" i="1" s="1"/>
  <c r="M14" i="1"/>
  <c r="M16" i="1" s="1"/>
  <c r="K14" i="1"/>
  <c r="K16" i="1" s="1"/>
  <c r="J14" i="1"/>
  <c r="J16" i="1" s="1"/>
  <c r="E14" i="1"/>
  <c r="E16" i="1" s="1"/>
  <c r="D14" i="1"/>
  <c r="D16" i="1" s="1"/>
  <c r="CM13" i="1"/>
  <c r="CN13" i="1" s="1"/>
  <c r="CK13" i="1"/>
  <c r="CL13" i="1" s="1"/>
  <c r="CJ13" i="1"/>
  <c r="CG13" i="1"/>
  <c r="BZ13" i="1"/>
  <c r="BX13" i="1"/>
  <c r="CB13" i="1" s="1"/>
  <c r="BW13" i="1"/>
  <c r="BT13" i="1"/>
  <c r="BM13" i="1"/>
  <c r="BN13" i="1" s="1"/>
  <c r="BK13" i="1"/>
  <c r="BO13" i="1" s="1"/>
  <c r="BP13" i="1" s="1"/>
  <c r="BJ13" i="1"/>
  <c r="BG13" i="1"/>
  <c r="AZ13" i="1"/>
  <c r="BA13" i="1" s="1"/>
  <c r="AX13" i="1"/>
  <c r="AW13" i="1"/>
  <c r="AT13" i="1"/>
  <c r="AM13" i="1"/>
  <c r="AN13" i="1" s="1"/>
  <c r="AK13" i="1"/>
  <c r="AO13" i="1" s="1"/>
  <c r="AJ13" i="1"/>
  <c r="AG13" i="1"/>
  <c r="AC13" i="1"/>
  <c r="AB13" i="1"/>
  <c r="AD13" i="1" s="1"/>
  <c r="AA13" i="1"/>
  <c r="X13" i="1"/>
  <c r="T13" i="1"/>
  <c r="S13" i="1"/>
  <c r="R13" i="1"/>
  <c r="O13" i="1"/>
  <c r="L13" i="1"/>
  <c r="H13" i="1"/>
  <c r="G13" i="1"/>
  <c r="F13" i="1"/>
  <c r="CM12" i="1"/>
  <c r="CN12" i="1" s="1"/>
  <c r="CK12" i="1"/>
  <c r="CL12" i="1" s="1"/>
  <c r="CJ12" i="1"/>
  <c r="CG12" i="1"/>
  <c r="BZ12" i="1"/>
  <c r="CA12" i="1" s="1"/>
  <c r="BX12" i="1"/>
  <c r="BW12" i="1"/>
  <c r="BT12" i="1"/>
  <c r="BM12" i="1"/>
  <c r="BN12" i="1" s="1"/>
  <c r="BK12" i="1"/>
  <c r="BL12" i="1" s="1"/>
  <c r="BJ12" i="1"/>
  <c r="BG12" i="1"/>
  <c r="BB12" i="1"/>
  <c r="AZ12" i="1"/>
  <c r="BA12" i="1" s="1"/>
  <c r="AX12" i="1"/>
  <c r="AY12" i="1" s="1"/>
  <c r="AW12" i="1"/>
  <c r="AT12" i="1"/>
  <c r="AM12" i="1"/>
  <c r="AN12" i="1" s="1"/>
  <c r="AK12" i="1"/>
  <c r="AL12" i="1" s="1"/>
  <c r="AJ12" i="1"/>
  <c r="AG12" i="1"/>
  <c r="AC12" i="1"/>
  <c r="AB12" i="1"/>
  <c r="AA12" i="1"/>
  <c r="X12" i="1"/>
  <c r="T12" i="1"/>
  <c r="U12" i="1" s="1"/>
  <c r="S12" i="1"/>
  <c r="R12" i="1"/>
  <c r="O12" i="1"/>
  <c r="L12" i="1"/>
  <c r="H12" i="1"/>
  <c r="G12" i="1"/>
  <c r="F12" i="1"/>
  <c r="CM11" i="1"/>
  <c r="CN11" i="1" s="1"/>
  <c r="CK11" i="1"/>
  <c r="CL11" i="1" s="1"/>
  <c r="CJ11" i="1"/>
  <c r="CG11" i="1"/>
  <c r="BZ11" i="1"/>
  <c r="BX11" i="1"/>
  <c r="BW11" i="1"/>
  <c r="BT11" i="1"/>
  <c r="BM11" i="1"/>
  <c r="BN11" i="1" s="1"/>
  <c r="BK11" i="1"/>
  <c r="BJ11" i="1"/>
  <c r="BG11" i="1"/>
  <c r="AZ11" i="1"/>
  <c r="BA11" i="1" s="1"/>
  <c r="AX11" i="1"/>
  <c r="AY11" i="1" s="1"/>
  <c r="AW11" i="1"/>
  <c r="AT11" i="1"/>
  <c r="AM11" i="1"/>
  <c r="AN11" i="1" s="1"/>
  <c r="AK11" i="1"/>
  <c r="AJ11" i="1"/>
  <c r="AG11" i="1"/>
  <c r="AC11" i="1"/>
  <c r="AB11" i="1"/>
  <c r="AD11" i="1" s="1"/>
  <c r="AA11" i="1"/>
  <c r="X11" i="1"/>
  <c r="T11" i="1"/>
  <c r="S11" i="1"/>
  <c r="U11" i="1" s="1"/>
  <c r="R11" i="1"/>
  <c r="O11" i="1"/>
  <c r="L11" i="1"/>
  <c r="H11" i="1"/>
  <c r="G11" i="1"/>
  <c r="F11" i="1"/>
  <c r="CM10" i="1"/>
  <c r="CN10" i="1" s="1"/>
  <c r="CK10" i="1"/>
  <c r="CL10" i="1" s="1"/>
  <c r="CJ10" i="1"/>
  <c r="CG10" i="1"/>
  <c r="BZ10" i="1"/>
  <c r="CA10" i="1" s="1"/>
  <c r="BX10" i="1"/>
  <c r="BW10" i="1"/>
  <c r="BT10" i="1"/>
  <c r="BM10" i="1"/>
  <c r="BN10" i="1" s="1"/>
  <c r="BK10" i="1"/>
  <c r="BL10" i="1" s="1"/>
  <c r="BJ10" i="1"/>
  <c r="BG10" i="1"/>
  <c r="AZ10" i="1"/>
  <c r="AZ14" i="1" s="1"/>
  <c r="AX10" i="1"/>
  <c r="AW10" i="1"/>
  <c r="AT10" i="1"/>
  <c r="AM10" i="1"/>
  <c r="AM14" i="1" s="1"/>
  <c r="AK10" i="1"/>
  <c r="AL10" i="1" s="1"/>
  <c r="AJ10" i="1"/>
  <c r="AG10" i="1"/>
  <c r="AC10" i="1"/>
  <c r="AD10" i="1" s="1"/>
  <c r="AB10" i="1"/>
  <c r="AA10" i="1"/>
  <c r="X10" i="1"/>
  <c r="U10" i="1"/>
  <c r="T10" i="1"/>
  <c r="S10" i="1"/>
  <c r="R10" i="1"/>
  <c r="O10" i="1"/>
  <c r="O14" i="1" s="1"/>
  <c r="O16" i="1" s="1"/>
  <c r="L10" i="1"/>
  <c r="G10" i="1"/>
  <c r="F10" i="1"/>
  <c r="BC12" i="1" l="1"/>
  <c r="AT14" i="1"/>
  <c r="AT16" i="1" s="1"/>
  <c r="U13" i="1"/>
  <c r="U14" i="1" s="1"/>
  <c r="U16" i="1" s="1"/>
  <c r="BO11" i="1"/>
  <c r="BP11" i="1" s="1"/>
  <c r="CB11" i="1"/>
  <c r="AA14" i="1"/>
  <c r="U17" i="1"/>
  <c r="BT14" i="1"/>
  <c r="BT16" i="1" s="1"/>
  <c r="H14" i="1"/>
  <c r="H16" i="1" s="1"/>
  <c r="BY12" i="1"/>
  <c r="I13" i="1"/>
  <c r="CC13" i="1" s="1"/>
  <c r="BA10" i="1"/>
  <c r="CG14" i="1"/>
  <c r="CG16" i="1" s="1"/>
  <c r="AP13" i="1"/>
  <c r="BL13" i="1"/>
  <c r="CN15" i="1"/>
  <c r="Y16" i="1"/>
  <c r="AA16" i="1" s="1"/>
  <c r="BG14" i="1"/>
  <c r="BG16" i="1" s="1"/>
  <c r="BX14" i="1"/>
  <c r="BX16" i="1" s="1"/>
  <c r="BY16" i="1" s="1"/>
  <c r="CO10" i="1"/>
  <c r="AO11" i="1"/>
  <c r="AP11" i="1" s="1"/>
  <c r="AL13" i="1"/>
  <c r="AW14" i="1"/>
  <c r="AW16" i="1" s="1"/>
  <c r="BW14" i="1"/>
  <c r="BW16" i="1" s="1"/>
  <c r="BL11" i="1"/>
  <c r="BN15" i="1"/>
  <c r="AG14" i="1"/>
  <c r="AG16" i="1" s="1"/>
  <c r="AX14" i="1"/>
  <c r="AY14" i="1" s="1"/>
  <c r="CJ14" i="1"/>
  <c r="CJ16" i="1" s="1"/>
  <c r="BY11" i="1"/>
  <c r="BB13" i="1"/>
  <c r="BC13" i="1" s="1"/>
  <c r="BY13" i="1"/>
  <c r="L14" i="1"/>
  <c r="L16" i="1" s="1"/>
  <c r="T14" i="1"/>
  <c r="T16" i="1" s="1"/>
  <c r="AB14" i="1"/>
  <c r="AB16" i="1" s="1"/>
  <c r="AJ14" i="1"/>
  <c r="AJ16" i="1" s="1"/>
  <c r="AN10" i="1"/>
  <c r="AY10" i="1"/>
  <c r="BJ14" i="1"/>
  <c r="BJ16" i="1" s="1"/>
  <c r="AL11" i="1"/>
  <c r="CB12" i="1"/>
  <c r="CC12" i="1" s="1"/>
  <c r="AY13" i="1"/>
  <c r="CA13" i="1"/>
  <c r="CO13" i="1"/>
  <c r="CP13" i="1" s="1"/>
  <c r="CO18" i="1"/>
  <c r="CP18" i="1" s="1"/>
  <c r="AZ16" i="1"/>
  <c r="BA16" i="1" s="1"/>
  <c r="BA14" i="1"/>
  <c r="I10" i="1"/>
  <c r="BY10" i="1"/>
  <c r="G14" i="1"/>
  <c r="G16" i="1" s="1"/>
  <c r="BB11" i="1"/>
  <c r="BC11" i="1" s="1"/>
  <c r="CO11" i="1"/>
  <c r="CP11" i="1" s="1"/>
  <c r="S14" i="1"/>
  <c r="S16" i="1" s="1"/>
  <c r="BM14" i="1"/>
  <c r="CB17" i="1"/>
  <c r="CC17" i="1" s="1"/>
  <c r="CA17" i="1"/>
  <c r="AC14" i="1"/>
  <c r="AC16" i="1" s="1"/>
  <c r="AK14" i="1"/>
  <c r="AO10" i="1"/>
  <c r="BB10" i="1"/>
  <c r="BK14" i="1"/>
  <c r="BO10" i="1"/>
  <c r="CB10" i="1"/>
  <c r="CK14" i="1"/>
  <c r="CP10" i="1"/>
  <c r="I11" i="1"/>
  <c r="CC11" i="1" s="1"/>
  <c r="CA11" i="1"/>
  <c r="AO12" i="1"/>
  <c r="AP12" i="1" s="1"/>
  <c r="BO12" i="1"/>
  <c r="BP12" i="1" s="1"/>
  <c r="CO12" i="1"/>
  <c r="CP12" i="1" s="1"/>
  <c r="BZ14" i="1"/>
  <c r="AO15" i="1"/>
  <c r="AP15" i="1" s="1"/>
  <c r="BO15" i="1"/>
  <c r="BP15" i="1" s="1"/>
  <c r="CB15" i="1"/>
  <c r="CC15" i="1" s="1"/>
  <c r="AX16" i="1"/>
  <c r="AY16" i="1" s="1"/>
  <c r="F14" i="1"/>
  <c r="F16" i="1" s="1"/>
  <c r="R14" i="1"/>
  <c r="R16" i="1" s="1"/>
  <c r="X14" i="1"/>
  <c r="X16" i="1" s="1"/>
  <c r="AD12" i="1"/>
  <c r="AD14" i="1" s="1"/>
  <c r="AM16" i="1"/>
  <c r="AN16" i="1" s="1"/>
  <c r="AN14" i="1"/>
  <c r="CM14" i="1"/>
  <c r="AD15" i="1"/>
  <c r="CB18" i="1"/>
  <c r="CC18" i="1" s="1"/>
  <c r="CA18" i="1"/>
  <c r="CO17" i="1"/>
  <c r="CP17" i="1" s="1"/>
  <c r="AD16" i="1" l="1"/>
  <c r="BY14" i="1"/>
  <c r="I14" i="1"/>
  <c r="I16" i="1" s="1"/>
  <c r="BO14" i="1"/>
  <c r="BP10" i="1"/>
  <c r="CM16" i="1"/>
  <c r="CN16" i="1" s="1"/>
  <c r="CN14" i="1"/>
  <c r="CL14" i="1"/>
  <c r="CK16" i="1"/>
  <c r="CL16" i="1" s="1"/>
  <c r="BL14" i="1"/>
  <c r="BK16" i="1"/>
  <c r="BL16" i="1" s="1"/>
  <c r="AL14" i="1"/>
  <c r="AK16" i="1"/>
  <c r="AL16" i="1" s="1"/>
  <c r="BZ16" i="1"/>
  <c r="CA16" i="1" s="1"/>
  <c r="CA14" i="1"/>
  <c r="CB14" i="1"/>
  <c r="CC10" i="1"/>
  <c r="BB14" i="1"/>
  <c r="BC10" i="1"/>
  <c r="AO14" i="1"/>
  <c r="AP10" i="1"/>
  <c r="BM16" i="1"/>
  <c r="BN16" i="1" s="1"/>
  <c r="BN14" i="1"/>
  <c r="CO14" i="1"/>
  <c r="BC14" i="1" l="1"/>
  <c r="BB16" i="1"/>
  <c r="BC16" i="1" s="1"/>
  <c r="CP14" i="1"/>
  <c r="CO16" i="1"/>
  <c r="CP16" i="1" s="1"/>
  <c r="BP14" i="1"/>
  <c r="BO16" i="1"/>
  <c r="BP16" i="1" s="1"/>
  <c r="CC14" i="1"/>
  <c r="CB16" i="1"/>
  <c r="CC16" i="1" s="1"/>
  <c r="AP14" i="1"/>
  <c r="AO16" i="1"/>
  <c r="AP16" i="1" s="1"/>
</calcChain>
</file>

<file path=xl/sharedStrings.xml><?xml version="1.0" encoding="utf-8"?>
<sst xmlns="http://schemas.openxmlformats.org/spreadsheetml/2006/main" count="151" uniqueCount="42">
  <si>
    <t>REKAP PWS KIA (INDIKATOR KESEHATAN ANAK)</t>
  </si>
  <si>
    <t>BULAN : JANUARI</t>
  </si>
  <si>
    <t>TAHUN : 2022</t>
  </si>
  <si>
    <t>NO</t>
  </si>
  <si>
    <t>NAMA PUSKESMAS</t>
  </si>
  <si>
    <t>DESA</t>
  </si>
  <si>
    <t>SASARAN</t>
  </si>
  <si>
    <t>LAHIR HIDUP RIIL</t>
  </si>
  <si>
    <t>LAHIR MATI</t>
  </si>
  <si>
    <t>NEONATUS</t>
  </si>
  <si>
    <t xml:space="preserve">KN 1 </t>
  </si>
  <si>
    <t>KN 2</t>
  </si>
  <si>
    <t>KN 3 (Lengkap)</t>
  </si>
  <si>
    <t>Neo Komplikasi</t>
  </si>
  <si>
    <t>Kunjungan Bayi (Pr)</t>
  </si>
  <si>
    <t>Kelahiran Hidup</t>
  </si>
  <si>
    <t>15% Kelahiran Hidup(ByRisti)</t>
  </si>
  <si>
    <t>Bayi</t>
  </si>
  <si>
    <t>PENCAPAIAN</t>
  </si>
  <si>
    <t>KUMULATIF</t>
  </si>
  <si>
    <t>R</t>
  </si>
  <si>
    <t>TOTAL</t>
  </si>
  <si>
    <t>BULAN LALU</t>
  </si>
  <si>
    <t>BULAN INI</t>
  </si>
  <si>
    <t>JUMLAH</t>
  </si>
  <si>
    <t>L</t>
  </si>
  <si>
    <t>P</t>
  </si>
  <si>
    <t>Total</t>
  </si>
  <si>
    <t>L + P</t>
  </si>
  <si>
    <t>L+P</t>
  </si>
  <si>
    <t>%</t>
  </si>
  <si>
    <t>ABS</t>
  </si>
  <si>
    <t>TOTAL DESA</t>
  </si>
  <si>
    <t>UNIT LAIN WIL PUSK</t>
  </si>
  <si>
    <t>TOTAL BLN INI</t>
  </si>
  <si>
    <t>LUAR WIL PUSK.WIL. KOTA</t>
  </si>
  <si>
    <t>LUAR WIL PUSK.LUAR WIL. KOTA</t>
  </si>
  <si>
    <t>MULYOREJO</t>
  </si>
  <si>
    <t>Karang Besuki</t>
  </si>
  <si>
    <t>Pisang Candi</t>
  </si>
  <si>
    <t>Bandulan</t>
  </si>
  <si>
    <t>Mulyorejo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</si>
</sst>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(* #,##0_);_(* \(#,##0\);_(* &quot;-&quot;??_);_(@_)"/>
    <numFmt numFmtId="168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11"/>
      <color indexed="1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BD4B4"/>
        <bgColor rgb="FFFBD4B4"/>
      </patternFill>
    </fill>
    <fill>
      <patternFill patternType="gray0625">
        <bgColor indexed="40"/>
      </patternFill>
    </fill>
    <fill>
      <patternFill patternType="gray0625">
        <bgColor indexed="15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165" fontId="3" fillId="3" borderId="19" xfId="1" applyNumberFormat="1" applyFont="1" applyFill="1" applyBorder="1" applyAlignment="1" applyProtection="1">
      <alignment vertical="center" wrapText="1"/>
    </xf>
    <xf numFmtId="165" fontId="3" fillId="3" borderId="3" xfId="1" applyNumberFormat="1" applyFont="1" applyFill="1" applyBorder="1" applyAlignment="1" applyProtection="1">
      <alignment vertical="center" wrapText="1"/>
    </xf>
    <xf numFmtId="165" fontId="3" fillId="3" borderId="4" xfId="1" applyNumberFormat="1" applyFont="1" applyFill="1" applyBorder="1" applyAlignment="1" applyProtection="1">
      <alignment vertical="center" wrapText="1"/>
    </xf>
    <xf numFmtId="165" fontId="3" fillId="3" borderId="5" xfId="1" applyNumberFormat="1" applyFont="1" applyFill="1" applyBorder="1" applyAlignment="1" applyProtection="1">
      <alignment vertical="center" wrapText="1"/>
    </xf>
    <xf numFmtId="0" fontId="5" fillId="0" borderId="20" xfId="0" applyFont="1" applyBorder="1"/>
    <xf numFmtId="0" fontId="5" fillId="0" borderId="4" xfId="0" applyFont="1" applyBorder="1"/>
    <xf numFmtId="0" fontId="5" fillId="0" borderId="5" xfId="0" applyFont="1" applyBorder="1"/>
    <xf numFmtId="0" fontId="5" fillId="4" borderId="3" xfId="0" applyFont="1" applyFill="1" applyBorder="1"/>
    <xf numFmtId="0" fontId="5" fillId="4" borderId="4" xfId="0" applyFont="1" applyFill="1" applyBorder="1"/>
    <xf numFmtId="0" fontId="5" fillId="5" borderId="33" xfId="0" applyFont="1" applyFill="1" applyBorder="1"/>
    <xf numFmtId="1" fontId="5" fillId="0" borderId="4" xfId="0" applyNumberFormat="1" applyFont="1" applyBorder="1"/>
    <xf numFmtId="0" fontId="5" fillId="6" borderId="5" xfId="0" applyFont="1" applyFill="1" applyBorder="1"/>
    <xf numFmtId="2" fontId="5" fillId="0" borderId="4" xfId="0" applyNumberFormat="1" applyFont="1" applyBorder="1"/>
    <xf numFmtId="0" fontId="3" fillId="0" borderId="10" xfId="0" applyFont="1" applyBorder="1" applyAlignment="1">
      <alignment horizontal="left" vertical="center" wrapText="1"/>
    </xf>
    <xf numFmtId="0" fontId="3" fillId="3" borderId="14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165" fontId="3" fillId="3" borderId="34" xfId="1" applyNumberFormat="1" applyFont="1" applyFill="1" applyBorder="1" applyAlignment="1" applyProtection="1">
      <alignment vertical="center" wrapText="1"/>
    </xf>
    <xf numFmtId="165" fontId="3" fillId="3" borderId="14" xfId="1" applyNumberFormat="1" applyFont="1" applyFill="1" applyBorder="1" applyAlignment="1" applyProtection="1">
      <alignment vertical="center" wrapText="1"/>
    </xf>
    <xf numFmtId="165" fontId="3" fillId="3" borderId="15" xfId="1" applyNumberFormat="1" applyFont="1" applyFill="1" applyBorder="1" applyAlignment="1" applyProtection="1">
      <alignment vertical="center" wrapText="1"/>
    </xf>
    <xf numFmtId="165" fontId="3" fillId="3" borderId="16" xfId="1" applyNumberFormat="1" applyFont="1" applyFill="1" applyBorder="1" applyAlignment="1" applyProtection="1">
      <alignment vertical="center" wrapText="1"/>
    </xf>
    <xf numFmtId="0" fontId="5" fillId="0" borderId="35" xfId="0" applyFont="1" applyBorder="1"/>
    <xf numFmtId="0" fontId="5" fillId="0" borderId="15" xfId="0" applyFont="1" applyBorder="1"/>
    <xf numFmtId="0" fontId="5" fillId="0" borderId="16" xfId="0" applyFont="1" applyBorder="1"/>
    <xf numFmtId="0" fontId="5" fillId="4" borderId="14" xfId="0" applyFont="1" applyFill="1" applyBorder="1"/>
    <xf numFmtId="0" fontId="5" fillId="4" borderId="15" xfId="0" applyFont="1" applyFill="1" applyBorder="1"/>
    <xf numFmtId="0" fontId="5" fillId="5" borderId="36" xfId="0" applyFont="1" applyFill="1" applyBorder="1"/>
    <xf numFmtId="1" fontId="5" fillId="0" borderId="15" xfId="0" applyNumberFormat="1" applyFont="1" applyBorder="1"/>
    <xf numFmtId="0" fontId="5" fillId="6" borderId="16" xfId="0" applyFont="1" applyFill="1" applyBorder="1"/>
    <xf numFmtId="2" fontId="5" fillId="0" borderId="15" xfId="0" applyNumberFormat="1" applyFont="1" applyBorder="1"/>
    <xf numFmtId="0" fontId="3" fillId="7" borderId="35" xfId="0" applyFont="1" applyFill="1" applyBorder="1" applyAlignment="1">
      <alignment vertical="center" wrapText="1"/>
    </xf>
    <xf numFmtId="0" fontId="3" fillId="7" borderId="15" xfId="0" applyFont="1" applyFill="1" applyBorder="1" applyAlignment="1">
      <alignment vertical="center" wrapText="1"/>
    </xf>
    <xf numFmtId="165" fontId="3" fillId="0" borderId="16" xfId="1" applyNumberFormat="1" applyFont="1" applyBorder="1" applyAlignment="1" applyProtection="1">
      <alignment vertical="center" wrapText="1"/>
    </xf>
    <xf numFmtId="0" fontId="4" fillId="2" borderId="10" xfId="0" applyFont="1" applyFill="1" applyBorder="1"/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1" fontId="4" fillId="2" borderId="15" xfId="0" applyNumberFormat="1" applyFont="1" applyFill="1" applyBorder="1" applyAlignment="1">
      <alignment vertical="center"/>
    </xf>
    <xf numFmtId="165" fontId="4" fillId="2" borderId="16" xfId="1" applyNumberFormat="1" applyFont="1" applyFill="1" applyBorder="1" applyAlignment="1" applyProtection="1">
      <alignment vertical="center" wrapText="1"/>
    </xf>
    <xf numFmtId="0" fontId="4" fillId="2" borderId="3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8" borderId="36" xfId="0" applyFont="1" applyFill="1" applyBorder="1"/>
    <xf numFmtId="0" fontId="2" fillId="2" borderId="16" xfId="0" applyFont="1" applyFill="1" applyBorder="1"/>
    <xf numFmtId="1" fontId="5" fillId="2" borderId="15" xfId="0" applyNumberFormat="1" applyFont="1" applyFill="1" applyBorder="1"/>
    <xf numFmtId="0" fontId="5" fillId="2" borderId="15" xfId="0" applyFont="1" applyFill="1" applyBorder="1"/>
    <xf numFmtId="0" fontId="5" fillId="2" borderId="16" xfId="0" applyFont="1" applyFill="1" applyBorder="1"/>
    <xf numFmtId="2" fontId="5" fillId="2" borderId="15" xfId="0" applyNumberFormat="1" applyFont="1" applyFill="1" applyBorder="1"/>
    <xf numFmtId="0" fontId="3" fillId="0" borderId="10" xfId="0" applyFont="1" applyBorder="1"/>
    <xf numFmtId="0" fontId="3" fillId="9" borderId="14" xfId="0" applyFont="1" applyFill="1" applyBorder="1" applyAlignment="1">
      <alignment vertical="center"/>
    </xf>
    <xf numFmtId="0" fontId="3" fillId="9" borderId="15" xfId="0" applyFont="1" applyFill="1" applyBorder="1" applyAlignment="1">
      <alignment vertical="center"/>
    </xf>
    <xf numFmtId="0" fontId="3" fillId="9" borderId="34" xfId="0" applyFont="1" applyFill="1" applyBorder="1" applyAlignment="1">
      <alignment vertical="center"/>
    </xf>
    <xf numFmtId="0" fontId="6" fillId="9" borderId="16" xfId="0" applyFont="1" applyFill="1" applyBorder="1" applyAlignment="1">
      <alignment vertical="center"/>
    </xf>
    <xf numFmtId="0" fontId="3" fillId="10" borderId="35" xfId="0" applyFont="1" applyFill="1" applyBorder="1" applyAlignment="1">
      <alignment vertical="center"/>
    </xf>
    <xf numFmtId="0" fontId="3" fillId="10" borderId="15" xfId="0" applyFont="1" applyFill="1" applyBorder="1" applyAlignment="1">
      <alignment vertical="center"/>
    </xf>
    <xf numFmtId="0" fontId="3" fillId="9" borderId="16" xfId="0" applyFont="1" applyFill="1" applyBorder="1" applyAlignment="1">
      <alignment vertical="center"/>
    </xf>
    <xf numFmtId="0" fontId="5" fillId="11" borderId="15" xfId="0" applyFont="1" applyFill="1" applyBorder="1"/>
    <xf numFmtId="165" fontId="4" fillId="2" borderId="14" xfId="0" applyNumberFormat="1" applyFont="1" applyFill="1" applyBorder="1" applyAlignment="1">
      <alignment vertical="center"/>
    </xf>
    <xf numFmtId="165" fontId="4" fillId="2" borderId="15" xfId="0" applyNumberFormat="1" applyFont="1" applyFill="1" applyBorder="1" applyAlignment="1">
      <alignment vertical="center"/>
    </xf>
    <xf numFmtId="165" fontId="4" fillId="2" borderId="34" xfId="0" applyNumberFormat="1" applyFont="1" applyFill="1" applyBorder="1" applyAlignment="1">
      <alignment vertical="center"/>
    </xf>
    <xf numFmtId="165" fontId="4" fillId="2" borderId="16" xfId="0" applyNumberFormat="1" applyFont="1" applyFill="1" applyBorder="1" applyAlignment="1">
      <alignment vertical="center"/>
    </xf>
    <xf numFmtId="165" fontId="4" fillId="2" borderId="35" xfId="0" applyNumberFormat="1" applyFont="1" applyFill="1" applyBorder="1" applyAlignment="1">
      <alignment vertical="center"/>
    </xf>
    <xf numFmtId="165" fontId="5" fillId="2" borderId="15" xfId="0" applyNumberFormat="1" applyFont="1" applyFill="1" applyBorder="1"/>
    <xf numFmtId="0" fontId="6" fillId="0" borderId="27" xfId="0" applyFont="1" applyBorder="1"/>
    <xf numFmtId="0" fontId="3" fillId="9" borderId="21" xfId="0" applyFont="1" applyFill="1" applyBorder="1" applyAlignment="1">
      <alignment vertical="center"/>
    </xf>
    <xf numFmtId="0" fontId="3" fillId="9" borderId="22" xfId="0" applyFont="1" applyFill="1" applyBorder="1" applyAlignment="1">
      <alignment vertical="center"/>
    </xf>
    <xf numFmtId="0" fontId="3" fillId="9" borderId="23" xfId="0" applyFont="1" applyFill="1" applyBorder="1" applyAlignment="1">
      <alignment vertical="center"/>
    </xf>
    <xf numFmtId="0" fontId="6" fillId="9" borderId="24" xfId="0" applyFont="1" applyFill="1" applyBorder="1" applyAlignment="1">
      <alignment vertical="center"/>
    </xf>
    <xf numFmtId="0" fontId="3" fillId="10" borderId="25" xfId="0" applyFont="1" applyFill="1" applyBorder="1" applyAlignment="1">
      <alignment vertical="center"/>
    </xf>
    <xf numFmtId="0" fontId="3" fillId="10" borderId="22" xfId="0" applyFont="1" applyFill="1" applyBorder="1" applyAlignment="1">
      <alignment vertical="center"/>
    </xf>
    <xf numFmtId="0" fontId="3" fillId="9" borderId="24" xfId="0" applyFont="1" applyFill="1" applyBorder="1" applyAlignment="1">
      <alignment vertical="center"/>
    </xf>
    <xf numFmtId="0" fontId="5" fillId="4" borderId="21" xfId="0" applyFont="1" applyFill="1" applyBorder="1"/>
    <xf numFmtId="0" fontId="5" fillId="4" borderId="22" xfId="0" applyFont="1" applyFill="1" applyBorder="1"/>
    <xf numFmtId="0" fontId="5" fillId="5" borderId="37" xfId="0" applyFont="1" applyFill="1" applyBorder="1"/>
    <xf numFmtId="0" fontId="5" fillId="0" borderId="22" xfId="0" applyFont="1" applyBorder="1"/>
    <xf numFmtId="0" fontId="5" fillId="0" borderId="24" xfId="0" applyFont="1" applyBorder="1"/>
    <xf numFmtId="1" fontId="5" fillId="0" borderId="22" xfId="0" applyNumberFormat="1" applyFont="1" applyBorder="1"/>
    <xf numFmtId="0" fontId="5" fillId="6" borderId="24" xfId="0" applyFont="1" applyFill="1" applyBorder="1"/>
    <xf numFmtId="2" fontId="5" fillId="0" borderId="22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168" fontId="5" fillId="5" borderId="33" xfId="0" applyNumberFormat="1" applyFont="1" applyFill="1" applyBorder="1"/>
    <xf numFmtId="168" fontId="5" fillId="5" borderId="36" xfId="0" applyNumberFormat="1" applyFont="1" applyFill="1" applyBorder="1"/>
    <xf numFmtId="168" fontId="2" fillId="8" borderId="36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955FD-DB89-47C6-BC78-7462950520C0}">
  <dimension ref="A1:CQ18"/>
  <sheetViews>
    <sheetView tabSelected="1" zoomScale="84" zoomScaleNormal="84" workbookViewId="0">
      <selection activeCell="C28" sqref="C28"/>
    </sheetView>
  </sheetViews>
  <sheetFormatPr defaultRowHeight="14.5" x14ac:dyDescent="0.35"/>
  <cols>
    <col min="1" max="1" width="4.7265625" customWidth="1"/>
    <col min="2" max="2" width="20.1796875" customWidth="1"/>
    <col min="3" max="3" width="25.81640625" bestFit="1" customWidth="1"/>
    <col min="4" max="4" width="5.1796875" customWidth="1"/>
    <col min="5" max="5" width="5.36328125" bestFit="1" customWidth="1"/>
    <col min="6" max="6" width="6.54296875" customWidth="1"/>
    <col min="7" max="7" width="4.7265625" customWidth="1"/>
    <col min="8" max="8" width="5.54296875" customWidth="1"/>
    <col min="9" max="9" width="5.81640625" customWidth="1"/>
    <col min="10" max="10" width="6.7265625" customWidth="1"/>
    <col min="11" max="11" width="6" customWidth="1"/>
    <col min="12" max="12" width="6.7265625" customWidth="1"/>
    <col min="13" max="30" width="6" customWidth="1"/>
    <col min="31" max="31" width="5.453125" customWidth="1"/>
    <col min="32" max="32" width="4.54296875" customWidth="1"/>
    <col min="33" max="33" width="5.7265625" customWidth="1"/>
    <col min="34" max="36" width="5.54296875" bestFit="1" customWidth="1"/>
    <col min="37" max="37" width="5.26953125" bestFit="1" customWidth="1"/>
    <col min="38" max="38" width="6.54296875" customWidth="1"/>
    <col min="39" max="39" width="5.81640625" customWidth="1"/>
    <col min="40" max="40" width="7.26953125" bestFit="1" customWidth="1"/>
    <col min="41" max="41" width="6.1796875" customWidth="1"/>
    <col min="42" max="42" width="6.54296875" customWidth="1"/>
    <col min="43" max="43" width="3" customWidth="1"/>
    <col min="44" max="44" width="5.453125" customWidth="1"/>
    <col min="45" max="45" width="4.54296875" customWidth="1"/>
    <col min="46" max="46" width="5.7265625" customWidth="1"/>
    <col min="47" max="49" width="5.54296875" bestFit="1" customWidth="1"/>
    <col min="50" max="50" width="5.26953125" bestFit="1" customWidth="1"/>
    <col min="51" max="51" width="6.54296875" customWidth="1"/>
    <col min="52" max="52" width="5.81640625" customWidth="1"/>
    <col min="53" max="53" width="8.08984375" bestFit="1" customWidth="1"/>
    <col min="54" max="54" width="6.1796875" customWidth="1"/>
    <col min="55" max="55" width="6.54296875" customWidth="1"/>
    <col min="56" max="56" width="2.54296875" bestFit="1" customWidth="1"/>
    <col min="57" max="57" width="5.453125" customWidth="1"/>
    <col min="58" max="58" width="4.54296875" customWidth="1"/>
    <col min="59" max="59" width="5.7265625" customWidth="1"/>
    <col min="60" max="62" width="5.54296875" bestFit="1" customWidth="1"/>
    <col min="63" max="63" width="5.26953125" bestFit="1" customWidth="1"/>
    <col min="64" max="64" width="6.54296875" customWidth="1"/>
    <col min="65" max="65" width="5.81640625" customWidth="1"/>
    <col min="66" max="66" width="9.54296875" bestFit="1" customWidth="1"/>
    <col min="67" max="67" width="6.1796875" customWidth="1"/>
    <col min="68" max="68" width="6.54296875" customWidth="1"/>
    <col min="69" max="69" width="2.54296875" bestFit="1" customWidth="1"/>
    <col min="70" max="70" width="5.453125" customWidth="1"/>
    <col min="71" max="71" width="4.54296875" customWidth="1"/>
    <col min="72" max="72" width="5.7265625" customWidth="1"/>
    <col min="73" max="75" width="5.54296875" bestFit="1" customWidth="1"/>
    <col min="76" max="76" width="5.26953125" bestFit="1" customWidth="1"/>
    <col min="77" max="77" width="6.54296875" customWidth="1"/>
    <col min="78" max="78" width="5.81640625" customWidth="1"/>
    <col min="79" max="79" width="9.54296875" bestFit="1" customWidth="1"/>
    <col min="80" max="80" width="6.1796875" customWidth="1"/>
    <col min="81" max="81" width="6.54296875" customWidth="1"/>
    <col min="82" max="82" width="2.54296875" bestFit="1" customWidth="1"/>
    <col min="83" max="83" width="5.453125" customWidth="1"/>
    <col min="84" max="84" width="4.54296875" customWidth="1"/>
    <col min="85" max="85" width="5.7265625" customWidth="1"/>
    <col min="86" max="87" width="6.81640625" customWidth="1"/>
    <col min="88" max="88" width="5.54296875" bestFit="1" customWidth="1"/>
    <col min="89" max="89" width="5.26953125" bestFit="1" customWidth="1"/>
    <col min="90" max="90" width="6.54296875" customWidth="1"/>
    <col min="91" max="91" width="5.81640625" customWidth="1"/>
    <col min="92" max="92" width="9.54296875" bestFit="1" customWidth="1"/>
    <col min="93" max="93" width="6.1796875" customWidth="1"/>
    <col min="94" max="94" width="6.54296875" customWidth="1"/>
    <col min="95" max="95" width="2.453125" bestFit="1" customWidth="1"/>
  </cols>
  <sheetData>
    <row r="1" spans="1:95" ht="13.5" customHeight="1" x14ac:dyDescent="0.35">
      <c r="A1" t="s">
        <v>0</v>
      </c>
    </row>
    <row r="2" spans="1:95" ht="15" customHeight="1" x14ac:dyDescent="0.35">
      <c r="A2" t="s">
        <v>1</v>
      </c>
    </row>
    <row r="3" spans="1:95" ht="17.25" customHeight="1" x14ac:dyDescent="0.35">
      <c r="A3" t="s">
        <v>2</v>
      </c>
    </row>
    <row r="4" spans="1:95" ht="16.5" customHeight="1" thickBot="1" x14ac:dyDescent="0.4"/>
    <row r="5" spans="1:95" ht="13.5" customHeight="1" thickBot="1" x14ac:dyDescent="0.4">
      <c r="A5" s="1" t="s">
        <v>3</v>
      </c>
      <c r="B5" s="1" t="s">
        <v>4</v>
      </c>
      <c r="C5" s="2" t="s">
        <v>5</v>
      </c>
      <c r="D5" s="3" t="s">
        <v>6</v>
      </c>
      <c r="E5" s="4"/>
      <c r="F5" s="4"/>
      <c r="G5" s="4"/>
      <c r="H5" s="4"/>
      <c r="I5" s="4"/>
      <c r="J5" s="4"/>
      <c r="K5" s="4"/>
      <c r="L5" s="5"/>
      <c r="M5" s="6" t="s">
        <v>7</v>
      </c>
      <c r="N5" s="7"/>
      <c r="O5" s="7"/>
      <c r="P5" s="7"/>
      <c r="Q5" s="7"/>
      <c r="R5" s="7"/>
      <c r="S5" s="7"/>
      <c r="T5" s="7"/>
      <c r="U5" s="8"/>
      <c r="V5" s="6" t="s">
        <v>8</v>
      </c>
      <c r="W5" s="7"/>
      <c r="X5" s="7"/>
      <c r="Y5" s="7"/>
      <c r="Z5" s="7"/>
      <c r="AA5" s="7"/>
      <c r="AB5" s="7"/>
      <c r="AC5" s="7"/>
      <c r="AD5" s="8"/>
      <c r="AE5" s="9" t="s">
        <v>9</v>
      </c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1"/>
    </row>
    <row r="6" spans="1:95" ht="15.75" customHeight="1" thickBot="1" x14ac:dyDescent="0.4">
      <c r="A6" s="12"/>
      <c r="B6" s="12"/>
      <c r="C6" s="13"/>
      <c r="D6" s="14"/>
      <c r="E6" s="15"/>
      <c r="F6" s="15"/>
      <c r="G6" s="15"/>
      <c r="H6" s="15"/>
      <c r="I6" s="15"/>
      <c r="J6" s="15"/>
      <c r="K6" s="15"/>
      <c r="L6" s="16"/>
      <c r="M6" s="17"/>
      <c r="N6" s="18"/>
      <c r="O6" s="18"/>
      <c r="P6" s="18"/>
      <c r="Q6" s="18"/>
      <c r="R6" s="18"/>
      <c r="S6" s="18"/>
      <c r="T6" s="18"/>
      <c r="U6" s="19"/>
      <c r="V6" s="17"/>
      <c r="W6" s="18"/>
      <c r="X6" s="18"/>
      <c r="Y6" s="18"/>
      <c r="Z6" s="18"/>
      <c r="AA6" s="18"/>
      <c r="AB6" s="18"/>
      <c r="AC6" s="18"/>
      <c r="AD6" s="19"/>
      <c r="AE6" s="6" t="s">
        <v>10</v>
      </c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8"/>
      <c r="AR6" s="3" t="s">
        <v>11</v>
      </c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5"/>
      <c r="BE6" s="20" t="s">
        <v>12</v>
      </c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2"/>
      <c r="BR6" s="20" t="s">
        <v>13</v>
      </c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2"/>
      <c r="CE6" s="23" t="s">
        <v>14</v>
      </c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5"/>
    </row>
    <row r="7" spans="1:95" ht="15.75" customHeight="1" x14ac:dyDescent="0.35">
      <c r="A7" s="12"/>
      <c r="B7" s="12"/>
      <c r="C7" s="13"/>
      <c r="D7" s="26" t="s">
        <v>15</v>
      </c>
      <c r="E7" s="27"/>
      <c r="F7" s="28"/>
      <c r="G7" s="26" t="s">
        <v>16</v>
      </c>
      <c r="H7" s="27"/>
      <c r="I7" s="29"/>
      <c r="J7" s="30" t="s">
        <v>17</v>
      </c>
      <c r="K7" s="4"/>
      <c r="L7" s="5"/>
      <c r="M7" s="17"/>
      <c r="N7" s="18"/>
      <c r="O7" s="18"/>
      <c r="P7" s="18"/>
      <c r="Q7" s="18"/>
      <c r="R7" s="18"/>
      <c r="S7" s="18"/>
      <c r="T7" s="18"/>
      <c r="U7" s="19"/>
      <c r="V7" s="17"/>
      <c r="W7" s="18"/>
      <c r="X7" s="18"/>
      <c r="Y7" s="18"/>
      <c r="Z7" s="18"/>
      <c r="AA7" s="18"/>
      <c r="AB7" s="18"/>
      <c r="AC7" s="18"/>
      <c r="AD7" s="19"/>
      <c r="AE7" s="17" t="s">
        <v>18</v>
      </c>
      <c r="AF7" s="18"/>
      <c r="AG7" s="18"/>
      <c r="AH7" s="18"/>
      <c r="AI7" s="18"/>
      <c r="AJ7" s="18"/>
      <c r="AK7" s="18" t="s">
        <v>19</v>
      </c>
      <c r="AL7" s="18"/>
      <c r="AM7" s="18"/>
      <c r="AN7" s="18"/>
      <c r="AO7" s="18"/>
      <c r="AP7" s="18"/>
      <c r="AQ7" s="19" t="s">
        <v>20</v>
      </c>
      <c r="AR7" s="31" t="s">
        <v>18</v>
      </c>
      <c r="AS7" s="32"/>
      <c r="AT7" s="32"/>
      <c r="AU7" s="32"/>
      <c r="AV7" s="32"/>
      <c r="AW7" s="32"/>
      <c r="AX7" s="32" t="s">
        <v>19</v>
      </c>
      <c r="AY7" s="32"/>
      <c r="AZ7" s="32"/>
      <c r="BA7" s="32"/>
      <c r="BB7" s="33" t="s">
        <v>21</v>
      </c>
      <c r="BC7" s="33"/>
      <c r="BD7" s="34" t="s">
        <v>20</v>
      </c>
      <c r="BE7" s="35" t="s">
        <v>18</v>
      </c>
      <c r="BF7" s="36"/>
      <c r="BG7" s="36"/>
      <c r="BH7" s="36"/>
      <c r="BI7" s="36"/>
      <c r="BJ7" s="36"/>
      <c r="BK7" s="36" t="s">
        <v>19</v>
      </c>
      <c r="BL7" s="36"/>
      <c r="BM7" s="36"/>
      <c r="BN7" s="36"/>
      <c r="BO7" s="37" t="s">
        <v>21</v>
      </c>
      <c r="BP7" s="37"/>
      <c r="BQ7" s="38" t="s">
        <v>20</v>
      </c>
      <c r="BR7" s="35" t="s">
        <v>18</v>
      </c>
      <c r="BS7" s="36"/>
      <c r="BT7" s="36"/>
      <c r="BU7" s="36"/>
      <c r="BV7" s="36"/>
      <c r="BW7" s="36"/>
      <c r="BX7" s="36" t="s">
        <v>19</v>
      </c>
      <c r="BY7" s="36"/>
      <c r="BZ7" s="36"/>
      <c r="CA7" s="36"/>
      <c r="CB7" s="37" t="s">
        <v>21</v>
      </c>
      <c r="CC7" s="37"/>
      <c r="CD7" s="38" t="s">
        <v>20</v>
      </c>
      <c r="CE7" s="35" t="s">
        <v>18</v>
      </c>
      <c r="CF7" s="36"/>
      <c r="CG7" s="36"/>
      <c r="CH7" s="36"/>
      <c r="CI7" s="36"/>
      <c r="CJ7" s="36"/>
      <c r="CK7" s="36" t="s">
        <v>19</v>
      </c>
      <c r="CL7" s="36"/>
      <c r="CM7" s="36"/>
      <c r="CN7" s="36"/>
      <c r="CO7" s="37" t="s">
        <v>21</v>
      </c>
      <c r="CP7" s="37"/>
      <c r="CQ7" s="38" t="s">
        <v>20</v>
      </c>
    </row>
    <row r="8" spans="1:95" ht="13.5" customHeight="1" thickBot="1" x14ac:dyDescent="0.4">
      <c r="A8" s="12"/>
      <c r="B8" s="12"/>
      <c r="C8" s="13"/>
      <c r="D8" s="39"/>
      <c r="E8" s="40"/>
      <c r="F8" s="41"/>
      <c r="G8" s="39"/>
      <c r="H8" s="40"/>
      <c r="I8" s="42"/>
      <c r="J8" s="43"/>
      <c r="K8" s="44"/>
      <c r="L8" s="45"/>
      <c r="M8" s="17" t="s">
        <v>22</v>
      </c>
      <c r="N8" s="18"/>
      <c r="O8" s="18"/>
      <c r="P8" s="18" t="s">
        <v>23</v>
      </c>
      <c r="Q8" s="18"/>
      <c r="R8" s="18"/>
      <c r="S8" s="18" t="s">
        <v>19</v>
      </c>
      <c r="T8" s="18"/>
      <c r="U8" s="19"/>
      <c r="V8" s="17" t="s">
        <v>22</v>
      </c>
      <c r="W8" s="18"/>
      <c r="X8" s="18"/>
      <c r="Y8" s="18" t="s">
        <v>23</v>
      </c>
      <c r="Z8" s="18"/>
      <c r="AA8" s="18"/>
      <c r="AB8" s="18" t="s">
        <v>19</v>
      </c>
      <c r="AC8" s="18"/>
      <c r="AD8" s="19"/>
      <c r="AE8" s="17" t="s">
        <v>22</v>
      </c>
      <c r="AF8" s="18"/>
      <c r="AG8" s="18"/>
      <c r="AH8" s="18" t="s">
        <v>23</v>
      </c>
      <c r="AI8" s="18"/>
      <c r="AJ8" s="18"/>
      <c r="AK8" s="18" t="s">
        <v>24</v>
      </c>
      <c r="AL8" s="18"/>
      <c r="AM8" s="18"/>
      <c r="AN8" s="18"/>
      <c r="AO8" s="18"/>
      <c r="AP8" s="18"/>
      <c r="AQ8" s="19"/>
      <c r="AR8" s="31" t="s">
        <v>22</v>
      </c>
      <c r="AS8" s="32"/>
      <c r="AT8" s="32"/>
      <c r="AU8" s="32" t="s">
        <v>23</v>
      </c>
      <c r="AV8" s="32"/>
      <c r="AW8" s="32"/>
      <c r="AX8" s="32"/>
      <c r="AY8" s="32"/>
      <c r="AZ8" s="32"/>
      <c r="BA8" s="32"/>
      <c r="BB8" s="33"/>
      <c r="BC8" s="33"/>
      <c r="BD8" s="34"/>
      <c r="BE8" s="35" t="s">
        <v>22</v>
      </c>
      <c r="BF8" s="36"/>
      <c r="BG8" s="36"/>
      <c r="BH8" s="36" t="s">
        <v>23</v>
      </c>
      <c r="BI8" s="36"/>
      <c r="BJ8" s="36"/>
      <c r="BK8" s="36"/>
      <c r="BL8" s="36"/>
      <c r="BM8" s="36"/>
      <c r="BN8" s="36"/>
      <c r="BO8" s="37"/>
      <c r="BP8" s="37"/>
      <c r="BQ8" s="38"/>
      <c r="BR8" s="35" t="s">
        <v>22</v>
      </c>
      <c r="BS8" s="36"/>
      <c r="BT8" s="36"/>
      <c r="BU8" s="36" t="s">
        <v>23</v>
      </c>
      <c r="BV8" s="36"/>
      <c r="BW8" s="36"/>
      <c r="BX8" s="36"/>
      <c r="BY8" s="36"/>
      <c r="BZ8" s="36"/>
      <c r="CA8" s="36"/>
      <c r="CB8" s="37"/>
      <c r="CC8" s="37"/>
      <c r="CD8" s="38"/>
      <c r="CE8" s="35" t="s">
        <v>22</v>
      </c>
      <c r="CF8" s="36"/>
      <c r="CG8" s="36"/>
      <c r="CH8" s="36" t="s">
        <v>23</v>
      </c>
      <c r="CI8" s="36"/>
      <c r="CJ8" s="36"/>
      <c r="CK8" s="36"/>
      <c r="CL8" s="36"/>
      <c r="CM8" s="36"/>
      <c r="CN8" s="36"/>
      <c r="CO8" s="37"/>
      <c r="CP8" s="37"/>
      <c r="CQ8" s="38"/>
    </row>
    <row r="9" spans="1:95" ht="15" thickBot="1" x14ac:dyDescent="0.4">
      <c r="A9" s="46"/>
      <c r="B9" s="46"/>
      <c r="C9" s="47"/>
      <c r="D9" s="48" t="s">
        <v>25</v>
      </c>
      <c r="E9" s="49" t="s">
        <v>26</v>
      </c>
      <c r="F9" s="50" t="s">
        <v>27</v>
      </c>
      <c r="G9" s="48" t="s">
        <v>25</v>
      </c>
      <c r="H9" s="49" t="s">
        <v>26</v>
      </c>
      <c r="I9" s="51" t="s">
        <v>27</v>
      </c>
      <c r="J9" s="52" t="s">
        <v>25</v>
      </c>
      <c r="K9" s="49" t="s">
        <v>26</v>
      </c>
      <c r="L9" s="51" t="s">
        <v>27</v>
      </c>
      <c r="M9" s="53" t="s">
        <v>25</v>
      </c>
      <c r="N9" s="54" t="s">
        <v>26</v>
      </c>
      <c r="O9" s="54" t="s">
        <v>28</v>
      </c>
      <c r="P9" s="54" t="s">
        <v>25</v>
      </c>
      <c r="Q9" s="54" t="s">
        <v>26</v>
      </c>
      <c r="R9" s="54" t="s">
        <v>28</v>
      </c>
      <c r="S9" s="54" t="s">
        <v>25</v>
      </c>
      <c r="T9" s="54" t="s">
        <v>26</v>
      </c>
      <c r="U9" s="55" t="s">
        <v>28</v>
      </c>
      <c r="V9" s="53" t="s">
        <v>25</v>
      </c>
      <c r="W9" s="54" t="s">
        <v>26</v>
      </c>
      <c r="X9" s="54" t="s">
        <v>28</v>
      </c>
      <c r="Y9" s="54" t="s">
        <v>25</v>
      </c>
      <c r="Z9" s="54" t="s">
        <v>26</v>
      </c>
      <c r="AA9" s="54" t="s">
        <v>28</v>
      </c>
      <c r="AB9" s="54" t="s">
        <v>25</v>
      </c>
      <c r="AC9" s="54" t="s">
        <v>26</v>
      </c>
      <c r="AD9" s="55" t="s">
        <v>28</v>
      </c>
      <c r="AE9" s="53" t="s">
        <v>25</v>
      </c>
      <c r="AF9" s="54" t="s">
        <v>26</v>
      </c>
      <c r="AG9" s="54" t="s">
        <v>29</v>
      </c>
      <c r="AH9" s="54" t="s">
        <v>25</v>
      </c>
      <c r="AI9" s="54" t="s">
        <v>26</v>
      </c>
      <c r="AJ9" s="54" t="s">
        <v>29</v>
      </c>
      <c r="AK9" s="54" t="s">
        <v>25</v>
      </c>
      <c r="AL9" s="54" t="s">
        <v>30</v>
      </c>
      <c r="AM9" s="54" t="s">
        <v>26</v>
      </c>
      <c r="AN9" s="54" t="s">
        <v>30</v>
      </c>
      <c r="AO9" s="54" t="s">
        <v>28</v>
      </c>
      <c r="AP9" s="54" t="s">
        <v>30</v>
      </c>
      <c r="AQ9" s="56"/>
      <c r="AR9" s="57" t="s">
        <v>25</v>
      </c>
      <c r="AS9" s="58" t="s">
        <v>26</v>
      </c>
      <c r="AT9" s="59" t="s">
        <v>27</v>
      </c>
      <c r="AU9" s="59" t="s">
        <v>25</v>
      </c>
      <c r="AV9" s="59" t="s">
        <v>26</v>
      </c>
      <c r="AW9" s="59" t="s">
        <v>27</v>
      </c>
      <c r="AX9" s="60" t="s">
        <v>25</v>
      </c>
      <c r="AY9" s="60" t="s">
        <v>30</v>
      </c>
      <c r="AZ9" s="60" t="s">
        <v>26</v>
      </c>
      <c r="BA9" s="59" t="s">
        <v>30</v>
      </c>
      <c r="BB9" s="59" t="s">
        <v>31</v>
      </c>
      <c r="BC9" s="59" t="s">
        <v>30</v>
      </c>
      <c r="BD9" s="42"/>
      <c r="BE9" s="61" t="s">
        <v>25</v>
      </c>
      <c r="BF9" s="62" t="s">
        <v>26</v>
      </c>
      <c r="BG9" s="63" t="s">
        <v>27</v>
      </c>
      <c r="BH9" s="63" t="s">
        <v>25</v>
      </c>
      <c r="BI9" s="63" t="s">
        <v>26</v>
      </c>
      <c r="BJ9" s="63" t="s">
        <v>27</v>
      </c>
      <c r="BK9" s="64" t="s">
        <v>25</v>
      </c>
      <c r="BL9" s="64" t="s">
        <v>30</v>
      </c>
      <c r="BM9" s="64" t="s">
        <v>26</v>
      </c>
      <c r="BN9" s="63" t="s">
        <v>30</v>
      </c>
      <c r="BO9" s="63" t="s">
        <v>31</v>
      </c>
      <c r="BP9" s="63" t="s">
        <v>30</v>
      </c>
      <c r="BQ9" s="65"/>
      <c r="BR9" s="61" t="s">
        <v>25</v>
      </c>
      <c r="BS9" s="62" t="s">
        <v>26</v>
      </c>
      <c r="BT9" s="63" t="s">
        <v>27</v>
      </c>
      <c r="BU9" s="63" t="s">
        <v>25</v>
      </c>
      <c r="BV9" s="63" t="s">
        <v>26</v>
      </c>
      <c r="BW9" s="63" t="s">
        <v>27</v>
      </c>
      <c r="BX9" s="64" t="s">
        <v>25</v>
      </c>
      <c r="BY9" s="64" t="s">
        <v>30</v>
      </c>
      <c r="BZ9" s="64" t="s">
        <v>26</v>
      </c>
      <c r="CA9" s="63" t="s">
        <v>30</v>
      </c>
      <c r="CB9" s="63" t="s">
        <v>31</v>
      </c>
      <c r="CC9" s="63" t="s">
        <v>30</v>
      </c>
      <c r="CD9" s="65"/>
      <c r="CE9" s="61" t="s">
        <v>25</v>
      </c>
      <c r="CF9" s="62" t="s">
        <v>26</v>
      </c>
      <c r="CG9" s="63" t="s">
        <v>27</v>
      </c>
      <c r="CH9" s="63" t="s">
        <v>25</v>
      </c>
      <c r="CI9" s="63" t="s">
        <v>26</v>
      </c>
      <c r="CJ9" s="63" t="s">
        <v>27</v>
      </c>
      <c r="CK9" s="64" t="s">
        <v>25</v>
      </c>
      <c r="CL9" s="64" t="s">
        <v>30</v>
      </c>
      <c r="CM9" s="64" t="s">
        <v>26</v>
      </c>
      <c r="CN9" s="63" t="s">
        <v>30</v>
      </c>
      <c r="CO9" s="63" t="s">
        <v>31</v>
      </c>
      <c r="CP9" s="63" t="s">
        <v>30</v>
      </c>
      <c r="CQ9" s="65"/>
    </row>
    <row r="10" spans="1:95" ht="15" customHeight="1" x14ac:dyDescent="0.35">
      <c r="A10" s="148">
        <v>1</v>
      </c>
      <c r="B10" s="151" t="s">
        <v>37</v>
      </c>
      <c r="C10" s="66" t="s">
        <v>38</v>
      </c>
      <c r="D10" s="67">
        <v>127</v>
      </c>
      <c r="E10" s="68">
        <v>130</v>
      </c>
      <c r="F10" s="69">
        <f>D10+E10</f>
        <v>257</v>
      </c>
      <c r="G10" s="70">
        <f>D10*15%</f>
        <v>19.05</v>
      </c>
      <c r="H10" s="71">
        <v>19</v>
      </c>
      <c r="I10" s="72">
        <f>G10+H10</f>
        <v>38.049999999999997</v>
      </c>
      <c r="J10" s="73">
        <v>138</v>
      </c>
      <c r="K10" s="74">
        <v>144</v>
      </c>
      <c r="L10" s="75">
        <f>J10+K10</f>
        <v>282</v>
      </c>
      <c r="M10" s="76"/>
      <c r="N10" s="77"/>
      <c r="O10" s="77">
        <f>M10+N10</f>
        <v>0</v>
      </c>
      <c r="P10" s="154">
        <v>7</v>
      </c>
      <c r="Q10" s="154">
        <v>4</v>
      </c>
      <c r="R10" s="74">
        <f>P10+Q10</f>
        <v>11</v>
      </c>
      <c r="S10" s="74">
        <f>P10</f>
        <v>7</v>
      </c>
      <c r="T10" s="74">
        <f>Q10</f>
        <v>4</v>
      </c>
      <c r="U10" s="75">
        <f>S10+T10</f>
        <v>11</v>
      </c>
      <c r="V10" s="76"/>
      <c r="W10" s="77"/>
      <c r="X10" s="77">
        <f>V10+W10</f>
        <v>0</v>
      </c>
      <c r="Y10" s="78"/>
      <c r="Z10" s="78"/>
      <c r="AA10" s="79">
        <f t="shared" ref="AA10:AA18" si="0">Y10+Z10</f>
        <v>0</v>
      </c>
      <c r="AB10" s="74">
        <f>Y10</f>
        <v>0</v>
      </c>
      <c r="AC10" s="74">
        <f>Z10</f>
        <v>0</v>
      </c>
      <c r="AD10" s="75">
        <f>AB10+AC10</f>
        <v>0</v>
      </c>
      <c r="AE10" s="76">
        <v>0</v>
      </c>
      <c r="AF10" s="77">
        <v>0</v>
      </c>
      <c r="AG10" s="77">
        <f>AE10+AF10</f>
        <v>0</v>
      </c>
      <c r="AH10" s="154">
        <v>7</v>
      </c>
      <c r="AI10" s="154">
        <v>4</v>
      </c>
      <c r="AJ10" s="74">
        <f>AH10+AI10</f>
        <v>11</v>
      </c>
      <c r="AK10" s="74">
        <f>AH10</f>
        <v>7</v>
      </c>
      <c r="AL10" s="74">
        <f>AK10/D10*100</f>
        <v>5.5118110236220472</v>
      </c>
      <c r="AM10" s="74">
        <f>AI10</f>
        <v>4</v>
      </c>
      <c r="AN10" s="74">
        <f>AM10/E10*100</f>
        <v>3.0769230769230771</v>
      </c>
      <c r="AO10" s="74">
        <f>AK10+AM10</f>
        <v>11</v>
      </c>
      <c r="AP10" s="74">
        <f>AO10/F10*100</f>
        <v>4.2801556420233462</v>
      </c>
      <c r="AQ10" s="80"/>
      <c r="AR10" s="76">
        <v>0</v>
      </c>
      <c r="AS10" s="77">
        <v>0</v>
      </c>
      <c r="AT10" s="77">
        <f t="shared" ref="AT10:AT13" si="1">AR10+AS10</f>
        <v>0</v>
      </c>
      <c r="AU10" s="154">
        <v>7</v>
      </c>
      <c r="AV10" s="154">
        <v>4</v>
      </c>
      <c r="AW10" s="74">
        <f t="shared" ref="AW10:AW13" si="2">AU10+AV10</f>
        <v>11</v>
      </c>
      <c r="AX10" s="74">
        <f t="shared" ref="AX10:AX13" si="3">AU10</f>
        <v>7</v>
      </c>
      <c r="AY10" s="74">
        <f t="shared" ref="AY10:AY13" si="4">AX10/D10*100</f>
        <v>5.5118110236220472</v>
      </c>
      <c r="AZ10" s="74">
        <f t="shared" ref="AZ10:AZ13" si="5">AV10</f>
        <v>4</v>
      </c>
      <c r="BA10" s="74">
        <f t="shared" ref="BA10:BA13" si="6">AZ10/E10*100</f>
        <v>3.0769230769230771</v>
      </c>
      <c r="BB10" s="74">
        <f t="shared" ref="BB10:BB13" si="7">AX10+AZ10</f>
        <v>11</v>
      </c>
      <c r="BC10" s="74">
        <f t="shared" ref="BC10:BC13" si="8">BB10/F10*100</f>
        <v>4.2801556420233462</v>
      </c>
      <c r="BD10" s="80"/>
      <c r="BE10" s="76">
        <v>0</v>
      </c>
      <c r="BF10" s="77">
        <v>0</v>
      </c>
      <c r="BG10" s="77">
        <f t="shared" ref="BG10:BG13" si="9">BE10+BF10</f>
        <v>0</v>
      </c>
      <c r="BH10" s="154">
        <v>7</v>
      </c>
      <c r="BI10" s="154">
        <v>4</v>
      </c>
      <c r="BJ10" s="74">
        <f t="shared" ref="BJ10:BJ13" si="10">BH10+BI10</f>
        <v>11</v>
      </c>
      <c r="BK10" s="74">
        <f t="shared" ref="BK10:BK13" si="11">BH10</f>
        <v>7</v>
      </c>
      <c r="BL10" s="74">
        <f t="shared" ref="BL10:BL18" si="12">BK10/D10*100</f>
        <v>5.5118110236220472</v>
      </c>
      <c r="BM10" s="74">
        <f t="shared" ref="BM10:BM13" si="13">BI10</f>
        <v>4</v>
      </c>
      <c r="BN10" s="81">
        <f t="shared" ref="BN10:BN18" si="14">BM10/E10*100</f>
        <v>3.0769230769230771</v>
      </c>
      <c r="BO10" s="74">
        <f t="shared" ref="BO10:BO13" si="15">BK10+BM10</f>
        <v>11</v>
      </c>
      <c r="BP10" s="74">
        <f>BO10/F10*100</f>
        <v>4.2801556420233462</v>
      </c>
      <c r="BQ10" s="80"/>
      <c r="BR10" s="76">
        <v>0</v>
      </c>
      <c r="BS10" s="77">
        <v>0</v>
      </c>
      <c r="BT10" s="77">
        <f t="shared" ref="BT10:BT13" si="16">BR10+BS10</f>
        <v>0</v>
      </c>
      <c r="BU10" s="78">
        <v>2</v>
      </c>
      <c r="BV10" s="78">
        <v>1</v>
      </c>
      <c r="BW10" s="74">
        <f t="shared" ref="BW10:BW13" si="17">BU10+BV10</f>
        <v>3</v>
      </c>
      <c r="BX10" s="74">
        <f t="shared" ref="BX10:BX13" si="18">BU10</f>
        <v>2</v>
      </c>
      <c r="BY10" s="74">
        <f>BX10/G10*100</f>
        <v>10.498687664041995</v>
      </c>
      <c r="BZ10" s="74">
        <f t="shared" ref="BZ10:BZ13" si="19">BV10</f>
        <v>1</v>
      </c>
      <c r="CA10" s="74">
        <f>BZ10/H10*100</f>
        <v>5.2631578947368416</v>
      </c>
      <c r="CB10" s="74">
        <f t="shared" ref="CB10:CB13" si="20">BX10+BZ10</f>
        <v>3</v>
      </c>
      <c r="CC10" s="74">
        <f>CB10/I10*100</f>
        <v>7.8843626806833118</v>
      </c>
      <c r="CD10" s="80"/>
      <c r="CE10" s="76">
        <v>0</v>
      </c>
      <c r="CF10" s="77">
        <v>0</v>
      </c>
      <c r="CG10" s="77">
        <f t="shared" ref="CG10:CG13" si="21">CE10+CF10</f>
        <v>0</v>
      </c>
      <c r="CH10" s="78">
        <v>4</v>
      </c>
      <c r="CI10" s="78"/>
      <c r="CJ10" s="74">
        <f t="shared" ref="CJ10:CJ13" si="22">CH10+CI10</f>
        <v>4</v>
      </c>
      <c r="CK10" s="74">
        <f t="shared" ref="CK10:CK13" si="23">CH10</f>
        <v>4</v>
      </c>
      <c r="CL10" s="81">
        <f>CK10/J10*100</f>
        <v>2.8985507246376812</v>
      </c>
      <c r="CM10" s="74">
        <f t="shared" ref="CM10:CM13" si="24">CI10</f>
        <v>0</v>
      </c>
      <c r="CN10" s="81">
        <f t="shared" ref="CN10:CN18" si="25">CM10/K10*100</f>
        <v>0</v>
      </c>
      <c r="CO10" s="74">
        <f t="shared" ref="CO10:CO13" si="26">CK10+CM10</f>
        <v>4</v>
      </c>
      <c r="CP10" s="81">
        <f t="shared" ref="CP10:CP18" si="27">CO10/L10*100</f>
        <v>1.4184397163120568</v>
      </c>
      <c r="CQ10" s="80"/>
    </row>
    <row r="11" spans="1:95" x14ac:dyDescent="0.35">
      <c r="A11" s="149"/>
      <c r="B11" s="152">
        <v>2</v>
      </c>
      <c r="C11" s="82" t="s">
        <v>39</v>
      </c>
      <c r="D11" s="83">
        <v>95</v>
      </c>
      <c r="E11" s="84">
        <v>99</v>
      </c>
      <c r="F11" s="85">
        <f>D11+E11</f>
        <v>194</v>
      </c>
      <c r="G11" s="86">
        <f>D11*15%</f>
        <v>14.25</v>
      </c>
      <c r="H11" s="87">
        <f>E11*15%</f>
        <v>14.85</v>
      </c>
      <c r="I11" s="88">
        <f>G11+H11</f>
        <v>29.1</v>
      </c>
      <c r="J11" s="89">
        <v>103</v>
      </c>
      <c r="K11" s="90">
        <v>110</v>
      </c>
      <c r="L11" s="91">
        <f>J11+K11</f>
        <v>213</v>
      </c>
      <c r="M11" s="92"/>
      <c r="N11" s="93"/>
      <c r="O11" s="93">
        <f t="shared" ref="O11:O13" si="28">M11+N11</f>
        <v>0</v>
      </c>
      <c r="P11" s="155">
        <v>10</v>
      </c>
      <c r="Q11" s="155">
        <v>7</v>
      </c>
      <c r="R11" s="90">
        <f t="shared" ref="R11:R13" si="29">P11+Q11</f>
        <v>17</v>
      </c>
      <c r="S11" s="90">
        <f t="shared" ref="S11:T13" si="30">P11</f>
        <v>10</v>
      </c>
      <c r="T11" s="90">
        <f t="shared" si="30"/>
        <v>7</v>
      </c>
      <c r="U11" s="91">
        <f t="shared" ref="U11:U13" si="31">S11+T11</f>
        <v>17</v>
      </c>
      <c r="V11" s="92"/>
      <c r="W11" s="93"/>
      <c r="X11" s="93">
        <f t="shared" ref="X11:X13" si="32">V11+W11</f>
        <v>0</v>
      </c>
      <c r="Y11" s="94"/>
      <c r="Z11" s="94"/>
      <c r="AA11" s="95">
        <f t="shared" si="0"/>
        <v>0</v>
      </c>
      <c r="AB11" s="90">
        <f t="shared" ref="AB11:AC13" si="33">Y11</f>
        <v>0</v>
      </c>
      <c r="AC11" s="90">
        <f t="shared" si="33"/>
        <v>0</v>
      </c>
      <c r="AD11" s="91">
        <f t="shared" ref="AD11:AD13" si="34">AB11+AC11</f>
        <v>0</v>
      </c>
      <c r="AE11" s="92">
        <v>0</v>
      </c>
      <c r="AF11" s="93">
        <v>0</v>
      </c>
      <c r="AG11" s="93">
        <f>AE11+AF11</f>
        <v>0</v>
      </c>
      <c r="AH11" s="155">
        <v>10</v>
      </c>
      <c r="AI11" s="155">
        <v>7</v>
      </c>
      <c r="AJ11" s="90">
        <f>AH11+AI11</f>
        <v>17</v>
      </c>
      <c r="AK11" s="90">
        <f>AH11</f>
        <v>10</v>
      </c>
      <c r="AL11" s="90">
        <f t="shared" ref="AL11:AL18" si="35">AK11/D11*100</f>
        <v>10.526315789473683</v>
      </c>
      <c r="AM11" s="90">
        <f>AI11</f>
        <v>7</v>
      </c>
      <c r="AN11" s="90">
        <f t="shared" ref="AN11:AN18" si="36">AM11/E11*100</f>
        <v>7.0707070707070701</v>
      </c>
      <c r="AO11" s="90">
        <f>AK11+AM11</f>
        <v>17</v>
      </c>
      <c r="AP11" s="90">
        <f t="shared" ref="AP11:AP18" si="37">AO11/F11*100</f>
        <v>8.7628865979381434</v>
      </c>
      <c r="AQ11" s="96"/>
      <c r="AR11" s="92">
        <v>0</v>
      </c>
      <c r="AS11" s="93">
        <v>0</v>
      </c>
      <c r="AT11" s="93">
        <f t="shared" si="1"/>
        <v>0</v>
      </c>
      <c r="AU11" s="155">
        <v>10</v>
      </c>
      <c r="AV11" s="155">
        <v>7</v>
      </c>
      <c r="AW11" s="90">
        <f t="shared" si="2"/>
        <v>17</v>
      </c>
      <c r="AX11" s="90">
        <f t="shared" si="3"/>
        <v>10</v>
      </c>
      <c r="AY11" s="90">
        <f t="shared" si="4"/>
        <v>10.526315789473683</v>
      </c>
      <c r="AZ11" s="90">
        <f t="shared" si="5"/>
        <v>7</v>
      </c>
      <c r="BA11" s="90">
        <f t="shared" si="6"/>
        <v>7.0707070707070701</v>
      </c>
      <c r="BB11" s="90">
        <f t="shared" si="7"/>
        <v>17</v>
      </c>
      <c r="BC11" s="90">
        <f t="shared" si="8"/>
        <v>8.7628865979381434</v>
      </c>
      <c r="BD11" s="96"/>
      <c r="BE11" s="92">
        <v>0</v>
      </c>
      <c r="BF11" s="93">
        <v>0</v>
      </c>
      <c r="BG11" s="93">
        <f t="shared" si="9"/>
        <v>0</v>
      </c>
      <c r="BH11" s="155">
        <v>10</v>
      </c>
      <c r="BI11" s="155">
        <v>7</v>
      </c>
      <c r="BJ11" s="90">
        <f t="shared" si="10"/>
        <v>17</v>
      </c>
      <c r="BK11" s="90">
        <f t="shared" si="11"/>
        <v>10</v>
      </c>
      <c r="BL11" s="90">
        <f t="shared" si="12"/>
        <v>10.526315789473683</v>
      </c>
      <c r="BM11" s="90">
        <f t="shared" si="13"/>
        <v>7</v>
      </c>
      <c r="BN11" s="97">
        <f t="shared" si="14"/>
        <v>7.0707070707070701</v>
      </c>
      <c r="BO11" s="90">
        <f t="shared" si="15"/>
        <v>17</v>
      </c>
      <c r="BP11" s="90">
        <f t="shared" ref="BP11:BP13" si="38">BO11/F11*100</f>
        <v>8.7628865979381434</v>
      </c>
      <c r="BQ11" s="96"/>
      <c r="BR11" s="92">
        <v>0</v>
      </c>
      <c r="BS11" s="93">
        <v>0</v>
      </c>
      <c r="BT11" s="93">
        <f t="shared" si="16"/>
        <v>0</v>
      </c>
      <c r="BU11" s="94">
        <v>1</v>
      </c>
      <c r="BV11" s="94"/>
      <c r="BW11" s="90">
        <f t="shared" si="17"/>
        <v>1</v>
      </c>
      <c r="BX11" s="90">
        <f t="shared" si="18"/>
        <v>1</v>
      </c>
      <c r="BY11" s="90">
        <f t="shared" ref="BY11:BY18" si="39">BX11/G11*100</f>
        <v>7.0175438596491224</v>
      </c>
      <c r="BZ11" s="90">
        <f t="shared" si="19"/>
        <v>0</v>
      </c>
      <c r="CA11" s="90">
        <f t="shared" ref="CA11:CA18" si="40">BZ11/H11*100</f>
        <v>0</v>
      </c>
      <c r="CB11" s="90">
        <f t="shared" si="20"/>
        <v>1</v>
      </c>
      <c r="CC11" s="90">
        <f t="shared" ref="CC11:CC18" si="41">CB11/I11*100</f>
        <v>3.4364261168384878</v>
      </c>
      <c r="CD11" s="96"/>
      <c r="CE11" s="92">
        <v>0</v>
      </c>
      <c r="CF11" s="93">
        <v>0</v>
      </c>
      <c r="CG11" s="93">
        <f t="shared" si="21"/>
        <v>0</v>
      </c>
      <c r="CH11" s="94">
        <v>2</v>
      </c>
      <c r="CI11" s="94">
        <v>1</v>
      </c>
      <c r="CJ11" s="90">
        <f t="shared" si="22"/>
        <v>3</v>
      </c>
      <c r="CK11" s="90">
        <f t="shared" si="23"/>
        <v>2</v>
      </c>
      <c r="CL11" s="97">
        <f t="shared" ref="CL11:CL18" si="42">CK11/J11*100</f>
        <v>1.9417475728155338</v>
      </c>
      <c r="CM11" s="90">
        <f t="shared" si="24"/>
        <v>1</v>
      </c>
      <c r="CN11" s="97">
        <f t="shared" si="25"/>
        <v>0.90909090909090906</v>
      </c>
      <c r="CO11" s="90">
        <f t="shared" si="26"/>
        <v>3</v>
      </c>
      <c r="CP11" s="97">
        <f t="shared" si="27"/>
        <v>1.4084507042253522</v>
      </c>
      <c r="CQ11" s="96"/>
    </row>
    <row r="12" spans="1:95" x14ac:dyDescent="0.35">
      <c r="A12" s="149"/>
      <c r="B12" s="152">
        <v>3</v>
      </c>
      <c r="C12" s="82" t="s">
        <v>40</v>
      </c>
      <c r="D12" s="83">
        <v>113</v>
      </c>
      <c r="E12" s="84">
        <v>116</v>
      </c>
      <c r="F12" s="85">
        <f>D12+E12</f>
        <v>229</v>
      </c>
      <c r="G12" s="86">
        <f>D12*15%</f>
        <v>16.95</v>
      </c>
      <c r="H12" s="87">
        <f>E12*15%</f>
        <v>17.399999999999999</v>
      </c>
      <c r="I12" s="88">
        <v>34</v>
      </c>
      <c r="J12" s="98">
        <v>123</v>
      </c>
      <c r="K12" s="99">
        <v>128</v>
      </c>
      <c r="L12" s="100">
        <f>J12+K12</f>
        <v>251</v>
      </c>
      <c r="M12" s="92"/>
      <c r="N12" s="93"/>
      <c r="O12" s="93">
        <f t="shared" si="28"/>
        <v>0</v>
      </c>
      <c r="P12" s="155">
        <v>15</v>
      </c>
      <c r="Q12" s="155">
        <v>10</v>
      </c>
      <c r="R12" s="90">
        <f t="shared" si="29"/>
        <v>25</v>
      </c>
      <c r="S12" s="90">
        <f t="shared" si="30"/>
        <v>15</v>
      </c>
      <c r="T12" s="90">
        <f t="shared" si="30"/>
        <v>10</v>
      </c>
      <c r="U12" s="91">
        <f t="shared" si="31"/>
        <v>25</v>
      </c>
      <c r="V12" s="92"/>
      <c r="W12" s="93"/>
      <c r="X12" s="93">
        <f t="shared" si="32"/>
        <v>0</v>
      </c>
      <c r="Y12" s="94"/>
      <c r="Z12" s="94"/>
      <c r="AA12" s="95">
        <f t="shared" si="0"/>
        <v>0</v>
      </c>
      <c r="AB12" s="90">
        <f t="shared" si="33"/>
        <v>0</v>
      </c>
      <c r="AC12" s="90">
        <f t="shared" si="33"/>
        <v>0</v>
      </c>
      <c r="AD12" s="91">
        <f t="shared" si="34"/>
        <v>0</v>
      </c>
      <c r="AE12" s="92">
        <v>0</v>
      </c>
      <c r="AF12" s="93">
        <v>0</v>
      </c>
      <c r="AG12" s="93">
        <f>AE12+AF12</f>
        <v>0</v>
      </c>
      <c r="AH12" s="155">
        <v>15</v>
      </c>
      <c r="AI12" s="155">
        <v>10</v>
      </c>
      <c r="AJ12" s="90">
        <f>AH12+AI12</f>
        <v>25</v>
      </c>
      <c r="AK12" s="90">
        <f>AH12</f>
        <v>15</v>
      </c>
      <c r="AL12" s="90">
        <f t="shared" si="35"/>
        <v>13.274336283185843</v>
      </c>
      <c r="AM12" s="90">
        <f>AI12</f>
        <v>10</v>
      </c>
      <c r="AN12" s="90">
        <f t="shared" si="36"/>
        <v>8.6206896551724146</v>
      </c>
      <c r="AO12" s="90">
        <f>AK12+AM12</f>
        <v>25</v>
      </c>
      <c r="AP12" s="90">
        <f t="shared" si="37"/>
        <v>10.91703056768559</v>
      </c>
      <c r="AQ12" s="96"/>
      <c r="AR12" s="92">
        <v>0</v>
      </c>
      <c r="AS12" s="93">
        <v>0</v>
      </c>
      <c r="AT12" s="93">
        <f t="shared" si="1"/>
        <v>0</v>
      </c>
      <c r="AU12" s="155">
        <v>15</v>
      </c>
      <c r="AV12" s="155">
        <v>10</v>
      </c>
      <c r="AW12" s="90">
        <f t="shared" si="2"/>
        <v>25</v>
      </c>
      <c r="AX12" s="90">
        <f t="shared" si="3"/>
        <v>15</v>
      </c>
      <c r="AY12" s="90">
        <f t="shared" si="4"/>
        <v>13.274336283185843</v>
      </c>
      <c r="AZ12" s="90">
        <f t="shared" si="5"/>
        <v>10</v>
      </c>
      <c r="BA12" s="90">
        <f t="shared" si="6"/>
        <v>8.6206896551724146</v>
      </c>
      <c r="BB12" s="90">
        <f t="shared" si="7"/>
        <v>25</v>
      </c>
      <c r="BC12" s="90">
        <f t="shared" si="8"/>
        <v>10.91703056768559</v>
      </c>
      <c r="BD12" s="96"/>
      <c r="BE12" s="92">
        <v>0</v>
      </c>
      <c r="BF12" s="93">
        <v>0</v>
      </c>
      <c r="BG12" s="93">
        <f t="shared" si="9"/>
        <v>0</v>
      </c>
      <c r="BH12" s="155">
        <v>15</v>
      </c>
      <c r="BI12" s="155">
        <v>10</v>
      </c>
      <c r="BJ12" s="90">
        <f t="shared" si="10"/>
        <v>25</v>
      </c>
      <c r="BK12" s="90">
        <f t="shared" si="11"/>
        <v>15</v>
      </c>
      <c r="BL12" s="90">
        <f t="shared" si="12"/>
        <v>13.274336283185843</v>
      </c>
      <c r="BM12" s="90">
        <f t="shared" si="13"/>
        <v>10</v>
      </c>
      <c r="BN12" s="97">
        <f t="shared" si="14"/>
        <v>8.6206896551724146</v>
      </c>
      <c r="BO12" s="90">
        <f t="shared" si="15"/>
        <v>25</v>
      </c>
      <c r="BP12" s="90">
        <f t="shared" si="38"/>
        <v>10.91703056768559</v>
      </c>
      <c r="BQ12" s="96"/>
      <c r="BR12" s="92">
        <v>0</v>
      </c>
      <c r="BS12" s="93">
        <v>0</v>
      </c>
      <c r="BT12" s="93">
        <f t="shared" si="16"/>
        <v>0</v>
      </c>
      <c r="BU12" s="94"/>
      <c r="BV12" s="94">
        <v>2</v>
      </c>
      <c r="BW12" s="90">
        <f t="shared" si="17"/>
        <v>2</v>
      </c>
      <c r="BX12" s="90">
        <f t="shared" si="18"/>
        <v>0</v>
      </c>
      <c r="BY12" s="90">
        <f t="shared" si="39"/>
        <v>0</v>
      </c>
      <c r="BZ12" s="90">
        <f t="shared" si="19"/>
        <v>2</v>
      </c>
      <c r="CA12" s="90">
        <f t="shared" si="40"/>
        <v>11.494252873563219</v>
      </c>
      <c r="CB12" s="90">
        <f t="shared" si="20"/>
        <v>2</v>
      </c>
      <c r="CC12" s="90">
        <f t="shared" si="41"/>
        <v>5.8823529411764701</v>
      </c>
      <c r="CD12" s="96"/>
      <c r="CE12" s="92">
        <v>0</v>
      </c>
      <c r="CF12" s="93">
        <v>0</v>
      </c>
      <c r="CG12" s="93">
        <f t="shared" si="21"/>
        <v>0</v>
      </c>
      <c r="CH12" s="94">
        <v>8</v>
      </c>
      <c r="CI12" s="94">
        <v>9</v>
      </c>
      <c r="CJ12" s="90">
        <f t="shared" si="22"/>
        <v>17</v>
      </c>
      <c r="CK12" s="90">
        <f t="shared" si="23"/>
        <v>8</v>
      </c>
      <c r="CL12" s="97">
        <f t="shared" si="42"/>
        <v>6.5040650406504072</v>
      </c>
      <c r="CM12" s="90">
        <f t="shared" si="24"/>
        <v>9</v>
      </c>
      <c r="CN12" s="97">
        <f t="shared" si="25"/>
        <v>7.03125</v>
      </c>
      <c r="CO12" s="90">
        <f t="shared" si="26"/>
        <v>17</v>
      </c>
      <c r="CP12" s="97">
        <f t="shared" si="27"/>
        <v>6.7729083665338639</v>
      </c>
      <c r="CQ12" s="96"/>
    </row>
    <row r="13" spans="1:95" x14ac:dyDescent="0.35">
      <c r="A13" s="149"/>
      <c r="B13" s="152">
        <v>4</v>
      </c>
      <c r="C13" s="82" t="s">
        <v>41</v>
      </c>
      <c r="D13" s="83">
        <v>109</v>
      </c>
      <c r="E13" s="84">
        <v>109</v>
      </c>
      <c r="F13" s="85">
        <f>D13+E13</f>
        <v>218</v>
      </c>
      <c r="G13" s="86">
        <f>D13*15%</f>
        <v>16.349999999999998</v>
      </c>
      <c r="H13" s="87">
        <f>E13*15%</f>
        <v>16.349999999999998</v>
      </c>
      <c r="I13" s="88">
        <f>G13+H13</f>
        <v>32.699999999999996</v>
      </c>
      <c r="J13" s="98">
        <v>119</v>
      </c>
      <c r="K13" s="99">
        <v>120</v>
      </c>
      <c r="L13" s="100">
        <f>J13+K13</f>
        <v>239</v>
      </c>
      <c r="M13" s="92"/>
      <c r="N13" s="93"/>
      <c r="O13" s="93">
        <f t="shared" si="28"/>
        <v>0</v>
      </c>
      <c r="P13" s="155">
        <v>13</v>
      </c>
      <c r="Q13" s="155">
        <v>11</v>
      </c>
      <c r="R13" s="90">
        <f t="shared" si="29"/>
        <v>24</v>
      </c>
      <c r="S13" s="90">
        <f t="shared" si="30"/>
        <v>13</v>
      </c>
      <c r="T13" s="90">
        <f t="shared" si="30"/>
        <v>11</v>
      </c>
      <c r="U13" s="91">
        <f t="shared" si="31"/>
        <v>24</v>
      </c>
      <c r="V13" s="92"/>
      <c r="W13" s="93"/>
      <c r="X13" s="93">
        <f t="shared" si="32"/>
        <v>0</v>
      </c>
      <c r="Y13" s="94"/>
      <c r="Z13" s="94"/>
      <c r="AA13" s="95">
        <f t="shared" si="0"/>
        <v>0</v>
      </c>
      <c r="AB13" s="90">
        <f t="shared" si="33"/>
        <v>0</v>
      </c>
      <c r="AC13" s="90">
        <f t="shared" si="33"/>
        <v>0</v>
      </c>
      <c r="AD13" s="91">
        <f t="shared" si="34"/>
        <v>0</v>
      </c>
      <c r="AE13" s="92">
        <v>0</v>
      </c>
      <c r="AF13" s="93">
        <v>0</v>
      </c>
      <c r="AG13" s="93">
        <f>AE13+AF13</f>
        <v>0</v>
      </c>
      <c r="AH13" s="155">
        <v>13</v>
      </c>
      <c r="AI13" s="155">
        <v>11</v>
      </c>
      <c r="AJ13" s="90">
        <f>AH13+AI13</f>
        <v>24</v>
      </c>
      <c r="AK13" s="90">
        <f>AH13</f>
        <v>13</v>
      </c>
      <c r="AL13" s="90">
        <f t="shared" si="35"/>
        <v>11.926605504587156</v>
      </c>
      <c r="AM13" s="90">
        <f>AI13</f>
        <v>11</v>
      </c>
      <c r="AN13" s="90">
        <f t="shared" si="36"/>
        <v>10.091743119266056</v>
      </c>
      <c r="AO13" s="90">
        <f>AK13+AM13</f>
        <v>24</v>
      </c>
      <c r="AP13" s="90">
        <f t="shared" si="37"/>
        <v>11.009174311926607</v>
      </c>
      <c r="AQ13" s="96"/>
      <c r="AR13" s="92">
        <v>0</v>
      </c>
      <c r="AS13" s="93">
        <v>0</v>
      </c>
      <c r="AT13" s="93">
        <f t="shared" si="1"/>
        <v>0</v>
      </c>
      <c r="AU13" s="155">
        <v>13</v>
      </c>
      <c r="AV13" s="155">
        <v>11</v>
      </c>
      <c r="AW13" s="90">
        <f t="shared" si="2"/>
        <v>24</v>
      </c>
      <c r="AX13" s="90">
        <f t="shared" si="3"/>
        <v>13</v>
      </c>
      <c r="AY13" s="90">
        <f t="shared" si="4"/>
        <v>11.926605504587156</v>
      </c>
      <c r="AZ13" s="90">
        <f t="shared" si="5"/>
        <v>11</v>
      </c>
      <c r="BA13" s="90">
        <f t="shared" si="6"/>
        <v>10.091743119266056</v>
      </c>
      <c r="BB13" s="90">
        <f t="shared" si="7"/>
        <v>24</v>
      </c>
      <c r="BC13" s="90">
        <f t="shared" si="8"/>
        <v>11.009174311926607</v>
      </c>
      <c r="BD13" s="96"/>
      <c r="BE13" s="92">
        <v>0</v>
      </c>
      <c r="BF13" s="93">
        <v>0</v>
      </c>
      <c r="BG13" s="93">
        <f t="shared" si="9"/>
        <v>0</v>
      </c>
      <c r="BH13" s="155">
        <v>13</v>
      </c>
      <c r="BI13" s="155">
        <v>11</v>
      </c>
      <c r="BJ13" s="90">
        <f t="shared" si="10"/>
        <v>24</v>
      </c>
      <c r="BK13" s="90">
        <f t="shared" si="11"/>
        <v>13</v>
      </c>
      <c r="BL13" s="90">
        <f t="shared" si="12"/>
        <v>11.926605504587156</v>
      </c>
      <c r="BM13" s="90">
        <f t="shared" si="13"/>
        <v>11</v>
      </c>
      <c r="BN13" s="97">
        <f t="shared" si="14"/>
        <v>10.091743119266056</v>
      </c>
      <c r="BO13" s="90">
        <f t="shared" si="15"/>
        <v>24</v>
      </c>
      <c r="BP13" s="90">
        <f t="shared" si="38"/>
        <v>11.009174311926607</v>
      </c>
      <c r="BQ13" s="96"/>
      <c r="BR13" s="92">
        <v>0</v>
      </c>
      <c r="BS13" s="93">
        <v>0</v>
      </c>
      <c r="BT13" s="93">
        <f t="shared" si="16"/>
        <v>0</v>
      </c>
      <c r="BU13" s="94"/>
      <c r="BV13" s="94">
        <v>1</v>
      </c>
      <c r="BW13" s="90">
        <f t="shared" si="17"/>
        <v>1</v>
      </c>
      <c r="BX13" s="90">
        <f t="shared" si="18"/>
        <v>0</v>
      </c>
      <c r="BY13" s="90">
        <f t="shared" si="39"/>
        <v>0</v>
      </c>
      <c r="BZ13" s="90">
        <f t="shared" si="19"/>
        <v>1</v>
      </c>
      <c r="CA13" s="90">
        <f t="shared" si="40"/>
        <v>6.1162079510703373</v>
      </c>
      <c r="CB13" s="90">
        <f t="shared" si="20"/>
        <v>1</v>
      </c>
      <c r="CC13" s="90">
        <f t="shared" si="41"/>
        <v>3.0581039755351687</v>
      </c>
      <c r="CD13" s="96"/>
      <c r="CE13" s="92">
        <v>0</v>
      </c>
      <c r="CF13" s="93">
        <v>0</v>
      </c>
      <c r="CG13" s="93">
        <f t="shared" si="21"/>
        <v>0</v>
      </c>
      <c r="CH13" s="94">
        <v>9</v>
      </c>
      <c r="CI13" s="94">
        <v>11</v>
      </c>
      <c r="CJ13" s="90">
        <f t="shared" si="22"/>
        <v>20</v>
      </c>
      <c r="CK13" s="90">
        <f t="shared" si="23"/>
        <v>9</v>
      </c>
      <c r="CL13" s="97">
        <f t="shared" si="42"/>
        <v>7.5630252100840334</v>
      </c>
      <c r="CM13" s="90">
        <f t="shared" si="24"/>
        <v>11</v>
      </c>
      <c r="CN13" s="97">
        <f t="shared" si="25"/>
        <v>9.1666666666666661</v>
      </c>
      <c r="CO13" s="90">
        <f t="shared" si="26"/>
        <v>20</v>
      </c>
      <c r="CP13" s="97">
        <f t="shared" si="27"/>
        <v>8.3682008368200833</v>
      </c>
      <c r="CQ13" s="96"/>
    </row>
    <row r="14" spans="1:95" x14ac:dyDescent="0.35">
      <c r="A14" s="149"/>
      <c r="B14" s="152"/>
      <c r="C14" s="101" t="s">
        <v>32</v>
      </c>
      <c r="D14" s="102">
        <f t="shared" ref="D14:L14" si="43">SUM(D10:D13)</f>
        <v>444</v>
      </c>
      <c r="E14" s="103">
        <f t="shared" si="43"/>
        <v>454</v>
      </c>
      <c r="F14" s="104">
        <f t="shared" si="43"/>
        <v>898</v>
      </c>
      <c r="G14" s="102">
        <f t="shared" si="43"/>
        <v>66.599999999999994</v>
      </c>
      <c r="H14" s="105">
        <f t="shared" si="43"/>
        <v>67.599999999999994</v>
      </c>
      <c r="I14" s="106">
        <f t="shared" si="43"/>
        <v>133.85</v>
      </c>
      <c r="J14" s="107">
        <f t="shared" si="43"/>
        <v>483</v>
      </c>
      <c r="K14" s="103">
        <f t="shared" si="43"/>
        <v>502</v>
      </c>
      <c r="L14" s="108">
        <f t="shared" si="43"/>
        <v>985</v>
      </c>
      <c r="M14" s="109">
        <f>SUM(M10:M13)</f>
        <v>0</v>
      </c>
      <c r="N14" s="110">
        <f t="shared" ref="N14:Z14" si="44">SUM(N10:N13)</f>
        <v>0</v>
      </c>
      <c r="O14" s="110">
        <f t="shared" si="44"/>
        <v>0</v>
      </c>
      <c r="P14" s="156">
        <f t="shared" si="44"/>
        <v>45</v>
      </c>
      <c r="Q14" s="156">
        <f t="shared" si="44"/>
        <v>32</v>
      </c>
      <c r="R14" s="110">
        <f t="shared" si="44"/>
        <v>77</v>
      </c>
      <c r="S14" s="110">
        <f t="shared" si="44"/>
        <v>45</v>
      </c>
      <c r="T14" s="110">
        <f t="shared" si="44"/>
        <v>32</v>
      </c>
      <c r="U14" s="112">
        <f t="shared" si="44"/>
        <v>77</v>
      </c>
      <c r="V14" s="109">
        <f t="shared" si="44"/>
        <v>0</v>
      </c>
      <c r="W14" s="110">
        <f t="shared" si="44"/>
        <v>0</v>
      </c>
      <c r="X14" s="110">
        <f t="shared" si="44"/>
        <v>0</v>
      </c>
      <c r="Y14" s="111">
        <f t="shared" si="44"/>
        <v>0</v>
      </c>
      <c r="Z14" s="111">
        <f t="shared" si="44"/>
        <v>0</v>
      </c>
      <c r="AA14" s="113">
        <f t="shared" si="0"/>
        <v>0</v>
      </c>
      <c r="AB14" s="110">
        <f t="shared" ref="AB14:AK14" si="45">SUM(AB10:AB13)</f>
        <v>0</v>
      </c>
      <c r="AC14" s="110">
        <f t="shared" si="45"/>
        <v>0</v>
      </c>
      <c r="AD14" s="112">
        <f t="shared" si="45"/>
        <v>0</v>
      </c>
      <c r="AE14" s="109">
        <f t="shared" si="45"/>
        <v>0</v>
      </c>
      <c r="AF14" s="110">
        <f t="shared" si="45"/>
        <v>0</v>
      </c>
      <c r="AG14" s="110">
        <f t="shared" si="45"/>
        <v>0</v>
      </c>
      <c r="AH14" s="156">
        <f t="shared" si="45"/>
        <v>45</v>
      </c>
      <c r="AI14" s="156">
        <f t="shared" si="45"/>
        <v>32</v>
      </c>
      <c r="AJ14" s="110">
        <f t="shared" si="45"/>
        <v>77</v>
      </c>
      <c r="AK14" s="110">
        <f t="shared" si="45"/>
        <v>45</v>
      </c>
      <c r="AL14" s="114">
        <f t="shared" si="35"/>
        <v>10.135135135135135</v>
      </c>
      <c r="AM14" s="110">
        <f t="shared" ref="AM14" si="46">SUM(AM10:AM13)</f>
        <v>32</v>
      </c>
      <c r="AN14" s="114">
        <f t="shared" si="36"/>
        <v>7.0484581497797363</v>
      </c>
      <c r="AO14" s="110">
        <f t="shared" ref="AO14" si="47">SUM(AO10:AO13)</f>
        <v>77</v>
      </c>
      <c r="AP14" s="114">
        <f t="shared" si="37"/>
        <v>8.5746102449888646</v>
      </c>
      <c r="AQ14" s="115"/>
      <c r="AR14" s="109">
        <f t="shared" ref="AR14:AX14" si="48">SUM(AR10:AR13)</f>
        <v>0</v>
      </c>
      <c r="AS14" s="110">
        <f t="shared" si="48"/>
        <v>0</v>
      </c>
      <c r="AT14" s="110">
        <f t="shared" si="48"/>
        <v>0</v>
      </c>
      <c r="AU14" s="156">
        <f t="shared" si="48"/>
        <v>45</v>
      </c>
      <c r="AV14" s="156">
        <f t="shared" si="48"/>
        <v>32</v>
      </c>
      <c r="AW14" s="110">
        <f t="shared" si="48"/>
        <v>77</v>
      </c>
      <c r="AX14" s="110">
        <f t="shared" si="48"/>
        <v>45</v>
      </c>
      <c r="AY14" s="114">
        <f>AX14/D14*100</f>
        <v>10.135135135135135</v>
      </c>
      <c r="AZ14" s="110">
        <f t="shared" ref="AZ14" si="49">SUM(AZ10:AZ13)</f>
        <v>32</v>
      </c>
      <c r="BA14" s="114">
        <f>AZ14/E14*100</f>
        <v>7.0484581497797363</v>
      </c>
      <c r="BB14" s="110">
        <f t="shared" ref="BB14" si="50">SUM(BB10:BB13)</f>
        <v>77</v>
      </c>
      <c r="BC14" s="114">
        <f>BB14/F14*100</f>
        <v>8.5746102449888646</v>
      </c>
      <c r="BD14" s="115"/>
      <c r="BE14" s="109">
        <f t="shared" ref="BE14" si="51">SUM(BE10:BE13)</f>
        <v>0</v>
      </c>
      <c r="BF14" s="110">
        <f t="shared" ref="BF14:BK14" si="52">SUM(BF10:BF13)</f>
        <v>0</v>
      </c>
      <c r="BG14" s="110">
        <f t="shared" si="52"/>
        <v>0</v>
      </c>
      <c r="BH14" s="156">
        <f t="shared" si="52"/>
        <v>45</v>
      </c>
      <c r="BI14" s="156">
        <f t="shared" si="52"/>
        <v>32</v>
      </c>
      <c r="BJ14" s="110">
        <f t="shared" si="52"/>
        <v>77</v>
      </c>
      <c r="BK14" s="110">
        <f t="shared" si="52"/>
        <v>45</v>
      </c>
      <c r="BL14" s="114">
        <f t="shared" si="12"/>
        <v>10.135135135135135</v>
      </c>
      <c r="BM14" s="110">
        <f t="shared" ref="BM14" si="53">SUM(BM10:BM13)</f>
        <v>32</v>
      </c>
      <c r="BN14" s="116">
        <f t="shared" si="14"/>
        <v>7.0484581497797363</v>
      </c>
      <c r="BO14" s="110">
        <f t="shared" ref="BO14" si="54">SUM(BO10:BO13)</f>
        <v>77</v>
      </c>
      <c r="BP14" s="114">
        <f>BO14/F14*100</f>
        <v>8.5746102449888646</v>
      </c>
      <c r="BQ14" s="115"/>
      <c r="BR14" s="109">
        <f t="shared" ref="BR14" si="55">SUM(BR10:BR13)</f>
        <v>0</v>
      </c>
      <c r="BS14" s="110">
        <f t="shared" ref="BS14:BX14" si="56">SUM(BS10:BS13)</f>
        <v>0</v>
      </c>
      <c r="BT14" s="110">
        <f t="shared" si="56"/>
        <v>0</v>
      </c>
      <c r="BU14" s="111">
        <f t="shared" si="56"/>
        <v>3</v>
      </c>
      <c r="BV14" s="111">
        <f t="shared" si="56"/>
        <v>4</v>
      </c>
      <c r="BW14" s="110">
        <f t="shared" si="56"/>
        <v>7</v>
      </c>
      <c r="BX14" s="110">
        <f t="shared" si="56"/>
        <v>3</v>
      </c>
      <c r="BY14" s="114">
        <f t="shared" si="39"/>
        <v>4.5045045045045047</v>
      </c>
      <c r="BZ14" s="110">
        <f t="shared" ref="BZ14" si="57">SUM(BZ10:BZ13)</f>
        <v>4</v>
      </c>
      <c r="CA14" s="114">
        <f t="shared" si="40"/>
        <v>5.9171597633136095</v>
      </c>
      <c r="CB14" s="110">
        <f t="shared" ref="CB14" si="58">SUM(CB10:CB13)</f>
        <v>7</v>
      </c>
      <c r="CC14" s="114">
        <f t="shared" si="41"/>
        <v>5.2297347777362724</v>
      </c>
      <c r="CD14" s="115"/>
      <c r="CE14" s="109">
        <f t="shared" ref="CE14:CK14" si="59">SUM(CE10:CE13)</f>
        <v>0</v>
      </c>
      <c r="CF14" s="110">
        <f t="shared" si="59"/>
        <v>0</v>
      </c>
      <c r="CG14" s="110">
        <f t="shared" si="59"/>
        <v>0</v>
      </c>
      <c r="CH14" s="111">
        <f t="shared" si="59"/>
        <v>23</v>
      </c>
      <c r="CI14" s="111">
        <f t="shared" si="59"/>
        <v>21</v>
      </c>
      <c r="CJ14" s="110">
        <f t="shared" si="59"/>
        <v>44</v>
      </c>
      <c r="CK14" s="110">
        <f t="shared" si="59"/>
        <v>23</v>
      </c>
      <c r="CL14" s="116">
        <f t="shared" si="42"/>
        <v>4.7619047619047619</v>
      </c>
      <c r="CM14" s="110">
        <f t="shared" ref="CM14" si="60">SUM(CM10:CM13)</f>
        <v>21</v>
      </c>
      <c r="CN14" s="116">
        <f t="shared" si="25"/>
        <v>4.1832669322709162</v>
      </c>
      <c r="CO14" s="110">
        <f t="shared" ref="CO14" si="61">SUM(CO10:CO13)</f>
        <v>44</v>
      </c>
      <c r="CP14" s="116">
        <f t="shared" si="27"/>
        <v>4.467005076142132</v>
      </c>
      <c r="CQ14" s="112"/>
    </row>
    <row r="15" spans="1:95" x14ac:dyDescent="0.35">
      <c r="A15" s="149"/>
      <c r="B15" s="152"/>
      <c r="C15" s="117" t="s">
        <v>33</v>
      </c>
      <c r="D15" s="118"/>
      <c r="E15" s="119"/>
      <c r="F15" s="120"/>
      <c r="G15" s="118">
        <v>0</v>
      </c>
      <c r="H15" s="119">
        <v>0</v>
      </c>
      <c r="I15" s="121">
        <v>0</v>
      </c>
      <c r="J15" s="122"/>
      <c r="K15" s="123"/>
      <c r="L15" s="124"/>
      <c r="M15" s="92"/>
      <c r="N15" s="93"/>
      <c r="O15" s="93">
        <f t="shared" ref="O15" si="62">M15+N15</f>
        <v>0</v>
      </c>
      <c r="P15" s="94"/>
      <c r="Q15" s="94"/>
      <c r="R15" s="90">
        <f t="shared" ref="R15" si="63">P15+Q15</f>
        <v>0</v>
      </c>
      <c r="S15" s="90">
        <f t="shared" ref="S15:T15" si="64">P15</f>
        <v>0</v>
      </c>
      <c r="T15" s="90">
        <f t="shared" si="64"/>
        <v>0</v>
      </c>
      <c r="U15" s="91">
        <f t="shared" ref="U15" si="65">S15+T15</f>
        <v>0</v>
      </c>
      <c r="V15" s="92"/>
      <c r="W15" s="93"/>
      <c r="X15" s="93">
        <f t="shared" ref="X15" si="66">V15+W15</f>
        <v>0</v>
      </c>
      <c r="Y15" s="94"/>
      <c r="Z15" s="94"/>
      <c r="AA15" s="95">
        <f t="shared" si="0"/>
        <v>0</v>
      </c>
      <c r="AB15" s="90">
        <f t="shared" ref="AB15:AC15" si="67">Y15</f>
        <v>0</v>
      </c>
      <c r="AC15" s="90">
        <f t="shared" si="67"/>
        <v>0</v>
      </c>
      <c r="AD15" s="91">
        <f t="shared" ref="AD15" si="68">AB15+AC15</f>
        <v>0</v>
      </c>
      <c r="AE15" s="92">
        <v>0</v>
      </c>
      <c r="AF15" s="93">
        <v>0</v>
      </c>
      <c r="AG15" s="93">
        <f>AE15+AF15</f>
        <v>0</v>
      </c>
      <c r="AH15" s="94"/>
      <c r="AI15" s="94"/>
      <c r="AJ15" s="125">
        <f>AH15+AI15</f>
        <v>0</v>
      </c>
      <c r="AK15" s="125">
        <f>AH15</f>
        <v>0</v>
      </c>
      <c r="AL15" s="90" t="e">
        <f t="shared" si="35"/>
        <v>#DIV/0!</v>
      </c>
      <c r="AM15" s="90">
        <f>AI15</f>
        <v>0</v>
      </c>
      <c r="AN15" s="90" t="e">
        <f t="shared" si="36"/>
        <v>#DIV/0!</v>
      </c>
      <c r="AO15" s="90">
        <f>AK15+AM15</f>
        <v>0</v>
      </c>
      <c r="AP15" s="90" t="e">
        <f t="shared" si="37"/>
        <v>#DIV/0!</v>
      </c>
      <c r="AQ15" s="96"/>
      <c r="AR15" s="92">
        <v>0</v>
      </c>
      <c r="AS15" s="93">
        <v>0</v>
      </c>
      <c r="AT15" s="93">
        <f>AR15+AS15</f>
        <v>0</v>
      </c>
      <c r="AU15" s="94"/>
      <c r="AV15" s="94"/>
      <c r="AW15" s="90">
        <f>AU15+AV15</f>
        <v>0</v>
      </c>
      <c r="AX15" s="90">
        <f>AU15</f>
        <v>0</v>
      </c>
      <c r="AY15" s="90" t="e">
        <f>AX15/D15*100</f>
        <v>#DIV/0!</v>
      </c>
      <c r="AZ15" s="90">
        <f>AV15</f>
        <v>0</v>
      </c>
      <c r="BA15" s="90" t="e">
        <f>AZ15/E15*100</f>
        <v>#DIV/0!</v>
      </c>
      <c r="BB15" s="90">
        <f>AX15+AZ15</f>
        <v>0</v>
      </c>
      <c r="BC15" s="90" t="e">
        <f>BB15/F15*100</f>
        <v>#DIV/0!</v>
      </c>
      <c r="BD15" s="96"/>
      <c r="BE15" s="92">
        <v>0</v>
      </c>
      <c r="BF15" s="93">
        <v>0</v>
      </c>
      <c r="BG15" s="93">
        <f>BE15+BF15</f>
        <v>0</v>
      </c>
      <c r="BH15" s="94"/>
      <c r="BI15" s="94"/>
      <c r="BJ15" s="125">
        <f>BH15+BI15</f>
        <v>0</v>
      </c>
      <c r="BK15" s="125">
        <f>BH15</f>
        <v>0</v>
      </c>
      <c r="BL15" s="90" t="e">
        <f t="shared" si="12"/>
        <v>#DIV/0!</v>
      </c>
      <c r="BM15" s="90">
        <f>BI15</f>
        <v>0</v>
      </c>
      <c r="BN15" s="97" t="e">
        <f t="shared" si="14"/>
        <v>#DIV/0!</v>
      </c>
      <c r="BO15" s="90">
        <f>BK15+BM15</f>
        <v>0</v>
      </c>
      <c r="BP15" s="90" t="e">
        <f t="shared" ref="BP15:BP18" si="69">BO15/AF15*100</f>
        <v>#DIV/0!</v>
      </c>
      <c r="BQ15" s="96"/>
      <c r="BR15" s="92">
        <v>0</v>
      </c>
      <c r="BS15" s="93">
        <v>0</v>
      </c>
      <c r="BT15" s="93">
        <f>BR15+BS15</f>
        <v>0</v>
      </c>
      <c r="BU15" s="94"/>
      <c r="BV15" s="94"/>
      <c r="BW15" s="125">
        <f>BU15+BV15</f>
        <v>0</v>
      </c>
      <c r="BX15" s="125">
        <f>BU15</f>
        <v>0</v>
      </c>
      <c r="BY15" s="90" t="e">
        <f t="shared" si="39"/>
        <v>#DIV/0!</v>
      </c>
      <c r="BZ15" s="125">
        <f>BW15</f>
        <v>0</v>
      </c>
      <c r="CA15" s="90" t="e">
        <f t="shared" si="40"/>
        <v>#DIV/0!</v>
      </c>
      <c r="CB15" s="90">
        <f t="shared" ref="CB15" si="70">BX15+BZ15</f>
        <v>0</v>
      </c>
      <c r="CC15" s="90" t="e">
        <f t="shared" si="41"/>
        <v>#DIV/0!</v>
      </c>
      <c r="CD15" s="96"/>
      <c r="CE15" s="92">
        <v>0</v>
      </c>
      <c r="CF15" s="93">
        <v>0</v>
      </c>
      <c r="CG15" s="93">
        <f t="shared" ref="CG15" si="71">CE15+CF15</f>
        <v>0</v>
      </c>
      <c r="CH15" s="94"/>
      <c r="CI15" s="94"/>
      <c r="CJ15" s="90">
        <f t="shared" ref="CJ15" si="72">CH15+CI15</f>
        <v>0</v>
      </c>
      <c r="CK15" s="90">
        <f t="shared" ref="CK15" si="73">CH15</f>
        <v>0</v>
      </c>
      <c r="CL15" s="97" t="e">
        <f t="shared" si="42"/>
        <v>#DIV/0!</v>
      </c>
      <c r="CM15" s="90">
        <f t="shared" ref="CM15" si="74">CI15</f>
        <v>0</v>
      </c>
      <c r="CN15" s="97" t="e">
        <f t="shared" si="25"/>
        <v>#DIV/0!</v>
      </c>
      <c r="CO15" s="90">
        <f t="shared" ref="CO15" si="75">CK15+CM15</f>
        <v>0</v>
      </c>
      <c r="CP15" s="97" t="e">
        <f t="shared" si="27"/>
        <v>#DIV/0!</v>
      </c>
      <c r="CQ15" s="96"/>
    </row>
    <row r="16" spans="1:95" x14ac:dyDescent="0.35">
      <c r="A16" s="149"/>
      <c r="B16" s="152"/>
      <c r="C16" s="101" t="s">
        <v>34</v>
      </c>
      <c r="D16" s="126">
        <f t="shared" ref="D16:I16" si="76">D14+D15</f>
        <v>444</v>
      </c>
      <c r="E16" s="127">
        <f t="shared" si="76"/>
        <v>454</v>
      </c>
      <c r="F16" s="128">
        <f t="shared" si="76"/>
        <v>898</v>
      </c>
      <c r="G16" s="126">
        <f t="shared" si="76"/>
        <v>66.599999999999994</v>
      </c>
      <c r="H16" s="127">
        <f t="shared" si="76"/>
        <v>67.599999999999994</v>
      </c>
      <c r="I16" s="129">
        <f t="shared" si="76"/>
        <v>133.85</v>
      </c>
      <c r="J16" s="130">
        <f>J14+J15</f>
        <v>483</v>
      </c>
      <c r="K16" s="127">
        <f>K14+K15</f>
        <v>502</v>
      </c>
      <c r="L16" s="129">
        <f>L14+L15</f>
        <v>985</v>
      </c>
      <c r="M16" s="109">
        <f>M14+M15</f>
        <v>0</v>
      </c>
      <c r="N16" s="110">
        <f t="shared" ref="N16:Z16" si="77">N14+N15</f>
        <v>0</v>
      </c>
      <c r="O16" s="110">
        <f t="shared" si="77"/>
        <v>0</v>
      </c>
      <c r="P16" s="156">
        <f t="shared" si="77"/>
        <v>45</v>
      </c>
      <c r="Q16" s="156">
        <f t="shared" si="77"/>
        <v>32</v>
      </c>
      <c r="R16" s="110">
        <f t="shared" si="77"/>
        <v>77</v>
      </c>
      <c r="S16" s="110">
        <f t="shared" si="77"/>
        <v>45</v>
      </c>
      <c r="T16" s="110">
        <f t="shared" si="77"/>
        <v>32</v>
      </c>
      <c r="U16" s="112">
        <f t="shared" si="77"/>
        <v>77</v>
      </c>
      <c r="V16" s="109">
        <f t="shared" si="77"/>
        <v>0</v>
      </c>
      <c r="W16" s="110">
        <f t="shared" si="77"/>
        <v>0</v>
      </c>
      <c r="X16" s="110">
        <f t="shared" si="77"/>
        <v>0</v>
      </c>
      <c r="Y16" s="111">
        <f t="shared" si="77"/>
        <v>0</v>
      </c>
      <c r="Z16" s="111">
        <f t="shared" si="77"/>
        <v>0</v>
      </c>
      <c r="AA16" s="113">
        <f t="shared" si="0"/>
        <v>0</v>
      </c>
      <c r="AB16" s="110">
        <f t="shared" ref="AB16:AK16" si="78">AB14+AB15</f>
        <v>0</v>
      </c>
      <c r="AC16" s="110">
        <f t="shared" si="78"/>
        <v>0</v>
      </c>
      <c r="AD16" s="112">
        <f t="shared" si="78"/>
        <v>0</v>
      </c>
      <c r="AE16" s="109">
        <f t="shared" si="78"/>
        <v>0</v>
      </c>
      <c r="AF16" s="110">
        <f t="shared" si="78"/>
        <v>0</v>
      </c>
      <c r="AG16" s="110">
        <f t="shared" si="78"/>
        <v>0</v>
      </c>
      <c r="AH16" s="156">
        <f t="shared" si="78"/>
        <v>45</v>
      </c>
      <c r="AI16" s="156">
        <f t="shared" si="78"/>
        <v>32</v>
      </c>
      <c r="AJ16" s="110">
        <f t="shared" si="78"/>
        <v>77</v>
      </c>
      <c r="AK16" s="110">
        <f t="shared" si="78"/>
        <v>45</v>
      </c>
      <c r="AL16" s="114">
        <f t="shared" si="35"/>
        <v>10.135135135135135</v>
      </c>
      <c r="AM16" s="110">
        <f>SUM(AM14:AM15)</f>
        <v>32</v>
      </c>
      <c r="AN16" s="114">
        <f t="shared" si="36"/>
        <v>7.0484581497797363</v>
      </c>
      <c r="AO16" s="110">
        <f>SUM(AO14:AO15)</f>
        <v>77</v>
      </c>
      <c r="AP16" s="114">
        <f t="shared" si="37"/>
        <v>8.5746102449888646</v>
      </c>
      <c r="AQ16" s="115"/>
      <c r="AR16" s="109">
        <f t="shared" ref="AR16:AX16" si="79">AR14+AR15</f>
        <v>0</v>
      </c>
      <c r="AS16" s="110">
        <f t="shared" si="79"/>
        <v>0</v>
      </c>
      <c r="AT16" s="110">
        <f t="shared" si="79"/>
        <v>0</v>
      </c>
      <c r="AU16" s="156">
        <f t="shared" si="79"/>
        <v>45</v>
      </c>
      <c r="AV16" s="156">
        <f t="shared" si="79"/>
        <v>32</v>
      </c>
      <c r="AW16" s="110">
        <f t="shared" si="79"/>
        <v>77</v>
      </c>
      <c r="AX16" s="110">
        <f t="shared" si="79"/>
        <v>45</v>
      </c>
      <c r="AY16" s="131">
        <f>AX16/D16*100</f>
        <v>10.135135135135135</v>
      </c>
      <c r="AZ16" s="110">
        <f>SUM(AZ14:AZ15)</f>
        <v>32</v>
      </c>
      <c r="BA16" s="131">
        <f>AZ16/E16*100</f>
        <v>7.0484581497797363</v>
      </c>
      <c r="BB16" s="110">
        <f>SUM(BB14:BB15)</f>
        <v>77</v>
      </c>
      <c r="BC16" s="131">
        <f>BB16/F16*100</f>
        <v>8.5746102449888646</v>
      </c>
      <c r="BD16" s="115"/>
      <c r="BE16" s="109">
        <f t="shared" ref="BE16:BK16" si="80">BE14+BE15</f>
        <v>0</v>
      </c>
      <c r="BF16" s="110">
        <f t="shared" si="80"/>
        <v>0</v>
      </c>
      <c r="BG16" s="110">
        <f t="shared" si="80"/>
        <v>0</v>
      </c>
      <c r="BH16" s="156">
        <f t="shared" si="80"/>
        <v>45</v>
      </c>
      <c r="BI16" s="156">
        <f t="shared" si="80"/>
        <v>32</v>
      </c>
      <c r="BJ16" s="110">
        <f t="shared" si="80"/>
        <v>77</v>
      </c>
      <c r="BK16" s="110">
        <f t="shared" si="80"/>
        <v>45</v>
      </c>
      <c r="BL16" s="114">
        <f t="shared" si="12"/>
        <v>10.135135135135135</v>
      </c>
      <c r="BM16" s="110">
        <f>SUM(BM14:BM15)</f>
        <v>32</v>
      </c>
      <c r="BN16" s="116">
        <f t="shared" si="14"/>
        <v>7.0484581497797363</v>
      </c>
      <c r="BO16" s="110">
        <f>SUM(BO14:BO15)</f>
        <v>77</v>
      </c>
      <c r="BP16" s="114">
        <f>BO16/F16*100</f>
        <v>8.5746102449888646</v>
      </c>
      <c r="BQ16" s="115"/>
      <c r="BR16" s="109">
        <f>BR14+BR15</f>
        <v>0</v>
      </c>
      <c r="BS16" s="110">
        <f t="shared" ref="BS16:BX16" si="81">BS14+BS15</f>
        <v>0</v>
      </c>
      <c r="BT16" s="110">
        <f t="shared" si="81"/>
        <v>0</v>
      </c>
      <c r="BU16" s="111">
        <f t="shared" si="81"/>
        <v>3</v>
      </c>
      <c r="BV16" s="111">
        <f t="shared" si="81"/>
        <v>4</v>
      </c>
      <c r="BW16" s="110">
        <f t="shared" si="81"/>
        <v>7</v>
      </c>
      <c r="BX16" s="110">
        <f t="shared" si="81"/>
        <v>3</v>
      </c>
      <c r="BY16" s="114">
        <f t="shared" si="39"/>
        <v>4.5045045045045047</v>
      </c>
      <c r="BZ16" s="110">
        <f t="shared" ref="BZ16" si="82">BZ14+BZ15</f>
        <v>4</v>
      </c>
      <c r="CA16" s="114">
        <f t="shared" si="40"/>
        <v>5.9171597633136095</v>
      </c>
      <c r="CB16" s="110">
        <f t="shared" ref="CB16" si="83">SUM(CB14:CB15)</f>
        <v>7</v>
      </c>
      <c r="CC16" s="114">
        <f t="shared" si="41"/>
        <v>5.2297347777362724</v>
      </c>
      <c r="CD16" s="115"/>
      <c r="CE16" s="109">
        <f>SUM(CE14:CE15)</f>
        <v>0</v>
      </c>
      <c r="CF16" s="110">
        <f t="shared" ref="CF16:CK16" si="84">SUM(CF14:CF15)</f>
        <v>0</v>
      </c>
      <c r="CG16" s="110">
        <f t="shared" si="84"/>
        <v>0</v>
      </c>
      <c r="CH16" s="111">
        <f t="shared" si="84"/>
        <v>23</v>
      </c>
      <c r="CI16" s="111">
        <f t="shared" si="84"/>
        <v>21</v>
      </c>
      <c r="CJ16" s="110">
        <f t="shared" si="84"/>
        <v>44</v>
      </c>
      <c r="CK16" s="110">
        <f t="shared" si="84"/>
        <v>23</v>
      </c>
      <c r="CL16" s="116">
        <f t="shared" si="42"/>
        <v>4.7619047619047619</v>
      </c>
      <c r="CM16" s="110">
        <f>SUM(CM14:CM15)</f>
        <v>21</v>
      </c>
      <c r="CN16" s="116">
        <f t="shared" si="25"/>
        <v>4.1832669322709162</v>
      </c>
      <c r="CO16" s="110">
        <f>SUM(CO14:CO15)</f>
        <v>44</v>
      </c>
      <c r="CP16" s="116">
        <f t="shared" si="27"/>
        <v>4.467005076142132</v>
      </c>
      <c r="CQ16" s="112"/>
    </row>
    <row r="17" spans="1:95" x14ac:dyDescent="0.35">
      <c r="A17" s="149"/>
      <c r="B17" s="152"/>
      <c r="C17" s="117" t="s">
        <v>35</v>
      </c>
      <c r="D17" s="118"/>
      <c r="E17" s="119"/>
      <c r="F17" s="120"/>
      <c r="G17" s="118">
        <v>0</v>
      </c>
      <c r="H17" s="119">
        <v>0</v>
      </c>
      <c r="I17" s="121">
        <v>0</v>
      </c>
      <c r="J17" s="122"/>
      <c r="K17" s="123"/>
      <c r="L17" s="124"/>
      <c r="M17" s="92"/>
      <c r="N17" s="93"/>
      <c r="O17" s="93">
        <f>M17+N17</f>
        <v>0</v>
      </c>
      <c r="P17" s="94"/>
      <c r="Q17" s="94"/>
      <c r="R17" s="90">
        <f t="shared" ref="R17:R18" si="85">P17+Q17</f>
        <v>0</v>
      </c>
      <c r="S17" s="90">
        <f t="shared" ref="S17:T18" si="86">P17</f>
        <v>0</v>
      </c>
      <c r="T17" s="90">
        <f t="shared" si="86"/>
        <v>0</v>
      </c>
      <c r="U17" s="91">
        <f t="shared" ref="U17:U18" si="87">S17+T17</f>
        <v>0</v>
      </c>
      <c r="V17" s="92"/>
      <c r="W17" s="93"/>
      <c r="X17" s="93">
        <f t="shared" ref="X17:X18" si="88">V17+W17</f>
        <v>0</v>
      </c>
      <c r="Y17" s="94"/>
      <c r="Z17" s="94"/>
      <c r="AA17" s="95">
        <f t="shared" si="0"/>
        <v>0</v>
      </c>
      <c r="AB17" s="90"/>
      <c r="AC17" s="90"/>
      <c r="AD17" s="91">
        <f>AB17+AC17</f>
        <v>0</v>
      </c>
      <c r="AE17" s="92"/>
      <c r="AF17" s="93"/>
      <c r="AG17" s="93">
        <f t="shared" ref="AG17:AG18" si="89">AE17+AF17</f>
        <v>0</v>
      </c>
      <c r="AH17" s="94"/>
      <c r="AI17" s="94"/>
      <c r="AJ17" s="90">
        <f t="shared" ref="AJ17:AJ18" si="90">AH17+AI17</f>
        <v>0</v>
      </c>
      <c r="AK17" s="90"/>
      <c r="AL17" s="90" t="e">
        <f t="shared" si="35"/>
        <v>#DIV/0!</v>
      </c>
      <c r="AM17" s="90"/>
      <c r="AN17" s="90" t="e">
        <f t="shared" si="36"/>
        <v>#DIV/0!</v>
      </c>
      <c r="AO17" s="90">
        <f>AK17+AM17</f>
        <v>0</v>
      </c>
      <c r="AP17" s="90" t="e">
        <f t="shared" si="37"/>
        <v>#DIV/0!</v>
      </c>
      <c r="AQ17" s="96"/>
      <c r="AR17" s="92"/>
      <c r="AS17" s="93"/>
      <c r="AT17" s="93">
        <f t="shared" ref="AT17:AT18" si="91">AR17+AS17</f>
        <v>0</v>
      </c>
      <c r="AU17" s="94"/>
      <c r="AV17" s="94"/>
      <c r="AW17" s="90">
        <f t="shared" ref="AW17:AW18" si="92">AU17+AV17</f>
        <v>0</v>
      </c>
      <c r="AX17" s="90"/>
      <c r="AY17" s="90" t="e">
        <f>AX17/D17*100</f>
        <v>#DIV/0!</v>
      </c>
      <c r="AZ17" s="90"/>
      <c r="BA17" s="90" t="e">
        <f>AZ17/E17*100</f>
        <v>#DIV/0!</v>
      </c>
      <c r="BB17" s="90">
        <f>AX17+AZ17</f>
        <v>0</v>
      </c>
      <c r="BC17" s="90" t="e">
        <f>BB17/F17*100</f>
        <v>#DIV/0!</v>
      </c>
      <c r="BD17" s="96"/>
      <c r="BE17" s="92"/>
      <c r="BF17" s="93"/>
      <c r="BG17" s="93">
        <f t="shared" ref="BG17:BG18" si="93">BE17+BF17</f>
        <v>0</v>
      </c>
      <c r="BH17" s="94"/>
      <c r="BI17" s="94"/>
      <c r="BJ17" s="90">
        <f t="shared" ref="BJ17:BJ18" si="94">BH17+BI17</f>
        <v>0</v>
      </c>
      <c r="BK17" s="90"/>
      <c r="BL17" s="90" t="e">
        <f t="shared" si="12"/>
        <v>#DIV/0!</v>
      </c>
      <c r="BM17" s="90"/>
      <c r="BN17" s="97" t="e">
        <f t="shared" si="14"/>
        <v>#DIV/0!</v>
      </c>
      <c r="BO17" s="90">
        <f>BK17+BM17</f>
        <v>0</v>
      </c>
      <c r="BP17" s="90" t="e">
        <f t="shared" si="69"/>
        <v>#DIV/0!</v>
      </c>
      <c r="BQ17" s="96"/>
      <c r="BR17" s="92"/>
      <c r="BS17" s="93"/>
      <c r="BT17" s="93">
        <f t="shared" ref="BT17:BT18" si="95">BR17+BS17</f>
        <v>0</v>
      </c>
      <c r="BU17" s="94"/>
      <c r="BV17" s="94"/>
      <c r="BW17" s="90">
        <f t="shared" ref="BW17:BW18" si="96">BU17+BV17</f>
        <v>0</v>
      </c>
      <c r="BX17" s="90"/>
      <c r="BY17" s="90" t="e">
        <f t="shared" si="39"/>
        <v>#DIV/0!</v>
      </c>
      <c r="BZ17" s="90">
        <f t="shared" ref="BZ17:BZ18" si="97">BV17</f>
        <v>0</v>
      </c>
      <c r="CA17" s="90" t="e">
        <f t="shared" si="40"/>
        <v>#DIV/0!</v>
      </c>
      <c r="CB17" s="90">
        <f t="shared" ref="CB17:CB18" si="98">BX17+BZ17</f>
        <v>0</v>
      </c>
      <c r="CC17" s="90" t="e">
        <f t="shared" si="41"/>
        <v>#DIV/0!</v>
      </c>
      <c r="CD17" s="96"/>
      <c r="CE17" s="92">
        <v>0</v>
      </c>
      <c r="CF17" s="93">
        <v>0</v>
      </c>
      <c r="CG17" s="93">
        <f t="shared" ref="CG17:CG18" si="99">CE17+CF17</f>
        <v>0</v>
      </c>
      <c r="CH17" s="94"/>
      <c r="CI17" s="94"/>
      <c r="CJ17" s="90">
        <f t="shared" ref="CJ17:CJ18" si="100">CH17+CI17</f>
        <v>0</v>
      </c>
      <c r="CK17" s="90">
        <f t="shared" ref="CK17:CK18" si="101">CH17</f>
        <v>0</v>
      </c>
      <c r="CL17" s="97" t="e">
        <f t="shared" si="42"/>
        <v>#DIV/0!</v>
      </c>
      <c r="CM17" s="90">
        <f t="shared" ref="CM17:CM18" si="102">CI17</f>
        <v>0</v>
      </c>
      <c r="CN17" s="97" t="e">
        <f t="shared" si="25"/>
        <v>#DIV/0!</v>
      </c>
      <c r="CO17" s="90">
        <f t="shared" ref="CO17:CO18" si="103">CK17+CM17</f>
        <v>0</v>
      </c>
      <c r="CP17" s="97" t="e">
        <f t="shared" si="27"/>
        <v>#DIV/0!</v>
      </c>
      <c r="CQ17" s="96"/>
    </row>
    <row r="18" spans="1:95" ht="15" thickBot="1" x14ac:dyDescent="0.4">
      <c r="A18" s="150"/>
      <c r="B18" s="153"/>
      <c r="C18" s="132" t="s">
        <v>36</v>
      </c>
      <c r="D18" s="133"/>
      <c r="E18" s="134"/>
      <c r="F18" s="135"/>
      <c r="G18" s="133">
        <v>0</v>
      </c>
      <c r="H18" s="134">
        <v>0</v>
      </c>
      <c r="I18" s="136">
        <v>0</v>
      </c>
      <c r="J18" s="137"/>
      <c r="K18" s="138"/>
      <c r="L18" s="139"/>
      <c r="M18" s="140"/>
      <c r="N18" s="141"/>
      <c r="O18" s="141">
        <f t="shared" ref="O18" si="104">M18+N18</f>
        <v>0</v>
      </c>
      <c r="P18" s="142"/>
      <c r="Q18" s="142"/>
      <c r="R18" s="143">
        <f t="shared" si="85"/>
        <v>0</v>
      </c>
      <c r="S18" s="143">
        <f t="shared" si="86"/>
        <v>0</v>
      </c>
      <c r="T18" s="143">
        <f t="shared" si="86"/>
        <v>0</v>
      </c>
      <c r="U18" s="144">
        <f t="shared" si="87"/>
        <v>0</v>
      </c>
      <c r="V18" s="140"/>
      <c r="W18" s="141"/>
      <c r="X18" s="141">
        <f t="shared" si="88"/>
        <v>0</v>
      </c>
      <c r="Y18" s="142"/>
      <c r="Z18" s="142"/>
      <c r="AA18" s="145">
        <f t="shared" si="0"/>
        <v>0</v>
      </c>
      <c r="AB18" s="143"/>
      <c r="AC18" s="143"/>
      <c r="AD18" s="144">
        <f t="shared" ref="AD18" si="105">AB18+AC18</f>
        <v>0</v>
      </c>
      <c r="AE18" s="140"/>
      <c r="AF18" s="141"/>
      <c r="AG18" s="141">
        <f t="shared" si="89"/>
        <v>0</v>
      </c>
      <c r="AH18" s="142"/>
      <c r="AI18" s="142"/>
      <c r="AJ18" s="143">
        <f t="shared" si="90"/>
        <v>0</v>
      </c>
      <c r="AK18" s="143"/>
      <c r="AL18" s="143" t="e">
        <f t="shared" si="35"/>
        <v>#DIV/0!</v>
      </c>
      <c r="AM18" s="143"/>
      <c r="AN18" s="143" t="e">
        <f t="shared" si="36"/>
        <v>#DIV/0!</v>
      </c>
      <c r="AO18" s="143">
        <f t="shared" ref="AO18" si="106">AK18+AM18</f>
        <v>0</v>
      </c>
      <c r="AP18" s="143" t="e">
        <f t="shared" si="37"/>
        <v>#DIV/0!</v>
      </c>
      <c r="AQ18" s="146"/>
      <c r="AR18" s="140"/>
      <c r="AS18" s="141"/>
      <c r="AT18" s="141">
        <f t="shared" si="91"/>
        <v>0</v>
      </c>
      <c r="AU18" s="142"/>
      <c r="AV18" s="142"/>
      <c r="AW18" s="143">
        <f t="shared" si="92"/>
        <v>0</v>
      </c>
      <c r="AX18" s="143"/>
      <c r="AY18" s="143" t="e">
        <f>AX18/D18*100</f>
        <v>#DIV/0!</v>
      </c>
      <c r="AZ18" s="143"/>
      <c r="BA18" s="143" t="e">
        <f>AZ18/E18*100</f>
        <v>#DIV/0!</v>
      </c>
      <c r="BB18" s="143">
        <f t="shared" ref="BB18" si="107">AX18+AZ18</f>
        <v>0</v>
      </c>
      <c r="BC18" s="143" t="e">
        <f>BB18/F18*100</f>
        <v>#DIV/0!</v>
      </c>
      <c r="BD18" s="146"/>
      <c r="BE18" s="140"/>
      <c r="BF18" s="141"/>
      <c r="BG18" s="141">
        <f t="shared" si="93"/>
        <v>0</v>
      </c>
      <c r="BH18" s="142"/>
      <c r="BI18" s="142"/>
      <c r="BJ18" s="143">
        <f t="shared" si="94"/>
        <v>0</v>
      </c>
      <c r="BK18" s="143"/>
      <c r="BL18" s="143" t="e">
        <f t="shared" si="12"/>
        <v>#DIV/0!</v>
      </c>
      <c r="BM18" s="143"/>
      <c r="BN18" s="147" t="e">
        <f t="shared" si="14"/>
        <v>#DIV/0!</v>
      </c>
      <c r="BO18" s="143">
        <f t="shared" ref="BO18" si="108">BK18+BM18</f>
        <v>0</v>
      </c>
      <c r="BP18" s="143" t="e">
        <f t="shared" si="69"/>
        <v>#DIV/0!</v>
      </c>
      <c r="BQ18" s="146"/>
      <c r="BR18" s="140"/>
      <c r="BS18" s="141"/>
      <c r="BT18" s="141">
        <f t="shared" si="95"/>
        <v>0</v>
      </c>
      <c r="BU18" s="142"/>
      <c r="BV18" s="142"/>
      <c r="BW18" s="143">
        <f t="shared" si="96"/>
        <v>0</v>
      </c>
      <c r="BX18" s="143"/>
      <c r="BY18" s="143" t="e">
        <f t="shared" si="39"/>
        <v>#DIV/0!</v>
      </c>
      <c r="BZ18" s="143">
        <f t="shared" si="97"/>
        <v>0</v>
      </c>
      <c r="CA18" s="143" t="e">
        <f t="shared" si="40"/>
        <v>#DIV/0!</v>
      </c>
      <c r="CB18" s="143">
        <f t="shared" si="98"/>
        <v>0</v>
      </c>
      <c r="CC18" s="143" t="e">
        <f t="shared" si="41"/>
        <v>#DIV/0!</v>
      </c>
      <c r="CD18" s="146"/>
      <c r="CE18" s="140">
        <v>0</v>
      </c>
      <c r="CF18" s="141">
        <v>0</v>
      </c>
      <c r="CG18" s="141">
        <f t="shared" si="99"/>
        <v>0</v>
      </c>
      <c r="CH18" s="142"/>
      <c r="CI18" s="142"/>
      <c r="CJ18" s="143">
        <f t="shared" si="100"/>
        <v>0</v>
      </c>
      <c r="CK18" s="143">
        <f t="shared" si="101"/>
        <v>0</v>
      </c>
      <c r="CL18" s="147" t="e">
        <f t="shared" si="42"/>
        <v>#DIV/0!</v>
      </c>
      <c r="CM18" s="143">
        <f t="shared" si="102"/>
        <v>0</v>
      </c>
      <c r="CN18" s="147" t="e">
        <f t="shared" si="25"/>
        <v>#DIV/0!</v>
      </c>
      <c r="CO18" s="143">
        <f t="shared" si="103"/>
        <v>0</v>
      </c>
      <c r="CP18" s="147" t="e">
        <f t="shared" si="27"/>
        <v>#DIV/0!</v>
      </c>
      <c r="CQ18" s="146"/>
    </row>
  </sheetData>
  <mergeCells count="53">
    <mergeCell ref="A10:A18"/>
    <mergeCell ref="B10:B18"/>
    <mergeCell ref="CQ7:CQ9"/>
    <mergeCell ref="M8:O8"/>
    <mergeCell ref="P8:R8"/>
    <mergeCell ref="S8:U8"/>
    <mergeCell ref="V8:X8"/>
    <mergeCell ref="Y8:AA8"/>
    <mergeCell ref="AB8:AD8"/>
    <mergeCell ref="AE8:AG8"/>
    <mergeCell ref="AH8:AJ8"/>
    <mergeCell ref="AK8:AP8"/>
    <mergeCell ref="BX7:CA8"/>
    <mergeCell ref="CB7:CC8"/>
    <mergeCell ref="CD7:CD9"/>
    <mergeCell ref="CE7:CJ7"/>
    <mergeCell ref="CK7:CN8"/>
    <mergeCell ref="CO7:CP8"/>
    <mergeCell ref="CE8:CG8"/>
    <mergeCell ref="CH8:CJ8"/>
    <mergeCell ref="BD7:BD9"/>
    <mergeCell ref="BE7:BJ7"/>
    <mergeCell ref="BK7:BN8"/>
    <mergeCell ref="BO7:BP8"/>
    <mergeCell ref="BQ7:BQ9"/>
    <mergeCell ref="BR7:BW7"/>
    <mergeCell ref="BE8:BG8"/>
    <mergeCell ref="BH8:BJ8"/>
    <mergeCell ref="BR8:BT8"/>
    <mergeCell ref="BU8:BW8"/>
    <mergeCell ref="AE7:AJ7"/>
    <mergeCell ref="AK7:AP7"/>
    <mergeCell ref="AQ7:AQ9"/>
    <mergeCell ref="AR7:AW7"/>
    <mergeCell ref="AX7:BA8"/>
    <mergeCell ref="BB7:BC8"/>
    <mergeCell ref="AR8:AT8"/>
    <mergeCell ref="AU8:AW8"/>
    <mergeCell ref="AE5:CQ5"/>
    <mergeCell ref="AE6:AQ6"/>
    <mergeCell ref="AR6:BD6"/>
    <mergeCell ref="BE6:BQ6"/>
    <mergeCell ref="BR6:CD6"/>
    <mergeCell ref="CE6:CQ6"/>
    <mergeCell ref="A5:A9"/>
    <mergeCell ref="B5:B9"/>
    <mergeCell ref="C5:C9"/>
    <mergeCell ref="D5:L6"/>
    <mergeCell ref="M5:U7"/>
    <mergeCell ref="V5:AD7"/>
    <mergeCell ref="D7:F8"/>
    <mergeCell ref="G7:I8"/>
    <mergeCell ref="J7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Viska Yolanda</dc:creator>
  <cp:lastModifiedBy>Viska Yolanda</cp:lastModifiedBy>
  <dcterms:created xsi:type="dcterms:W3CDTF">2023-02-25T02:16:09Z</dcterms:created>
  <dcterms:modified xsi:type="dcterms:W3CDTF">2023-02-25T02:18:34Z</dcterms:modified>
</cp:coreProperties>
</file>