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ASUS 09\Downloads\"/>
    </mc:Choice>
  </mc:AlternateContent>
  <xr:revisionPtr revIDLastSave="0" documentId="8_{A045CBC3-28C2-4FE0-AE05-29DCC99AFCAD}" xr6:coauthVersionLast="47" xr6:coauthVersionMax="47" xr10:uidLastSave="{00000000-0000-0000-0000-000000000000}"/>
  <bookViews>
    <workbookView xWindow="-110" yWindow="-110" windowWidth="19420" windowHeight="10420" xr2:uid="{49A96ADD-5C29-410E-A933-A45E59DB15BD}"/>
  </bookViews>
  <sheets>
    <sheet name="Sheet1" sheetId="1" r:id="rId1"/>
  </sheets>
  <externalReferences>
    <externalReference r:id="rId2"/>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289" i="1" l="1"/>
  <c r="J289" i="1"/>
  <c r="I289" i="1"/>
  <c r="H289" i="1"/>
  <c r="G289" i="1"/>
  <c r="F289" i="1"/>
  <c r="M289" i="1" s="1"/>
  <c r="M288" i="1"/>
  <c r="M287" i="1"/>
  <c r="M286" i="1"/>
  <c r="M285" i="1"/>
  <c r="M284" i="1"/>
  <c r="M283" i="1"/>
  <c r="M282" i="1"/>
  <c r="K281" i="1"/>
  <c r="J281" i="1"/>
  <c r="I281" i="1"/>
  <c r="H281" i="1"/>
  <c r="G281" i="1"/>
  <c r="F281" i="1"/>
  <c r="M281" i="1" s="1"/>
  <c r="M280" i="1"/>
  <c r="M279" i="1"/>
  <c r="M278" i="1"/>
  <c r="M277" i="1"/>
  <c r="M276" i="1"/>
  <c r="M275" i="1"/>
  <c r="M274" i="1"/>
  <c r="M273" i="1"/>
  <c r="M272" i="1"/>
  <c r="K271" i="1"/>
  <c r="J271" i="1"/>
  <c r="I271" i="1"/>
  <c r="H271" i="1"/>
  <c r="G271" i="1"/>
  <c r="F271" i="1"/>
  <c r="M271" i="1" s="1"/>
  <c r="M270" i="1"/>
  <c r="M269" i="1"/>
  <c r="M268" i="1"/>
  <c r="M267" i="1"/>
  <c r="K266" i="1"/>
  <c r="J266" i="1"/>
  <c r="I266" i="1"/>
  <c r="H266" i="1"/>
  <c r="G266" i="1"/>
  <c r="F266" i="1"/>
  <c r="M266" i="1" s="1"/>
  <c r="M265" i="1"/>
  <c r="M264" i="1"/>
  <c r="M263" i="1"/>
  <c r="M262" i="1"/>
  <c r="K261" i="1"/>
  <c r="J261" i="1"/>
  <c r="I261" i="1"/>
  <c r="H261" i="1"/>
  <c r="G261" i="1"/>
  <c r="F261" i="1"/>
  <c r="M261" i="1" s="1"/>
  <c r="M260" i="1"/>
  <c r="M259" i="1"/>
  <c r="M258" i="1"/>
  <c r="M257" i="1"/>
  <c r="M256" i="1"/>
  <c r="K256" i="1"/>
  <c r="J256" i="1"/>
  <c r="I256" i="1"/>
  <c r="H256" i="1"/>
  <c r="G256" i="1"/>
  <c r="F256" i="1"/>
  <c r="M255" i="1"/>
  <c r="M254" i="1"/>
  <c r="M253" i="1"/>
  <c r="M252" i="1"/>
  <c r="K251" i="1"/>
  <c r="J251" i="1"/>
  <c r="I251" i="1"/>
  <c r="H251" i="1"/>
  <c r="G251" i="1"/>
  <c r="M251" i="1" s="1"/>
  <c r="F251" i="1"/>
  <c r="M250" i="1"/>
  <c r="M249" i="1"/>
  <c r="M248" i="1"/>
  <c r="M247" i="1"/>
  <c r="K246" i="1"/>
  <c r="J246" i="1"/>
  <c r="M246" i="1" s="1"/>
  <c r="I246" i="1"/>
  <c r="H246" i="1"/>
  <c r="G246" i="1"/>
  <c r="F246" i="1"/>
  <c r="M245" i="1"/>
  <c r="M244" i="1"/>
  <c r="M243" i="1"/>
  <c r="M242" i="1"/>
  <c r="K241" i="1"/>
  <c r="J241" i="1"/>
  <c r="I241" i="1"/>
  <c r="H241" i="1"/>
  <c r="G241" i="1"/>
  <c r="F241" i="1"/>
  <c r="M241" i="1" s="1"/>
  <c r="M240" i="1"/>
  <c r="M239" i="1"/>
  <c r="M238" i="1"/>
  <c r="M237" i="1"/>
  <c r="K236" i="1"/>
  <c r="J236" i="1"/>
  <c r="I236" i="1"/>
  <c r="H236" i="1"/>
  <c r="M236" i="1" s="1"/>
  <c r="G236" i="1"/>
  <c r="F236" i="1"/>
  <c r="M235" i="1"/>
  <c r="M234" i="1"/>
  <c r="M233" i="1"/>
  <c r="M232" i="1"/>
  <c r="K231" i="1"/>
  <c r="J231" i="1"/>
  <c r="I231" i="1"/>
  <c r="H231" i="1"/>
  <c r="G231" i="1"/>
  <c r="F231" i="1"/>
  <c r="M231" i="1" s="1"/>
  <c r="M230" i="1"/>
  <c r="M229" i="1"/>
  <c r="M228" i="1"/>
  <c r="M227" i="1"/>
  <c r="K226" i="1"/>
  <c r="J226" i="1"/>
  <c r="I226" i="1"/>
  <c r="H226" i="1"/>
  <c r="G226" i="1"/>
  <c r="F226" i="1"/>
  <c r="M226" i="1" s="1"/>
  <c r="M225" i="1"/>
  <c r="M224" i="1"/>
  <c r="M223" i="1"/>
  <c r="M222" i="1"/>
  <c r="K221" i="1"/>
  <c r="J221" i="1"/>
  <c r="I221" i="1"/>
  <c r="H221" i="1"/>
  <c r="G221" i="1"/>
  <c r="F221" i="1"/>
  <c r="M221" i="1" s="1"/>
  <c r="M220" i="1"/>
  <c r="M219" i="1"/>
  <c r="M218" i="1"/>
  <c r="M217" i="1"/>
  <c r="M216" i="1"/>
  <c r="K216" i="1"/>
  <c r="J216" i="1"/>
  <c r="I216" i="1"/>
  <c r="H216" i="1"/>
  <c r="G216" i="1"/>
  <c r="F216" i="1"/>
  <c r="M215" i="1"/>
  <c r="M214" i="1"/>
  <c r="M213" i="1"/>
  <c r="M212" i="1"/>
  <c r="K211" i="1"/>
  <c r="J211" i="1"/>
  <c r="I211" i="1"/>
  <c r="H211" i="1"/>
  <c r="G211" i="1"/>
  <c r="M211" i="1" s="1"/>
  <c r="F211" i="1"/>
  <c r="M210" i="1"/>
  <c r="M209" i="1"/>
  <c r="M208" i="1"/>
  <c r="M207" i="1"/>
  <c r="K206" i="1"/>
  <c r="J206" i="1"/>
  <c r="M206" i="1" s="1"/>
  <c r="I206" i="1"/>
  <c r="H206" i="1"/>
  <c r="G206" i="1"/>
  <c r="F206" i="1"/>
  <c r="M205" i="1"/>
  <c r="M204" i="1"/>
  <c r="M203" i="1"/>
  <c r="M202" i="1"/>
  <c r="M201" i="1"/>
  <c r="M200" i="1"/>
  <c r="M199" i="1"/>
  <c r="M198" i="1"/>
  <c r="M197" i="1"/>
  <c r="M196" i="1"/>
  <c r="M195" i="1"/>
  <c r="M194" i="1"/>
  <c r="K193" i="1"/>
  <c r="J193" i="1"/>
  <c r="I193" i="1"/>
  <c r="H193" i="1"/>
  <c r="G193" i="1"/>
  <c r="F193" i="1"/>
  <c r="M193" i="1" s="1"/>
  <c r="M192" i="1"/>
  <c r="M191" i="1"/>
  <c r="M190" i="1"/>
  <c r="M189" i="1"/>
  <c r="M188" i="1"/>
  <c r="M187" i="1"/>
  <c r="M186" i="1"/>
  <c r="M185" i="1"/>
  <c r="M184" i="1"/>
  <c r="M183" i="1"/>
  <c r="M182" i="1"/>
  <c r="M181" i="1"/>
  <c r="M180" i="1"/>
  <c r="M179" i="1"/>
  <c r="K178" i="1"/>
  <c r="J178" i="1"/>
  <c r="M178" i="1" s="1"/>
  <c r="I178" i="1"/>
  <c r="H178" i="1"/>
  <c r="G178" i="1"/>
  <c r="F178" i="1"/>
  <c r="K177" i="1"/>
  <c r="J177" i="1"/>
  <c r="I177" i="1"/>
  <c r="H177" i="1"/>
  <c r="G177" i="1"/>
  <c r="F177" i="1"/>
  <c r="M177" i="1" s="1"/>
  <c r="M176" i="1"/>
  <c r="M175" i="1"/>
  <c r="M174" i="1"/>
  <c r="M173" i="1"/>
  <c r="M172" i="1"/>
  <c r="M171" i="1"/>
  <c r="M170" i="1"/>
  <c r="M169" i="1"/>
  <c r="M168" i="1"/>
  <c r="M167" i="1"/>
  <c r="M166" i="1"/>
  <c r="M165" i="1"/>
  <c r="M164" i="1"/>
  <c r="M163" i="1"/>
  <c r="M162" i="1"/>
  <c r="M161" i="1"/>
  <c r="K160" i="1"/>
  <c r="J160" i="1"/>
  <c r="I160" i="1"/>
  <c r="H160" i="1"/>
  <c r="M160" i="1" s="1"/>
  <c r="G160" i="1"/>
  <c r="F160" i="1"/>
  <c r="K159" i="1"/>
  <c r="J159" i="1"/>
  <c r="I159" i="1"/>
  <c r="H159" i="1"/>
  <c r="G159" i="1"/>
  <c r="M159" i="1" s="1"/>
  <c r="F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K126" i="1"/>
  <c r="J126" i="1"/>
  <c r="I126" i="1"/>
  <c r="H126" i="1"/>
  <c r="G126" i="1"/>
  <c r="F126" i="1"/>
  <c r="M126" i="1" s="1"/>
  <c r="K125" i="1"/>
  <c r="J125" i="1"/>
  <c r="I125" i="1"/>
  <c r="H125" i="1"/>
  <c r="G125" i="1"/>
  <c r="F125" i="1"/>
  <c r="M125" i="1" s="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K92" i="1"/>
  <c r="J92" i="1"/>
  <c r="I92" i="1"/>
  <c r="H92" i="1"/>
  <c r="G92" i="1"/>
  <c r="F92" i="1"/>
  <c r="K91" i="1"/>
  <c r="J91" i="1"/>
  <c r="I91" i="1"/>
  <c r="H91" i="1"/>
  <c r="G91" i="1"/>
  <c r="F91" i="1"/>
  <c r="M91" i="1" s="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K58" i="1"/>
  <c r="J58" i="1"/>
  <c r="M58" i="1" s="1"/>
  <c r="I58" i="1"/>
  <c r="H58" i="1"/>
  <c r="G58" i="1"/>
  <c r="F58" i="1"/>
  <c r="M57" i="1"/>
  <c r="M56" i="1"/>
  <c r="M55" i="1"/>
  <c r="M54" i="1"/>
  <c r="M53" i="1"/>
  <c r="M52" i="1"/>
  <c r="M51" i="1"/>
  <c r="M50" i="1"/>
  <c r="M49" i="1"/>
  <c r="M48" i="1"/>
  <c r="M47" i="1"/>
  <c r="M46" i="1"/>
  <c r="K45" i="1"/>
  <c r="J45" i="1"/>
  <c r="I45" i="1"/>
  <c r="H45" i="1"/>
  <c r="G45" i="1"/>
  <c r="F45" i="1"/>
  <c r="M45" i="1" s="1"/>
  <c r="M44" i="1"/>
  <c r="M43" i="1"/>
  <c r="M42" i="1"/>
  <c r="M41" i="1"/>
  <c r="K40" i="1"/>
  <c r="J40" i="1"/>
  <c r="I40" i="1"/>
  <c r="H40" i="1"/>
  <c r="M40" i="1" s="1"/>
  <c r="G40" i="1"/>
  <c r="F40" i="1"/>
  <c r="M39" i="1"/>
  <c r="M38" i="1"/>
  <c r="M37" i="1"/>
  <c r="M36" i="1"/>
  <c r="M35" i="1"/>
  <c r="M34" i="1"/>
  <c r="M33" i="1"/>
  <c r="M32" i="1"/>
  <c r="M31" i="1"/>
  <c r="M30" i="1"/>
  <c r="M29" i="1"/>
  <c r="K28" i="1"/>
  <c r="J28" i="1"/>
  <c r="M28" i="1" s="1"/>
  <c r="I28" i="1"/>
  <c r="H28" i="1"/>
  <c r="G28" i="1"/>
  <c r="F28" i="1"/>
  <c r="M27" i="1"/>
  <c r="M26" i="1"/>
  <c r="M25" i="1"/>
  <c r="M24" i="1"/>
  <c r="M23" i="1"/>
  <c r="M22" i="1"/>
  <c r="M21" i="1"/>
  <c r="M20" i="1"/>
  <c r="K19" i="1"/>
  <c r="J19" i="1"/>
  <c r="I19" i="1"/>
  <c r="H19" i="1"/>
  <c r="G19" i="1"/>
  <c r="F19" i="1"/>
  <c r="M19" i="1" s="1"/>
  <c r="M18" i="1"/>
  <c r="M17" i="1"/>
  <c r="K16" i="1"/>
  <c r="J16" i="1"/>
  <c r="M16" i="1" s="1"/>
  <c r="I16" i="1"/>
  <c r="H16" i="1"/>
  <c r="G16" i="1"/>
  <c r="F16" i="1"/>
  <c r="M15" i="1"/>
  <c r="M14" i="1"/>
  <c r="M13" i="1"/>
  <c r="M12" i="1"/>
  <c r="M11" i="1"/>
  <c r="M10" i="1"/>
  <c r="K4" i="1"/>
  <c r="J4" i="1"/>
  <c r="I4" i="1"/>
  <c r="H4" i="1"/>
  <c r="G4" i="1"/>
  <c r="F4" i="1"/>
</calcChain>
</file>

<file path=xl/sharedStrings.xml><?xml version="1.0" encoding="utf-8"?>
<sst xmlns="http://schemas.openxmlformats.org/spreadsheetml/2006/main" count="803" uniqueCount="653">
  <si>
    <t xml:space="preserve"> </t>
  </si>
  <si>
    <t>LAPORAN BULANAN PROMOSI DAN PEMBERDAYAAN MASYARAKAT TINGKAT PUSKESMAS</t>
  </si>
  <si>
    <t>BLN :  JUNI</t>
  </si>
  <si>
    <t>NO</t>
  </si>
  <si>
    <t>KODE</t>
  </si>
  <si>
    <t xml:space="preserve"> NAMA  VARIABEL</t>
  </si>
  <si>
    <t>KODE - VARIABEL</t>
  </si>
  <si>
    <t>VAR</t>
  </si>
  <si>
    <t>Warna Hijau : Diisi setiap bulan</t>
  </si>
  <si>
    <t>JUMLAH</t>
  </si>
  <si>
    <t>Warna Kuning : Diisi di bulan yang dilakukan (bulan sesuai jadwal)</t>
  </si>
  <si>
    <t>BLN</t>
  </si>
  <si>
    <t xml:space="preserve"> Bulan</t>
  </si>
  <si>
    <t>POS. B</t>
  </si>
  <si>
    <t xml:space="preserve"> Posyandu Balita yang lapor</t>
  </si>
  <si>
    <t>POSB</t>
  </si>
  <si>
    <t>Jumlah posyandu balita yang buka di bulan berjalan dan melaporkan kegiatannya</t>
  </si>
  <si>
    <t>KDRA</t>
  </si>
  <si>
    <t xml:space="preserve"> Kader Posyandu Balita Aktif</t>
  </si>
  <si>
    <t>Jumlah kader posyandu balita yang aktif di bulan berjalan</t>
  </si>
  <si>
    <t>3a</t>
  </si>
  <si>
    <t>POSY Balita</t>
  </si>
  <si>
    <t>Jumlah Posyandu Balita yang buka Mandiri</t>
  </si>
  <si>
    <t>P-M</t>
  </si>
  <si>
    <t>Jumlah posyandu dengan strata Mandiri, purnama, Madya dan Pratama yang buka pada bulan berjalan</t>
  </si>
  <si>
    <t>3b</t>
  </si>
  <si>
    <t>Jumlah Posyandu Balita yang buka Purnama</t>
  </si>
  <si>
    <t>P-P</t>
  </si>
  <si>
    <t>3c</t>
  </si>
  <si>
    <t>Jumlah Posyandu Balita yang buka Madya</t>
  </si>
  <si>
    <t>P-My</t>
  </si>
  <si>
    <t>3d</t>
  </si>
  <si>
    <t>Jumlah Posyandu Balita yang buka Pratama</t>
  </si>
  <si>
    <t>P-Pm</t>
  </si>
  <si>
    <t xml:space="preserve"> Jumlah Posyandu yang buka (M+P+My+Pm)</t>
  </si>
  <si>
    <t>P-B</t>
  </si>
  <si>
    <t>3e</t>
  </si>
  <si>
    <t>Taman Posyandu</t>
  </si>
  <si>
    <t>Jumlah Taman Posyandu yang optimal</t>
  </si>
  <si>
    <t>Tapos-op</t>
  </si>
  <si>
    <t>Jumlah taman posyandu yang berstatus optimal dan belum optimal di bulan berjalan</t>
  </si>
  <si>
    <t>3f</t>
  </si>
  <si>
    <t>Jumlah Taman Posyandu yang belum optimal</t>
  </si>
  <si>
    <t>Tapos-b.op</t>
  </si>
  <si>
    <t>Jumlah Taman Posyandu</t>
  </si>
  <si>
    <t>Tapos</t>
  </si>
  <si>
    <t>3g</t>
  </si>
  <si>
    <t>POS. L</t>
  </si>
  <si>
    <t>Posyandu Lansia yang lapor</t>
  </si>
  <si>
    <t>POSL</t>
  </si>
  <si>
    <t>Jumlah posyandu lansia yang lapor di bulan berjalan</t>
  </si>
  <si>
    <t>3h</t>
  </si>
  <si>
    <t>Kader Posyandu Lansia yang ada</t>
  </si>
  <si>
    <t>Jumlah kader posyandu lansia yang ada, yang aktif, dan terlatih pada bulan berjalan</t>
  </si>
  <si>
    <t>Kader Posyandu Lansia Aktif</t>
  </si>
  <si>
    <t>Kader Posyandu Lansia terlatih</t>
  </si>
  <si>
    <t>3j</t>
  </si>
  <si>
    <t>POSY Lansia</t>
  </si>
  <si>
    <t>Jumlah Posyandu Lansia yang buka Mandiri</t>
  </si>
  <si>
    <t>PL-M</t>
  </si>
  <si>
    <t>3k</t>
  </si>
  <si>
    <t>Jumlah Posyandu Lansia yang buka Purnama</t>
  </si>
  <si>
    <t>PL-P</t>
  </si>
  <si>
    <t>3l</t>
  </si>
  <si>
    <t>Jumlah Posyandu Lansia yang buka Madya</t>
  </si>
  <si>
    <t>PL-My</t>
  </si>
  <si>
    <t>3m</t>
  </si>
  <si>
    <t>Jumlah Posyandu Lansia yang buka Pratama</t>
  </si>
  <si>
    <t>PL-PM</t>
  </si>
  <si>
    <t>Jumlah Posyandu Lansia yang buka (M+P+My+Pm)</t>
  </si>
  <si>
    <t>P-L</t>
  </si>
  <si>
    <t>3n</t>
  </si>
  <si>
    <t>KELSI &amp; POSKESKEL</t>
  </si>
  <si>
    <t>Jumlah Kelurahan Siaga yang dibina</t>
  </si>
  <si>
    <t>Kelsi-bina</t>
  </si>
  <si>
    <t>Jumlah kelsi dan poskeskel yang dibina, jumlah frekuensi pembinaan, jumlah kader poskeskel yang ada, jumlah kader poskeskel yang terlatih, jumlah bidang kelurahan  yang ada, jumlah bidan kelurahan yang terlatih dan belum terlatih pada bulan berjalan</t>
  </si>
  <si>
    <t>3o</t>
  </si>
  <si>
    <t>Jumlah pembinaan yang dilakukan</t>
  </si>
  <si>
    <t>Bina-ttl</t>
  </si>
  <si>
    <t>3p</t>
  </si>
  <si>
    <t>Jumlah kader poskeskel</t>
  </si>
  <si>
    <t>Kdr-Poskel</t>
  </si>
  <si>
    <t>3q</t>
  </si>
  <si>
    <t>kader poskeskel terlatih</t>
  </si>
  <si>
    <t>Kdr-latih</t>
  </si>
  <si>
    <t>3r</t>
  </si>
  <si>
    <t xml:space="preserve">Jumlah Bidan di Kelurahan </t>
  </si>
  <si>
    <t>Bikel</t>
  </si>
  <si>
    <t>3s</t>
  </si>
  <si>
    <t>Jumlah bidan terlatih</t>
  </si>
  <si>
    <t>Bikel-latih</t>
  </si>
  <si>
    <t>3t</t>
  </si>
  <si>
    <t>Jumlah bidan belum terlatih</t>
  </si>
  <si>
    <t>blm-latih</t>
  </si>
  <si>
    <t>3u</t>
  </si>
  <si>
    <t>TELAAH Kelsi</t>
  </si>
  <si>
    <t>Jumlah Kelurahan Siaga yang Mandiri</t>
  </si>
  <si>
    <t>Kelsi-M</t>
  </si>
  <si>
    <t>jumlah kelurahan siaga strata pratama, madya, purnama dan mandiri yang ada pada tahun berjalan</t>
  </si>
  <si>
    <t>3v</t>
  </si>
  <si>
    <t>Jumlah Kelurahan Siaga yang Purnama</t>
  </si>
  <si>
    <t>Kelsi-P</t>
  </si>
  <si>
    <t>3w</t>
  </si>
  <si>
    <t>Jumlah Kelurahan Siaga yang Madya</t>
  </si>
  <si>
    <t>Kelsi-My</t>
  </si>
  <si>
    <t>3x</t>
  </si>
  <si>
    <t>Jumlah Kelurahan Siaga yang Pratama</t>
  </si>
  <si>
    <t>Kelsi-Pm</t>
  </si>
  <si>
    <t>Jumlah Kelurahan Siaga</t>
  </si>
  <si>
    <t>Kelsi</t>
  </si>
  <si>
    <t>3y</t>
  </si>
  <si>
    <t>TELAAH Poskeskel</t>
  </si>
  <si>
    <t>Jumlah Pos Kesehatan Kelurahan yang Mandiri</t>
  </si>
  <si>
    <t>Poskeskel-M</t>
  </si>
  <si>
    <t>Jumlah poskeskel strata pratama, madya, purnama dan mandiri yang ada pada tahun berjalan</t>
  </si>
  <si>
    <t>Jumlah Pos Kesehatan Kelurahan  yang Purnama</t>
  </si>
  <si>
    <t>Poskeskel-P</t>
  </si>
  <si>
    <t>3z</t>
  </si>
  <si>
    <t>Jumlah Pos Kesehatan Kelurahan yang Madya</t>
  </si>
  <si>
    <t>Poskeskel -My</t>
  </si>
  <si>
    <t>Jumlah Pos Kesehatan Kelurahan yang Pratama</t>
  </si>
  <si>
    <t>Poskeskel-Pm</t>
  </si>
  <si>
    <t>Jumlah Pos Kesehatan Kelurahan</t>
  </si>
  <si>
    <t>Poskeskel</t>
  </si>
  <si>
    <t>Ptgs</t>
  </si>
  <si>
    <t>Frek pembinaan kader oleh Nakes</t>
  </si>
  <si>
    <t>Nks</t>
  </si>
  <si>
    <t>jumlah pembinaan, pelatihan kader, dan jumlah kadewr yang dilatih tentang posyandu yang dilakukan di bulan berjalan</t>
  </si>
  <si>
    <t>Frek pelatihan kader</t>
  </si>
  <si>
    <t>plt-kdr</t>
  </si>
  <si>
    <t>Jumlah kader yang dilatih tentang Posyandu</t>
  </si>
  <si>
    <t>Kdr-l</t>
  </si>
  <si>
    <t>5a</t>
  </si>
  <si>
    <t>Poskestren</t>
  </si>
  <si>
    <t>Jumlah pondok pesantren</t>
  </si>
  <si>
    <t>P-tren</t>
  </si>
  <si>
    <t>Jumlah pondok pesantren, pembinaan pondok pesantren, pembinaan poskestren, jumlah kader poskestren, dan jumlah kader poskestren yang dilatih pada bulan berjalan</t>
  </si>
  <si>
    <t>Jumlah Pondok pesantren yang dibina</t>
  </si>
  <si>
    <t>p-tren bin</t>
  </si>
  <si>
    <t>Jumlah pembinaan Poskestren yang dilakukan</t>
  </si>
  <si>
    <t>Bina-postren</t>
  </si>
  <si>
    <t>Jumlah kader Poskestren</t>
  </si>
  <si>
    <t>Kdr-tren</t>
  </si>
  <si>
    <t>Jumlah Kader Poskestren terlatih</t>
  </si>
  <si>
    <t>santri</t>
  </si>
  <si>
    <t>5b</t>
  </si>
  <si>
    <t>TELAAH Poskestren</t>
  </si>
  <si>
    <t>Jumlah Pos Kesehatan Pondok Pesantren yang Mandiri</t>
  </si>
  <si>
    <t>P.Tren-M</t>
  </si>
  <si>
    <t>Jumlah poskestren dengan strata pratama, madya, purnama  dan mandiri yang ada pada tahun berjalan</t>
  </si>
  <si>
    <t>Jumlah Pos Kesehatan Pondok Pesantren  yang Purnama</t>
  </si>
  <si>
    <t>P.Tren-P</t>
  </si>
  <si>
    <t>Jumlah Pos Kesehatan Pondok Pesantren yang Madya</t>
  </si>
  <si>
    <t>P.Tren-My</t>
  </si>
  <si>
    <t>Jumlah Pos Kesehatan Pondok Pesantren yang Pratama</t>
  </si>
  <si>
    <t>P.Tren-Pm</t>
  </si>
  <si>
    <t>Jumlah Pondok Pesantren</t>
  </si>
  <si>
    <t>Pontren</t>
  </si>
  <si>
    <t>6a</t>
  </si>
  <si>
    <t>penyuluhan Dlm gedung</t>
  </si>
  <si>
    <t>Jumlah frekwensi penyuluhan KIA, KB</t>
  </si>
  <si>
    <t>F-1</t>
  </si>
  <si>
    <r>
      <rPr>
        <sz val="10"/>
        <color theme="1"/>
        <rFont val="Arial"/>
      </rPr>
      <t xml:space="preserve">Penyuluhan kelompok dengan peserta </t>
    </r>
    <r>
      <rPr>
        <b/>
        <sz val="10"/>
        <color rgb="FFFF0000"/>
        <rFont val="Arial"/>
      </rPr>
      <t>minimal 5 orang</t>
    </r>
    <r>
      <rPr>
        <sz val="10"/>
        <color theme="1"/>
        <rFont val="Arial"/>
      </rPr>
      <t xml:space="preserve"> yang dilaksanakan di dalam gedung puskesmas dan jaringannya</t>
    </r>
  </si>
  <si>
    <t>Jumlah peserta yang diberi penyuluhan KIA, KB</t>
  </si>
  <si>
    <t>Pdp-1</t>
  </si>
  <si>
    <t>Jumlah frekwensi penyuluhan  Gizi</t>
  </si>
  <si>
    <t>F-2</t>
  </si>
  <si>
    <t>Jumlah peserta yang diberi penyuluhan Gizi</t>
  </si>
  <si>
    <t>Pdp-2</t>
  </si>
  <si>
    <t>6b</t>
  </si>
  <si>
    <t>Jumlah frekwensi penyuluhan Penyakit Menular dan tidak menular</t>
  </si>
  <si>
    <t>F-3</t>
  </si>
  <si>
    <t>Jumlah peserta yang diberi penyuluhan Penyakit Menular dan tidak menular</t>
  </si>
  <si>
    <t>Pdp-3</t>
  </si>
  <si>
    <t>6c</t>
  </si>
  <si>
    <t>Jumlah frekwensi penyuluhan kesehatan lingkungan</t>
  </si>
  <si>
    <t>F-4</t>
  </si>
  <si>
    <t>Jumlah peserta yang diberi penyuluhan kesehatan lingkungan</t>
  </si>
  <si>
    <t>Pdg-4</t>
  </si>
  <si>
    <t>6d</t>
  </si>
  <si>
    <t>Jumlah frekwensi penyuluhan HIVAIDS</t>
  </si>
  <si>
    <t>F-5</t>
  </si>
  <si>
    <t>Jumlah peserta yang diberi penyuluhan HIVAIDS</t>
  </si>
  <si>
    <t>Pdg-5</t>
  </si>
  <si>
    <t>6e</t>
  </si>
  <si>
    <t>Jumlah frekwensi penyuluhan Imunisasi</t>
  </si>
  <si>
    <t>F-6</t>
  </si>
  <si>
    <t>Jumlah peserta yang diberi penyuluhan Imunisasi</t>
  </si>
  <si>
    <t>Pdg-6</t>
  </si>
  <si>
    <t>6f</t>
  </si>
  <si>
    <t>Jumlah frekwensi penyuluhan kesehatan reproduksi remaja</t>
  </si>
  <si>
    <t>F-7</t>
  </si>
  <si>
    <t>Jumlah peserta yang diberi penyuluhan kesehatan reproduksi remaja</t>
  </si>
  <si>
    <t>Pdg-7</t>
  </si>
  <si>
    <t>6g</t>
  </si>
  <si>
    <t>Jumlah frekwensi penyuluhan kesehatan Usila</t>
  </si>
  <si>
    <t>Jumlah peserta yang diberi penyuluhan kesehatan Usila</t>
  </si>
  <si>
    <t>6h</t>
  </si>
  <si>
    <t>Jumlah frekwensi penyuluhan NAPZA dan Rokok</t>
  </si>
  <si>
    <t>F-8</t>
  </si>
  <si>
    <t>Jumlah peserta yang diberi penyuluhan NAPZA dan Rokok</t>
  </si>
  <si>
    <t>Pdg-8</t>
  </si>
  <si>
    <t>6i</t>
  </si>
  <si>
    <t>Jumlah frekwensi penyuluhan kesehatan gigi dan mulut</t>
  </si>
  <si>
    <t>F-9</t>
  </si>
  <si>
    <t>Jumlah peserta yang diberi penyuluhan kesehatan gigi dan mulut</t>
  </si>
  <si>
    <t>Pdg-9</t>
  </si>
  <si>
    <t>6j</t>
  </si>
  <si>
    <t>Jumlah frekwensi penyuluhan Kesehatan jiwa</t>
  </si>
  <si>
    <t>F-10</t>
  </si>
  <si>
    <t>Jumlah peserta yang diberi penyuluhan Kesehatan jiwa</t>
  </si>
  <si>
    <t>Pdg-10</t>
  </si>
  <si>
    <t>6k</t>
  </si>
  <si>
    <t>Jumlah frekwensi penyuluhan Pengobatan Tradisonal</t>
  </si>
  <si>
    <t>F-11</t>
  </si>
  <si>
    <t>Jumlah peserta yang diberi penyuluhan Pengobatan Tradisonal</t>
  </si>
  <si>
    <t>Pdg-11</t>
  </si>
  <si>
    <t>6l</t>
  </si>
  <si>
    <t xml:space="preserve">Jumlah frekwensi penyuluhan PHBS </t>
  </si>
  <si>
    <t>F-12</t>
  </si>
  <si>
    <t xml:space="preserve">Jumlah peserta yang diberi penyuluhan PHBS </t>
  </si>
  <si>
    <t>Pdg-12</t>
  </si>
  <si>
    <t>6m</t>
  </si>
  <si>
    <t>Jumlah frekwensi penyuluhan Kelurahan Siaga/UKBM</t>
  </si>
  <si>
    <t>F-13</t>
  </si>
  <si>
    <t>Jumlah peserta yang diberi Kelurahan Siaga/UKBM</t>
  </si>
  <si>
    <t>Pdg-13</t>
  </si>
  <si>
    <t>6n</t>
  </si>
  <si>
    <t>Jumlah frekwensi Penyuluhan Kesehatan Kerja/Olah Raga</t>
  </si>
  <si>
    <t>F-14</t>
  </si>
  <si>
    <t>Jumlah peserta yang diberi PenyuluhanKesehatan Kerja/Olah Raga</t>
  </si>
  <si>
    <t>Pdg-14</t>
  </si>
  <si>
    <t>6o</t>
  </si>
  <si>
    <t>Jumlah frekwensi Penyuluhan Lain-lain</t>
  </si>
  <si>
    <t>F-15</t>
  </si>
  <si>
    <t>Jumlah peserta yang diberi Penyuluhan Lain-lain</t>
  </si>
  <si>
    <t>Pdg-15</t>
  </si>
  <si>
    <t>Jumlah frekwensi penyuluhan</t>
  </si>
  <si>
    <t>F-t</t>
  </si>
  <si>
    <t>Jumlah peserta yang diberi penyuluhan</t>
  </si>
  <si>
    <t>PDG</t>
  </si>
  <si>
    <t>7a</t>
  </si>
  <si>
    <t>Penyuluhan Luar gedung (Posy)</t>
  </si>
  <si>
    <r>
      <rPr>
        <sz val="10"/>
        <color theme="1"/>
        <rFont val="Arial"/>
      </rPr>
      <t xml:space="preserve">Penyuluhan kelompok dengan peserta </t>
    </r>
    <r>
      <rPr>
        <b/>
        <sz val="10"/>
        <color rgb="FFFF0000"/>
        <rFont val="Arial"/>
      </rPr>
      <t>minimal 5 orang</t>
    </r>
    <r>
      <rPr>
        <sz val="10"/>
        <color theme="1"/>
        <rFont val="Arial"/>
      </rPr>
      <t xml:space="preserve"> yang dilaksanakan di luar gedung puskesmas dan jaringannya (penyuluhan kelompok di posyandu)</t>
    </r>
  </si>
  <si>
    <t>7b</t>
  </si>
  <si>
    <t>7c</t>
  </si>
  <si>
    <t>7d</t>
  </si>
  <si>
    <t>7e</t>
  </si>
  <si>
    <t>7f</t>
  </si>
  <si>
    <t>7g</t>
  </si>
  <si>
    <t>7h</t>
  </si>
  <si>
    <t>7i</t>
  </si>
  <si>
    <t>7j</t>
  </si>
  <si>
    <t>7k</t>
  </si>
  <si>
    <t>7l</t>
  </si>
  <si>
    <t>7m</t>
  </si>
  <si>
    <t>7n</t>
  </si>
  <si>
    <t>7o</t>
  </si>
  <si>
    <t>8a</t>
  </si>
  <si>
    <t>Penyuluhan Luar gedung (klp potensial)</t>
  </si>
  <si>
    <r>
      <rPr>
        <sz val="10"/>
        <color theme="1"/>
        <rFont val="Arial"/>
      </rPr>
      <t xml:space="preserve">Penyuluhan kelompok dengan peserta </t>
    </r>
    <r>
      <rPr>
        <b/>
        <sz val="10"/>
        <color rgb="FFFF0000"/>
        <rFont val="Arial"/>
      </rPr>
      <t>minimal 5 orang</t>
    </r>
    <r>
      <rPr>
        <sz val="10"/>
        <color theme="1"/>
        <rFont val="Arial"/>
      </rPr>
      <t xml:space="preserve"> yang dilaksanakan di luar gedung puskesmas dan jaringannya (penyuluhan kelompok selain di posyandu)</t>
    </r>
  </si>
  <si>
    <t>8b</t>
  </si>
  <si>
    <t>8c</t>
  </si>
  <si>
    <t>8d</t>
  </si>
  <si>
    <t>8e</t>
  </si>
  <si>
    <t>8f</t>
  </si>
  <si>
    <t>8g</t>
  </si>
  <si>
    <t>8h</t>
  </si>
  <si>
    <t>8i</t>
  </si>
  <si>
    <t>8j</t>
  </si>
  <si>
    <t>8k</t>
  </si>
  <si>
    <t>8l</t>
  </si>
  <si>
    <t>8m</t>
  </si>
  <si>
    <t>8n</t>
  </si>
  <si>
    <t>8o</t>
  </si>
  <si>
    <t>9a</t>
  </si>
  <si>
    <t>Penyuluhan mll media</t>
  </si>
  <si>
    <t>Jumlah frekwensi penyuluhan melalui siaran televisi</t>
  </si>
  <si>
    <t>F-tv</t>
  </si>
  <si>
    <t>Jumlah peserta yang diberi penyuluhan melalui siaran televisi</t>
  </si>
  <si>
    <t>TV</t>
  </si>
  <si>
    <t>9b</t>
  </si>
  <si>
    <t>Jumlah frekwensi penyuluhan melalui siaran keliling</t>
  </si>
  <si>
    <t>F-RL</t>
  </si>
  <si>
    <t>Jumlah peserta yang diberi penyuluhan melalui siaran keliling</t>
  </si>
  <si>
    <t>ran-ling</t>
  </si>
  <si>
    <t>9c</t>
  </si>
  <si>
    <t>Jumlah frekwensi penyuluhan melalui spanduk/Banner</t>
  </si>
  <si>
    <t>F-S</t>
  </si>
  <si>
    <t>Jumlah peserta yang diberi penyuluhan melalui spanduk/Banner</t>
  </si>
  <si>
    <t>spdk</t>
  </si>
  <si>
    <t>9d</t>
  </si>
  <si>
    <t>Jumlah frekwensi penyuluhan melalui siaran radio</t>
  </si>
  <si>
    <t>F-R</t>
  </si>
  <si>
    <t>Jumlah peserta yang diberi penyuluhan melalui siaran radio</t>
  </si>
  <si>
    <t>radio</t>
  </si>
  <si>
    <t>9e</t>
  </si>
  <si>
    <t>Jumlah frekwensi penyuluhan melalui Booklet</t>
  </si>
  <si>
    <t>F-B</t>
  </si>
  <si>
    <t>Jumlah peserta yang diberi penyuluhan melalui Booklet</t>
  </si>
  <si>
    <t>Bokl</t>
  </si>
  <si>
    <t>9f</t>
  </si>
  <si>
    <t>Jumlah frekwensi penyuluhan melalui leaflet, Fryer, Poster</t>
  </si>
  <si>
    <t>F-L</t>
  </si>
  <si>
    <t>Jumlah peserta yang diberi penyuluhan melalui leaflet, Fryer, Poster</t>
  </si>
  <si>
    <t>leaflet</t>
  </si>
  <si>
    <t>9g</t>
  </si>
  <si>
    <t>Jumlah frekwensi penyuluhan melalui umbul-umbul</t>
  </si>
  <si>
    <t>F-U</t>
  </si>
  <si>
    <t>Jumlah peserta yang diberi penyuluhan melalui umbul-umbul</t>
  </si>
  <si>
    <t>umbul</t>
  </si>
  <si>
    <t>9h</t>
  </si>
  <si>
    <t>Jumlah frekwensi penyuluhan melalui exbanner/Roll Banner</t>
  </si>
  <si>
    <t>F-Ex</t>
  </si>
  <si>
    <t>Jumlah peserta yang diberi penyuluhan melalui exbanner/Roll Banner</t>
  </si>
  <si>
    <t>exbnr</t>
  </si>
  <si>
    <t>F-Med</t>
  </si>
  <si>
    <t>media</t>
  </si>
  <si>
    <t>10a</t>
  </si>
  <si>
    <t>RT-PHBS</t>
  </si>
  <si>
    <t>Jumlah total rumah tangga yang dikaji</t>
  </si>
  <si>
    <t>RT</t>
  </si>
  <si>
    <t>Pencapaian PHBS Rumah Tangga. Harap diperhatian DO masing-masing indikator terutama indikator 1 - 3 (linakes, asi ekslusif, menimbang)</t>
  </si>
  <si>
    <t>10b</t>
  </si>
  <si>
    <t>Rumah tangga dengan persalinan ditolong oleh NAKES</t>
  </si>
  <si>
    <t>Linakes</t>
  </si>
  <si>
    <t>Jumlah total Rumah Tangga yang disurvei Linakes</t>
  </si>
  <si>
    <t>Linakes-1</t>
  </si>
  <si>
    <t>10c</t>
  </si>
  <si>
    <t>Rumah tangga ASI Eksklusif</t>
  </si>
  <si>
    <t>ASI-Eks</t>
  </si>
  <si>
    <t>Jumlah total Rumah Tangga yang disurvei ASI Eksklusif</t>
  </si>
  <si>
    <t>ASI-Eks-1</t>
  </si>
  <si>
    <t>10d</t>
  </si>
  <si>
    <t>Rumah tangga menimbang BB Balita teratur</t>
  </si>
  <si>
    <t>D</t>
  </si>
  <si>
    <t>Jumlah total Rumah Tangga menimbang BB Balita teratur</t>
  </si>
  <si>
    <t>D-1</t>
  </si>
  <si>
    <t>10e</t>
  </si>
  <si>
    <t>Rumah tangga cuci tanggan pakai sabun</t>
  </si>
  <si>
    <t>CTPS</t>
  </si>
  <si>
    <t>10f</t>
  </si>
  <si>
    <t>Rumah tangga menggunakan air bersih</t>
  </si>
  <si>
    <t>air-bes</t>
  </si>
  <si>
    <t>10g</t>
  </si>
  <si>
    <t>Rumah tangga menggunakan jamban sehat</t>
  </si>
  <si>
    <t>Jam-she</t>
  </si>
  <si>
    <t>10h</t>
  </si>
  <si>
    <t>Rumah tangga dengan pemberantasan jentik</t>
  </si>
  <si>
    <t>Jentik</t>
  </si>
  <si>
    <t>10i</t>
  </si>
  <si>
    <t>Rumah tangga mengkonsumsi sayur dan buah</t>
  </si>
  <si>
    <t>Kons</t>
  </si>
  <si>
    <t>10j</t>
  </si>
  <si>
    <t>Rumah tangga melakukan aktifitas fisik</t>
  </si>
  <si>
    <t>akt-fis</t>
  </si>
  <si>
    <t>10k</t>
  </si>
  <si>
    <t>Rumah tangga tidak merokok dalam rumah</t>
  </si>
  <si>
    <t>rokok</t>
  </si>
  <si>
    <t>Jumlah Rumah tangga Sehat 10 Indikator</t>
  </si>
  <si>
    <t>RT-S</t>
  </si>
  <si>
    <t>11a</t>
  </si>
  <si>
    <t>Interv &amp; Penyuluhan</t>
  </si>
  <si>
    <t>Jumlah intervensi dan penyuluhan pada Kelompok Rumah Tangga</t>
  </si>
  <si>
    <t>Klpk-RT</t>
  </si>
  <si>
    <r>
      <rPr>
        <sz val="10"/>
        <color theme="1"/>
        <rFont val="Arial"/>
      </rPr>
      <t xml:space="preserve">Intervensi dan penyuluhan PHBS di 6 tatanan PHBS baik yang dilakukan oleh program promkes maupun program lainnya. </t>
    </r>
    <r>
      <rPr>
        <b/>
        <sz val="10"/>
        <color rgb="FFFF0000"/>
        <rFont val="Arial"/>
      </rPr>
      <t>Jumlah intervensi adalah kali datang, bukan jumlah topik yang diberikan. Misal : dalam 1 kali kunjungan ada program promkes, gizi, kesling --&gt; maka dihitung intervensi 1 kali (bukan 3 kali)</t>
    </r>
  </si>
  <si>
    <t>Jumlah peserta yang diberi intervensi dan penyuluhan pada kelompok Rumah Tangga</t>
  </si>
  <si>
    <t>Pst-1</t>
  </si>
  <si>
    <t>11b</t>
  </si>
  <si>
    <t>Jumlah intervensi dan penyuluhan pada Institusi Pendidikan (Sekolah)</t>
  </si>
  <si>
    <t>Pend</t>
  </si>
  <si>
    <t>Jumlah peserta yang diberi intervensi dan penyuluhan pada nstitusi Pendidikan (Sekolah)</t>
  </si>
  <si>
    <t>Pst-2</t>
  </si>
  <si>
    <t>11c</t>
  </si>
  <si>
    <t>Jumlah intervensi dan penyuluhan pada Institusi Kesehatan</t>
  </si>
  <si>
    <t>I.Kes</t>
  </si>
  <si>
    <t>Jumlah peserta yang diberi intervensi dan penyuluhan pada institusi Kesehatan</t>
  </si>
  <si>
    <t>Pst-3</t>
  </si>
  <si>
    <t>11d</t>
  </si>
  <si>
    <t>Jumlah intervensi dan penyuluhan pada Institusi TTU</t>
  </si>
  <si>
    <t>TTU</t>
  </si>
  <si>
    <t>Jumlah peserta yang diberi intervensi dan penyuluhan pada Institusi TTU</t>
  </si>
  <si>
    <t>Pst-4</t>
  </si>
  <si>
    <t>11e</t>
  </si>
  <si>
    <t>Jumlah intervensi dan penyuluhan pada Institusi tempat kerja</t>
  </si>
  <si>
    <t>Tmp-krj</t>
  </si>
  <si>
    <t>Jumlah peserta yang diberi intervensi dan penyuluhan pada tempat kerja</t>
  </si>
  <si>
    <t>Pst-5</t>
  </si>
  <si>
    <t>11f</t>
  </si>
  <si>
    <t>Jumlah intervensi dan penyuluhan pada Pondok Pesantren</t>
  </si>
  <si>
    <t>Pon-Pes</t>
  </si>
  <si>
    <t>Jumlah peserta yang diberi intervensi dan penyuluhan pada Pondok Pesantren</t>
  </si>
  <si>
    <t>Pst-6</t>
  </si>
  <si>
    <t>Jumlah intervensi dan penyuluhan PHBS</t>
  </si>
  <si>
    <t>PHBS</t>
  </si>
  <si>
    <t>12a</t>
  </si>
  <si>
    <t>KLAS PHBS SD/MI</t>
  </si>
  <si>
    <t>SD/MI dengan kalsifikasi PHBS I</t>
  </si>
  <si>
    <t>SD/MI-K1</t>
  </si>
  <si>
    <r>
      <rPr>
        <sz val="10"/>
        <color theme="1"/>
        <rFont val="Arial"/>
      </rPr>
      <t xml:space="preserve">Jumlah SD/MI sederajat yang klasifikasi PHBS I, II, III, dan IV pada bulan dilakukannya pengkajian </t>
    </r>
    <r>
      <rPr>
        <b/>
        <sz val="10"/>
        <color rgb="FFFF0000"/>
        <rFont val="Arial"/>
      </rPr>
      <t>(pengkajian boleh dilakukan berulangkali namun yg dimasukkan hanya 1)</t>
    </r>
  </si>
  <si>
    <t>12b</t>
  </si>
  <si>
    <t>SD/MI dengan kalsifikasi PHBS II</t>
  </si>
  <si>
    <t>SD/MI-K2</t>
  </si>
  <si>
    <t>12c</t>
  </si>
  <si>
    <t>SD/MI dengan kalsifikasi PHBS III</t>
  </si>
  <si>
    <t>SD/MI-K3</t>
  </si>
  <si>
    <t>12d</t>
  </si>
  <si>
    <t>SD/MI dengan kalsifikasi PHBS IV</t>
  </si>
  <si>
    <t>SD/MI-K4</t>
  </si>
  <si>
    <t>Jumlah SD/MI yang dilakukan klasifikasi PHBS</t>
  </si>
  <si>
    <t>SD/MI</t>
  </si>
  <si>
    <t>13a</t>
  </si>
  <si>
    <t>KLAS PHBS SMP/MTS</t>
  </si>
  <si>
    <t>SMP/MTs dengan Klasifikasi PHBS I</t>
  </si>
  <si>
    <t>SMP/MTs-K1</t>
  </si>
  <si>
    <r>
      <rPr>
        <sz val="10"/>
        <color theme="1"/>
        <rFont val="Arial"/>
      </rPr>
      <t xml:space="preserve">Jumlah SMP/MTS sederajat yang klasifikasi PHBS I, II, III, dan IV pada bulan dilakukannya pengkajian </t>
    </r>
    <r>
      <rPr>
        <b/>
        <sz val="10"/>
        <color rgb="FFFF0000"/>
        <rFont val="Arial"/>
      </rPr>
      <t>(pengkajian boleh dilakukan berulangkali namun yg dimasukkan hanya 1)</t>
    </r>
  </si>
  <si>
    <t>13b</t>
  </si>
  <si>
    <t>SMP/MTs dengan Klasifikasi PHBS II</t>
  </si>
  <si>
    <t>SMP/MTs-K2</t>
  </si>
  <si>
    <t>13c</t>
  </si>
  <si>
    <t>SMP/MTs dengan Klasifikasi PHBS III</t>
  </si>
  <si>
    <t>SMP/MTs-K3</t>
  </si>
  <si>
    <t>13d</t>
  </si>
  <si>
    <t>SMP/MTs dengan Klasifikasi PHBS IV</t>
  </si>
  <si>
    <t>SMP/MTs-K4</t>
  </si>
  <si>
    <t>Jumlah SMP/MTs yang dilakukan klasifikasi PHBS</t>
  </si>
  <si>
    <t>SMP/MTs</t>
  </si>
  <si>
    <t>14a</t>
  </si>
  <si>
    <t>Klasf. SMA/MA</t>
  </si>
  <si>
    <t>SMA/MA dengan Klasifikasi PHBS I</t>
  </si>
  <si>
    <t>SMA/MA-K1</t>
  </si>
  <si>
    <r>
      <rPr>
        <sz val="10"/>
        <color theme="1"/>
        <rFont val="Arial"/>
      </rPr>
      <t xml:space="preserve">Jumlah SMA/MA sederajat yang klasifikasi PHBS I, II, III, dan IV pada bulan dilakukannya pengkajian </t>
    </r>
    <r>
      <rPr>
        <b/>
        <sz val="10"/>
        <color rgb="FFFF0000"/>
        <rFont val="Arial"/>
      </rPr>
      <t>(pengkajian boleh dilakukan berulangkali namun yg dimasukkan hanya 1)</t>
    </r>
  </si>
  <si>
    <t>14b</t>
  </si>
  <si>
    <t>SMA/MA dengan Klasifikasi PHBS II</t>
  </si>
  <si>
    <t>SMA/MA-K2</t>
  </si>
  <si>
    <t>14c</t>
  </si>
  <si>
    <t>SMA/MA dengan Klasifikasi PHBS III</t>
  </si>
  <si>
    <t>SMA/MA-K3</t>
  </si>
  <si>
    <t>14d</t>
  </si>
  <si>
    <t>SMA/MA dengan Klasifikasi PHBS IV</t>
  </si>
  <si>
    <t>SMA/MA-K4</t>
  </si>
  <si>
    <t>Jumlah SMA/MA yang dilakukan klasifikasi PHBS</t>
  </si>
  <si>
    <t>SMA/MA</t>
  </si>
  <si>
    <t>15a</t>
  </si>
  <si>
    <t>KLAS PHBS SARANA KESEHATAN</t>
  </si>
  <si>
    <t>Institusi Pemerintah dengan Klasifikasi PHBS I</t>
  </si>
  <si>
    <t>Pmrt-K1</t>
  </si>
  <si>
    <r>
      <rPr>
        <sz val="10"/>
        <color theme="1"/>
        <rFont val="Arial"/>
      </rPr>
      <t xml:space="preserve">Jumlah sarana kesehatan dengan klasifikasi PHBS I, II, III, dan IV pada bulan dilakukannya penilaian. Sarana kesehatan yang dinilai : Puskesmas, Pustu, klinik kesehatan dan RS </t>
    </r>
    <r>
      <rPr>
        <b/>
        <sz val="10"/>
        <color rgb="FFFF0000"/>
        <rFont val="Arial"/>
      </rPr>
      <t>(Penilaian boleh dilakukan berulang kali, namun yang dimasukkan hanya 1 kali</t>
    </r>
    <r>
      <rPr>
        <sz val="10"/>
        <color theme="1"/>
        <rFont val="Arial"/>
      </rPr>
      <t>)</t>
    </r>
  </si>
  <si>
    <t>15b</t>
  </si>
  <si>
    <t>Institusi Pemerintah dengan Klasifikasi PHBS II</t>
  </si>
  <si>
    <t>Pmrt-K2</t>
  </si>
  <si>
    <t>15c</t>
  </si>
  <si>
    <t>Institusi Pemerintah dengan Klasifikasi PHBS III</t>
  </si>
  <si>
    <t>Pmrt-K3</t>
  </si>
  <si>
    <t>15d</t>
  </si>
  <si>
    <t>Institusi Pemerintah dengan Klasifikasi PHBS IV</t>
  </si>
  <si>
    <t>Pmrt-K4</t>
  </si>
  <si>
    <t>15e</t>
  </si>
  <si>
    <t xml:space="preserve">Jumlah Institusi Pemerintah yang dilakukan kalsifikasi PHBS </t>
  </si>
  <si>
    <t>Pmrt</t>
  </si>
  <si>
    <t>15f</t>
  </si>
  <si>
    <t>Institusi Swasta dengan Klasifikasi PHBS I</t>
  </si>
  <si>
    <t>swasta-K1</t>
  </si>
  <si>
    <t>15g</t>
  </si>
  <si>
    <t>Institusi Swasta dengan Klasifikasi PHBS II</t>
  </si>
  <si>
    <t>swasta-K2</t>
  </si>
  <si>
    <t>15h</t>
  </si>
  <si>
    <t>Institusi Swasta dengan Klasifikasi PHBS III</t>
  </si>
  <si>
    <t>swasta-K3</t>
  </si>
  <si>
    <t>15i</t>
  </si>
  <si>
    <t>Institusi Swasta dengan Klasifikasi PHBS IV</t>
  </si>
  <si>
    <t>swasta-K4</t>
  </si>
  <si>
    <t>Jumlah Institusi swasra yang dilakukan klasifikasi PHBS</t>
  </si>
  <si>
    <t>swasta</t>
  </si>
  <si>
    <t>16a</t>
  </si>
  <si>
    <t>KLAS PHBS INSTITUSI TEMPAT KERJA</t>
  </si>
  <si>
    <t>Kantor Pemerintah dengan klasifikasi PHBS I</t>
  </si>
  <si>
    <t>KP- K1</t>
  </si>
  <si>
    <r>
      <rPr>
        <sz val="10"/>
        <color theme="1"/>
        <rFont val="Arial"/>
      </rPr>
      <t xml:space="preserve">Jumlah tempat kerja dengan klasifikasi PHBS I, II, III dan IV pada bulan dilakukannya penilaian. Tempat kerja yang dinilai : kantor pemerintah </t>
    </r>
    <r>
      <rPr>
        <b/>
        <sz val="10"/>
        <color rgb="FFFF0000"/>
        <rFont val="Arial"/>
      </rPr>
      <t>(Penilaian boleh dilakukan berulang kali namun yang dimasukkan hanya 1 kali)</t>
    </r>
  </si>
  <si>
    <t>16b</t>
  </si>
  <si>
    <t>Kantor Pemerintah dengan klasifikasi PHBS II</t>
  </si>
  <si>
    <t>KP- K2</t>
  </si>
  <si>
    <t>16c</t>
  </si>
  <si>
    <t>Kantor Pemerintah dengan klasifikasi PHBS III</t>
  </si>
  <si>
    <t>KP- K3</t>
  </si>
  <si>
    <t>16d</t>
  </si>
  <si>
    <t>Kantor Pemerintah dengan klasifikasi PHBS IV</t>
  </si>
  <si>
    <t>KP- K4</t>
  </si>
  <si>
    <t>16-1</t>
  </si>
  <si>
    <t>Jumlah Kantor Pemerintah yang dilakukan klasifikasi PHBS</t>
  </si>
  <si>
    <t>KP</t>
  </si>
  <si>
    <t>16e</t>
  </si>
  <si>
    <t>Kantor Swasta dengan klasifikasi PHBS I</t>
  </si>
  <si>
    <t>KS-K1</t>
  </si>
  <si>
    <t>16f</t>
  </si>
  <si>
    <t>Kantor Swasta dengan klasifikasi PHBS II</t>
  </si>
  <si>
    <t>KS-K2</t>
  </si>
  <si>
    <t>16g</t>
  </si>
  <si>
    <t>Kantor Swasta dengan klasifikasi PHBS III</t>
  </si>
  <si>
    <t>KS-K3</t>
  </si>
  <si>
    <t>16h</t>
  </si>
  <si>
    <t>Kantor Swasta dengan klasifikasi PHBS IV</t>
  </si>
  <si>
    <t>KS-K4</t>
  </si>
  <si>
    <t>16-2</t>
  </si>
  <si>
    <t>KS</t>
  </si>
  <si>
    <t>16i</t>
  </si>
  <si>
    <t>Pabrik dengan klasifikasi PHBS I</t>
  </si>
  <si>
    <t>Pb-K1</t>
  </si>
  <si>
    <t>16j</t>
  </si>
  <si>
    <t>Pabrik dengan klasifikasi PHBS II</t>
  </si>
  <si>
    <t>Pb-K2</t>
  </si>
  <si>
    <t>16k</t>
  </si>
  <si>
    <t>Pabrik dengan klasifikasi PHBS III</t>
  </si>
  <si>
    <t>Pb-K3</t>
  </si>
  <si>
    <t>16l</t>
  </si>
  <si>
    <t>Pabrik dengan klasifikasi PHBS IV</t>
  </si>
  <si>
    <t>Pb-K4</t>
  </si>
  <si>
    <t>16-3</t>
  </si>
  <si>
    <t xml:space="preserve"> Jumlah Pabrik yang dilakukan kalsifikasi PHBS</t>
  </si>
  <si>
    <t>PB</t>
  </si>
  <si>
    <t>17a</t>
  </si>
  <si>
    <t>KLAS PHBS TEMAPT TEMPAT UMUM</t>
  </si>
  <si>
    <t>Tempat Ibadah dengan klasifikasi PHBS I</t>
  </si>
  <si>
    <t>TI-K1</t>
  </si>
  <si>
    <r>
      <rPr>
        <sz val="10"/>
        <color theme="1"/>
        <rFont val="Arial"/>
      </rPr>
      <t xml:space="preserve">Jumlah tempat umum dengan klasifikasi PHBS I, II, III dan IV pada bulan dilakukannya penilain. </t>
    </r>
    <r>
      <rPr>
        <b/>
        <sz val="10"/>
        <color rgb="FFFF0000"/>
        <rFont val="Arial"/>
      </rPr>
      <t>Tempat umum yang dinilai : tempat ibadah (1 masjid besar/jami' per RW, gereja, atau tempat ibadah lainnya) dan pasar (yang dikelola oleh Dinas Pasar) Note : Penilaian boleh dilakukan berulang kali namun yang dimasukkan hanya 1 kali</t>
    </r>
  </si>
  <si>
    <t>17b</t>
  </si>
  <si>
    <t>Tempat Ibadah dengan klasifikasi PHBS II</t>
  </si>
  <si>
    <t>TI-K2</t>
  </si>
  <si>
    <t>17c</t>
  </si>
  <si>
    <t>Tempat Ibadah dengan klasifikasi PHBS III</t>
  </si>
  <si>
    <t>TI-K3</t>
  </si>
  <si>
    <t>17d</t>
  </si>
  <si>
    <t>Tempat Ibadah dengan klasifikasi PHBS IV</t>
  </si>
  <si>
    <t>TI-K4</t>
  </si>
  <si>
    <t>17-1</t>
  </si>
  <si>
    <t>Jumlah tempat ibadah yang dilakukan klasifikasi PHBS</t>
  </si>
  <si>
    <t>TI</t>
  </si>
  <si>
    <t>17e</t>
  </si>
  <si>
    <t>Warung makan dengan klasifikasi PHBS I</t>
  </si>
  <si>
    <t>WM-K1</t>
  </si>
  <si>
    <t>17f</t>
  </si>
  <si>
    <t>Warung makan dengan klasifikasi PHBS II</t>
  </si>
  <si>
    <t>WM-K2</t>
  </si>
  <si>
    <t>17g</t>
  </si>
  <si>
    <t>Warung makan dengan klasifikasi PHBS III</t>
  </si>
  <si>
    <t>WM-K3</t>
  </si>
  <si>
    <t>17h</t>
  </si>
  <si>
    <t>Warung makan dengan klasifikasi PHBS IV</t>
  </si>
  <si>
    <t>WM-K4</t>
  </si>
  <si>
    <t>17-2</t>
  </si>
  <si>
    <t>Jumlah warung makan yang dilakukan klasifikasi PHBS</t>
  </si>
  <si>
    <t>WM</t>
  </si>
  <si>
    <t>17i</t>
  </si>
  <si>
    <t>Pasar dengan klasifikasi PHBS I</t>
  </si>
  <si>
    <t>Psr-K1</t>
  </si>
  <si>
    <t>17j</t>
  </si>
  <si>
    <t>Pasar dengan klasifikasi PHBS II</t>
  </si>
  <si>
    <t>Psr-K2</t>
  </si>
  <si>
    <t>17k</t>
  </si>
  <si>
    <t>Pasar dengan klasifikasi PHBS III</t>
  </si>
  <si>
    <t>Psr-K3</t>
  </si>
  <si>
    <t>17l</t>
  </si>
  <si>
    <t>Pasar dengan klasifikasi PHBS IV</t>
  </si>
  <si>
    <t>Psr-K4</t>
  </si>
  <si>
    <t>17-3</t>
  </si>
  <si>
    <t>Jumlah pasar yang dilakukan klasifikasi PHBS</t>
  </si>
  <si>
    <t>Psr</t>
  </si>
  <si>
    <t>17m</t>
  </si>
  <si>
    <t>Terminal dengan klasifikasi PHBS I</t>
  </si>
  <si>
    <t>TM-K1</t>
  </si>
  <si>
    <t>17n</t>
  </si>
  <si>
    <t>Terminal dengan klasifikasi PHBS II</t>
  </si>
  <si>
    <t>TM-K2</t>
  </si>
  <si>
    <t>17o</t>
  </si>
  <si>
    <t>Terminal dengan klasifikasi PHBS III</t>
  </si>
  <si>
    <t>TM-K3</t>
  </si>
  <si>
    <t>17p</t>
  </si>
  <si>
    <t>Terminal dengan klasifikasi PHBS IV</t>
  </si>
  <si>
    <t>TM-K4</t>
  </si>
  <si>
    <t>17-4</t>
  </si>
  <si>
    <t>Jumlah terminal yang dilakukan klasifikasi PHBS</t>
  </si>
  <si>
    <t>TM</t>
  </si>
  <si>
    <t>18a</t>
  </si>
  <si>
    <t>KLAS PHBS PONDOK PESANTREN</t>
  </si>
  <si>
    <t>Pondok Pesantren dengan klasifikasi PHBS I</t>
  </si>
  <si>
    <t>PP-K1</t>
  </si>
  <si>
    <r>
      <rPr>
        <sz val="10"/>
        <color theme="1"/>
        <rFont val="Arial"/>
      </rPr>
      <t xml:space="preserve">Jumlah ponpes dengan klasifikasi PHBS I, II, III dan IV pada bulan dilakukan penilaian </t>
    </r>
    <r>
      <rPr>
        <b/>
        <sz val="10"/>
        <color rgb="FFFF0000"/>
        <rFont val="Arial"/>
      </rPr>
      <t>Note : Penilaian boleh dilakukan berulang kali namun yang dimasukkan hanya 1 kali</t>
    </r>
  </si>
  <si>
    <t>18b</t>
  </si>
  <si>
    <t>Pondok Pesantren dengan klasifikasi PHBS II</t>
  </si>
  <si>
    <t>PP-K2</t>
  </si>
  <si>
    <t>18c</t>
  </si>
  <si>
    <t>Pondok Pesantren dengan klasifikasi PHBS III</t>
  </si>
  <si>
    <t>PP-K3</t>
  </si>
  <si>
    <t>18d</t>
  </si>
  <si>
    <t>Pondok Pesantren dengan klasifikasi PHBS IV</t>
  </si>
  <si>
    <t>PP-K4</t>
  </si>
  <si>
    <t>Jumlah pondok pesantren yang dilakukan klasifikasi PHBS</t>
  </si>
  <si>
    <t>PP</t>
  </si>
  <si>
    <t>19a</t>
  </si>
  <si>
    <t>UKK</t>
  </si>
  <si>
    <t>Jumlah Pos Usaha Kesehatan Kerja (UKK) yang dibina</t>
  </si>
  <si>
    <t>UKK-b</t>
  </si>
  <si>
    <t>Jumlah pos UKK yang dibina, jumlah pekerja seluruhnya, jumlah pekerja yang dibina, jumlah kader pos UKK, jumlah pembinaan yang dilakukan dan jumlah pos UKK yang buka pratama, madya, purnama dan mandiri yang ada pada bulan berjalan</t>
  </si>
  <si>
    <t>19b</t>
  </si>
  <si>
    <t>Jumlah Pekerja seluruhnya</t>
  </si>
  <si>
    <t>P-s</t>
  </si>
  <si>
    <t>19c</t>
  </si>
  <si>
    <t>Jumlah pekerja yang dibina</t>
  </si>
  <si>
    <t>P-b</t>
  </si>
  <si>
    <t>19d</t>
  </si>
  <si>
    <t>Jumlah Kader Pos Usaha Kesehatan Kerja (UKK)</t>
  </si>
  <si>
    <t>K-U</t>
  </si>
  <si>
    <t>19e</t>
  </si>
  <si>
    <t>P-t</t>
  </si>
  <si>
    <t>19f</t>
  </si>
  <si>
    <t>Pos Usaha Kerja (UKK) yang buka Mandiri</t>
  </si>
  <si>
    <t>UKK-m</t>
  </si>
  <si>
    <t>19g</t>
  </si>
  <si>
    <t>Pos Usaha Kerja (UKK) yang buka Purnama</t>
  </si>
  <si>
    <t>UKK-p</t>
  </si>
  <si>
    <t>19h</t>
  </si>
  <si>
    <t>Pos Usaha Kerja (UKK) yang buka Madya</t>
  </si>
  <si>
    <t>UKK-my</t>
  </si>
  <si>
    <t>19i</t>
  </si>
  <si>
    <t>Pos Usaha Kerja (UKK) yang buka Pratama</t>
  </si>
  <si>
    <t>UKK-pm</t>
  </si>
  <si>
    <t>Jumlah Pos Usaha Kesehatan Kerja (UKK)(M+P+My+Pm)</t>
  </si>
  <si>
    <t>UKK-tot</t>
  </si>
  <si>
    <t>20a</t>
  </si>
  <si>
    <t>POSBINDU</t>
  </si>
  <si>
    <t>Jumlah Kader Posbindu PTM</t>
  </si>
  <si>
    <t>PTM-k</t>
  </si>
  <si>
    <t>Jumlah kader posbindu PTM, jumlah kader aktif, jumlah kader terlatih, dan jumlah posbindu yang buka pratama, madya, purnama dan mandiri yang buka pada bulan berjalan</t>
  </si>
  <si>
    <t>20b</t>
  </si>
  <si>
    <t>Jumlah kader aktif Posbindu PTM</t>
  </si>
  <si>
    <t>PTM-katif</t>
  </si>
  <si>
    <t>20c</t>
  </si>
  <si>
    <t>Jumlah Kader terlatih Posbindu PTM</t>
  </si>
  <si>
    <t>PTM-latih</t>
  </si>
  <si>
    <t>20d</t>
  </si>
  <si>
    <t>Posbindu PTM yang buka Mandiri</t>
  </si>
  <si>
    <t>PTM-M</t>
  </si>
  <si>
    <t>20e</t>
  </si>
  <si>
    <t>Posbindu PTM yang buka Purnama</t>
  </si>
  <si>
    <t>PTM-P</t>
  </si>
  <si>
    <t>20f</t>
  </si>
  <si>
    <t>Posbindu PTM yang buka Madya</t>
  </si>
  <si>
    <t>PTM-My</t>
  </si>
  <si>
    <t>20g</t>
  </si>
  <si>
    <t>Posbindu PTM yang buka Pratama</t>
  </si>
  <si>
    <t>PTM-Pm</t>
  </si>
  <si>
    <t>Jumlah Posbindu PTM yang buka (M+P+My+Pm)</t>
  </si>
  <si>
    <t>PTM-tot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</si>
</sst>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color theme="1"/>
      <name val="Arial"/>
    </font>
    <font>
      <u/>
      <sz val="10"/>
      <color theme="10"/>
      <name val="Arial"/>
    </font>
    <font>
      <sz val="14"/>
      <color theme="1"/>
      <name val="Arial"/>
    </font>
    <font>
      <b/>
      <sz val="12"/>
      <color theme="1"/>
      <name val="Arial"/>
    </font>
    <font>
      <sz val="10"/>
      <name val="Arial"/>
    </font>
    <font>
      <sz val="8"/>
      <color theme="1"/>
      <name val="Arial"/>
    </font>
    <font>
      <sz val="11"/>
      <color theme="1"/>
      <name val="Arial"/>
    </font>
    <font>
      <b/>
      <sz val="8"/>
      <color theme="1"/>
      <name val="Arial"/>
    </font>
    <font>
      <b/>
      <sz val="10"/>
      <color rgb="FFFF0000"/>
      <name val="Arial"/>
    </font>
    <font>
      <sz val="10"/>
      <color rgb="FFFF0000"/>
      <name val="Arial"/>
    </font>
  </fonts>
  <fills count="23">
    <fill>
      <patternFill patternType="none"/>
    </fill>
    <fill>
      <patternFill patternType="gray125"/>
    </fill>
    <fill>
      <patternFill patternType="solid">
        <fgColor theme="6"/>
        <bgColor theme="6"/>
      </patternFill>
    </fill>
    <fill>
      <patternFill patternType="solid">
        <fgColor rgb="FF80E53B"/>
        <bgColor rgb="FF80E53B"/>
      </patternFill>
    </fill>
    <fill>
      <patternFill patternType="solid">
        <fgColor rgb="FF95B3D7"/>
        <bgColor rgb="FF95B3D7"/>
      </patternFill>
    </fill>
    <fill>
      <patternFill patternType="solid">
        <fgColor rgb="FFD99594"/>
        <bgColor rgb="FFD99594"/>
      </patternFill>
    </fill>
    <fill>
      <patternFill patternType="solid">
        <fgColor rgb="FFC2D69B"/>
        <bgColor rgb="FFC2D69B"/>
      </patternFill>
    </fill>
    <fill>
      <patternFill patternType="solid">
        <fgColor rgb="FFB2A1C7"/>
        <bgColor rgb="FFB2A1C7"/>
      </patternFill>
    </fill>
    <fill>
      <patternFill patternType="solid">
        <fgColor rgb="FF92CDDC"/>
        <bgColor rgb="FF92CDDC"/>
      </patternFill>
    </fill>
    <fill>
      <patternFill patternType="solid">
        <fgColor rgb="FFFABF8F"/>
        <bgColor rgb="FFFABF8F"/>
      </patternFill>
    </fill>
    <fill>
      <patternFill patternType="solid">
        <fgColor rgb="FFFFFF00"/>
        <bgColor rgb="FFFFFF00"/>
      </patternFill>
    </fill>
    <fill>
      <patternFill patternType="solid">
        <fgColor theme="0"/>
        <bgColor theme="0"/>
      </patternFill>
    </fill>
    <fill>
      <patternFill patternType="solid">
        <fgColor rgb="FF8DB4E2"/>
        <bgColor rgb="FF8DB4E2"/>
      </patternFill>
    </fill>
    <fill>
      <patternFill patternType="solid">
        <fgColor rgb="FF8DB3E2"/>
        <bgColor rgb="FF8DB3E2"/>
      </patternFill>
    </fill>
    <fill>
      <patternFill patternType="solid">
        <fgColor rgb="FFE6B8B7"/>
        <bgColor rgb="FFE6B8B7"/>
      </patternFill>
    </fill>
    <fill>
      <patternFill patternType="solid">
        <fgColor rgb="FFE5B8B7"/>
        <bgColor rgb="FFE5B8B7"/>
      </patternFill>
    </fill>
    <fill>
      <patternFill patternType="solid">
        <fgColor rgb="FFCCC0DA"/>
        <bgColor rgb="FFCCC0DA"/>
      </patternFill>
    </fill>
    <fill>
      <patternFill patternType="solid">
        <fgColor rgb="FFCCC0D9"/>
        <bgColor rgb="FFCCC0D9"/>
      </patternFill>
    </fill>
    <fill>
      <patternFill patternType="solid">
        <fgColor rgb="FFE6B8AF"/>
        <bgColor rgb="FFE6B8AF"/>
      </patternFill>
    </fill>
    <fill>
      <patternFill patternType="solid">
        <fgColor rgb="FFB6DDE8"/>
        <bgColor rgb="FFB6DDE8"/>
      </patternFill>
    </fill>
    <fill>
      <patternFill patternType="solid">
        <fgColor rgb="FF3F3F3F"/>
        <bgColor rgb="FF3F3F3F"/>
      </patternFill>
    </fill>
    <fill>
      <patternFill patternType="solid">
        <fgColor rgb="FF262626"/>
        <bgColor rgb="FF262626"/>
      </patternFill>
    </fill>
    <fill>
      <patternFill patternType="solid">
        <fgColor rgb="FFF9CB9C"/>
        <bgColor rgb="FFF9CB9C"/>
      </patternFill>
    </fill>
  </fills>
  <borders count="14">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138">
    <xf numFmtId="0" fontId="0" fillId="0" borderId="0" xfId="0"/>
    <xf numFmtId="0" fontId="1" fillId="0" borderId="0" xfId="0" applyFont="1"/>
    <xf numFmtId="0" fontId="2" fillId="0" borderId="1" xfId="0" applyFont="1" applyBorder="1" applyAlignment="1">
      <alignment horizontal="center"/>
    </xf>
    <xf numFmtId="1" fontId="1" fillId="0" borderId="0" xfId="0" applyNumberFormat="1" applyFont="1"/>
    <xf numFmtId="1" fontId="3" fillId="0" borderId="0" xfId="0" applyNumberFormat="1" applyFont="1" applyAlignment="1">
      <alignment horizontal="center"/>
    </xf>
    <xf numFmtId="0" fontId="0" fillId="0" borderId="0" xfId="0"/>
    <xf numFmtId="1" fontId="4" fillId="0" borderId="2" xfId="0" applyNumberFormat="1" applyFont="1" applyBorder="1" applyAlignment="1">
      <alignment horizontal="center" vertical="center"/>
    </xf>
    <xf numFmtId="0" fontId="4" fillId="0" borderId="2" xfId="0" applyFont="1" applyBorder="1" applyAlignment="1">
      <alignment horizontal="center" vertical="center" textRotation="90"/>
    </xf>
    <xf numFmtId="0" fontId="1" fillId="0" borderId="2" xfId="0" applyFont="1" applyBorder="1"/>
    <xf numFmtId="1" fontId="4" fillId="0" borderId="3" xfId="0" applyNumberFormat="1" applyFont="1" applyBorder="1" applyAlignment="1">
      <alignment horizontal="center" vertical="center"/>
    </xf>
    <xf numFmtId="1" fontId="1" fillId="0" borderId="3" xfId="0" applyNumberFormat="1" applyFont="1" applyBorder="1" applyAlignment="1">
      <alignment horizontal="center" vertical="center"/>
    </xf>
    <xf numFmtId="0" fontId="5" fillId="0" borderId="3" xfId="0" applyFont="1" applyBorder="1"/>
    <xf numFmtId="0" fontId="1" fillId="0" borderId="3" xfId="0" applyFont="1" applyBorder="1" applyAlignment="1">
      <alignment horizontal="center"/>
    </xf>
    <xf numFmtId="1" fontId="4" fillId="0" borderId="4" xfId="0" applyNumberFormat="1" applyFont="1" applyBorder="1" applyAlignment="1">
      <alignment horizontal="center" vertical="center"/>
    </xf>
    <xf numFmtId="1" fontId="1" fillId="0" borderId="4" xfId="0" applyNumberFormat="1" applyFont="1" applyBorder="1" applyAlignment="1">
      <alignment horizontal="center" vertical="center"/>
    </xf>
    <xf numFmtId="0" fontId="5" fillId="0" borderId="4" xfId="0" applyFont="1" applyBorder="1"/>
    <xf numFmtId="0" fontId="1" fillId="0" borderId="4" xfId="0" applyFont="1" applyBorder="1"/>
    <xf numFmtId="1" fontId="6" fillId="0" borderId="5" xfId="0" applyNumberFormat="1" applyFont="1" applyBorder="1" applyAlignment="1">
      <alignment horizontal="center"/>
    </xf>
    <xf numFmtId="0" fontId="1" fillId="0" borderId="5" xfId="0" applyFont="1" applyBorder="1"/>
    <xf numFmtId="0" fontId="6" fillId="0" borderId="5" xfId="0" applyFont="1" applyBorder="1" applyAlignment="1">
      <alignment horizontal="center"/>
    </xf>
    <xf numFmtId="0" fontId="6" fillId="0" borderId="6" xfId="0" applyFont="1" applyBorder="1" applyAlignment="1">
      <alignment horizontal="center"/>
    </xf>
    <xf numFmtId="1" fontId="6" fillId="2" borderId="5" xfId="0" applyNumberFormat="1" applyFont="1" applyFill="1" applyBorder="1"/>
    <xf numFmtId="0" fontId="1" fillId="2" borderId="5" xfId="0" applyFont="1" applyFill="1" applyBorder="1"/>
    <xf numFmtId="0" fontId="1" fillId="2" borderId="6" xfId="0" applyFont="1" applyFill="1" applyBorder="1"/>
    <xf numFmtId="0" fontId="6" fillId="0" borderId="2" xfId="0" applyFont="1" applyBorder="1" applyAlignment="1">
      <alignment horizontal="center"/>
    </xf>
    <xf numFmtId="1" fontId="6" fillId="0" borderId="5" xfId="0" applyNumberFormat="1" applyFont="1" applyBorder="1"/>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center" vertical="center" wrapText="1"/>
    </xf>
    <xf numFmtId="0" fontId="6" fillId="3" borderId="2" xfId="0" applyFont="1" applyFill="1" applyBorder="1" applyAlignment="1">
      <alignment horizontal="center"/>
    </xf>
    <xf numFmtId="0" fontId="1" fillId="4" borderId="5" xfId="0" applyFont="1" applyFill="1" applyBorder="1" applyAlignment="1">
      <alignment horizontal="center"/>
    </xf>
    <xf numFmtId="0" fontId="1" fillId="5" borderId="8" xfId="0" applyFont="1" applyFill="1" applyBorder="1" applyAlignment="1">
      <alignment horizontal="center"/>
    </xf>
    <xf numFmtId="0" fontId="1" fillId="6" borderId="8" xfId="0" applyFont="1" applyFill="1" applyBorder="1" applyAlignment="1">
      <alignment horizontal="center"/>
    </xf>
    <xf numFmtId="0" fontId="1" fillId="7" borderId="8" xfId="0" applyFont="1" applyFill="1" applyBorder="1" applyAlignment="1">
      <alignment horizontal="center"/>
    </xf>
    <xf numFmtId="0" fontId="1" fillId="8" borderId="2" xfId="0" applyFont="1" applyFill="1" applyBorder="1" applyAlignment="1">
      <alignment horizontal="center"/>
    </xf>
    <xf numFmtId="0" fontId="1" fillId="9" borderId="2" xfId="0" applyFont="1" applyFill="1" applyBorder="1" applyAlignment="1">
      <alignment horizontal="center"/>
    </xf>
    <xf numFmtId="0" fontId="1" fillId="10" borderId="5" xfId="0" applyFont="1" applyFill="1" applyBorder="1" applyAlignment="1">
      <alignment horizontal="center"/>
    </xf>
    <xf numFmtId="0" fontId="7" fillId="4" borderId="4" xfId="0" applyFont="1" applyFill="1" applyBorder="1" applyAlignment="1">
      <alignment horizontal="center"/>
    </xf>
    <xf numFmtId="0" fontId="7" fillId="5" borderId="9" xfId="0" applyFont="1" applyFill="1" applyBorder="1" applyAlignment="1">
      <alignment horizontal="center"/>
    </xf>
    <xf numFmtId="0" fontId="7" fillId="6" borderId="9" xfId="0" applyFont="1" applyFill="1" applyBorder="1" applyAlignment="1">
      <alignment horizontal="center"/>
    </xf>
    <xf numFmtId="0" fontId="1" fillId="7" borderId="9" xfId="0" applyFont="1" applyFill="1" applyBorder="1" applyAlignment="1">
      <alignment horizontal="center"/>
    </xf>
    <xf numFmtId="1" fontId="6" fillId="0" borderId="10" xfId="0" applyNumberFormat="1" applyFont="1" applyBorder="1" applyAlignment="1">
      <alignment horizontal="center"/>
    </xf>
    <xf numFmtId="1" fontId="6" fillId="3" borderId="2" xfId="0" applyNumberFormat="1" applyFont="1" applyFill="1" applyBorder="1" applyAlignment="1">
      <alignment horizontal="center" vertical="center" wrapText="1"/>
    </xf>
    <xf numFmtId="1" fontId="6" fillId="0" borderId="8" xfId="0" applyNumberFormat="1" applyFont="1" applyBorder="1" applyAlignment="1">
      <alignment horizontal="left"/>
    </xf>
    <xf numFmtId="1" fontId="6" fillId="0" borderId="2" xfId="0" applyNumberFormat="1" applyFont="1" applyBorder="1" applyAlignment="1">
      <alignment horizontal="center"/>
    </xf>
    <xf numFmtId="0" fontId="1" fillId="4" borderId="4" xfId="0" applyFont="1" applyFill="1" applyBorder="1" applyAlignment="1">
      <alignment horizontal="center"/>
    </xf>
    <xf numFmtId="0" fontId="1" fillId="5" borderId="9" xfId="0" applyFont="1" applyFill="1" applyBorder="1" applyAlignment="1">
      <alignment horizontal="center"/>
    </xf>
    <xf numFmtId="0" fontId="1" fillId="6" borderId="9" xfId="0" applyFont="1" applyFill="1" applyBorder="1" applyAlignment="1">
      <alignment horizontal="center"/>
    </xf>
    <xf numFmtId="0" fontId="1" fillId="0" borderId="7" xfId="0" applyFont="1" applyBorder="1" applyAlignment="1">
      <alignment horizontal="center" vertical="center" wrapText="1"/>
    </xf>
    <xf numFmtId="1" fontId="6" fillId="0" borderId="6" xfId="0" applyNumberFormat="1" applyFont="1" applyBorder="1" applyAlignment="1">
      <alignment horizontal="center"/>
    </xf>
    <xf numFmtId="0" fontId="7" fillId="7" borderId="9" xfId="0" applyFont="1" applyFill="1" applyBorder="1" applyAlignment="1">
      <alignment horizontal="center"/>
    </xf>
    <xf numFmtId="0" fontId="5" fillId="0" borderId="7" xfId="0" applyFont="1" applyBorder="1"/>
    <xf numFmtId="164" fontId="6" fillId="0" borderId="6" xfId="0" applyNumberFormat="1" applyFont="1" applyBorder="1" applyAlignment="1">
      <alignment horizontal="center"/>
    </xf>
    <xf numFmtId="1" fontId="8" fillId="3" borderId="8" xfId="0" applyNumberFormat="1" applyFont="1" applyFill="1" applyBorder="1" applyAlignment="1">
      <alignment horizontal="left"/>
    </xf>
    <xf numFmtId="1" fontId="6" fillId="3" borderId="2" xfId="0" applyNumberFormat="1" applyFont="1" applyFill="1" applyBorder="1" applyAlignment="1">
      <alignment horizontal="center"/>
    </xf>
    <xf numFmtId="0" fontId="1" fillId="3" borderId="2" xfId="0" applyFont="1" applyFill="1" applyBorder="1" applyAlignment="1">
      <alignment horizontal="center"/>
    </xf>
    <xf numFmtId="0" fontId="1" fillId="8" borderId="5" xfId="0" applyFont="1" applyFill="1" applyBorder="1" applyAlignment="1">
      <alignment horizontal="center"/>
    </xf>
    <xf numFmtId="1" fontId="6" fillId="0" borderId="11" xfId="0" applyNumberFormat="1" applyFont="1" applyBorder="1" applyAlignment="1">
      <alignment horizontal="center"/>
    </xf>
    <xf numFmtId="1" fontId="6" fillId="11" borderId="8" xfId="0" applyNumberFormat="1" applyFont="1" applyFill="1" applyBorder="1" applyAlignment="1">
      <alignment horizontal="left"/>
    </xf>
    <xf numFmtId="0" fontId="1" fillId="12" borderId="2" xfId="0" applyFont="1" applyFill="1" applyBorder="1" applyAlignment="1">
      <alignment horizontal="center"/>
    </xf>
    <xf numFmtId="0" fontId="1" fillId="12" borderId="12" xfId="0" applyFont="1" applyFill="1" applyBorder="1" applyAlignment="1">
      <alignment horizontal="center"/>
    </xf>
    <xf numFmtId="0" fontId="1" fillId="13" borderId="2" xfId="0" applyFont="1" applyFill="1" applyBorder="1" applyAlignment="1">
      <alignment horizontal="center"/>
    </xf>
    <xf numFmtId="164" fontId="6" fillId="0" borderId="11" xfId="0" applyNumberFormat="1" applyFont="1" applyBorder="1" applyAlignment="1">
      <alignment horizontal="center"/>
    </xf>
    <xf numFmtId="1" fontId="6" fillId="3" borderId="5" xfId="0" applyNumberFormat="1" applyFont="1" applyFill="1" applyBorder="1" applyAlignment="1">
      <alignment horizontal="center" vertical="center" wrapText="1"/>
    </xf>
    <xf numFmtId="1" fontId="6" fillId="0" borderId="2" xfId="0" applyNumberFormat="1" applyFont="1" applyBorder="1" applyAlignment="1">
      <alignment horizontal="center" vertical="center"/>
    </xf>
    <xf numFmtId="0" fontId="1" fillId="11" borderId="0" xfId="0" applyFont="1" applyFill="1"/>
    <xf numFmtId="1" fontId="1" fillId="3" borderId="2" xfId="0" applyNumberFormat="1" applyFont="1" applyFill="1" applyBorder="1" applyAlignment="1">
      <alignment horizontal="center" vertical="center" wrapText="1"/>
    </xf>
    <xf numFmtId="0" fontId="6" fillId="0" borderId="5" xfId="0" applyFont="1" applyBorder="1"/>
    <xf numFmtId="0" fontId="1" fillId="14" borderId="5" xfId="0" applyFont="1" applyFill="1" applyBorder="1" applyAlignment="1">
      <alignment horizontal="right"/>
    </xf>
    <xf numFmtId="0" fontId="1" fillId="14" borderId="8" xfId="0" applyFont="1" applyFill="1" applyBorder="1" applyAlignment="1">
      <alignment horizontal="right"/>
    </xf>
    <xf numFmtId="0" fontId="1" fillId="15" borderId="5" xfId="0" applyFont="1" applyFill="1" applyBorder="1"/>
    <xf numFmtId="0" fontId="1" fillId="11" borderId="7" xfId="0" applyFont="1" applyFill="1" applyBorder="1" applyAlignment="1">
      <alignment horizontal="center" vertical="center" wrapText="1"/>
    </xf>
    <xf numFmtId="0" fontId="1" fillId="14" borderId="4" xfId="0" applyFont="1" applyFill="1" applyBorder="1" applyAlignment="1">
      <alignment horizontal="right"/>
    </xf>
    <xf numFmtId="0" fontId="1" fillId="14" borderId="9" xfId="0" applyFont="1" applyFill="1" applyBorder="1" applyAlignment="1">
      <alignment horizontal="right"/>
    </xf>
    <xf numFmtId="0" fontId="1" fillId="16" borderId="4" xfId="0" applyFont="1" applyFill="1" applyBorder="1" applyAlignment="1">
      <alignment horizontal="right"/>
    </xf>
    <xf numFmtId="0" fontId="1" fillId="16" borderId="9" xfId="0" applyFont="1" applyFill="1" applyBorder="1" applyAlignment="1">
      <alignment horizontal="right"/>
    </xf>
    <xf numFmtId="0" fontId="1" fillId="17" borderId="5" xfId="0" applyFont="1" applyFill="1" applyBorder="1"/>
    <xf numFmtId="164" fontId="6" fillId="0" borderId="5" xfId="0" applyNumberFormat="1" applyFont="1" applyBorder="1" applyAlignment="1">
      <alignment horizontal="center"/>
    </xf>
    <xf numFmtId="1" fontId="6" fillId="10" borderId="2" xfId="0" applyNumberFormat="1" applyFont="1" applyFill="1" applyBorder="1" applyAlignment="1">
      <alignment horizontal="center" vertical="center" wrapText="1"/>
    </xf>
    <xf numFmtId="0" fontId="1" fillId="12" borderId="3" xfId="0" applyFont="1" applyFill="1" applyBorder="1" applyAlignment="1">
      <alignment horizontal="center"/>
    </xf>
    <xf numFmtId="0" fontId="1" fillId="12" borderId="13" xfId="0" applyFont="1" applyFill="1" applyBorder="1" applyAlignment="1">
      <alignment horizontal="center"/>
    </xf>
    <xf numFmtId="1" fontId="6" fillId="10" borderId="8" xfId="0" applyNumberFormat="1" applyFont="1" applyFill="1" applyBorder="1" applyAlignment="1">
      <alignment horizontal="left"/>
    </xf>
    <xf numFmtId="1" fontId="6" fillId="10" borderId="2" xfId="0" applyNumberFormat="1" applyFont="1" applyFill="1" applyBorder="1" applyAlignment="1">
      <alignment horizontal="center"/>
    </xf>
    <xf numFmtId="0" fontId="1" fillId="10" borderId="2" xfId="0" applyFont="1" applyFill="1" applyBorder="1" applyAlignment="1">
      <alignment horizontal="center"/>
    </xf>
    <xf numFmtId="164" fontId="6" fillId="0" borderId="2" xfId="0" applyNumberFormat="1" applyFont="1" applyBorder="1" applyAlignment="1">
      <alignment horizontal="center" vertical="center"/>
    </xf>
    <xf numFmtId="0" fontId="7" fillId="13" borderId="2" xfId="0" applyFont="1" applyFill="1" applyBorder="1" applyAlignment="1">
      <alignment horizontal="center"/>
    </xf>
    <xf numFmtId="1" fontId="6" fillId="3" borderId="2" xfId="0" applyNumberFormat="1" applyFont="1" applyFill="1" applyBorder="1" applyAlignment="1">
      <alignment horizontal="center" vertical="center"/>
    </xf>
    <xf numFmtId="0" fontId="1" fillId="18" borderId="2" xfId="0" applyFont="1" applyFill="1" applyBorder="1" applyAlignment="1">
      <alignment horizontal="center"/>
    </xf>
    <xf numFmtId="0" fontId="7" fillId="18" borderId="2" xfId="0" applyFont="1" applyFill="1" applyBorder="1" applyAlignment="1">
      <alignment horizontal="center"/>
    </xf>
    <xf numFmtId="0" fontId="1" fillId="15" borderId="2" xfId="0" applyFont="1" applyFill="1" applyBorder="1" applyAlignment="1">
      <alignment horizontal="center"/>
    </xf>
    <xf numFmtId="0" fontId="1" fillId="14" borderId="2" xfId="0" applyFont="1" applyFill="1" applyBorder="1" applyAlignment="1">
      <alignment horizontal="center"/>
    </xf>
    <xf numFmtId="0" fontId="1" fillId="14" borderId="12" xfId="0" applyFont="1" applyFill="1" applyBorder="1" applyAlignment="1">
      <alignment horizontal="center"/>
    </xf>
    <xf numFmtId="0" fontId="7" fillId="14" borderId="12" xfId="0" applyFont="1" applyFill="1" applyBorder="1" applyAlignment="1">
      <alignment horizontal="center"/>
    </xf>
    <xf numFmtId="0" fontId="1" fillId="17" borderId="2" xfId="0" applyFont="1" applyFill="1" applyBorder="1" applyAlignment="1">
      <alignment horizontal="center"/>
    </xf>
    <xf numFmtId="0" fontId="1" fillId="19" borderId="5" xfId="0" applyFont="1" applyFill="1" applyBorder="1" applyAlignment="1">
      <alignment horizontal="center"/>
    </xf>
    <xf numFmtId="0" fontId="1" fillId="19" borderId="5" xfId="0" applyFont="1" applyFill="1" applyBorder="1"/>
    <xf numFmtId="0" fontId="1" fillId="4" borderId="2" xfId="0" applyFont="1" applyFill="1" applyBorder="1" applyAlignment="1">
      <alignment horizontal="center"/>
    </xf>
    <xf numFmtId="0" fontId="7" fillId="4" borderId="2" xfId="0" applyFont="1" applyFill="1" applyBorder="1" applyAlignment="1">
      <alignment horizontal="center"/>
    </xf>
    <xf numFmtId="1" fontId="6" fillId="3" borderId="8" xfId="0" applyNumberFormat="1" applyFont="1" applyFill="1" applyBorder="1" applyAlignment="1">
      <alignment horizontal="left"/>
    </xf>
    <xf numFmtId="1" fontId="6" fillId="0" borderId="2" xfId="0" applyNumberFormat="1" applyFont="1" applyBorder="1" applyAlignment="1">
      <alignment horizontal="center"/>
    </xf>
    <xf numFmtId="0" fontId="1" fillId="4" borderId="12" xfId="0" applyFont="1" applyFill="1" applyBorder="1" applyAlignment="1">
      <alignment horizontal="center"/>
    </xf>
    <xf numFmtId="1" fontId="1" fillId="3" borderId="2" xfId="0" applyNumberFormat="1" applyFont="1" applyFill="1" applyBorder="1" applyAlignment="1">
      <alignment horizontal="center"/>
    </xf>
    <xf numFmtId="1" fontId="1" fillId="8" borderId="5" xfId="0" applyNumberFormat="1" applyFont="1" applyFill="1" applyBorder="1" applyAlignment="1">
      <alignment horizontal="center"/>
    </xf>
    <xf numFmtId="1" fontId="6" fillId="9" borderId="8" xfId="0" applyNumberFormat="1" applyFont="1" applyFill="1" applyBorder="1" applyAlignment="1">
      <alignment horizontal="left"/>
    </xf>
    <xf numFmtId="1" fontId="6" fillId="9" borderId="2" xfId="0" applyNumberFormat="1" applyFont="1" applyFill="1" applyBorder="1" applyAlignment="1">
      <alignment horizontal="center"/>
    </xf>
    <xf numFmtId="0" fontId="6" fillId="0" borderId="2" xfId="0" applyFont="1" applyBorder="1" applyAlignment="1">
      <alignment horizontal="center" vertical="center"/>
    </xf>
    <xf numFmtId="1" fontId="6" fillId="11" borderId="5" xfId="0" applyNumberFormat="1" applyFont="1" applyFill="1" applyBorder="1" applyAlignment="1">
      <alignment horizontal="left"/>
    </xf>
    <xf numFmtId="1" fontId="6" fillId="10" borderId="5" xfId="0" applyNumberFormat="1" applyFont="1" applyFill="1" applyBorder="1" applyAlignment="1">
      <alignment horizontal="left"/>
    </xf>
    <xf numFmtId="1" fontId="6" fillId="10" borderId="8" xfId="0" applyNumberFormat="1" applyFont="1" applyFill="1" applyBorder="1"/>
    <xf numFmtId="1" fontId="6" fillId="20" borderId="5" xfId="0" applyNumberFormat="1" applyFont="1" applyFill="1" applyBorder="1"/>
    <xf numFmtId="1" fontId="6" fillId="20" borderId="2" xfId="0" applyNumberFormat="1" applyFont="1" applyFill="1" applyBorder="1" applyAlignment="1">
      <alignment horizontal="center"/>
    </xf>
    <xf numFmtId="0" fontId="1" fillId="20" borderId="2" xfId="0" applyFont="1" applyFill="1" applyBorder="1" applyAlignment="1">
      <alignment horizontal="center"/>
    </xf>
    <xf numFmtId="1" fontId="6" fillId="20" borderId="8" xfId="0" applyNumberFormat="1" applyFont="1" applyFill="1" applyBorder="1"/>
    <xf numFmtId="1" fontId="6" fillId="0" borderId="8" xfId="0" applyNumberFormat="1" applyFont="1" applyBorder="1"/>
    <xf numFmtId="1" fontId="6" fillId="21" borderId="8" xfId="0" applyNumberFormat="1" applyFont="1" applyFill="1" applyBorder="1"/>
    <xf numFmtId="1" fontId="6" fillId="21" borderId="2" xfId="0" applyNumberFormat="1" applyFont="1" applyFill="1" applyBorder="1" applyAlignment="1">
      <alignment horizontal="center"/>
    </xf>
    <xf numFmtId="0" fontId="10" fillId="21" borderId="2" xfId="0" applyFont="1" applyFill="1" applyBorder="1" applyAlignment="1">
      <alignment horizontal="center"/>
    </xf>
    <xf numFmtId="0" fontId="10" fillId="0" borderId="0" xfId="0" applyFont="1"/>
    <xf numFmtId="0" fontId="10" fillId="10" borderId="5" xfId="0" applyFont="1" applyFill="1" applyBorder="1" applyAlignment="1">
      <alignment horizontal="center"/>
    </xf>
    <xf numFmtId="0" fontId="1" fillId="21" borderId="2" xfId="0" applyFont="1" applyFill="1" applyBorder="1" applyAlignment="1">
      <alignment horizontal="center"/>
    </xf>
    <xf numFmtId="1" fontId="6" fillId="10" borderId="5" xfId="0" applyNumberFormat="1" applyFont="1" applyFill="1" applyBorder="1" applyAlignment="1">
      <alignment horizontal="center"/>
    </xf>
    <xf numFmtId="0" fontId="6" fillId="0" borderId="0" xfId="0" applyFont="1"/>
    <xf numFmtId="1" fontId="6" fillId="0" borderId="5" xfId="0" applyNumberFormat="1" applyFont="1" applyBorder="1" applyAlignment="1">
      <alignment horizontal="center" vertical="center"/>
    </xf>
    <xf numFmtId="0" fontId="1" fillId="5" borderId="5" xfId="0" applyFont="1" applyFill="1" applyBorder="1"/>
    <xf numFmtId="0" fontId="6" fillId="5" borderId="5" xfId="0" applyFont="1" applyFill="1" applyBorder="1"/>
    <xf numFmtId="0" fontId="6" fillId="0" borderId="7" xfId="0" applyFont="1" applyBorder="1" applyAlignment="1">
      <alignment horizontal="center" vertical="center" wrapText="1"/>
    </xf>
    <xf numFmtId="0" fontId="1" fillId="4" borderId="5" xfId="0" applyFont="1" applyFill="1" applyBorder="1"/>
    <xf numFmtId="1" fontId="6" fillId="3" borderId="4" xfId="0" applyNumberFormat="1" applyFont="1" applyFill="1" applyBorder="1" applyAlignment="1">
      <alignment vertical="center"/>
    </xf>
    <xf numFmtId="1" fontId="6" fillId="3" borderId="5" xfId="0" applyNumberFormat="1" applyFont="1" applyFill="1" applyBorder="1"/>
    <xf numFmtId="0" fontId="1" fillId="3" borderId="5" xfId="0" applyFont="1" applyFill="1" applyBorder="1" applyAlignment="1">
      <alignment horizontal="center"/>
    </xf>
    <xf numFmtId="0" fontId="7" fillId="22" borderId="4" xfId="0" applyFont="1" applyFill="1" applyBorder="1" applyAlignment="1">
      <alignment horizontal="center"/>
    </xf>
    <xf numFmtId="0" fontId="7" fillId="22" borderId="9" xfId="0" applyFont="1" applyFill="1" applyBorder="1" applyAlignment="1">
      <alignment horizontal="center"/>
    </xf>
    <xf numFmtId="0" fontId="1" fillId="22" borderId="9" xfId="0" applyFont="1" applyFill="1" applyBorder="1" applyAlignment="1">
      <alignment horizontal="center"/>
    </xf>
    <xf numFmtId="0" fontId="1" fillId="22" borderId="5" xfId="0" applyFont="1" applyFill="1" applyBorder="1"/>
    <xf numFmtId="0" fontId="7" fillId="22" borderId="5" xfId="0" applyFont="1" applyFill="1" applyBorder="1"/>
    <xf numFmtId="0" fontId="6" fillId="3" borderId="5" xfId="0" applyFont="1" applyFill="1" applyBorder="1" applyAlignment="1">
      <alignment horizontal="center"/>
    </xf>
    <xf numFmtId="1" fontId="6"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PORAN%20PROPEMAS%20PUSKESMAS%20KDKD%202023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DWAL"/>
      <sheetName val="SASARAN"/>
      <sheetName val="1"/>
      <sheetName val="2"/>
      <sheetName val="3"/>
      <sheetName val="4"/>
      <sheetName val="5"/>
      <sheetName val="6"/>
      <sheetName val="7"/>
      <sheetName val="8"/>
      <sheetName val="9"/>
      <sheetName val="10"/>
      <sheetName val="11"/>
      <sheetName val="12"/>
      <sheetName val="Rekap1"/>
      <sheetName val="Rekap2"/>
      <sheetName val="Telaah Posy Balita"/>
      <sheetName val="KELSI"/>
      <sheetName val="Poskeskel "/>
      <sheetName val=" POSKESTREN BARU"/>
      <sheetName val="Posy. Lansia"/>
      <sheetName val="Posbindu "/>
      <sheetName val="Telaah UKK"/>
      <sheetName val="SBH"/>
      <sheetName val="Advokasi"/>
      <sheetName val="Kemitraan"/>
      <sheetName val="Keluaran Kemitraan"/>
      <sheetName val="Sheet1"/>
    </sheetNames>
    <sheetDataSet>
      <sheetData sheetId="0"/>
      <sheetData sheetId="1">
        <row r="8">
          <cell r="C8" t="str">
            <v>Kotalama</v>
          </cell>
        </row>
        <row r="9">
          <cell r="C9" t="str">
            <v>Kedungkandang</v>
          </cell>
        </row>
        <row r="10">
          <cell r="C10" t="str">
            <v>Buring</v>
          </cell>
        </row>
        <row r="11">
          <cell r="C11" t="str">
            <v>Wonokoyo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70BEC-FEED-48BF-95C1-FF30D59C815C}">
  <dimension ref="A1:O303"/>
  <sheetViews>
    <sheetView tabSelected="1" workbookViewId="0">
      <selection activeCell="N10" sqref="N10"/>
    </sheetView>
  </sheetViews>
  <sheetFormatPr defaultRowHeight="14.5" x14ac:dyDescent="0.35"/>
  <sheetData>
    <row r="1" spans="1:15" ht="15" thickBot="1" x14ac:dyDescent="0.4">
      <c r="A1" s="1"/>
      <c r="B1" s="2"/>
      <c r="C1" s="3" t="s">
        <v>0</v>
      </c>
      <c r="D1" s="3"/>
      <c r="E1" s="1"/>
      <c r="F1" s="1" t="s">
        <v>0</v>
      </c>
      <c r="G1" s="1"/>
      <c r="H1" s="1" t="s">
        <v>0</v>
      </c>
      <c r="I1" s="1"/>
      <c r="J1" s="1"/>
      <c r="K1" s="1" t="s">
        <v>0</v>
      </c>
      <c r="L1" s="1"/>
      <c r="M1" s="1"/>
    </row>
    <row r="2" spans="1:15" ht="17.5" x14ac:dyDescent="0.35">
      <c r="A2" s="1"/>
      <c r="B2" s="4" t="s">
        <v>1</v>
      </c>
      <c r="C2" s="5"/>
      <c r="D2" s="5"/>
      <c r="E2" s="5"/>
      <c r="F2" s="5"/>
      <c r="G2" s="5"/>
      <c r="H2" s="5"/>
      <c r="I2" s="5"/>
      <c r="J2" s="5"/>
      <c r="K2" s="5"/>
      <c r="L2" s="1"/>
      <c r="M2" s="1"/>
    </row>
    <row r="3" spans="1:15" x14ac:dyDescent="0.35">
      <c r="A3" s="1"/>
      <c r="B3" s="3" t="s">
        <v>2</v>
      </c>
      <c r="C3" s="3"/>
      <c r="D3" s="3"/>
      <c r="E3" s="1"/>
      <c r="F3" s="1"/>
      <c r="G3" s="1"/>
      <c r="H3" s="1"/>
      <c r="I3" s="1"/>
      <c r="J3" s="1"/>
      <c r="K3" s="1"/>
      <c r="L3" s="1"/>
      <c r="M3" s="1"/>
    </row>
    <row r="4" spans="1:15" ht="15.5" x14ac:dyDescent="0.35">
      <c r="A4" s="1"/>
      <c r="B4" s="6" t="s">
        <v>3</v>
      </c>
      <c r="C4" s="6" t="s">
        <v>4</v>
      </c>
      <c r="D4" s="6" t="s">
        <v>5</v>
      </c>
      <c r="E4" s="7" t="s">
        <v>6</v>
      </c>
      <c r="F4" s="7" t="str">
        <f>[1]SASARAN!$C$8</f>
        <v>Kotalama</v>
      </c>
      <c r="G4" s="7" t="str">
        <f>[1]SASARAN!$C$9</f>
        <v>Kedungkandang</v>
      </c>
      <c r="H4" s="7" t="str">
        <f>[1]SASARAN!$C$10</f>
        <v>Buring</v>
      </c>
      <c r="I4" s="7" t="str">
        <f>[1]SASARAN!$C$11</f>
        <v>Wonokoyo</v>
      </c>
      <c r="J4" s="7">
        <f>[1]SASARAN!$C$12</f>
        <v>0</v>
      </c>
      <c r="K4" s="7">
        <f>[1]SASARAN!$C$13</f>
        <v>0</v>
      </c>
      <c r="L4" s="1"/>
      <c r="M4" s="8"/>
    </row>
    <row r="5" spans="1:15" ht="15.5" x14ac:dyDescent="0.35">
      <c r="A5" s="1"/>
      <c r="B5" s="9"/>
      <c r="C5" s="9" t="s">
        <v>7</v>
      </c>
      <c r="D5" s="10" t="s">
        <v>8</v>
      </c>
      <c r="E5" s="11"/>
      <c r="F5" s="11"/>
      <c r="G5" s="11"/>
      <c r="H5" s="11"/>
      <c r="I5" s="11"/>
      <c r="J5" s="11"/>
      <c r="K5" s="11"/>
      <c r="L5" s="1"/>
      <c r="M5" s="12" t="s">
        <v>9</v>
      </c>
    </row>
    <row r="6" spans="1:15" ht="15.5" x14ac:dyDescent="0.35">
      <c r="A6" s="1"/>
      <c r="B6" s="13"/>
      <c r="C6" s="13"/>
      <c r="D6" s="14" t="s">
        <v>10</v>
      </c>
      <c r="E6" s="15"/>
      <c r="F6" s="15"/>
      <c r="G6" s="15"/>
      <c r="H6" s="15"/>
      <c r="I6" s="15"/>
      <c r="J6" s="15"/>
      <c r="K6" s="15"/>
      <c r="L6" s="1"/>
      <c r="M6" s="16"/>
    </row>
    <row r="7" spans="1:15" x14ac:dyDescent="0.35">
      <c r="A7" s="1"/>
      <c r="B7" s="17"/>
      <c r="C7" s="17"/>
      <c r="D7" s="17"/>
      <c r="E7" s="18"/>
      <c r="F7" s="19">
        <v>1</v>
      </c>
      <c r="G7" s="19">
        <v>2</v>
      </c>
      <c r="H7" s="20">
        <v>3</v>
      </c>
      <c r="I7" s="19">
        <v>4</v>
      </c>
      <c r="J7" s="19">
        <v>5</v>
      </c>
      <c r="K7" s="19">
        <v>6</v>
      </c>
      <c r="L7" s="1"/>
      <c r="M7" s="18"/>
    </row>
    <row r="8" spans="1:15" x14ac:dyDescent="0.35">
      <c r="A8" s="1"/>
      <c r="B8" s="21"/>
      <c r="C8" s="21"/>
      <c r="D8" s="21"/>
      <c r="E8" s="22"/>
      <c r="F8" s="22"/>
      <c r="G8" s="22"/>
      <c r="H8" s="23"/>
      <c r="I8" s="22"/>
      <c r="J8" s="22"/>
      <c r="K8" s="22"/>
      <c r="L8" s="1"/>
      <c r="M8" s="22"/>
    </row>
    <row r="9" spans="1:15" x14ac:dyDescent="0.35">
      <c r="A9" s="1"/>
      <c r="B9" s="17">
        <v>0</v>
      </c>
      <c r="C9" s="24" t="s">
        <v>11</v>
      </c>
      <c r="D9" s="25" t="s">
        <v>12</v>
      </c>
      <c r="E9" s="24" t="s">
        <v>11</v>
      </c>
      <c r="F9" s="26">
        <v>1</v>
      </c>
      <c r="G9" s="26">
        <v>1</v>
      </c>
      <c r="H9" s="26">
        <v>1</v>
      </c>
      <c r="I9" s="26">
        <v>1</v>
      </c>
      <c r="J9" s="26">
        <v>1</v>
      </c>
      <c r="K9" s="26">
        <v>1</v>
      </c>
      <c r="L9" s="27"/>
      <c r="M9" s="28">
        <v>6</v>
      </c>
      <c r="N9" s="1"/>
      <c r="O9" s="29"/>
    </row>
    <row r="10" spans="1:15" ht="150" x14ac:dyDescent="0.35">
      <c r="A10" s="1"/>
      <c r="B10" s="17">
        <v>1</v>
      </c>
      <c r="C10" s="30" t="s">
        <v>13</v>
      </c>
      <c r="D10" s="25" t="s">
        <v>14</v>
      </c>
      <c r="E10" s="24" t="s">
        <v>15</v>
      </c>
      <c r="F10" s="31">
        <v>14</v>
      </c>
      <c r="G10" s="32">
        <v>7</v>
      </c>
      <c r="H10" s="33">
        <v>9</v>
      </c>
      <c r="I10" s="34">
        <v>5</v>
      </c>
      <c r="J10" s="35"/>
      <c r="K10" s="36"/>
      <c r="L10" s="1"/>
      <c r="M10" s="37">
        <f t="shared" ref="M10:M289" si="0">SUM(F10:K10)</f>
        <v>35</v>
      </c>
      <c r="N10" s="1"/>
      <c r="O10" s="29" t="s">
        <v>16</v>
      </c>
    </row>
    <row r="11" spans="1:15" ht="87.5" x14ac:dyDescent="0.35">
      <c r="A11" s="1"/>
      <c r="B11" s="17">
        <v>2</v>
      </c>
      <c r="C11" s="30" t="s">
        <v>17</v>
      </c>
      <c r="D11" s="25" t="s">
        <v>18</v>
      </c>
      <c r="E11" s="24" t="s">
        <v>17</v>
      </c>
      <c r="F11" s="38">
        <v>138</v>
      </c>
      <c r="G11" s="39">
        <v>67</v>
      </c>
      <c r="H11" s="40">
        <v>84</v>
      </c>
      <c r="I11" s="41">
        <v>48</v>
      </c>
      <c r="J11" s="35"/>
      <c r="K11" s="36"/>
      <c r="L11" s="1"/>
      <c r="M11" s="37">
        <f t="shared" si="0"/>
        <v>337</v>
      </c>
      <c r="N11" s="1"/>
      <c r="O11" s="29" t="s">
        <v>19</v>
      </c>
    </row>
    <row r="12" spans="1:15" x14ac:dyDescent="0.35">
      <c r="A12" s="1"/>
      <c r="B12" s="42" t="s">
        <v>20</v>
      </c>
      <c r="C12" s="43" t="s">
        <v>21</v>
      </c>
      <c r="D12" s="44" t="s">
        <v>22</v>
      </c>
      <c r="E12" s="45" t="s">
        <v>23</v>
      </c>
      <c r="F12" s="46"/>
      <c r="G12" s="47"/>
      <c r="H12" s="48"/>
      <c r="I12" s="41"/>
      <c r="J12" s="35"/>
      <c r="K12" s="36"/>
      <c r="L12" s="1"/>
      <c r="M12" s="37">
        <f t="shared" si="0"/>
        <v>0</v>
      </c>
      <c r="N12" s="1"/>
      <c r="O12" s="49" t="s">
        <v>24</v>
      </c>
    </row>
    <row r="13" spans="1:15" x14ac:dyDescent="0.35">
      <c r="A13" s="1"/>
      <c r="B13" s="50" t="s">
        <v>25</v>
      </c>
      <c r="C13" s="11"/>
      <c r="D13" s="44" t="s">
        <v>26</v>
      </c>
      <c r="E13" s="45" t="s">
        <v>27</v>
      </c>
      <c r="F13" s="38">
        <v>1</v>
      </c>
      <c r="G13" s="39">
        <v>6</v>
      </c>
      <c r="H13" s="40">
        <v>1</v>
      </c>
      <c r="I13" s="51">
        <v>1</v>
      </c>
      <c r="J13" s="35"/>
      <c r="K13" s="36"/>
      <c r="L13" s="1"/>
      <c r="M13" s="37">
        <f t="shared" si="0"/>
        <v>9</v>
      </c>
      <c r="N13" s="1"/>
      <c r="O13" s="52"/>
    </row>
    <row r="14" spans="1:15" x14ac:dyDescent="0.35">
      <c r="A14" s="1"/>
      <c r="B14" s="50" t="s">
        <v>28</v>
      </c>
      <c r="C14" s="11"/>
      <c r="D14" s="44" t="s">
        <v>29</v>
      </c>
      <c r="E14" s="45" t="s">
        <v>30</v>
      </c>
      <c r="F14" s="38">
        <v>5</v>
      </c>
      <c r="G14" s="47"/>
      <c r="H14" s="40">
        <v>1</v>
      </c>
      <c r="I14" s="51">
        <v>1</v>
      </c>
      <c r="J14" s="35"/>
      <c r="K14" s="36"/>
      <c r="L14" s="1"/>
      <c r="M14" s="37">
        <f t="shared" si="0"/>
        <v>7</v>
      </c>
      <c r="N14" s="1"/>
      <c r="O14" s="52"/>
    </row>
    <row r="15" spans="1:15" x14ac:dyDescent="0.35">
      <c r="A15" s="1"/>
      <c r="B15" s="50" t="s">
        <v>31</v>
      </c>
      <c r="C15" s="11"/>
      <c r="D15" s="44" t="s">
        <v>32</v>
      </c>
      <c r="E15" s="45" t="s">
        <v>33</v>
      </c>
      <c r="F15" s="38"/>
      <c r="G15" s="47"/>
      <c r="H15" s="40"/>
      <c r="I15" s="51"/>
      <c r="J15" s="35"/>
      <c r="K15" s="36"/>
      <c r="L15" s="1"/>
      <c r="M15" s="37">
        <f t="shared" si="0"/>
        <v>0</v>
      </c>
      <c r="N15" s="1"/>
      <c r="O15" s="52"/>
    </row>
    <row r="16" spans="1:15" x14ac:dyDescent="0.35">
      <c r="A16" s="1"/>
      <c r="B16" s="53">
        <v>3.1</v>
      </c>
      <c r="C16" s="15"/>
      <c r="D16" s="54" t="s">
        <v>34</v>
      </c>
      <c r="E16" s="55" t="s">
        <v>35</v>
      </c>
      <c r="F16" s="56">
        <f t="shared" ref="F16:K16" si="1">SUM(F12:F15)</f>
        <v>6</v>
      </c>
      <c r="G16" s="56">
        <f t="shared" si="1"/>
        <v>6</v>
      </c>
      <c r="H16" s="56">
        <f t="shared" si="1"/>
        <v>2</v>
      </c>
      <c r="I16" s="56">
        <f t="shared" si="1"/>
        <v>2</v>
      </c>
      <c r="J16" s="56">
        <f t="shared" si="1"/>
        <v>0</v>
      </c>
      <c r="K16" s="56">
        <f t="shared" si="1"/>
        <v>0</v>
      </c>
      <c r="L16" s="1"/>
      <c r="M16" s="57">
        <f t="shared" si="0"/>
        <v>16</v>
      </c>
      <c r="N16" s="1"/>
      <c r="O16" s="52"/>
    </row>
    <row r="17" spans="1:15" x14ac:dyDescent="0.35">
      <c r="A17" s="1"/>
      <c r="B17" s="58" t="s">
        <v>36</v>
      </c>
      <c r="C17" s="43" t="s">
        <v>37</v>
      </c>
      <c r="D17" s="59" t="s">
        <v>38</v>
      </c>
      <c r="E17" s="45" t="s">
        <v>39</v>
      </c>
      <c r="F17" s="60">
        <v>5</v>
      </c>
      <c r="G17" s="61"/>
      <c r="H17" s="61"/>
      <c r="I17" s="61">
        <v>2</v>
      </c>
      <c r="J17" s="62"/>
      <c r="K17" s="62"/>
      <c r="L17" s="1"/>
      <c r="M17" s="37">
        <f t="shared" si="0"/>
        <v>7</v>
      </c>
      <c r="N17" s="1"/>
      <c r="O17" s="49" t="s">
        <v>40</v>
      </c>
    </row>
    <row r="18" spans="1:15" x14ac:dyDescent="0.35">
      <c r="A18" s="1"/>
      <c r="B18" s="58" t="s">
        <v>41</v>
      </c>
      <c r="C18" s="11"/>
      <c r="D18" s="59" t="s">
        <v>42</v>
      </c>
      <c r="E18" s="45" t="s">
        <v>43</v>
      </c>
      <c r="F18" s="60"/>
      <c r="G18" s="61">
        <v>5</v>
      </c>
      <c r="H18" s="61">
        <v>6</v>
      </c>
      <c r="I18" s="61">
        <v>3</v>
      </c>
      <c r="J18" s="62"/>
      <c r="K18" s="62"/>
      <c r="L18" s="1"/>
      <c r="M18" s="37">
        <f t="shared" si="0"/>
        <v>14</v>
      </c>
      <c r="N18" s="1"/>
      <c r="O18" s="52"/>
    </row>
    <row r="19" spans="1:15" x14ac:dyDescent="0.35">
      <c r="A19" s="1"/>
      <c r="B19" s="63">
        <v>3.2</v>
      </c>
      <c r="C19" s="15"/>
      <c r="D19" s="54" t="s">
        <v>44</v>
      </c>
      <c r="E19" s="55" t="s">
        <v>45</v>
      </c>
      <c r="F19" s="56">
        <f t="shared" ref="F19:K19" si="2">SUM(F17:F18)</f>
        <v>5</v>
      </c>
      <c r="G19" s="56">
        <f t="shared" si="2"/>
        <v>5</v>
      </c>
      <c r="H19" s="56">
        <f t="shared" si="2"/>
        <v>6</v>
      </c>
      <c r="I19" s="56">
        <f t="shared" si="2"/>
        <v>5</v>
      </c>
      <c r="J19" s="56">
        <f t="shared" si="2"/>
        <v>0</v>
      </c>
      <c r="K19" s="56">
        <f t="shared" si="2"/>
        <v>0</v>
      </c>
      <c r="L19" s="1"/>
      <c r="M19" s="57">
        <f t="shared" si="0"/>
        <v>21</v>
      </c>
      <c r="N19" s="1"/>
      <c r="O19" s="52"/>
    </row>
    <row r="20" spans="1:15" ht="87.5" x14ac:dyDescent="0.35">
      <c r="A20" s="1"/>
      <c r="B20" s="58" t="s">
        <v>46</v>
      </c>
      <c r="C20" s="64" t="s">
        <v>47</v>
      </c>
      <c r="D20" s="44" t="s">
        <v>48</v>
      </c>
      <c r="E20" s="45" t="s">
        <v>49</v>
      </c>
      <c r="F20" s="62">
        <v>8</v>
      </c>
      <c r="G20" s="62">
        <v>4</v>
      </c>
      <c r="H20" s="62">
        <v>1</v>
      </c>
      <c r="I20" s="62">
        <v>1</v>
      </c>
      <c r="J20" s="62"/>
      <c r="K20" s="62"/>
      <c r="L20" s="1"/>
      <c r="M20" s="37">
        <f t="shared" si="0"/>
        <v>14</v>
      </c>
      <c r="N20" s="1"/>
      <c r="O20" s="29" t="s">
        <v>50</v>
      </c>
    </row>
    <row r="21" spans="1:15" x14ac:dyDescent="0.35">
      <c r="A21" s="1"/>
      <c r="B21" s="65" t="s">
        <v>51</v>
      </c>
      <c r="C21" s="43" t="s">
        <v>17</v>
      </c>
      <c r="D21" s="44" t="s">
        <v>52</v>
      </c>
      <c r="E21" s="65" t="s">
        <v>17</v>
      </c>
      <c r="F21" s="60">
        <v>34</v>
      </c>
      <c r="G21" s="61">
        <v>18</v>
      </c>
      <c r="H21" s="61">
        <v>4</v>
      </c>
      <c r="I21" s="61">
        <v>12</v>
      </c>
      <c r="J21" s="62"/>
      <c r="K21" s="62"/>
      <c r="L21" s="1"/>
      <c r="M21" s="37">
        <f t="shared" si="0"/>
        <v>68</v>
      </c>
      <c r="N21" s="1"/>
      <c r="O21" s="49" t="s">
        <v>53</v>
      </c>
    </row>
    <row r="22" spans="1:15" x14ac:dyDescent="0.35">
      <c r="A22" s="1"/>
      <c r="B22" s="11"/>
      <c r="C22" s="11"/>
      <c r="D22" s="44" t="s">
        <v>54</v>
      </c>
      <c r="E22" s="11"/>
      <c r="F22" s="60">
        <v>35</v>
      </c>
      <c r="G22" s="61">
        <v>18</v>
      </c>
      <c r="H22" s="61">
        <v>4</v>
      </c>
      <c r="I22" s="61">
        <v>9</v>
      </c>
      <c r="J22" s="62"/>
      <c r="K22" s="62"/>
      <c r="L22" s="1"/>
      <c r="M22" s="37">
        <f t="shared" si="0"/>
        <v>66</v>
      </c>
      <c r="N22" s="1"/>
      <c r="O22" s="52"/>
    </row>
    <row r="23" spans="1:15" x14ac:dyDescent="0.35">
      <c r="A23" s="1"/>
      <c r="B23" s="15"/>
      <c r="C23" s="15"/>
      <c r="D23" s="44" t="s">
        <v>55</v>
      </c>
      <c r="E23" s="15"/>
      <c r="F23" s="60">
        <v>11</v>
      </c>
      <c r="G23" s="61">
        <v>2</v>
      </c>
      <c r="H23" s="61">
        <v>1</v>
      </c>
      <c r="I23" s="61">
        <v>3</v>
      </c>
      <c r="J23" s="62"/>
      <c r="K23" s="62"/>
      <c r="L23" s="1"/>
      <c r="M23" s="37">
        <f t="shared" si="0"/>
        <v>17</v>
      </c>
      <c r="N23" s="1"/>
      <c r="O23" s="52"/>
    </row>
    <row r="24" spans="1:15" x14ac:dyDescent="0.35">
      <c r="A24" s="1"/>
      <c r="B24" s="58" t="s">
        <v>56</v>
      </c>
      <c r="C24" s="43" t="s">
        <v>57</v>
      </c>
      <c r="D24" s="44" t="s">
        <v>58</v>
      </c>
      <c r="E24" s="45" t="s">
        <v>59</v>
      </c>
      <c r="F24" s="62"/>
      <c r="G24" s="62"/>
      <c r="H24" s="62"/>
      <c r="I24" s="62"/>
      <c r="J24" s="62"/>
      <c r="K24" s="62"/>
      <c r="L24" s="1"/>
      <c r="M24" s="37">
        <f t="shared" si="0"/>
        <v>0</v>
      </c>
      <c r="N24" s="1"/>
      <c r="O24" s="49" t="s">
        <v>24</v>
      </c>
    </row>
    <row r="25" spans="1:15" x14ac:dyDescent="0.35">
      <c r="A25" s="1"/>
      <c r="B25" s="58" t="s">
        <v>60</v>
      </c>
      <c r="C25" s="11"/>
      <c r="D25" s="44" t="s">
        <v>61</v>
      </c>
      <c r="E25" s="45" t="s">
        <v>62</v>
      </c>
      <c r="F25" s="62"/>
      <c r="G25" s="62"/>
      <c r="H25" s="62"/>
      <c r="I25" s="62"/>
      <c r="J25" s="62"/>
      <c r="K25" s="62"/>
      <c r="L25" s="1"/>
      <c r="M25" s="37">
        <f t="shared" si="0"/>
        <v>0</v>
      </c>
      <c r="N25" s="1"/>
      <c r="O25" s="52"/>
    </row>
    <row r="26" spans="1:15" x14ac:dyDescent="0.35">
      <c r="A26" s="1"/>
      <c r="B26" s="58" t="s">
        <v>63</v>
      </c>
      <c r="C26" s="11"/>
      <c r="D26" s="44" t="s">
        <v>64</v>
      </c>
      <c r="E26" s="45" t="s">
        <v>65</v>
      </c>
      <c r="F26" s="62"/>
      <c r="G26" s="62"/>
      <c r="H26" s="62"/>
      <c r="I26" s="62"/>
      <c r="J26" s="62"/>
      <c r="K26" s="62"/>
      <c r="L26" s="1"/>
      <c r="M26" s="37">
        <f t="shared" si="0"/>
        <v>0</v>
      </c>
      <c r="N26" s="1"/>
      <c r="O26" s="52"/>
    </row>
    <row r="27" spans="1:15" x14ac:dyDescent="0.35">
      <c r="A27" s="1"/>
      <c r="B27" s="58" t="s">
        <v>66</v>
      </c>
      <c r="C27" s="11"/>
      <c r="D27" s="44" t="s">
        <v>67</v>
      </c>
      <c r="E27" s="45" t="s">
        <v>68</v>
      </c>
      <c r="F27" s="62"/>
      <c r="G27" s="62"/>
      <c r="H27" s="62"/>
      <c r="I27" s="62"/>
      <c r="J27" s="62"/>
      <c r="K27" s="62"/>
      <c r="L27" s="1"/>
      <c r="M27" s="37">
        <f t="shared" si="0"/>
        <v>0</v>
      </c>
      <c r="N27" s="1"/>
      <c r="O27" s="52"/>
    </row>
    <row r="28" spans="1:15" x14ac:dyDescent="0.35">
      <c r="A28" s="1"/>
      <c r="B28" s="63">
        <v>3.3</v>
      </c>
      <c r="C28" s="15"/>
      <c r="D28" s="54" t="s">
        <v>69</v>
      </c>
      <c r="E28" s="55" t="s">
        <v>70</v>
      </c>
      <c r="F28" s="56">
        <f t="shared" ref="F28:K28" si="3">SUM(F24:F27)</f>
        <v>0</v>
      </c>
      <c r="G28" s="56">
        <f t="shared" si="3"/>
        <v>0</v>
      </c>
      <c r="H28" s="56">
        <f t="shared" si="3"/>
        <v>0</v>
      </c>
      <c r="I28" s="56">
        <f t="shared" si="3"/>
        <v>0</v>
      </c>
      <c r="J28" s="56">
        <f t="shared" si="3"/>
        <v>0</v>
      </c>
      <c r="K28" s="56">
        <f t="shared" si="3"/>
        <v>0</v>
      </c>
      <c r="L28" s="1"/>
      <c r="M28" s="57">
        <f t="shared" si="0"/>
        <v>0</v>
      </c>
      <c r="N28" s="1"/>
      <c r="O28" s="29"/>
    </row>
    <row r="29" spans="1:15" x14ac:dyDescent="0.35">
      <c r="A29" s="66"/>
      <c r="B29" s="63" t="s">
        <v>71</v>
      </c>
      <c r="C29" s="67" t="s">
        <v>72</v>
      </c>
      <c r="D29" s="25" t="s">
        <v>73</v>
      </c>
      <c r="E29" s="68" t="s">
        <v>74</v>
      </c>
      <c r="F29" s="69">
        <v>1</v>
      </c>
      <c r="G29" s="70">
        <v>1</v>
      </c>
      <c r="H29" s="70">
        <v>1</v>
      </c>
      <c r="I29" s="70">
        <v>1</v>
      </c>
      <c r="J29" s="71"/>
      <c r="K29" s="71"/>
      <c r="L29" s="66"/>
      <c r="M29" s="37">
        <f t="shared" si="0"/>
        <v>4</v>
      </c>
      <c r="N29" s="66"/>
      <c r="O29" s="72" t="s">
        <v>75</v>
      </c>
    </row>
    <row r="30" spans="1:15" x14ac:dyDescent="0.35">
      <c r="A30" s="66"/>
      <c r="B30" s="63" t="s">
        <v>76</v>
      </c>
      <c r="C30" s="11"/>
      <c r="D30" s="25" t="s">
        <v>77</v>
      </c>
      <c r="E30" s="68" t="s">
        <v>78</v>
      </c>
      <c r="F30" s="73">
        <v>1</v>
      </c>
      <c r="G30" s="74">
        <v>1</v>
      </c>
      <c r="H30" s="74">
        <v>1</v>
      </c>
      <c r="I30" s="74">
        <v>1</v>
      </c>
      <c r="J30" s="71"/>
      <c r="K30" s="71"/>
      <c r="L30" s="66"/>
      <c r="M30" s="37">
        <f t="shared" si="0"/>
        <v>4</v>
      </c>
      <c r="N30" s="66"/>
      <c r="O30" s="52"/>
    </row>
    <row r="31" spans="1:15" x14ac:dyDescent="0.35">
      <c r="A31" s="66"/>
      <c r="B31" s="63" t="s">
        <v>79</v>
      </c>
      <c r="C31" s="11"/>
      <c r="D31" s="25" t="s">
        <v>80</v>
      </c>
      <c r="E31" s="68" t="s">
        <v>81</v>
      </c>
      <c r="F31" s="73">
        <v>1</v>
      </c>
      <c r="G31" s="74">
        <v>1</v>
      </c>
      <c r="H31" s="74">
        <v>1</v>
      </c>
      <c r="I31" s="74">
        <v>1</v>
      </c>
      <c r="J31" s="71"/>
      <c r="K31" s="71"/>
      <c r="L31" s="66"/>
      <c r="M31" s="37">
        <f t="shared" si="0"/>
        <v>4</v>
      </c>
      <c r="N31" s="66"/>
      <c r="O31" s="52"/>
    </row>
    <row r="32" spans="1:15" x14ac:dyDescent="0.35">
      <c r="A32" s="66"/>
      <c r="B32" s="63" t="s">
        <v>82</v>
      </c>
      <c r="C32" s="11"/>
      <c r="D32" s="25" t="s">
        <v>83</v>
      </c>
      <c r="E32" s="68" t="s">
        <v>84</v>
      </c>
      <c r="F32" s="73">
        <v>1</v>
      </c>
      <c r="G32" s="74">
        <v>1</v>
      </c>
      <c r="H32" s="74">
        <v>1</v>
      </c>
      <c r="I32" s="74">
        <v>1</v>
      </c>
      <c r="J32" s="71"/>
      <c r="K32" s="71"/>
      <c r="L32" s="66"/>
      <c r="M32" s="37">
        <f t="shared" si="0"/>
        <v>4</v>
      </c>
      <c r="N32" s="66"/>
      <c r="O32" s="52"/>
    </row>
    <row r="33" spans="1:15" x14ac:dyDescent="0.35">
      <c r="A33" s="66"/>
      <c r="B33" s="63" t="s">
        <v>85</v>
      </c>
      <c r="C33" s="11"/>
      <c r="D33" s="25" t="s">
        <v>86</v>
      </c>
      <c r="E33" s="68" t="s">
        <v>87</v>
      </c>
      <c r="F33" s="75">
        <v>2</v>
      </c>
      <c r="G33" s="76">
        <v>1</v>
      </c>
      <c r="H33" s="76">
        <v>1</v>
      </c>
      <c r="I33" s="76">
        <v>1</v>
      </c>
      <c r="J33" s="77"/>
      <c r="K33" s="77"/>
      <c r="L33" s="66"/>
      <c r="M33" s="37">
        <f t="shared" si="0"/>
        <v>5</v>
      </c>
      <c r="N33" s="66"/>
      <c r="O33" s="52"/>
    </row>
    <row r="34" spans="1:15" x14ac:dyDescent="0.35">
      <c r="A34" s="66"/>
      <c r="B34" s="63" t="s">
        <v>88</v>
      </c>
      <c r="C34" s="11"/>
      <c r="D34" s="25" t="s">
        <v>89</v>
      </c>
      <c r="E34" s="68" t="s">
        <v>90</v>
      </c>
      <c r="F34" s="75">
        <v>2</v>
      </c>
      <c r="G34" s="76">
        <v>1</v>
      </c>
      <c r="H34" s="76">
        <v>1</v>
      </c>
      <c r="I34" s="76">
        <v>1</v>
      </c>
      <c r="J34" s="77"/>
      <c r="K34" s="77"/>
      <c r="L34" s="66"/>
      <c r="M34" s="37">
        <f t="shared" si="0"/>
        <v>5</v>
      </c>
      <c r="N34" s="66"/>
      <c r="O34" s="52"/>
    </row>
    <row r="35" spans="1:15" x14ac:dyDescent="0.35">
      <c r="A35" s="66"/>
      <c r="B35" s="63" t="s">
        <v>91</v>
      </c>
      <c r="C35" s="15"/>
      <c r="D35" s="25" t="s">
        <v>92</v>
      </c>
      <c r="E35" s="68" t="s">
        <v>93</v>
      </c>
      <c r="F35" s="75">
        <v>0</v>
      </c>
      <c r="G35" s="76">
        <v>0</v>
      </c>
      <c r="H35" s="76">
        <v>0</v>
      </c>
      <c r="I35" s="76">
        <v>0</v>
      </c>
      <c r="J35" s="77"/>
      <c r="K35" s="77"/>
      <c r="L35" s="66"/>
      <c r="M35" s="37">
        <f t="shared" si="0"/>
        <v>0</v>
      </c>
      <c r="N35" s="66"/>
      <c r="O35" s="52"/>
    </row>
    <row r="36" spans="1:15" x14ac:dyDescent="0.35">
      <c r="A36" s="1"/>
      <c r="B36" s="78" t="s">
        <v>94</v>
      </c>
      <c r="C36" s="79" t="s">
        <v>95</v>
      </c>
      <c r="D36" s="44" t="s">
        <v>96</v>
      </c>
      <c r="E36" s="45" t="s">
        <v>97</v>
      </c>
      <c r="F36" s="80"/>
      <c r="G36" s="81"/>
      <c r="H36" s="81"/>
      <c r="I36" s="81"/>
      <c r="J36" s="62"/>
      <c r="K36" s="62"/>
      <c r="L36" s="1"/>
      <c r="M36" s="37">
        <f t="shared" si="0"/>
        <v>0</v>
      </c>
      <c r="N36" s="1"/>
      <c r="O36" s="49" t="s">
        <v>98</v>
      </c>
    </row>
    <row r="37" spans="1:15" x14ac:dyDescent="0.35">
      <c r="A37" s="1"/>
      <c r="B37" s="78" t="s">
        <v>99</v>
      </c>
      <c r="C37" s="11"/>
      <c r="D37" s="44" t="s">
        <v>100</v>
      </c>
      <c r="E37" s="45" t="s">
        <v>101</v>
      </c>
      <c r="F37" s="60"/>
      <c r="G37" s="61"/>
      <c r="H37" s="61"/>
      <c r="I37" s="61"/>
      <c r="J37" s="62"/>
      <c r="K37" s="62"/>
      <c r="L37" s="1"/>
      <c r="M37" s="37">
        <f t="shared" si="0"/>
        <v>0</v>
      </c>
      <c r="N37" s="1"/>
      <c r="O37" s="52"/>
    </row>
    <row r="38" spans="1:15" x14ac:dyDescent="0.35">
      <c r="A38" s="1"/>
      <c r="B38" s="78" t="s">
        <v>102</v>
      </c>
      <c r="C38" s="11"/>
      <c r="D38" s="44" t="s">
        <v>103</v>
      </c>
      <c r="E38" s="45" t="s">
        <v>104</v>
      </c>
      <c r="F38" s="60"/>
      <c r="G38" s="61"/>
      <c r="H38" s="61"/>
      <c r="I38" s="61"/>
      <c r="J38" s="62"/>
      <c r="K38" s="62"/>
      <c r="L38" s="1"/>
      <c r="M38" s="37">
        <f t="shared" si="0"/>
        <v>0</v>
      </c>
      <c r="N38" s="1"/>
      <c r="O38" s="52"/>
    </row>
    <row r="39" spans="1:15" x14ac:dyDescent="0.35">
      <c r="A39" s="1"/>
      <c r="B39" s="78" t="s">
        <v>105</v>
      </c>
      <c r="C39" s="11"/>
      <c r="D39" s="44" t="s">
        <v>106</v>
      </c>
      <c r="E39" s="45" t="s">
        <v>107</v>
      </c>
      <c r="F39" s="62"/>
      <c r="G39" s="62"/>
      <c r="H39" s="62"/>
      <c r="I39" s="62"/>
      <c r="J39" s="62"/>
      <c r="K39" s="62"/>
      <c r="L39" s="1"/>
      <c r="M39" s="37">
        <f t="shared" si="0"/>
        <v>0</v>
      </c>
      <c r="N39" s="1"/>
      <c r="O39" s="52"/>
    </row>
    <row r="40" spans="1:15" x14ac:dyDescent="0.35">
      <c r="A40" s="1"/>
      <c r="B40" s="78">
        <v>3.4</v>
      </c>
      <c r="C40" s="15"/>
      <c r="D40" s="82" t="s">
        <v>108</v>
      </c>
      <c r="E40" s="83" t="s">
        <v>109</v>
      </c>
      <c r="F40" s="84">
        <f t="shared" ref="F40:K40" si="4">SUM(F36:F39)</f>
        <v>0</v>
      </c>
      <c r="G40" s="84">
        <f t="shared" si="4"/>
        <v>0</v>
      </c>
      <c r="H40" s="84">
        <f t="shared" si="4"/>
        <v>0</v>
      </c>
      <c r="I40" s="84">
        <f t="shared" si="4"/>
        <v>0</v>
      </c>
      <c r="J40" s="84">
        <f t="shared" si="4"/>
        <v>0</v>
      </c>
      <c r="K40" s="84">
        <f t="shared" si="4"/>
        <v>0</v>
      </c>
      <c r="L40" s="1"/>
      <c r="M40" s="57">
        <f t="shared" si="0"/>
        <v>0</v>
      </c>
      <c r="N40" s="1"/>
      <c r="O40" s="52"/>
    </row>
    <row r="41" spans="1:15" x14ac:dyDescent="0.35">
      <c r="A41" s="1"/>
      <c r="B41" s="85" t="s">
        <v>110</v>
      </c>
      <c r="C41" s="79" t="s">
        <v>111</v>
      </c>
      <c r="D41" s="44" t="s">
        <v>112</v>
      </c>
      <c r="E41" s="45" t="s">
        <v>113</v>
      </c>
      <c r="F41" s="86"/>
      <c r="G41" s="62"/>
      <c r="H41" s="62"/>
      <c r="I41" s="62"/>
      <c r="J41" s="62"/>
      <c r="K41" s="62"/>
      <c r="L41" s="1"/>
      <c r="M41" s="37">
        <f t="shared" si="0"/>
        <v>0</v>
      </c>
      <c r="N41" s="1"/>
      <c r="O41" s="49" t="s">
        <v>114</v>
      </c>
    </row>
    <row r="42" spans="1:15" x14ac:dyDescent="0.35">
      <c r="A42" s="1"/>
      <c r="B42" s="15"/>
      <c r="C42" s="11"/>
      <c r="D42" s="44" t="s">
        <v>115</v>
      </c>
      <c r="E42" s="45" t="s">
        <v>116</v>
      </c>
      <c r="F42" s="62"/>
      <c r="G42" s="62"/>
      <c r="H42" s="62"/>
      <c r="I42" s="62"/>
      <c r="J42" s="62"/>
      <c r="K42" s="62"/>
      <c r="L42" s="1"/>
      <c r="M42" s="37">
        <f t="shared" si="0"/>
        <v>0</v>
      </c>
      <c r="N42" s="1"/>
      <c r="O42" s="52"/>
    </row>
    <row r="43" spans="1:15" x14ac:dyDescent="0.35">
      <c r="A43" s="1"/>
      <c r="B43" s="85" t="s">
        <v>117</v>
      </c>
      <c r="C43" s="11"/>
      <c r="D43" s="44" t="s">
        <v>118</v>
      </c>
      <c r="E43" s="45" t="s">
        <v>119</v>
      </c>
      <c r="F43" s="86">
        <v>1</v>
      </c>
      <c r="G43" s="86">
        <v>1</v>
      </c>
      <c r="H43" s="86">
        <v>1</v>
      </c>
      <c r="I43" s="86">
        <v>1</v>
      </c>
      <c r="J43" s="62"/>
      <c r="K43" s="62"/>
      <c r="L43" s="1"/>
      <c r="M43" s="37">
        <f t="shared" si="0"/>
        <v>4</v>
      </c>
      <c r="N43" s="1"/>
      <c r="O43" s="52"/>
    </row>
    <row r="44" spans="1:15" x14ac:dyDescent="0.35">
      <c r="A44" s="1"/>
      <c r="B44" s="15"/>
      <c r="C44" s="11"/>
      <c r="D44" s="44" t="s">
        <v>120</v>
      </c>
      <c r="E44" s="45" t="s">
        <v>121</v>
      </c>
      <c r="F44" s="62"/>
      <c r="G44" s="62"/>
      <c r="H44" s="62"/>
      <c r="I44" s="62"/>
      <c r="J44" s="62"/>
      <c r="K44" s="62"/>
      <c r="L44" s="1"/>
      <c r="M44" s="37">
        <f t="shared" si="0"/>
        <v>0</v>
      </c>
      <c r="N44" s="1"/>
      <c r="O44" s="52"/>
    </row>
    <row r="45" spans="1:15" x14ac:dyDescent="0.35">
      <c r="A45" s="1"/>
      <c r="B45" s="63">
        <v>3.5</v>
      </c>
      <c r="C45" s="15"/>
      <c r="D45" s="82" t="s">
        <v>122</v>
      </c>
      <c r="E45" s="83" t="s">
        <v>123</v>
      </c>
      <c r="F45" s="84">
        <f t="shared" ref="F45:K45" si="5">SUM(F41:F44)</f>
        <v>1</v>
      </c>
      <c r="G45" s="84">
        <f t="shared" si="5"/>
        <v>1</v>
      </c>
      <c r="H45" s="84">
        <f t="shared" si="5"/>
        <v>1</v>
      </c>
      <c r="I45" s="84">
        <f t="shared" si="5"/>
        <v>1</v>
      </c>
      <c r="J45" s="84">
        <f t="shared" si="5"/>
        <v>0</v>
      </c>
      <c r="K45" s="84">
        <f t="shared" si="5"/>
        <v>0</v>
      </c>
      <c r="L45" s="1"/>
      <c r="M45" s="57">
        <f t="shared" si="0"/>
        <v>4</v>
      </c>
      <c r="N45" s="1"/>
      <c r="O45" s="52"/>
    </row>
    <row r="46" spans="1:15" x14ac:dyDescent="0.35">
      <c r="A46" s="1"/>
      <c r="B46" s="65">
        <v>4</v>
      </c>
      <c r="C46" s="87" t="s">
        <v>124</v>
      </c>
      <c r="D46" s="44" t="s">
        <v>125</v>
      </c>
      <c r="E46" s="45" t="s">
        <v>126</v>
      </c>
      <c r="F46" s="88">
        <v>14</v>
      </c>
      <c r="G46" s="88">
        <v>7</v>
      </c>
      <c r="H46" s="89">
        <v>10</v>
      </c>
      <c r="I46" s="88">
        <v>5</v>
      </c>
      <c r="J46" s="90"/>
      <c r="K46" s="90"/>
      <c r="L46" s="1"/>
      <c r="M46" s="37">
        <f t="shared" si="0"/>
        <v>36</v>
      </c>
      <c r="N46" s="1"/>
      <c r="O46" s="49" t="s">
        <v>127</v>
      </c>
    </row>
    <row r="47" spans="1:15" x14ac:dyDescent="0.35">
      <c r="A47" s="1"/>
      <c r="B47" s="11"/>
      <c r="C47" s="11"/>
      <c r="D47" s="44" t="s">
        <v>128</v>
      </c>
      <c r="E47" s="45" t="s">
        <v>129</v>
      </c>
      <c r="F47" s="90"/>
      <c r="G47" s="90"/>
      <c r="H47" s="90"/>
      <c r="I47" s="90"/>
      <c r="J47" s="90"/>
      <c r="K47" s="90"/>
      <c r="L47" s="1"/>
      <c r="M47" s="37">
        <f t="shared" si="0"/>
        <v>0</v>
      </c>
      <c r="N47" s="1"/>
      <c r="O47" s="52"/>
    </row>
    <row r="48" spans="1:15" x14ac:dyDescent="0.35">
      <c r="A48" s="1"/>
      <c r="B48" s="15"/>
      <c r="C48" s="15"/>
      <c r="D48" s="44" t="s">
        <v>130</v>
      </c>
      <c r="E48" s="45" t="s">
        <v>131</v>
      </c>
      <c r="F48" s="91">
        <v>14</v>
      </c>
      <c r="G48" s="92">
        <v>7</v>
      </c>
      <c r="H48" s="93">
        <v>10</v>
      </c>
      <c r="I48" s="92">
        <v>5</v>
      </c>
      <c r="J48" s="90"/>
      <c r="K48" s="90"/>
      <c r="L48" s="1"/>
      <c r="M48" s="37">
        <f t="shared" si="0"/>
        <v>36</v>
      </c>
      <c r="N48" s="1"/>
      <c r="O48" s="52"/>
    </row>
    <row r="49" spans="1:15" x14ac:dyDescent="0.35">
      <c r="A49" s="1"/>
      <c r="B49" s="65" t="s">
        <v>132</v>
      </c>
      <c r="C49" s="43" t="s">
        <v>133</v>
      </c>
      <c r="D49" s="44" t="s">
        <v>134</v>
      </c>
      <c r="E49" s="45" t="s">
        <v>135</v>
      </c>
      <c r="F49" s="94"/>
      <c r="G49" s="94">
        <v>3</v>
      </c>
      <c r="H49" s="94">
        <v>3</v>
      </c>
      <c r="I49" s="94">
        <v>2</v>
      </c>
      <c r="J49" s="94"/>
      <c r="K49" s="94"/>
      <c r="L49" s="1"/>
      <c r="M49" s="37">
        <f t="shared" si="0"/>
        <v>8</v>
      </c>
      <c r="N49" s="1"/>
      <c r="O49" s="49" t="s">
        <v>136</v>
      </c>
    </row>
    <row r="50" spans="1:15" x14ac:dyDescent="0.35">
      <c r="A50" s="1"/>
      <c r="B50" s="11"/>
      <c r="C50" s="11"/>
      <c r="D50" s="44" t="s">
        <v>137</v>
      </c>
      <c r="E50" s="45" t="s">
        <v>138</v>
      </c>
      <c r="F50" s="94"/>
      <c r="G50" s="94">
        <v>3</v>
      </c>
      <c r="H50" s="94">
        <v>3</v>
      </c>
      <c r="I50" s="94">
        <v>2</v>
      </c>
      <c r="J50" s="94"/>
      <c r="K50" s="94"/>
      <c r="L50" s="1"/>
      <c r="M50" s="37">
        <f t="shared" si="0"/>
        <v>8</v>
      </c>
      <c r="N50" s="1"/>
      <c r="O50" s="52"/>
    </row>
    <row r="51" spans="1:15" x14ac:dyDescent="0.35">
      <c r="A51" s="1"/>
      <c r="B51" s="11"/>
      <c r="C51" s="11"/>
      <c r="D51" s="25" t="s">
        <v>139</v>
      </c>
      <c r="E51" s="68" t="s">
        <v>140</v>
      </c>
      <c r="F51" s="95"/>
      <c r="G51" s="95">
        <v>2</v>
      </c>
      <c r="H51" s="95"/>
      <c r="I51" s="96"/>
      <c r="J51" s="96"/>
      <c r="K51" s="96"/>
      <c r="L51" s="1"/>
      <c r="M51" s="37">
        <f t="shared" si="0"/>
        <v>2</v>
      </c>
      <c r="N51" s="1"/>
      <c r="O51" s="52"/>
    </row>
    <row r="52" spans="1:15" x14ac:dyDescent="0.35">
      <c r="A52" s="1"/>
      <c r="B52" s="11"/>
      <c r="C52" s="11"/>
      <c r="D52" s="44" t="s">
        <v>141</v>
      </c>
      <c r="E52" s="45" t="s">
        <v>142</v>
      </c>
      <c r="F52" s="94"/>
      <c r="G52" s="94">
        <v>32</v>
      </c>
      <c r="H52" s="94"/>
      <c r="I52" s="94"/>
      <c r="J52" s="94"/>
      <c r="K52" s="94"/>
      <c r="L52" s="1"/>
      <c r="M52" s="37">
        <f t="shared" si="0"/>
        <v>32</v>
      </c>
      <c r="N52" s="1"/>
      <c r="O52" s="52"/>
    </row>
    <row r="53" spans="1:15" x14ac:dyDescent="0.35">
      <c r="A53" s="1"/>
      <c r="B53" s="15"/>
      <c r="C53" s="11"/>
      <c r="D53" s="44" t="s">
        <v>143</v>
      </c>
      <c r="E53" s="45" t="s">
        <v>144</v>
      </c>
      <c r="F53" s="94"/>
      <c r="G53" s="94">
        <v>32</v>
      </c>
      <c r="H53" s="94"/>
      <c r="I53" s="94"/>
      <c r="J53" s="94"/>
      <c r="K53" s="94"/>
      <c r="L53" s="1"/>
      <c r="M53" s="37">
        <f t="shared" si="0"/>
        <v>32</v>
      </c>
      <c r="N53" s="1"/>
      <c r="O53" s="52"/>
    </row>
    <row r="54" spans="1:15" x14ac:dyDescent="0.35">
      <c r="A54" s="1"/>
      <c r="B54" s="65" t="s">
        <v>145</v>
      </c>
      <c r="C54" s="79" t="s">
        <v>146</v>
      </c>
      <c r="D54" s="44" t="s">
        <v>147</v>
      </c>
      <c r="E54" s="45" t="s">
        <v>148</v>
      </c>
      <c r="F54" s="62"/>
      <c r="G54" s="62"/>
      <c r="H54" s="62"/>
      <c r="I54" s="62"/>
      <c r="J54" s="62"/>
      <c r="K54" s="62"/>
      <c r="L54" s="1"/>
      <c r="M54" s="37">
        <f t="shared" si="0"/>
        <v>0</v>
      </c>
      <c r="N54" s="1"/>
      <c r="O54" s="49" t="s">
        <v>149</v>
      </c>
    </row>
    <row r="55" spans="1:15" x14ac:dyDescent="0.35">
      <c r="A55" s="1"/>
      <c r="B55" s="11"/>
      <c r="C55" s="11"/>
      <c r="D55" s="44" t="s">
        <v>150</v>
      </c>
      <c r="E55" s="45" t="s">
        <v>151</v>
      </c>
      <c r="F55" s="62"/>
      <c r="G55" s="86">
        <v>2</v>
      </c>
      <c r="H55" s="62"/>
      <c r="I55" s="62"/>
      <c r="J55" s="62"/>
      <c r="K55" s="62"/>
      <c r="L55" s="1"/>
      <c r="M55" s="37">
        <f t="shared" si="0"/>
        <v>2</v>
      </c>
      <c r="N55" s="1"/>
      <c r="O55" s="52"/>
    </row>
    <row r="56" spans="1:15" x14ac:dyDescent="0.35">
      <c r="A56" s="1"/>
      <c r="B56" s="11"/>
      <c r="C56" s="11"/>
      <c r="D56" s="44" t="s">
        <v>152</v>
      </c>
      <c r="E56" s="45" t="s">
        <v>153</v>
      </c>
      <c r="F56" s="62"/>
      <c r="G56" s="62"/>
      <c r="H56" s="62"/>
      <c r="I56" s="62"/>
      <c r="J56" s="62"/>
      <c r="K56" s="62"/>
      <c r="L56" s="1"/>
      <c r="M56" s="37">
        <f t="shared" si="0"/>
        <v>0</v>
      </c>
      <c r="N56" s="1"/>
      <c r="O56" s="52"/>
    </row>
    <row r="57" spans="1:15" x14ac:dyDescent="0.35">
      <c r="A57" s="1"/>
      <c r="B57" s="11"/>
      <c r="C57" s="11"/>
      <c r="D57" s="44" t="s">
        <v>154</v>
      </c>
      <c r="E57" s="45" t="s">
        <v>155</v>
      </c>
      <c r="F57" s="62"/>
      <c r="G57" s="62"/>
      <c r="H57" s="62"/>
      <c r="I57" s="62"/>
      <c r="J57" s="62"/>
      <c r="K57" s="62"/>
      <c r="L57" s="1"/>
      <c r="M57" s="37">
        <f t="shared" si="0"/>
        <v>0</v>
      </c>
      <c r="N57" s="1"/>
      <c r="O57" s="52"/>
    </row>
    <row r="58" spans="1:15" x14ac:dyDescent="0.35">
      <c r="A58" s="1"/>
      <c r="B58" s="15"/>
      <c r="C58" s="11"/>
      <c r="D58" s="82" t="s">
        <v>156</v>
      </c>
      <c r="E58" s="83" t="s">
        <v>157</v>
      </c>
      <c r="F58" s="84">
        <f t="shared" ref="F58:K58" si="6">SUM(F54:F57)</f>
        <v>0</v>
      </c>
      <c r="G58" s="84">
        <f t="shared" si="6"/>
        <v>2</v>
      </c>
      <c r="H58" s="84">
        <f t="shared" si="6"/>
        <v>0</v>
      </c>
      <c r="I58" s="84">
        <f t="shared" si="6"/>
        <v>0</v>
      </c>
      <c r="J58" s="84">
        <f t="shared" si="6"/>
        <v>0</v>
      </c>
      <c r="K58" s="84">
        <f t="shared" si="6"/>
        <v>0</v>
      </c>
      <c r="L58" s="1"/>
      <c r="M58" s="57">
        <f t="shared" si="0"/>
        <v>2</v>
      </c>
      <c r="N58" s="1"/>
      <c r="O58" s="52"/>
    </row>
    <row r="59" spans="1:15" x14ac:dyDescent="0.35">
      <c r="A59" s="1"/>
      <c r="B59" s="65" t="s">
        <v>158</v>
      </c>
      <c r="C59" s="43" t="s">
        <v>159</v>
      </c>
      <c r="D59" s="44" t="s">
        <v>160</v>
      </c>
      <c r="E59" s="45" t="s">
        <v>161</v>
      </c>
      <c r="F59" s="97"/>
      <c r="G59" s="97"/>
      <c r="H59" s="97"/>
      <c r="I59" s="97"/>
      <c r="J59" s="98">
        <v>10</v>
      </c>
      <c r="K59" s="97"/>
      <c r="L59" s="1"/>
      <c r="M59" s="37">
        <f t="shared" si="0"/>
        <v>10</v>
      </c>
      <c r="N59" s="1"/>
      <c r="O59" s="49" t="s">
        <v>162</v>
      </c>
    </row>
    <row r="60" spans="1:15" x14ac:dyDescent="0.35">
      <c r="A60" s="1"/>
      <c r="B60" s="11"/>
      <c r="C60" s="11"/>
      <c r="D60" s="44" t="s">
        <v>163</v>
      </c>
      <c r="E60" s="45" t="s">
        <v>164</v>
      </c>
      <c r="F60" s="97"/>
      <c r="G60" s="97"/>
      <c r="H60" s="97"/>
      <c r="I60" s="97"/>
      <c r="J60" s="98">
        <v>400</v>
      </c>
      <c r="K60" s="97"/>
      <c r="L60" s="1"/>
      <c r="M60" s="37">
        <f t="shared" si="0"/>
        <v>400</v>
      </c>
      <c r="N60" s="1"/>
      <c r="O60" s="52"/>
    </row>
    <row r="61" spans="1:15" x14ac:dyDescent="0.35">
      <c r="A61" s="1"/>
      <c r="B61" s="11"/>
      <c r="C61" s="11"/>
      <c r="D61" s="44" t="s">
        <v>165</v>
      </c>
      <c r="E61" s="45" t="s">
        <v>166</v>
      </c>
      <c r="F61" s="97"/>
      <c r="G61" s="97"/>
      <c r="H61" s="97"/>
      <c r="I61" s="97"/>
      <c r="J61" s="98">
        <v>8</v>
      </c>
      <c r="K61" s="97"/>
      <c r="L61" s="1"/>
      <c r="M61" s="37">
        <f t="shared" si="0"/>
        <v>8</v>
      </c>
      <c r="N61" s="1"/>
      <c r="O61" s="52"/>
    </row>
    <row r="62" spans="1:15" x14ac:dyDescent="0.35">
      <c r="A62" s="1"/>
      <c r="B62" s="15"/>
      <c r="C62" s="11"/>
      <c r="D62" s="44" t="s">
        <v>167</v>
      </c>
      <c r="E62" s="45" t="s">
        <v>168</v>
      </c>
      <c r="F62" s="97"/>
      <c r="G62" s="97"/>
      <c r="H62" s="97"/>
      <c r="I62" s="97"/>
      <c r="J62" s="98">
        <v>160</v>
      </c>
      <c r="K62" s="97"/>
      <c r="L62" s="1"/>
      <c r="M62" s="37">
        <f t="shared" si="0"/>
        <v>160</v>
      </c>
      <c r="N62" s="1"/>
      <c r="O62" s="52"/>
    </row>
    <row r="63" spans="1:15" x14ac:dyDescent="0.35">
      <c r="A63" s="1"/>
      <c r="B63" s="65" t="s">
        <v>169</v>
      </c>
      <c r="C63" s="11"/>
      <c r="D63" s="44" t="s">
        <v>170</v>
      </c>
      <c r="E63" s="45" t="s">
        <v>171</v>
      </c>
      <c r="F63" s="97"/>
      <c r="G63" s="97"/>
      <c r="H63" s="97"/>
      <c r="I63" s="97"/>
      <c r="J63" s="98">
        <v>5</v>
      </c>
      <c r="K63" s="97"/>
      <c r="L63" s="1"/>
      <c r="M63" s="37">
        <f t="shared" si="0"/>
        <v>5</v>
      </c>
      <c r="N63" s="1"/>
      <c r="O63" s="52"/>
    </row>
    <row r="64" spans="1:15" x14ac:dyDescent="0.35">
      <c r="A64" s="1"/>
      <c r="B64" s="15"/>
      <c r="C64" s="11"/>
      <c r="D64" s="44" t="s">
        <v>172</v>
      </c>
      <c r="E64" s="45" t="s">
        <v>173</v>
      </c>
      <c r="F64" s="97"/>
      <c r="G64" s="97"/>
      <c r="H64" s="97"/>
      <c r="I64" s="97"/>
      <c r="J64" s="98">
        <v>200</v>
      </c>
      <c r="K64" s="97"/>
      <c r="L64" s="1"/>
      <c r="M64" s="37">
        <f t="shared" si="0"/>
        <v>200</v>
      </c>
      <c r="N64" s="1"/>
      <c r="O64" s="52"/>
    </row>
    <row r="65" spans="1:15" x14ac:dyDescent="0.35">
      <c r="A65" s="1"/>
      <c r="B65" s="65" t="s">
        <v>174</v>
      </c>
      <c r="C65" s="11"/>
      <c r="D65" s="44" t="s">
        <v>175</v>
      </c>
      <c r="E65" s="45" t="s">
        <v>176</v>
      </c>
      <c r="F65" s="97"/>
      <c r="G65" s="97"/>
      <c r="H65" s="97"/>
      <c r="I65" s="97"/>
      <c r="J65" s="98">
        <v>5</v>
      </c>
      <c r="K65" s="97"/>
      <c r="L65" s="1"/>
      <c r="M65" s="37">
        <f t="shared" si="0"/>
        <v>5</v>
      </c>
      <c r="N65" s="1"/>
      <c r="O65" s="52"/>
    </row>
    <row r="66" spans="1:15" x14ac:dyDescent="0.35">
      <c r="A66" s="1"/>
      <c r="B66" s="15"/>
      <c r="C66" s="11"/>
      <c r="D66" s="44" t="s">
        <v>177</v>
      </c>
      <c r="E66" s="45" t="s">
        <v>178</v>
      </c>
      <c r="F66" s="97"/>
      <c r="G66" s="97"/>
      <c r="H66" s="97"/>
      <c r="I66" s="97"/>
      <c r="J66" s="98">
        <v>200</v>
      </c>
      <c r="K66" s="97"/>
      <c r="L66" s="1"/>
      <c r="M66" s="37">
        <f t="shared" si="0"/>
        <v>200</v>
      </c>
      <c r="N66" s="1"/>
      <c r="O66" s="52"/>
    </row>
    <row r="67" spans="1:15" x14ac:dyDescent="0.35">
      <c r="A67" s="1"/>
      <c r="B67" s="65" t="s">
        <v>179</v>
      </c>
      <c r="C67" s="11"/>
      <c r="D67" s="44" t="s">
        <v>180</v>
      </c>
      <c r="E67" s="45" t="s">
        <v>181</v>
      </c>
      <c r="F67" s="97"/>
      <c r="G67" s="97"/>
      <c r="H67" s="97"/>
      <c r="I67" s="97"/>
      <c r="J67" s="98">
        <v>2</v>
      </c>
      <c r="K67" s="97"/>
      <c r="L67" s="1"/>
      <c r="M67" s="37">
        <f t="shared" si="0"/>
        <v>2</v>
      </c>
      <c r="N67" s="1"/>
      <c r="O67" s="52"/>
    </row>
    <row r="68" spans="1:15" x14ac:dyDescent="0.35">
      <c r="A68" s="1"/>
      <c r="B68" s="15"/>
      <c r="C68" s="11"/>
      <c r="D68" s="44" t="s">
        <v>182</v>
      </c>
      <c r="E68" s="45" t="s">
        <v>183</v>
      </c>
      <c r="F68" s="97"/>
      <c r="G68" s="97"/>
      <c r="H68" s="97"/>
      <c r="I68" s="97"/>
      <c r="J68" s="98">
        <v>200</v>
      </c>
      <c r="K68" s="97"/>
      <c r="L68" s="1"/>
      <c r="M68" s="37">
        <f t="shared" si="0"/>
        <v>200</v>
      </c>
      <c r="N68" s="1"/>
      <c r="O68" s="52"/>
    </row>
    <row r="69" spans="1:15" x14ac:dyDescent="0.35">
      <c r="A69" s="1"/>
      <c r="B69" s="65" t="s">
        <v>184</v>
      </c>
      <c r="C69" s="11"/>
      <c r="D69" s="44" t="s">
        <v>185</v>
      </c>
      <c r="E69" s="45" t="s">
        <v>186</v>
      </c>
      <c r="F69" s="97"/>
      <c r="G69" s="97"/>
      <c r="H69" s="97"/>
      <c r="I69" s="97"/>
      <c r="J69" s="98">
        <v>4</v>
      </c>
      <c r="K69" s="97"/>
      <c r="L69" s="1"/>
      <c r="M69" s="37">
        <f t="shared" si="0"/>
        <v>4</v>
      </c>
      <c r="N69" s="1"/>
      <c r="O69" s="52"/>
    </row>
    <row r="70" spans="1:15" x14ac:dyDescent="0.35">
      <c r="A70" s="1"/>
      <c r="B70" s="15"/>
      <c r="C70" s="11"/>
      <c r="D70" s="44" t="s">
        <v>187</v>
      </c>
      <c r="E70" s="45" t="s">
        <v>188</v>
      </c>
      <c r="F70" s="97"/>
      <c r="G70" s="97"/>
      <c r="H70" s="97"/>
      <c r="I70" s="97"/>
      <c r="J70" s="98">
        <v>160</v>
      </c>
      <c r="K70" s="97"/>
      <c r="L70" s="1"/>
      <c r="M70" s="37">
        <f t="shared" si="0"/>
        <v>160</v>
      </c>
      <c r="N70" s="1"/>
      <c r="O70" s="52"/>
    </row>
    <row r="71" spans="1:15" x14ac:dyDescent="0.35">
      <c r="A71" s="1"/>
      <c r="B71" s="65" t="s">
        <v>189</v>
      </c>
      <c r="C71" s="11"/>
      <c r="D71" s="44" t="s">
        <v>190</v>
      </c>
      <c r="E71" s="45" t="s">
        <v>191</v>
      </c>
      <c r="F71" s="97"/>
      <c r="G71" s="97"/>
      <c r="H71" s="97"/>
      <c r="I71" s="97"/>
      <c r="J71" s="98">
        <v>1</v>
      </c>
      <c r="K71" s="97"/>
      <c r="L71" s="1"/>
      <c r="M71" s="37">
        <f t="shared" si="0"/>
        <v>1</v>
      </c>
      <c r="N71" s="1"/>
      <c r="O71" s="52"/>
    </row>
    <row r="72" spans="1:15" x14ac:dyDescent="0.35">
      <c r="A72" s="1"/>
      <c r="B72" s="15"/>
      <c r="C72" s="11"/>
      <c r="D72" s="44" t="s">
        <v>192</v>
      </c>
      <c r="E72" s="45" t="s">
        <v>193</v>
      </c>
      <c r="F72" s="97"/>
      <c r="G72" s="97"/>
      <c r="H72" s="97"/>
      <c r="I72" s="97"/>
      <c r="J72" s="98">
        <v>40</v>
      </c>
      <c r="K72" s="97"/>
      <c r="L72" s="1"/>
      <c r="M72" s="37">
        <f t="shared" si="0"/>
        <v>40</v>
      </c>
      <c r="N72" s="1"/>
      <c r="O72" s="52"/>
    </row>
    <row r="73" spans="1:15" x14ac:dyDescent="0.35">
      <c r="A73" s="1"/>
      <c r="B73" s="65" t="s">
        <v>194</v>
      </c>
      <c r="C73" s="11"/>
      <c r="D73" s="44" t="s">
        <v>195</v>
      </c>
      <c r="E73" s="45" t="s">
        <v>191</v>
      </c>
      <c r="F73" s="97"/>
      <c r="G73" s="97"/>
      <c r="H73" s="97"/>
      <c r="I73" s="97"/>
      <c r="J73" s="98">
        <v>2</v>
      </c>
      <c r="K73" s="97"/>
      <c r="L73" s="1"/>
      <c r="M73" s="37">
        <f t="shared" si="0"/>
        <v>2</v>
      </c>
      <c r="N73" s="1"/>
      <c r="O73" s="52"/>
    </row>
    <row r="74" spans="1:15" x14ac:dyDescent="0.35">
      <c r="A74" s="1"/>
      <c r="B74" s="15"/>
      <c r="C74" s="11"/>
      <c r="D74" s="44" t="s">
        <v>196</v>
      </c>
      <c r="E74" s="45" t="s">
        <v>193</v>
      </c>
      <c r="F74" s="97"/>
      <c r="G74" s="97"/>
      <c r="H74" s="97"/>
      <c r="I74" s="97"/>
      <c r="J74" s="98">
        <v>20</v>
      </c>
      <c r="K74" s="97"/>
      <c r="L74" s="1"/>
      <c r="M74" s="37">
        <f t="shared" si="0"/>
        <v>20</v>
      </c>
      <c r="N74" s="1"/>
      <c r="O74" s="52"/>
    </row>
    <row r="75" spans="1:15" x14ac:dyDescent="0.35">
      <c r="A75" s="1"/>
      <c r="B75" s="65" t="s">
        <v>197</v>
      </c>
      <c r="C75" s="11"/>
      <c r="D75" s="44" t="s">
        <v>198</v>
      </c>
      <c r="E75" s="45" t="s">
        <v>199</v>
      </c>
      <c r="F75" s="97"/>
      <c r="G75" s="97"/>
      <c r="H75" s="97"/>
      <c r="I75" s="97"/>
      <c r="J75" s="98">
        <v>2</v>
      </c>
      <c r="K75" s="97"/>
      <c r="L75" s="1"/>
      <c r="M75" s="37">
        <f t="shared" si="0"/>
        <v>2</v>
      </c>
      <c r="N75" s="1"/>
      <c r="O75" s="52"/>
    </row>
    <row r="76" spans="1:15" x14ac:dyDescent="0.35">
      <c r="A76" s="1"/>
      <c r="B76" s="15"/>
      <c r="C76" s="11"/>
      <c r="D76" s="44" t="s">
        <v>200</v>
      </c>
      <c r="E76" s="45" t="s">
        <v>201</v>
      </c>
      <c r="F76" s="97"/>
      <c r="G76" s="97"/>
      <c r="H76" s="97"/>
      <c r="I76" s="97"/>
      <c r="J76" s="98">
        <v>200</v>
      </c>
      <c r="K76" s="97"/>
      <c r="L76" s="1"/>
      <c r="M76" s="37">
        <f t="shared" si="0"/>
        <v>200</v>
      </c>
      <c r="N76" s="1"/>
      <c r="O76" s="52"/>
    </row>
    <row r="77" spans="1:15" x14ac:dyDescent="0.35">
      <c r="A77" s="1"/>
      <c r="B77" s="65" t="s">
        <v>202</v>
      </c>
      <c r="C77" s="11"/>
      <c r="D77" s="44" t="s">
        <v>203</v>
      </c>
      <c r="E77" s="45" t="s">
        <v>204</v>
      </c>
      <c r="F77" s="97"/>
      <c r="G77" s="97"/>
      <c r="H77" s="97"/>
      <c r="I77" s="97"/>
      <c r="J77" s="97"/>
      <c r="K77" s="97"/>
      <c r="L77" s="1"/>
      <c r="M77" s="37">
        <f t="shared" si="0"/>
        <v>0</v>
      </c>
      <c r="N77" s="1"/>
      <c r="O77" s="52"/>
    </row>
    <row r="78" spans="1:15" x14ac:dyDescent="0.35">
      <c r="A78" s="1"/>
      <c r="B78" s="15"/>
      <c r="C78" s="11"/>
      <c r="D78" s="44" t="s">
        <v>205</v>
      </c>
      <c r="E78" s="45" t="s">
        <v>206</v>
      </c>
      <c r="F78" s="97"/>
      <c r="G78" s="97"/>
      <c r="H78" s="97"/>
      <c r="I78" s="97"/>
      <c r="J78" s="97"/>
      <c r="K78" s="97"/>
      <c r="L78" s="1"/>
      <c r="M78" s="37">
        <f t="shared" si="0"/>
        <v>0</v>
      </c>
      <c r="N78" s="1"/>
      <c r="O78" s="52"/>
    </row>
    <row r="79" spans="1:15" x14ac:dyDescent="0.35">
      <c r="A79" s="1"/>
      <c r="B79" s="65" t="s">
        <v>207</v>
      </c>
      <c r="C79" s="11"/>
      <c r="D79" s="44" t="s">
        <v>208</v>
      </c>
      <c r="E79" s="45" t="s">
        <v>209</v>
      </c>
      <c r="F79" s="97"/>
      <c r="G79" s="97"/>
      <c r="H79" s="97"/>
      <c r="I79" s="97"/>
      <c r="J79" s="98">
        <v>1</v>
      </c>
      <c r="K79" s="97"/>
      <c r="L79" s="1"/>
      <c r="M79" s="37">
        <f t="shared" si="0"/>
        <v>1</v>
      </c>
      <c r="N79" s="1"/>
      <c r="O79" s="52"/>
    </row>
    <row r="80" spans="1:15" x14ac:dyDescent="0.35">
      <c r="A80" s="1"/>
      <c r="B80" s="15"/>
      <c r="C80" s="11"/>
      <c r="D80" s="44" t="s">
        <v>210</v>
      </c>
      <c r="E80" s="45" t="s">
        <v>211</v>
      </c>
      <c r="F80" s="97"/>
      <c r="G80" s="97"/>
      <c r="H80" s="97"/>
      <c r="I80" s="97"/>
      <c r="J80" s="98">
        <v>10</v>
      </c>
      <c r="K80" s="97"/>
      <c r="L80" s="1"/>
      <c r="M80" s="37">
        <f t="shared" si="0"/>
        <v>10</v>
      </c>
      <c r="N80" s="1"/>
      <c r="O80" s="52"/>
    </row>
    <row r="81" spans="1:15" x14ac:dyDescent="0.35">
      <c r="A81" s="1"/>
      <c r="B81" s="65" t="s">
        <v>212</v>
      </c>
      <c r="C81" s="11"/>
      <c r="D81" s="44" t="s">
        <v>213</v>
      </c>
      <c r="E81" s="45" t="s">
        <v>214</v>
      </c>
      <c r="F81" s="97"/>
      <c r="G81" s="97"/>
      <c r="H81" s="97"/>
      <c r="I81" s="97"/>
      <c r="J81" s="98">
        <v>1</v>
      </c>
      <c r="K81" s="97"/>
      <c r="L81" s="1"/>
      <c r="M81" s="37">
        <f t="shared" si="0"/>
        <v>1</v>
      </c>
      <c r="N81" s="1"/>
      <c r="O81" s="52"/>
    </row>
    <row r="82" spans="1:15" x14ac:dyDescent="0.35">
      <c r="A82" s="1"/>
      <c r="B82" s="15"/>
      <c r="C82" s="11"/>
      <c r="D82" s="44" t="s">
        <v>215</v>
      </c>
      <c r="E82" s="45" t="s">
        <v>216</v>
      </c>
      <c r="F82" s="97"/>
      <c r="G82" s="97"/>
      <c r="H82" s="97"/>
      <c r="I82" s="97"/>
      <c r="J82" s="98">
        <v>5</v>
      </c>
      <c r="K82" s="97"/>
      <c r="L82" s="1"/>
      <c r="M82" s="37">
        <f t="shared" si="0"/>
        <v>5</v>
      </c>
      <c r="N82" s="1"/>
      <c r="O82" s="52"/>
    </row>
    <row r="83" spans="1:15" x14ac:dyDescent="0.35">
      <c r="A83" s="1"/>
      <c r="B83" s="65" t="s">
        <v>217</v>
      </c>
      <c r="C83" s="11"/>
      <c r="D83" s="44" t="s">
        <v>218</v>
      </c>
      <c r="E83" s="45" t="s">
        <v>219</v>
      </c>
      <c r="F83" s="97"/>
      <c r="G83" s="97"/>
      <c r="H83" s="97"/>
      <c r="I83" s="97"/>
      <c r="J83" s="98">
        <v>3</v>
      </c>
      <c r="K83" s="97"/>
      <c r="L83" s="1"/>
      <c r="M83" s="37">
        <f t="shared" si="0"/>
        <v>3</v>
      </c>
      <c r="N83" s="1"/>
      <c r="O83" s="52"/>
    </row>
    <row r="84" spans="1:15" x14ac:dyDescent="0.35">
      <c r="A84" s="1"/>
      <c r="B84" s="15"/>
      <c r="C84" s="11"/>
      <c r="D84" s="44" t="s">
        <v>220</v>
      </c>
      <c r="E84" s="45" t="s">
        <v>221</v>
      </c>
      <c r="F84" s="97"/>
      <c r="G84" s="97"/>
      <c r="H84" s="97"/>
      <c r="I84" s="97"/>
      <c r="J84" s="98">
        <v>120</v>
      </c>
      <c r="K84" s="97"/>
      <c r="L84" s="1"/>
      <c r="M84" s="37">
        <f t="shared" si="0"/>
        <v>120</v>
      </c>
      <c r="N84" s="1"/>
      <c r="O84" s="52"/>
    </row>
    <row r="85" spans="1:15" x14ac:dyDescent="0.35">
      <c r="A85" s="1"/>
      <c r="B85" s="65" t="s">
        <v>222</v>
      </c>
      <c r="C85" s="11"/>
      <c r="D85" s="44" t="s">
        <v>223</v>
      </c>
      <c r="E85" s="45" t="s">
        <v>224</v>
      </c>
      <c r="F85" s="97"/>
      <c r="G85" s="97"/>
      <c r="H85" s="97"/>
      <c r="I85" s="97"/>
      <c r="J85" s="97"/>
      <c r="K85" s="97"/>
      <c r="L85" s="1"/>
      <c r="M85" s="37">
        <f t="shared" si="0"/>
        <v>0</v>
      </c>
      <c r="N85" s="1"/>
      <c r="O85" s="52"/>
    </row>
    <row r="86" spans="1:15" x14ac:dyDescent="0.35">
      <c r="A86" s="1"/>
      <c r="B86" s="15"/>
      <c r="C86" s="11"/>
      <c r="D86" s="44" t="s">
        <v>225</v>
      </c>
      <c r="E86" s="45" t="s">
        <v>226</v>
      </c>
      <c r="F86" s="97"/>
      <c r="G86" s="97"/>
      <c r="H86" s="97"/>
      <c r="I86" s="97"/>
      <c r="J86" s="97"/>
      <c r="K86" s="97"/>
      <c r="L86" s="1"/>
      <c r="M86" s="37">
        <f t="shared" si="0"/>
        <v>0</v>
      </c>
      <c r="N86" s="1"/>
      <c r="O86" s="52"/>
    </row>
    <row r="87" spans="1:15" x14ac:dyDescent="0.35">
      <c r="A87" s="1"/>
      <c r="B87" s="65" t="s">
        <v>227</v>
      </c>
      <c r="C87" s="11"/>
      <c r="D87" s="44" t="s">
        <v>228</v>
      </c>
      <c r="E87" s="45" t="s">
        <v>229</v>
      </c>
      <c r="F87" s="97"/>
      <c r="G87" s="97"/>
      <c r="H87" s="97"/>
      <c r="I87" s="97"/>
      <c r="J87" s="98">
        <v>2</v>
      </c>
      <c r="K87" s="97"/>
      <c r="L87" s="1"/>
      <c r="M87" s="37">
        <f t="shared" si="0"/>
        <v>2</v>
      </c>
      <c r="N87" s="1"/>
      <c r="O87" s="52"/>
    </row>
    <row r="88" spans="1:15" x14ac:dyDescent="0.35">
      <c r="A88" s="1"/>
      <c r="B88" s="15"/>
      <c r="C88" s="11"/>
      <c r="D88" s="44" t="s">
        <v>230</v>
      </c>
      <c r="E88" s="45" t="s">
        <v>231</v>
      </c>
      <c r="F88" s="97"/>
      <c r="G88" s="97"/>
      <c r="H88" s="97"/>
      <c r="I88" s="97"/>
      <c r="J88" s="98">
        <v>50</v>
      </c>
      <c r="K88" s="97"/>
      <c r="L88" s="1"/>
      <c r="M88" s="37">
        <f t="shared" si="0"/>
        <v>50</v>
      </c>
      <c r="N88" s="1"/>
      <c r="O88" s="52"/>
    </row>
    <row r="89" spans="1:15" x14ac:dyDescent="0.35">
      <c r="A89" s="1"/>
      <c r="B89" s="65" t="s">
        <v>232</v>
      </c>
      <c r="C89" s="11"/>
      <c r="D89" s="44" t="s">
        <v>233</v>
      </c>
      <c r="E89" s="45" t="s">
        <v>234</v>
      </c>
      <c r="F89" s="97"/>
      <c r="G89" s="97"/>
      <c r="H89" s="97"/>
      <c r="I89" s="97"/>
      <c r="J89" s="98">
        <v>2</v>
      </c>
      <c r="K89" s="97"/>
      <c r="L89" s="1"/>
      <c r="M89" s="37">
        <f t="shared" si="0"/>
        <v>2</v>
      </c>
      <c r="N89" s="1"/>
      <c r="O89" s="52"/>
    </row>
    <row r="90" spans="1:15" x14ac:dyDescent="0.35">
      <c r="A90" s="1"/>
      <c r="B90" s="15"/>
      <c r="C90" s="11"/>
      <c r="D90" s="44" t="s">
        <v>235</v>
      </c>
      <c r="E90" s="45" t="s">
        <v>236</v>
      </c>
      <c r="F90" s="97"/>
      <c r="G90" s="97"/>
      <c r="H90" s="97"/>
      <c r="I90" s="97"/>
      <c r="J90" s="98">
        <v>180</v>
      </c>
      <c r="K90" s="97"/>
      <c r="L90" s="1"/>
      <c r="M90" s="37">
        <f t="shared" si="0"/>
        <v>180</v>
      </c>
      <c r="N90" s="1"/>
      <c r="O90" s="52"/>
    </row>
    <row r="91" spans="1:15" x14ac:dyDescent="0.35">
      <c r="A91" s="1"/>
      <c r="B91" s="65">
        <v>6</v>
      </c>
      <c r="C91" s="11"/>
      <c r="D91" s="99" t="s">
        <v>237</v>
      </c>
      <c r="E91" s="55" t="s">
        <v>238</v>
      </c>
      <c r="F91" s="56">
        <f t="shared" ref="F91:K92" si="7">F59+F61+F63+F65+F67+F69+F71+F73+F75+F77+F79+F81+F83+F85+F87+F89</f>
        <v>0</v>
      </c>
      <c r="G91" s="56">
        <f t="shared" si="7"/>
        <v>0</v>
      </c>
      <c r="H91" s="56">
        <f t="shared" si="7"/>
        <v>0</v>
      </c>
      <c r="I91" s="56">
        <f t="shared" si="7"/>
        <v>0</v>
      </c>
      <c r="J91" s="56">
        <f t="shared" si="7"/>
        <v>48</v>
      </c>
      <c r="K91" s="56">
        <f t="shared" si="7"/>
        <v>0</v>
      </c>
      <c r="L91" s="1"/>
      <c r="M91" s="57">
        <f t="shared" si="0"/>
        <v>48</v>
      </c>
      <c r="N91" s="1"/>
      <c r="O91" s="52"/>
    </row>
    <row r="92" spans="1:15" x14ac:dyDescent="0.35">
      <c r="A92" s="1"/>
      <c r="B92" s="15"/>
      <c r="C92" s="15"/>
      <c r="D92" s="99" t="s">
        <v>239</v>
      </c>
      <c r="E92" s="55" t="s">
        <v>240</v>
      </c>
      <c r="F92" s="56">
        <f t="shared" si="7"/>
        <v>0</v>
      </c>
      <c r="G92" s="56">
        <f t="shared" si="7"/>
        <v>0</v>
      </c>
      <c r="H92" s="56">
        <f t="shared" si="7"/>
        <v>0</v>
      </c>
      <c r="I92" s="56">
        <f t="shared" si="7"/>
        <v>0</v>
      </c>
      <c r="J92" s="56">
        <f t="shared" si="7"/>
        <v>1945</v>
      </c>
      <c r="K92" s="56">
        <f t="shared" si="7"/>
        <v>0</v>
      </c>
      <c r="L92" s="1"/>
      <c r="M92" s="57">
        <f t="shared" si="0"/>
        <v>1945</v>
      </c>
      <c r="N92" s="1"/>
      <c r="O92" s="52"/>
    </row>
    <row r="93" spans="1:15" x14ac:dyDescent="0.35">
      <c r="A93" s="1"/>
      <c r="B93" s="65" t="s">
        <v>241</v>
      </c>
      <c r="C93" s="43" t="s">
        <v>242</v>
      </c>
      <c r="D93" s="44" t="s">
        <v>160</v>
      </c>
      <c r="E93" s="45" t="s">
        <v>161</v>
      </c>
      <c r="F93" s="98">
        <v>17</v>
      </c>
      <c r="G93" s="98">
        <v>9</v>
      </c>
      <c r="H93" s="98">
        <v>12</v>
      </c>
      <c r="I93" s="98">
        <v>7</v>
      </c>
      <c r="J93" s="97"/>
      <c r="K93" s="97"/>
      <c r="L93" s="1"/>
      <c r="M93" s="37">
        <f t="shared" si="0"/>
        <v>45</v>
      </c>
      <c r="N93" s="1"/>
      <c r="O93" s="49" t="s">
        <v>243</v>
      </c>
    </row>
    <row r="94" spans="1:15" x14ac:dyDescent="0.35">
      <c r="A94" s="1"/>
      <c r="B94" s="11"/>
      <c r="C94" s="11"/>
      <c r="D94" s="44" t="s">
        <v>163</v>
      </c>
      <c r="E94" s="45" t="s">
        <v>164</v>
      </c>
      <c r="F94" s="98">
        <v>170</v>
      </c>
      <c r="G94" s="98">
        <v>90</v>
      </c>
      <c r="H94" s="98">
        <v>120</v>
      </c>
      <c r="I94" s="98">
        <v>70</v>
      </c>
      <c r="J94" s="97"/>
      <c r="K94" s="97"/>
      <c r="L94" s="1"/>
      <c r="M94" s="37">
        <f t="shared" si="0"/>
        <v>450</v>
      </c>
      <c r="N94" s="1"/>
      <c r="O94" s="52"/>
    </row>
    <row r="95" spans="1:15" x14ac:dyDescent="0.35">
      <c r="A95" s="1"/>
      <c r="B95" s="11"/>
      <c r="C95" s="11"/>
      <c r="D95" s="44" t="s">
        <v>165</v>
      </c>
      <c r="E95" s="45" t="s">
        <v>166</v>
      </c>
      <c r="F95" s="98">
        <v>16</v>
      </c>
      <c r="G95" s="98">
        <v>7</v>
      </c>
      <c r="H95" s="98">
        <v>11</v>
      </c>
      <c r="I95" s="98">
        <v>6</v>
      </c>
      <c r="J95" s="97"/>
      <c r="K95" s="97"/>
      <c r="L95" s="1"/>
      <c r="M95" s="37">
        <f t="shared" si="0"/>
        <v>40</v>
      </c>
      <c r="N95" s="1"/>
      <c r="O95" s="52"/>
    </row>
    <row r="96" spans="1:15" x14ac:dyDescent="0.35">
      <c r="A96" s="1"/>
      <c r="B96" s="15"/>
      <c r="C96" s="11"/>
      <c r="D96" s="44" t="s">
        <v>167</v>
      </c>
      <c r="E96" s="45" t="s">
        <v>168</v>
      </c>
      <c r="F96" s="98">
        <v>160</v>
      </c>
      <c r="G96" s="98">
        <v>70</v>
      </c>
      <c r="H96" s="98">
        <v>110</v>
      </c>
      <c r="I96" s="98">
        <v>60</v>
      </c>
      <c r="J96" s="97"/>
      <c r="K96" s="97"/>
      <c r="L96" s="1"/>
      <c r="M96" s="37">
        <f t="shared" si="0"/>
        <v>400</v>
      </c>
      <c r="N96" s="1"/>
      <c r="O96" s="52"/>
    </row>
    <row r="97" spans="1:15" x14ac:dyDescent="0.35">
      <c r="A97" s="1"/>
      <c r="B97" s="65" t="s">
        <v>244</v>
      </c>
      <c r="C97" s="11"/>
      <c r="D97" s="44" t="s">
        <v>170</v>
      </c>
      <c r="E97" s="45" t="s">
        <v>171</v>
      </c>
      <c r="F97" s="98">
        <v>15</v>
      </c>
      <c r="G97" s="98">
        <v>8</v>
      </c>
      <c r="H97" s="98">
        <v>12</v>
      </c>
      <c r="I97" s="98">
        <v>7</v>
      </c>
      <c r="J97" s="97"/>
      <c r="K97" s="97"/>
      <c r="L97" s="1"/>
      <c r="M97" s="37">
        <f t="shared" si="0"/>
        <v>42</v>
      </c>
      <c r="N97" s="1"/>
      <c r="O97" s="52"/>
    </row>
    <row r="98" spans="1:15" x14ac:dyDescent="0.35">
      <c r="A98" s="1"/>
      <c r="B98" s="15"/>
      <c r="C98" s="11"/>
      <c r="D98" s="44" t="s">
        <v>172</v>
      </c>
      <c r="E98" s="45" t="s">
        <v>173</v>
      </c>
      <c r="F98" s="98">
        <v>150</v>
      </c>
      <c r="G98" s="98">
        <v>80</v>
      </c>
      <c r="H98" s="98">
        <v>120</v>
      </c>
      <c r="I98" s="98">
        <v>70</v>
      </c>
      <c r="J98" s="97"/>
      <c r="K98" s="97"/>
      <c r="L98" s="1"/>
      <c r="M98" s="37">
        <f t="shared" si="0"/>
        <v>420</v>
      </c>
      <c r="N98" s="1"/>
      <c r="O98" s="52"/>
    </row>
    <row r="99" spans="1:15" x14ac:dyDescent="0.35">
      <c r="A99" s="1"/>
      <c r="B99" s="65" t="s">
        <v>245</v>
      </c>
      <c r="C99" s="11"/>
      <c r="D99" s="44" t="s">
        <v>175</v>
      </c>
      <c r="E99" s="45" t="s">
        <v>176</v>
      </c>
      <c r="F99" s="98"/>
      <c r="G99" s="98"/>
      <c r="H99" s="97"/>
      <c r="I99" s="97"/>
      <c r="J99" s="97"/>
      <c r="K99" s="97"/>
      <c r="L99" s="1"/>
      <c r="M99" s="37">
        <f t="shared" si="0"/>
        <v>0</v>
      </c>
      <c r="N99" s="1"/>
      <c r="O99" s="52"/>
    </row>
    <row r="100" spans="1:15" x14ac:dyDescent="0.35">
      <c r="A100" s="1"/>
      <c r="B100" s="15"/>
      <c r="C100" s="11"/>
      <c r="D100" s="44" t="s">
        <v>177</v>
      </c>
      <c r="E100" s="45" t="s">
        <v>178</v>
      </c>
      <c r="F100" s="97"/>
      <c r="G100" s="97"/>
      <c r="H100" s="97"/>
      <c r="I100" s="97"/>
      <c r="J100" s="97"/>
      <c r="K100" s="97"/>
      <c r="L100" s="1"/>
      <c r="M100" s="37">
        <f t="shared" si="0"/>
        <v>0</v>
      </c>
      <c r="N100" s="1"/>
      <c r="O100" s="52"/>
    </row>
    <row r="101" spans="1:15" x14ac:dyDescent="0.35">
      <c r="A101" s="1"/>
      <c r="B101" s="65" t="s">
        <v>246</v>
      </c>
      <c r="C101" s="11"/>
      <c r="D101" s="44" t="s">
        <v>180</v>
      </c>
      <c r="E101" s="45" t="s">
        <v>181</v>
      </c>
      <c r="F101" s="97"/>
      <c r="G101" s="97"/>
      <c r="H101" s="97"/>
      <c r="I101" s="97"/>
      <c r="J101" s="97"/>
      <c r="K101" s="97"/>
      <c r="L101" s="1"/>
      <c r="M101" s="37">
        <f t="shared" si="0"/>
        <v>0</v>
      </c>
      <c r="N101" s="1"/>
      <c r="O101" s="52"/>
    </row>
    <row r="102" spans="1:15" x14ac:dyDescent="0.35">
      <c r="A102" s="1"/>
      <c r="B102" s="15"/>
      <c r="C102" s="11"/>
      <c r="D102" s="44" t="s">
        <v>182</v>
      </c>
      <c r="E102" s="45" t="s">
        <v>183</v>
      </c>
      <c r="F102" s="97"/>
      <c r="G102" s="97"/>
      <c r="H102" s="97"/>
      <c r="I102" s="97"/>
      <c r="J102" s="97"/>
      <c r="K102" s="97"/>
      <c r="L102" s="1"/>
      <c r="M102" s="37">
        <f t="shared" si="0"/>
        <v>0</v>
      </c>
      <c r="N102" s="1"/>
      <c r="O102" s="52"/>
    </row>
    <row r="103" spans="1:15" x14ac:dyDescent="0.35">
      <c r="A103" s="1"/>
      <c r="B103" s="65" t="s">
        <v>247</v>
      </c>
      <c r="C103" s="11"/>
      <c r="D103" s="44" t="s">
        <v>185</v>
      </c>
      <c r="E103" s="45" t="s">
        <v>186</v>
      </c>
      <c r="F103" s="98">
        <v>19</v>
      </c>
      <c r="G103" s="98">
        <v>8</v>
      </c>
      <c r="H103" s="98">
        <v>10</v>
      </c>
      <c r="I103" s="98">
        <v>8</v>
      </c>
      <c r="J103" s="97"/>
      <c r="K103" s="97"/>
      <c r="L103" s="1"/>
      <c r="M103" s="37">
        <f t="shared" si="0"/>
        <v>45</v>
      </c>
      <c r="N103" s="1"/>
      <c r="O103" s="52"/>
    </row>
    <row r="104" spans="1:15" x14ac:dyDescent="0.35">
      <c r="A104" s="1"/>
      <c r="B104" s="15"/>
      <c r="C104" s="11"/>
      <c r="D104" s="44" t="s">
        <v>187</v>
      </c>
      <c r="E104" s="45" t="s">
        <v>188</v>
      </c>
      <c r="F104" s="98">
        <v>190</v>
      </c>
      <c r="G104" s="98">
        <v>80</v>
      </c>
      <c r="H104" s="98">
        <v>100</v>
      </c>
      <c r="I104" s="98">
        <v>80</v>
      </c>
      <c r="J104" s="97"/>
      <c r="K104" s="97"/>
      <c r="L104" s="1"/>
      <c r="M104" s="37">
        <f t="shared" si="0"/>
        <v>450</v>
      </c>
      <c r="N104" s="1"/>
      <c r="O104" s="52"/>
    </row>
    <row r="105" spans="1:15" x14ac:dyDescent="0.35">
      <c r="A105" s="1"/>
      <c r="B105" s="65" t="s">
        <v>248</v>
      </c>
      <c r="C105" s="11"/>
      <c r="D105" s="44" t="s">
        <v>190</v>
      </c>
      <c r="E105" s="45" t="s">
        <v>191</v>
      </c>
      <c r="F105" s="97"/>
      <c r="G105" s="97"/>
      <c r="H105" s="97"/>
      <c r="I105" s="97"/>
      <c r="J105" s="97"/>
      <c r="K105" s="97"/>
      <c r="L105" s="1"/>
      <c r="M105" s="37">
        <f t="shared" si="0"/>
        <v>0</v>
      </c>
      <c r="N105" s="1"/>
      <c r="O105" s="52"/>
    </row>
    <row r="106" spans="1:15" x14ac:dyDescent="0.35">
      <c r="A106" s="1"/>
      <c r="B106" s="15"/>
      <c r="C106" s="11"/>
      <c r="D106" s="44" t="s">
        <v>192</v>
      </c>
      <c r="E106" s="45" t="s">
        <v>193</v>
      </c>
      <c r="F106" s="97"/>
      <c r="G106" s="97"/>
      <c r="H106" s="97"/>
      <c r="I106" s="97"/>
      <c r="J106" s="97"/>
      <c r="K106" s="97"/>
      <c r="L106" s="1"/>
      <c r="M106" s="37">
        <f t="shared" si="0"/>
        <v>0</v>
      </c>
      <c r="N106" s="1"/>
      <c r="O106" s="52"/>
    </row>
    <row r="107" spans="1:15" x14ac:dyDescent="0.35">
      <c r="A107" s="1"/>
      <c r="B107" s="65" t="s">
        <v>249</v>
      </c>
      <c r="C107" s="11"/>
      <c r="D107" s="44" t="s">
        <v>195</v>
      </c>
      <c r="E107" s="45" t="s">
        <v>191</v>
      </c>
      <c r="F107" s="98">
        <v>16</v>
      </c>
      <c r="G107" s="98">
        <v>9</v>
      </c>
      <c r="H107" s="98">
        <v>11</v>
      </c>
      <c r="I107" s="98">
        <v>7</v>
      </c>
      <c r="J107" s="97"/>
      <c r="K107" s="97"/>
      <c r="L107" s="1"/>
      <c r="M107" s="37">
        <f t="shared" si="0"/>
        <v>43</v>
      </c>
      <c r="N107" s="1"/>
      <c r="O107" s="52"/>
    </row>
    <row r="108" spans="1:15" x14ac:dyDescent="0.35">
      <c r="A108" s="1"/>
      <c r="B108" s="15"/>
      <c r="C108" s="11"/>
      <c r="D108" s="44" t="s">
        <v>196</v>
      </c>
      <c r="E108" s="45" t="s">
        <v>193</v>
      </c>
      <c r="F108" s="98">
        <v>160</v>
      </c>
      <c r="G108" s="98">
        <v>90</v>
      </c>
      <c r="H108" s="98">
        <v>110</v>
      </c>
      <c r="I108" s="98">
        <v>70</v>
      </c>
      <c r="J108" s="97"/>
      <c r="K108" s="97"/>
      <c r="L108" s="1"/>
      <c r="M108" s="37">
        <f t="shared" si="0"/>
        <v>430</v>
      </c>
      <c r="N108" s="1"/>
      <c r="O108" s="52"/>
    </row>
    <row r="109" spans="1:15" x14ac:dyDescent="0.35">
      <c r="A109" s="1"/>
      <c r="B109" s="65" t="s">
        <v>250</v>
      </c>
      <c r="C109" s="11"/>
      <c r="D109" s="44" t="s">
        <v>198</v>
      </c>
      <c r="E109" s="45" t="s">
        <v>199</v>
      </c>
      <c r="F109" s="98">
        <v>15</v>
      </c>
      <c r="G109" s="98">
        <v>8</v>
      </c>
      <c r="H109" s="98">
        <v>12</v>
      </c>
      <c r="I109" s="98">
        <v>6</v>
      </c>
      <c r="J109" s="97"/>
      <c r="K109" s="97"/>
      <c r="L109" s="1"/>
      <c r="M109" s="37">
        <f t="shared" si="0"/>
        <v>41</v>
      </c>
      <c r="N109" s="1"/>
      <c r="O109" s="52"/>
    </row>
    <row r="110" spans="1:15" x14ac:dyDescent="0.35">
      <c r="A110" s="1"/>
      <c r="B110" s="15"/>
      <c r="C110" s="11"/>
      <c r="D110" s="44" t="s">
        <v>200</v>
      </c>
      <c r="E110" s="45" t="s">
        <v>201</v>
      </c>
      <c r="F110" s="98">
        <v>150</v>
      </c>
      <c r="G110" s="98">
        <v>80</v>
      </c>
      <c r="H110" s="98">
        <v>120</v>
      </c>
      <c r="I110" s="98">
        <v>60</v>
      </c>
      <c r="J110" s="97"/>
      <c r="K110" s="97"/>
      <c r="L110" s="1"/>
      <c r="M110" s="37">
        <f t="shared" si="0"/>
        <v>410</v>
      </c>
      <c r="N110" s="1"/>
      <c r="O110" s="52"/>
    </row>
    <row r="111" spans="1:15" x14ac:dyDescent="0.35">
      <c r="A111" s="1"/>
      <c r="B111" s="65" t="s">
        <v>251</v>
      </c>
      <c r="C111" s="11"/>
      <c r="D111" s="44" t="s">
        <v>203</v>
      </c>
      <c r="E111" s="45" t="s">
        <v>204</v>
      </c>
      <c r="F111" s="97"/>
      <c r="G111" s="97"/>
      <c r="H111" s="97"/>
      <c r="I111" s="97"/>
      <c r="J111" s="97"/>
      <c r="K111" s="97"/>
      <c r="L111" s="1"/>
      <c r="M111" s="37">
        <f t="shared" si="0"/>
        <v>0</v>
      </c>
      <c r="N111" s="1"/>
      <c r="O111" s="52"/>
    </row>
    <row r="112" spans="1:15" x14ac:dyDescent="0.35">
      <c r="A112" s="1"/>
      <c r="B112" s="15"/>
      <c r="C112" s="11"/>
      <c r="D112" s="44" t="s">
        <v>205</v>
      </c>
      <c r="E112" s="45" t="s">
        <v>206</v>
      </c>
      <c r="F112" s="97"/>
      <c r="G112" s="97"/>
      <c r="H112" s="97"/>
      <c r="I112" s="97"/>
      <c r="J112" s="97"/>
      <c r="K112" s="97"/>
      <c r="L112" s="1"/>
      <c r="M112" s="37">
        <f t="shared" si="0"/>
        <v>0</v>
      </c>
      <c r="N112" s="1"/>
      <c r="O112" s="52"/>
    </row>
    <row r="113" spans="1:15" x14ac:dyDescent="0.35">
      <c r="A113" s="1"/>
      <c r="B113" s="65" t="s">
        <v>252</v>
      </c>
      <c r="C113" s="11"/>
      <c r="D113" s="44" t="s">
        <v>208</v>
      </c>
      <c r="E113" s="45" t="s">
        <v>209</v>
      </c>
      <c r="F113" s="98">
        <v>15</v>
      </c>
      <c r="G113" s="98">
        <v>7</v>
      </c>
      <c r="H113" s="98">
        <v>10</v>
      </c>
      <c r="I113" s="98">
        <v>6</v>
      </c>
      <c r="J113" s="97"/>
      <c r="K113" s="97"/>
      <c r="L113" s="1"/>
      <c r="M113" s="37">
        <f t="shared" si="0"/>
        <v>38</v>
      </c>
      <c r="N113" s="1"/>
      <c r="O113" s="52"/>
    </row>
    <row r="114" spans="1:15" x14ac:dyDescent="0.35">
      <c r="A114" s="1"/>
      <c r="B114" s="15"/>
      <c r="C114" s="11"/>
      <c r="D114" s="44" t="s">
        <v>210</v>
      </c>
      <c r="E114" s="45" t="s">
        <v>211</v>
      </c>
      <c r="F114" s="98">
        <v>150</v>
      </c>
      <c r="G114" s="98">
        <v>70</v>
      </c>
      <c r="H114" s="98">
        <v>100</v>
      </c>
      <c r="I114" s="98">
        <v>60</v>
      </c>
      <c r="J114" s="97"/>
      <c r="K114" s="97"/>
      <c r="L114" s="1"/>
      <c r="M114" s="37">
        <f t="shared" si="0"/>
        <v>380</v>
      </c>
      <c r="N114" s="1"/>
      <c r="O114" s="52"/>
    </row>
    <row r="115" spans="1:15" x14ac:dyDescent="0.35">
      <c r="A115" s="1"/>
      <c r="B115" s="65" t="s">
        <v>253</v>
      </c>
      <c r="C115" s="11"/>
      <c r="D115" s="44" t="s">
        <v>213</v>
      </c>
      <c r="E115" s="45" t="s">
        <v>214</v>
      </c>
      <c r="F115" s="97"/>
      <c r="G115" s="97"/>
      <c r="H115" s="97"/>
      <c r="I115" s="97"/>
      <c r="J115" s="97"/>
      <c r="K115" s="97"/>
      <c r="L115" s="1"/>
      <c r="M115" s="37">
        <f t="shared" si="0"/>
        <v>0</v>
      </c>
      <c r="N115" s="1"/>
      <c r="O115" s="52"/>
    </row>
    <row r="116" spans="1:15" x14ac:dyDescent="0.35">
      <c r="A116" s="1"/>
      <c r="B116" s="15"/>
      <c r="C116" s="11"/>
      <c r="D116" s="44" t="s">
        <v>215</v>
      </c>
      <c r="E116" s="45" t="s">
        <v>216</v>
      </c>
      <c r="F116" s="97"/>
      <c r="G116" s="97"/>
      <c r="H116" s="97"/>
      <c r="I116" s="97"/>
      <c r="J116" s="97"/>
      <c r="K116" s="97"/>
      <c r="L116" s="1"/>
      <c r="M116" s="37">
        <f t="shared" si="0"/>
        <v>0</v>
      </c>
      <c r="N116" s="1"/>
      <c r="O116" s="52"/>
    </row>
    <row r="117" spans="1:15" x14ac:dyDescent="0.35">
      <c r="A117" s="1"/>
      <c r="B117" s="65" t="s">
        <v>254</v>
      </c>
      <c r="C117" s="11"/>
      <c r="D117" s="44" t="s">
        <v>218</v>
      </c>
      <c r="E117" s="45" t="s">
        <v>219</v>
      </c>
      <c r="F117" s="98">
        <v>17</v>
      </c>
      <c r="G117" s="98">
        <v>9</v>
      </c>
      <c r="H117" s="98">
        <v>11</v>
      </c>
      <c r="I117" s="98">
        <v>80</v>
      </c>
      <c r="J117" s="97"/>
      <c r="K117" s="97"/>
      <c r="L117" s="1"/>
      <c r="M117" s="37">
        <f t="shared" si="0"/>
        <v>117</v>
      </c>
      <c r="N117" s="1"/>
      <c r="O117" s="52"/>
    </row>
    <row r="118" spans="1:15" x14ac:dyDescent="0.35">
      <c r="A118" s="1"/>
      <c r="B118" s="15"/>
      <c r="C118" s="11"/>
      <c r="D118" s="44" t="s">
        <v>220</v>
      </c>
      <c r="E118" s="45" t="s">
        <v>221</v>
      </c>
      <c r="F118" s="98">
        <v>170</v>
      </c>
      <c r="G118" s="98">
        <v>90</v>
      </c>
      <c r="H118" s="98">
        <v>110</v>
      </c>
      <c r="I118" s="98">
        <v>80</v>
      </c>
      <c r="J118" s="97"/>
      <c r="K118" s="97"/>
      <c r="L118" s="1"/>
      <c r="M118" s="37">
        <f t="shared" si="0"/>
        <v>450</v>
      </c>
      <c r="N118" s="1"/>
      <c r="O118" s="52"/>
    </row>
    <row r="119" spans="1:15" x14ac:dyDescent="0.35">
      <c r="A119" s="1"/>
      <c r="B119" s="65" t="s">
        <v>255</v>
      </c>
      <c r="C119" s="11"/>
      <c r="D119" s="44" t="s">
        <v>223</v>
      </c>
      <c r="E119" s="45" t="s">
        <v>224</v>
      </c>
      <c r="F119" s="97"/>
      <c r="G119" s="97"/>
      <c r="H119" s="97"/>
      <c r="I119" s="97"/>
      <c r="J119" s="97"/>
      <c r="K119" s="97"/>
      <c r="L119" s="1"/>
      <c r="M119" s="37">
        <f t="shared" si="0"/>
        <v>0</v>
      </c>
      <c r="N119" s="1"/>
      <c r="O119" s="52"/>
    </row>
    <row r="120" spans="1:15" x14ac:dyDescent="0.35">
      <c r="A120" s="1"/>
      <c r="B120" s="15"/>
      <c r="C120" s="11"/>
      <c r="D120" s="44" t="s">
        <v>225</v>
      </c>
      <c r="E120" s="45" t="s">
        <v>226</v>
      </c>
      <c r="F120" s="97"/>
      <c r="G120" s="97"/>
      <c r="H120" s="97"/>
      <c r="I120" s="97"/>
      <c r="J120" s="97"/>
      <c r="K120" s="97"/>
      <c r="L120" s="1"/>
      <c r="M120" s="37">
        <f t="shared" si="0"/>
        <v>0</v>
      </c>
      <c r="N120" s="1"/>
      <c r="O120" s="52"/>
    </row>
    <row r="121" spans="1:15" x14ac:dyDescent="0.35">
      <c r="A121" s="1"/>
      <c r="B121" s="65" t="s">
        <v>256</v>
      </c>
      <c r="C121" s="11"/>
      <c r="D121" s="44" t="s">
        <v>228</v>
      </c>
      <c r="E121" s="45" t="s">
        <v>229</v>
      </c>
      <c r="F121" s="97"/>
      <c r="G121" s="97"/>
      <c r="H121" s="97"/>
      <c r="I121" s="97"/>
      <c r="J121" s="97"/>
      <c r="K121" s="97"/>
      <c r="L121" s="1"/>
      <c r="M121" s="37">
        <f t="shared" si="0"/>
        <v>0</v>
      </c>
      <c r="N121" s="1"/>
      <c r="O121" s="52"/>
    </row>
    <row r="122" spans="1:15" x14ac:dyDescent="0.35">
      <c r="A122" s="1"/>
      <c r="B122" s="15"/>
      <c r="C122" s="11"/>
      <c r="D122" s="44" t="s">
        <v>230</v>
      </c>
      <c r="E122" s="45" t="s">
        <v>231</v>
      </c>
      <c r="F122" s="97"/>
      <c r="G122" s="97"/>
      <c r="H122" s="97"/>
      <c r="I122" s="97"/>
      <c r="J122" s="97"/>
      <c r="K122" s="97"/>
      <c r="L122" s="1"/>
      <c r="M122" s="37">
        <f t="shared" si="0"/>
        <v>0</v>
      </c>
      <c r="N122" s="1"/>
      <c r="O122" s="52"/>
    </row>
    <row r="123" spans="1:15" x14ac:dyDescent="0.35">
      <c r="A123" s="1"/>
      <c r="B123" s="65" t="s">
        <v>257</v>
      </c>
      <c r="C123" s="11"/>
      <c r="D123" s="44" t="s">
        <v>233</v>
      </c>
      <c r="E123" s="45" t="s">
        <v>234</v>
      </c>
      <c r="F123" s="98">
        <v>18</v>
      </c>
      <c r="G123" s="98">
        <v>11</v>
      </c>
      <c r="H123" s="98">
        <v>10</v>
      </c>
      <c r="I123" s="98">
        <v>9</v>
      </c>
      <c r="J123" s="97"/>
      <c r="K123" s="97"/>
      <c r="L123" s="1"/>
      <c r="M123" s="37">
        <f t="shared" si="0"/>
        <v>48</v>
      </c>
      <c r="N123" s="1"/>
      <c r="O123" s="52"/>
    </row>
    <row r="124" spans="1:15" x14ac:dyDescent="0.35">
      <c r="A124" s="1"/>
      <c r="B124" s="15"/>
      <c r="C124" s="11"/>
      <c r="D124" s="44" t="s">
        <v>235</v>
      </c>
      <c r="E124" s="45" t="s">
        <v>236</v>
      </c>
      <c r="F124" s="98">
        <v>180</v>
      </c>
      <c r="G124" s="98">
        <v>110</v>
      </c>
      <c r="H124" s="98">
        <v>100</v>
      </c>
      <c r="I124" s="98">
        <v>90</v>
      </c>
      <c r="J124" s="97"/>
      <c r="K124" s="97"/>
      <c r="L124" s="1"/>
      <c r="M124" s="37">
        <f t="shared" si="0"/>
        <v>480</v>
      </c>
      <c r="N124" s="1"/>
      <c r="O124" s="52"/>
    </row>
    <row r="125" spans="1:15" x14ac:dyDescent="0.35">
      <c r="A125" s="1"/>
      <c r="B125" s="100">
        <v>7</v>
      </c>
      <c r="C125" s="11"/>
      <c r="D125" s="99" t="s">
        <v>237</v>
      </c>
      <c r="E125" s="55" t="s">
        <v>238</v>
      </c>
      <c r="F125" s="56">
        <f t="shared" ref="F125:K126" si="8">F93+F95+F97+F99+F101+F103+F105+F107+F109+F111+F113+F115+F117+F119</f>
        <v>130</v>
      </c>
      <c r="G125" s="56">
        <f t="shared" si="8"/>
        <v>65</v>
      </c>
      <c r="H125" s="56">
        <f t="shared" si="8"/>
        <v>89</v>
      </c>
      <c r="I125" s="56">
        <f t="shared" si="8"/>
        <v>127</v>
      </c>
      <c r="J125" s="56">
        <f t="shared" si="8"/>
        <v>0</v>
      </c>
      <c r="K125" s="56">
        <f t="shared" si="8"/>
        <v>0</v>
      </c>
      <c r="L125" s="1"/>
      <c r="M125" s="57">
        <f t="shared" si="0"/>
        <v>411</v>
      </c>
      <c r="N125" s="1"/>
      <c r="O125" s="52"/>
    </row>
    <row r="126" spans="1:15" x14ac:dyDescent="0.35">
      <c r="A126" s="1"/>
      <c r="B126" s="15"/>
      <c r="C126" s="15"/>
      <c r="D126" s="99" t="s">
        <v>239</v>
      </c>
      <c r="E126" s="55" t="s">
        <v>240</v>
      </c>
      <c r="F126" s="56">
        <f t="shared" si="8"/>
        <v>1300</v>
      </c>
      <c r="G126" s="56">
        <f t="shared" si="8"/>
        <v>650</v>
      </c>
      <c r="H126" s="56">
        <f t="shared" si="8"/>
        <v>890</v>
      </c>
      <c r="I126" s="56">
        <f t="shared" si="8"/>
        <v>550</v>
      </c>
      <c r="J126" s="56">
        <f t="shared" si="8"/>
        <v>0</v>
      </c>
      <c r="K126" s="56">
        <f t="shared" si="8"/>
        <v>0</v>
      </c>
      <c r="L126" s="1"/>
      <c r="M126" s="57">
        <f t="shared" si="0"/>
        <v>3390</v>
      </c>
      <c r="N126" s="1"/>
      <c r="O126" s="52"/>
    </row>
    <row r="127" spans="1:15" x14ac:dyDescent="0.35">
      <c r="A127" s="1"/>
      <c r="B127" s="65" t="s">
        <v>258</v>
      </c>
      <c r="C127" s="43" t="s">
        <v>259</v>
      </c>
      <c r="D127" s="44" t="s">
        <v>160</v>
      </c>
      <c r="E127" s="45" t="s">
        <v>161</v>
      </c>
      <c r="F127" s="97"/>
      <c r="G127" s="97"/>
      <c r="H127" s="97"/>
      <c r="I127" s="97"/>
      <c r="J127" s="97">
        <v>19</v>
      </c>
      <c r="K127" s="97"/>
      <c r="L127" s="1"/>
      <c r="M127" s="37">
        <f t="shared" si="0"/>
        <v>19</v>
      </c>
      <c r="N127" s="1"/>
      <c r="O127" s="49" t="s">
        <v>260</v>
      </c>
    </row>
    <row r="128" spans="1:15" x14ac:dyDescent="0.35">
      <c r="A128" s="1"/>
      <c r="B128" s="11"/>
      <c r="C128" s="11"/>
      <c r="D128" s="44" t="s">
        <v>163</v>
      </c>
      <c r="E128" s="45" t="s">
        <v>164</v>
      </c>
      <c r="F128" s="97"/>
      <c r="G128" s="97"/>
      <c r="H128" s="97"/>
      <c r="I128" s="97"/>
      <c r="J128" s="97">
        <v>36</v>
      </c>
      <c r="K128" s="97"/>
      <c r="L128" s="1"/>
      <c r="M128" s="37">
        <f t="shared" si="0"/>
        <v>36</v>
      </c>
      <c r="N128" s="1"/>
      <c r="O128" s="52"/>
    </row>
    <row r="129" spans="1:15" x14ac:dyDescent="0.35">
      <c r="A129" s="1"/>
      <c r="B129" s="11"/>
      <c r="C129" s="11"/>
      <c r="D129" s="44" t="s">
        <v>165</v>
      </c>
      <c r="E129" s="45" t="s">
        <v>166</v>
      </c>
      <c r="F129" s="97"/>
      <c r="G129" s="97"/>
      <c r="H129" s="97"/>
      <c r="I129" s="97"/>
      <c r="J129" s="98">
        <v>10</v>
      </c>
      <c r="K129" s="97"/>
      <c r="L129" s="1"/>
      <c r="M129" s="37">
        <f t="shared" si="0"/>
        <v>10</v>
      </c>
      <c r="N129" s="1"/>
      <c r="O129" s="52"/>
    </row>
    <row r="130" spans="1:15" x14ac:dyDescent="0.35">
      <c r="A130" s="1"/>
      <c r="B130" s="15"/>
      <c r="C130" s="11"/>
      <c r="D130" s="44" t="s">
        <v>167</v>
      </c>
      <c r="E130" s="45" t="s">
        <v>168</v>
      </c>
      <c r="F130" s="97"/>
      <c r="G130" s="97"/>
      <c r="H130" s="97"/>
      <c r="I130" s="97"/>
      <c r="J130" s="98">
        <v>100</v>
      </c>
      <c r="K130" s="97"/>
      <c r="L130" s="1"/>
      <c r="M130" s="37">
        <f t="shared" si="0"/>
        <v>100</v>
      </c>
      <c r="N130" s="1"/>
      <c r="O130" s="52"/>
    </row>
    <row r="131" spans="1:15" x14ac:dyDescent="0.35">
      <c r="A131" s="1"/>
      <c r="B131" s="65" t="s">
        <v>261</v>
      </c>
      <c r="C131" s="11"/>
      <c r="D131" s="44" t="s">
        <v>170</v>
      </c>
      <c r="E131" s="45" t="s">
        <v>171</v>
      </c>
      <c r="F131" s="97"/>
      <c r="G131" s="97"/>
      <c r="H131" s="97"/>
      <c r="I131" s="97"/>
      <c r="J131" s="98">
        <v>10</v>
      </c>
      <c r="K131" s="97"/>
      <c r="L131" s="1"/>
      <c r="M131" s="37">
        <f t="shared" si="0"/>
        <v>10</v>
      </c>
      <c r="N131" s="1"/>
      <c r="O131" s="52"/>
    </row>
    <row r="132" spans="1:15" x14ac:dyDescent="0.35">
      <c r="A132" s="1"/>
      <c r="B132" s="15"/>
      <c r="C132" s="11"/>
      <c r="D132" s="44" t="s">
        <v>172</v>
      </c>
      <c r="E132" s="45" t="s">
        <v>173</v>
      </c>
      <c r="F132" s="97"/>
      <c r="G132" s="97"/>
      <c r="H132" s="97"/>
      <c r="I132" s="97"/>
      <c r="J132" s="98">
        <v>100</v>
      </c>
      <c r="K132" s="97"/>
      <c r="L132" s="1"/>
      <c r="M132" s="37">
        <f t="shared" si="0"/>
        <v>100</v>
      </c>
      <c r="N132" s="1"/>
      <c r="O132" s="52"/>
    </row>
    <row r="133" spans="1:15" x14ac:dyDescent="0.35">
      <c r="A133" s="1"/>
      <c r="B133" s="65" t="s">
        <v>262</v>
      </c>
      <c r="C133" s="11"/>
      <c r="D133" s="44" t="s">
        <v>175</v>
      </c>
      <c r="E133" s="45" t="s">
        <v>176</v>
      </c>
      <c r="F133" s="97"/>
      <c r="G133" s="97"/>
      <c r="H133" s="97"/>
      <c r="I133" s="97"/>
      <c r="J133" s="98">
        <v>14</v>
      </c>
      <c r="K133" s="97"/>
      <c r="L133" s="1"/>
      <c r="M133" s="37">
        <f t="shared" si="0"/>
        <v>14</v>
      </c>
      <c r="N133" s="1"/>
      <c r="O133" s="52"/>
    </row>
    <row r="134" spans="1:15" x14ac:dyDescent="0.35">
      <c r="A134" s="1"/>
      <c r="B134" s="15"/>
      <c r="C134" s="11"/>
      <c r="D134" s="44" t="s">
        <v>177</v>
      </c>
      <c r="E134" s="45" t="s">
        <v>178</v>
      </c>
      <c r="F134" s="97"/>
      <c r="G134" s="97"/>
      <c r="H134" s="97"/>
      <c r="I134" s="97"/>
      <c r="J134" s="98">
        <v>420</v>
      </c>
      <c r="K134" s="97"/>
      <c r="L134" s="1"/>
      <c r="M134" s="37">
        <f t="shared" si="0"/>
        <v>420</v>
      </c>
      <c r="N134" s="1"/>
      <c r="O134" s="52"/>
    </row>
    <row r="135" spans="1:15" x14ac:dyDescent="0.35">
      <c r="A135" s="1"/>
      <c r="B135" s="65" t="s">
        <v>263</v>
      </c>
      <c r="C135" s="11"/>
      <c r="D135" s="44" t="s">
        <v>180</v>
      </c>
      <c r="E135" s="45" t="s">
        <v>181</v>
      </c>
      <c r="F135" s="97"/>
      <c r="G135" s="97"/>
      <c r="H135" s="97"/>
      <c r="I135" s="97"/>
      <c r="J135" s="98">
        <v>3</v>
      </c>
      <c r="K135" s="97"/>
      <c r="L135" s="1"/>
      <c r="M135" s="37">
        <f t="shared" si="0"/>
        <v>3</v>
      </c>
      <c r="N135" s="1"/>
      <c r="O135" s="52"/>
    </row>
    <row r="136" spans="1:15" x14ac:dyDescent="0.35">
      <c r="A136" s="1"/>
      <c r="B136" s="15"/>
      <c r="C136" s="11"/>
      <c r="D136" s="44" t="s">
        <v>182</v>
      </c>
      <c r="E136" s="45" t="s">
        <v>183</v>
      </c>
      <c r="F136" s="97"/>
      <c r="G136" s="97"/>
      <c r="H136" s="97"/>
      <c r="I136" s="97"/>
      <c r="J136" s="98">
        <v>90</v>
      </c>
      <c r="K136" s="97"/>
      <c r="L136" s="1"/>
      <c r="M136" s="37">
        <f t="shared" si="0"/>
        <v>90</v>
      </c>
      <c r="N136" s="1"/>
      <c r="O136" s="52"/>
    </row>
    <row r="137" spans="1:15" x14ac:dyDescent="0.35">
      <c r="A137" s="1"/>
      <c r="B137" s="65" t="s">
        <v>264</v>
      </c>
      <c r="C137" s="11"/>
      <c r="D137" s="44" t="s">
        <v>185</v>
      </c>
      <c r="E137" s="45" t="s">
        <v>186</v>
      </c>
      <c r="F137" s="97"/>
      <c r="G137" s="97"/>
      <c r="H137" s="97"/>
      <c r="I137" s="97"/>
      <c r="J137" s="97"/>
      <c r="K137" s="97"/>
      <c r="L137" s="1"/>
      <c r="M137" s="37">
        <f t="shared" si="0"/>
        <v>0</v>
      </c>
      <c r="N137" s="1"/>
      <c r="O137" s="52"/>
    </row>
    <row r="138" spans="1:15" x14ac:dyDescent="0.35">
      <c r="A138" s="1"/>
      <c r="B138" s="15"/>
      <c r="C138" s="11"/>
      <c r="D138" s="44" t="s">
        <v>187</v>
      </c>
      <c r="E138" s="45" t="s">
        <v>188</v>
      </c>
      <c r="F138" s="97"/>
      <c r="G138" s="97"/>
      <c r="H138" s="97"/>
      <c r="I138" s="97"/>
      <c r="J138" s="97"/>
      <c r="K138" s="97"/>
      <c r="L138" s="1"/>
      <c r="M138" s="37">
        <f t="shared" si="0"/>
        <v>0</v>
      </c>
      <c r="N138" s="1"/>
      <c r="O138" s="52"/>
    </row>
    <row r="139" spans="1:15" x14ac:dyDescent="0.35">
      <c r="A139" s="1"/>
      <c r="B139" s="65" t="s">
        <v>265</v>
      </c>
      <c r="C139" s="11"/>
      <c r="D139" s="44" t="s">
        <v>190</v>
      </c>
      <c r="E139" s="45" t="s">
        <v>191</v>
      </c>
      <c r="F139" s="97"/>
      <c r="G139" s="97"/>
      <c r="H139" s="97"/>
      <c r="I139" s="97"/>
      <c r="J139" s="98">
        <v>14</v>
      </c>
      <c r="K139" s="97"/>
      <c r="L139" s="1"/>
      <c r="M139" s="37">
        <f t="shared" si="0"/>
        <v>14</v>
      </c>
      <c r="N139" s="1"/>
      <c r="O139" s="52"/>
    </row>
    <row r="140" spans="1:15" x14ac:dyDescent="0.35">
      <c r="A140" s="1"/>
      <c r="B140" s="15"/>
      <c r="C140" s="11"/>
      <c r="D140" s="44" t="s">
        <v>192</v>
      </c>
      <c r="E140" s="45" t="s">
        <v>193</v>
      </c>
      <c r="F140" s="97"/>
      <c r="G140" s="97"/>
      <c r="H140" s="97"/>
      <c r="I140" s="97"/>
      <c r="J140" s="98">
        <v>420</v>
      </c>
      <c r="K140" s="97"/>
      <c r="L140" s="1"/>
      <c r="M140" s="37">
        <f t="shared" si="0"/>
        <v>420</v>
      </c>
      <c r="N140" s="1"/>
      <c r="O140" s="52"/>
    </row>
    <row r="141" spans="1:15" x14ac:dyDescent="0.35">
      <c r="A141" s="1"/>
      <c r="B141" s="65" t="s">
        <v>266</v>
      </c>
      <c r="C141" s="11"/>
      <c r="D141" s="44" t="s">
        <v>195</v>
      </c>
      <c r="E141" s="45" t="s">
        <v>191</v>
      </c>
      <c r="F141" s="97"/>
      <c r="G141" s="97"/>
      <c r="H141" s="97"/>
      <c r="I141" s="97"/>
      <c r="J141" s="97"/>
      <c r="K141" s="97"/>
      <c r="L141" s="1"/>
      <c r="M141" s="37">
        <f t="shared" si="0"/>
        <v>0</v>
      </c>
      <c r="N141" s="1"/>
      <c r="O141" s="52"/>
    </row>
    <row r="142" spans="1:15" x14ac:dyDescent="0.35">
      <c r="A142" s="1"/>
      <c r="B142" s="15"/>
      <c r="C142" s="11"/>
      <c r="D142" s="44" t="s">
        <v>196</v>
      </c>
      <c r="E142" s="45" t="s">
        <v>193</v>
      </c>
      <c r="F142" s="97"/>
      <c r="G142" s="97"/>
      <c r="H142" s="97"/>
      <c r="I142" s="97"/>
      <c r="J142" s="97"/>
      <c r="K142" s="97"/>
      <c r="L142" s="1"/>
      <c r="M142" s="37">
        <f t="shared" si="0"/>
        <v>0</v>
      </c>
      <c r="N142" s="1"/>
      <c r="O142" s="52"/>
    </row>
    <row r="143" spans="1:15" x14ac:dyDescent="0.35">
      <c r="A143" s="1"/>
      <c r="B143" s="65" t="s">
        <v>267</v>
      </c>
      <c r="C143" s="11"/>
      <c r="D143" s="44" t="s">
        <v>198</v>
      </c>
      <c r="E143" s="45" t="s">
        <v>199</v>
      </c>
      <c r="F143" s="97"/>
      <c r="G143" s="97"/>
      <c r="H143" s="97"/>
      <c r="I143" s="97"/>
      <c r="J143" s="98">
        <v>3</v>
      </c>
      <c r="K143" s="97"/>
      <c r="L143" s="1"/>
      <c r="M143" s="37">
        <f t="shared" si="0"/>
        <v>3</v>
      </c>
      <c r="N143" s="1"/>
      <c r="O143" s="52"/>
    </row>
    <row r="144" spans="1:15" x14ac:dyDescent="0.35">
      <c r="A144" s="1"/>
      <c r="B144" s="15"/>
      <c r="C144" s="11"/>
      <c r="D144" s="44" t="s">
        <v>200</v>
      </c>
      <c r="E144" s="45" t="s">
        <v>201</v>
      </c>
      <c r="F144" s="97"/>
      <c r="G144" s="97"/>
      <c r="H144" s="97"/>
      <c r="I144" s="97"/>
      <c r="J144" s="98">
        <v>90</v>
      </c>
      <c r="K144" s="97"/>
      <c r="L144" s="1"/>
      <c r="M144" s="37">
        <f t="shared" si="0"/>
        <v>90</v>
      </c>
      <c r="N144" s="1"/>
      <c r="O144" s="52"/>
    </row>
    <row r="145" spans="1:15" x14ac:dyDescent="0.35">
      <c r="A145" s="1"/>
      <c r="B145" s="65" t="s">
        <v>268</v>
      </c>
      <c r="C145" s="11"/>
      <c r="D145" s="44" t="s">
        <v>203</v>
      </c>
      <c r="E145" s="45" t="s">
        <v>204</v>
      </c>
      <c r="F145" s="97"/>
      <c r="G145" s="97"/>
      <c r="H145" s="97"/>
      <c r="I145" s="97"/>
      <c r="J145" s="98">
        <v>12</v>
      </c>
      <c r="K145" s="97"/>
      <c r="L145" s="1"/>
      <c r="M145" s="37">
        <f t="shared" si="0"/>
        <v>12</v>
      </c>
      <c r="N145" s="1"/>
      <c r="O145" s="52"/>
    </row>
    <row r="146" spans="1:15" x14ac:dyDescent="0.35">
      <c r="A146" s="1"/>
      <c r="B146" s="15"/>
      <c r="C146" s="11"/>
      <c r="D146" s="44" t="s">
        <v>205</v>
      </c>
      <c r="E146" s="45" t="s">
        <v>206</v>
      </c>
      <c r="F146" s="97"/>
      <c r="G146" s="97"/>
      <c r="H146" s="97"/>
      <c r="I146" s="97"/>
      <c r="J146" s="98">
        <v>360</v>
      </c>
      <c r="K146" s="97"/>
      <c r="L146" s="1"/>
      <c r="M146" s="37">
        <f t="shared" si="0"/>
        <v>360</v>
      </c>
      <c r="N146" s="1"/>
      <c r="O146" s="52"/>
    </row>
    <row r="147" spans="1:15" x14ac:dyDescent="0.35">
      <c r="A147" s="1"/>
      <c r="B147" s="65" t="s">
        <v>269</v>
      </c>
      <c r="C147" s="11"/>
      <c r="D147" s="44" t="s">
        <v>208</v>
      </c>
      <c r="E147" s="45" t="s">
        <v>209</v>
      </c>
      <c r="F147" s="97"/>
      <c r="G147" s="97"/>
      <c r="H147" s="97"/>
      <c r="I147" s="97"/>
      <c r="J147" s="97"/>
      <c r="K147" s="97"/>
      <c r="L147" s="1"/>
      <c r="M147" s="37">
        <f t="shared" si="0"/>
        <v>0</v>
      </c>
      <c r="N147" s="1"/>
      <c r="O147" s="52"/>
    </row>
    <row r="148" spans="1:15" x14ac:dyDescent="0.35">
      <c r="A148" s="1"/>
      <c r="B148" s="15"/>
      <c r="C148" s="11"/>
      <c r="D148" s="44" t="s">
        <v>210</v>
      </c>
      <c r="E148" s="45" t="s">
        <v>211</v>
      </c>
      <c r="F148" s="97"/>
      <c r="G148" s="97"/>
      <c r="H148" s="97"/>
      <c r="I148" s="97"/>
      <c r="J148" s="97"/>
      <c r="K148" s="97"/>
      <c r="L148" s="1"/>
      <c r="M148" s="37">
        <f t="shared" si="0"/>
        <v>0</v>
      </c>
      <c r="N148" s="1"/>
      <c r="O148" s="52"/>
    </row>
    <row r="149" spans="1:15" x14ac:dyDescent="0.35">
      <c r="A149" s="1"/>
      <c r="B149" s="65" t="s">
        <v>270</v>
      </c>
      <c r="C149" s="11"/>
      <c r="D149" s="44" t="s">
        <v>213</v>
      </c>
      <c r="E149" s="45" t="s">
        <v>214</v>
      </c>
      <c r="F149" s="97"/>
      <c r="G149" s="97"/>
      <c r="H149" s="97"/>
      <c r="I149" s="97"/>
      <c r="J149" s="97"/>
      <c r="K149" s="97"/>
      <c r="L149" s="1"/>
      <c r="M149" s="37">
        <f t="shared" si="0"/>
        <v>0</v>
      </c>
      <c r="N149" s="1"/>
      <c r="O149" s="52"/>
    </row>
    <row r="150" spans="1:15" x14ac:dyDescent="0.35">
      <c r="A150" s="1"/>
      <c r="B150" s="15"/>
      <c r="C150" s="11"/>
      <c r="D150" s="44" t="s">
        <v>215</v>
      </c>
      <c r="E150" s="45" t="s">
        <v>216</v>
      </c>
      <c r="F150" s="97"/>
      <c r="G150" s="97"/>
      <c r="H150" s="97"/>
      <c r="I150" s="97"/>
      <c r="J150" s="97"/>
      <c r="K150" s="97"/>
      <c r="L150" s="1"/>
      <c r="M150" s="37">
        <f t="shared" si="0"/>
        <v>0</v>
      </c>
      <c r="N150" s="1"/>
      <c r="O150" s="52"/>
    </row>
    <row r="151" spans="1:15" x14ac:dyDescent="0.35">
      <c r="A151" s="1"/>
      <c r="B151" s="65" t="s">
        <v>271</v>
      </c>
      <c r="C151" s="11"/>
      <c r="D151" s="44" t="s">
        <v>218</v>
      </c>
      <c r="E151" s="45" t="s">
        <v>219</v>
      </c>
      <c r="F151" s="97"/>
      <c r="G151" s="97"/>
      <c r="H151" s="97"/>
      <c r="I151" s="97"/>
      <c r="J151" s="98">
        <v>14</v>
      </c>
      <c r="K151" s="97"/>
      <c r="L151" s="1"/>
      <c r="M151" s="37">
        <f t="shared" si="0"/>
        <v>14</v>
      </c>
      <c r="N151" s="1"/>
      <c r="O151" s="52"/>
    </row>
    <row r="152" spans="1:15" x14ac:dyDescent="0.35">
      <c r="A152" s="1"/>
      <c r="B152" s="15"/>
      <c r="C152" s="11"/>
      <c r="D152" s="44" t="s">
        <v>220</v>
      </c>
      <c r="E152" s="45" t="s">
        <v>221</v>
      </c>
      <c r="F152" s="97"/>
      <c r="G152" s="97"/>
      <c r="H152" s="97"/>
      <c r="I152" s="97"/>
      <c r="J152" s="98">
        <v>420</v>
      </c>
      <c r="K152" s="97"/>
      <c r="L152" s="1"/>
      <c r="M152" s="37">
        <f t="shared" si="0"/>
        <v>420</v>
      </c>
      <c r="N152" s="1"/>
      <c r="O152" s="52"/>
    </row>
    <row r="153" spans="1:15" x14ac:dyDescent="0.35">
      <c r="A153" s="1"/>
      <c r="B153" s="65" t="s">
        <v>272</v>
      </c>
      <c r="C153" s="11"/>
      <c r="D153" s="44" t="s">
        <v>223</v>
      </c>
      <c r="E153" s="45" t="s">
        <v>224</v>
      </c>
      <c r="F153" s="97"/>
      <c r="G153" s="97"/>
      <c r="H153" s="97"/>
      <c r="I153" s="97"/>
      <c r="J153" s="97"/>
      <c r="K153" s="97"/>
      <c r="L153" s="1"/>
      <c r="M153" s="37">
        <f t="shared" si="0"/>
        <v>0</v>
      </c>
      <c r="N153" s="1"/>
      <c r="O153" s="52"/>
    </row>
    <row r="154" spans="1:15" x14ac:dyDescent="0.35">
      <c r="A154" s="1"/>
      <c r="B154" s="15"/>
      <c r="C154" s="11"/>
      <c r="D154" s="44" t="s">
        <v>225</v>
      </c>
      <c r="E154" s="45" t="s">
        <v>226</v>
      </c>
      <c r="F154" s="97"/>
      <c r="G154" s="97"/>
      <c r="H154" s="97"/>
      <c r="I154" s="97"/>
      <c r="J154" s="97"/>
      <c r="K154" s="97"/>
      <c r="L154" s="1"/>
      <c r="M154" s="37">
        <f t="shared" si="0"/>
        <v>0</v>
      </c>
      <c r="N154" s="1"/>
      <c r="O154" s="52"/>
    </row>
    <row r="155" spans="1:15" x14ac:dyDescent="0.35">
      <c r="A155" s="1"/>
      <c r="B155" s="65" t="s">
        <v>273</v>
      </c>
      <c r="C155" s="11"/>
      <c r="D155" s="44" t="s">
        <v>228</v>
      </c>
      <c r="E155" s="45" t="s">
        <v>229</v>
      </c>
      <c r="F155" s="97"/>
      <c r="G155" s="97"/>
      <c r="H155" s="97"/>
      <c r="I155" s="97"/>
      <c r="J155" s="97"/>
      <c r="K155" s="97"/>
      <c r="L155" s="1"/>
      <c r="M155" s="37">
        <f t="shared" si="0"/>
        <v>0</v>
      </c>
      <c r="N155" s="1"/>
      <c r="O155" s="52"/>
    </row>
    <row r="156" spans="1:15" x14ac:dyDescent="0.35">
      <c r="A156" s="1"/>
      <c r="B156" s="15"/>
      <c r="C156" s="11"/>
      <c r="D156" s="44" t="s">
        <v>230</v>
      </c>
      <c r="E156" s="45" t="s">
        <v>231</v>
      </c>
      <c r="F156" s="97"/>
      <c r="G156" s="97"/>
      <c r="H156" s="97"/>
      <c r="I156" s="97"/>
      <c r="J156" s="97"/>
      <c r="K156" s="97"/>
      <c r="L156" s="1"/>
      <c r="M156" s="37">
        <f t="shared" si="0"/>
        <v>0</v>
      </c>
      <c r="N156" s="1"/>
      <c r="O156" s="52"/>
    </row>
    <row r="157" spans="1:15" x14ac:dyDescent="0.35">
      <c r="A157" s="1"/>
      <c r="B157" s="65" t="s">
        <v>274</v>
      </c>
      <c r="C157" s="11"/>
      <c r="D157" s="44" t="s">
        <v>233</v>
      </c>
      <c r="E157" s="45" t="s">
        <v>234</v>
      </c>
      <c r="F157" s="97"/>
      <c r="G157" s="97"/>
      <c r="H157" s="97"/>
      <c r="I157" s="97"/>
      <c r="J157" s="98">
        <v>16</v>
      </c>
      <c r="K157" s="97"/>
      <c r="L157" s="1"/>
      <c r="M157" s="37">
        <f t="shared" si="0"/>
        <v>16</v>
      </c>
      <c r="N157" s="1"/>
      <c r="O157" s="52"/>
    </row>
    <row r="158" spans="1:15" x14ac:dyDescent="0.35">
      <c r="A158" s="1"/>
      <c r="B158" s="15"/>
      <c r="C158" s="11"/>
      <c r="D158" s="44" t="s">
        <v>235</v>
      </c>
      <c r="E158" s="45" t="s">
        <v>236</v>
      </c>
      <c r="F158" s="97"/>
      <c r="G158" s="97"/>
      <c r="H158" s="97"/>
      <c r="I158" s="97"/>
      <c r="J158" s="98">
        <v>480</v>
      </c>
      <c r="K158" s="97"/>
      <c r="L158" s="1"/>
      <c r="M158" s="37">
        <f t="shared" si="0"/>
        <v>480</v>
      </c>
      <c r="N158" s="1"/>
      <c r="O158" s="52"/>
    </row>
    <row r="159" spans="1:15" x14ac:dyDescent="0.35">
      <c r="A159" s="1"/>
      <c r="B159" s="65">
        <v>8</v>
      </c>
      <c r="C159" s="11"/>
      <c r="D159" s="99" t="s">
        <v>237</v>
      </c>
      <c r="E159" s="55" t="s">
        <v>238</v>
      </c>
      <c r="F159" s="56">
        <f t="shared" ref="F159:K159" si="9">F127+F129+F131+F133+F135+F137+F139+F141+F143+F145+F147+F149+F151+F153</f>
        <v>0</v>
      </c>
      <c r="G159" s="56">
        <f t="shared" si="9"/>
        <v>0</v>
      </c>
      <c r="H159" s="56">
        <f t="shared" si="9"/>
        <v>0</v>
      </c>
      <c r="I159" s="56">
        <f t="shared" si="9"/>
        <v>0</v>
      </c>
      <c r="J159" s="56">
        <f t="shared" si="9"/>
        <v>99</v>
      </c>
      <c r="K159" s="56">
        <f t="shared" si="9"/>
        <v>0</v>
      </c>
      <c r="L159" s="1"/>
      <c r="M159" s="57">
        <f t="shared" si="0"/>
        <v>99</v>
      </c>
      <c r="N159" s="1"/>
      <c r="O159" s="52"/>
    </row>
    <row r="160" spans="1:15" x14ac:dyDescent="0.35">
      <c r="A160" s="1"/>
      <c r="B160" s="15"/>
      <c r="C160" s="15"/>
      <c r="D160" s="99" t="s">
        <v>239</v>
      </c>
      <c r="E160" s="55" t="s">
        <v>240</v>
      </c>
      <c r="F160" s="56">
        <f>F128+F130+F132+F134+F136+F138+F140+F142+F144+F146+F148+F150+F152+F154</f>
        <v>0</v>
      </c>
      <c r="G160" s="56">
        <f t="shared" ref="G160:K160" si="10">+G128+G130+G132+G134+G136+G138+G140+G142+G144+G146+G148+G150+G152+G154</f>
        <v>0</v>
      </c>
      <c r="H160" s="56">
        <f t="shared" si="10"/>
        <v>0</v>
      </c>
      <c r="I160" s="56">
        <f t="shared" si="10"/>
        <v>0</v>
      </c>
      <c r="J160" s="56">
        <f t="shared" si="10"/>
        <v>2036</v>
      </c>
      <c r="K160" s="56">
        <f t="shared" si="10"/>
        <v>0</v>
      </c>
      <c r="L160" s="1"/>
      <c r="M160" s="57">
        <f t="shared" si="0"/>
        <v>2036</v>
      </c>
      <c r="N160" s="1"/>
      <c r="O160" s="52"/>
    </row>
    <row r="161" spans="1:15" x14ac:dyDescent="0.35">
      <c r="A161" s="1"/>
      <c r="B161" s="65" t="s">
        <v>275</v>
      </c>
      <c r="C161" s="43" t="s">
        <v>276</v>
      </c>
      <c r="D161" s="44" t="s">
        <v>277</v>
      </c>
      <c r="E161" s="45" t="s">
        <v>278</v>
      </c>
      <c r="F161" s="97"/>
      <c r="G161" s="97"/>
      <c r="H161" s="97"/>
      <c r="I161" s="97"/>
      <c r="J161" s="97"/>
      <c r="K161" s="101">
        <v>8</v>
      </c>
      <c r="L161" s="1"/>
      <c r="M161" s="37">
        <f t="shared" si="0"/>
        <v>8</v>
      </c>
      <c r="N161" s="1"/>
      <c r="O161" s="49"/>
    </row>
    <row r="162" spans="1:15" x14ac:dyDescent="0.35">
      <c r="A162" s="1"/>
      <c r="B162" s="15"/>
      <c r="C162" s="11"/>
      <c r="D162" s="44" t="s">
        <v>279</v>
      </c>
      <c r="E162" s="45" t="s">
        <v>280</v>
      </c>
      <c r="F162" s="97"/>
      <c r="G162" s="97"/>
      <c r="H162" s="97"/>
      <c r="I162" s="97"/>
      <c r="J162" s="97"/>
      <c r="K162" s="101">
        <v>1650</v>
      </c>
      <c r="L162" s="1"/>
      <c r="M162" s="37">
        <f t="shared" si="0"/>
        <v>1650</v>
      </c>
      <c r="N162" s="1"/>
      <c r="O162" s="52"/>
    </row>
    <row r="163" spans="1:15" x14ac:dyDescent="0.35">
      <c r="A163" s="1"/>
      <c r="B163" s="65" t="s">
        <v>281</v>
      </c>
      <c r="C163" s="11"/>
      <c r="D163" s="44" t="s">
        <v>282</v>
      </c>
      <c r="E163" s="45" t="s">
        <v>283</v>
      </c>
      <c r="F163" s="97"/>
      <c r="G163" s="97"/>
      <c r="H163" s="97"/>
      <c r="I163" s="97"/>
      <c r="J163" s="97"/>
      <c r="K163" s="101"/>
      <c r="L163" s="1"/>
      <c r="M163" s="37">
        <f t="shared" si="0"/>
        <v>0</v>
      </c>
      <c r="N163" s="1"/>
      <c r="O163" s="52"/>
    </row>
    <row r="164" spans="1:15" x14ac:dyDescent="0.35">
      <c r="A164" s="1"/>
      <c r="B164" s="15"/>
      <c r="C164" s="11"/>
      <c r="D164" s="44" t="s">
        <v>284</v>
      </c>
      <c r="E164" s="45" t="s">
        <v>285</v>
      </c>
      <c r="F164" s="97"/>
      <c r="G164" s="97"/>
      <c r="H164" s="97"/>
      <c r="I164" s="97"/>
      <c r="J164" s="97"/>
      <c r="K164" s="101"/>
      <c r="L164" s="1"/>
      <c r="M164" s="37">
        <f t="shared" si="0"/>
        <v>0</v>
      </c>
      <c r="N164" s="1"/>
      <c r="O164" s="52"/>
    </row>
    <row r="165" spans="1:15" x14ac:dyDescent="0.35">
      <c r="A165" s="1"/>
      <c r="B165" s="65" t="s">
        <v>286</v>
      </c>
      <c r="C165" s="11"/>
      <c r="D165" s="44" t="s">
        <v>287</v>
      </c>
      <c r="E165" s="45" t="s">
        <v>288</v>
      </c>
      <c r="F165" s="97"/>
      <c r="G165" s="97"/>
      <c r="H165" s="97"/>
      <c r="I165" s="97"/>
      <c r="J165" s="97"/>
      <c r="K165" s="101">
        <v>1</v>
      </c>
      <c r="L165" s="1"/>
      <c r="M165" s="37">
        <f t="shared" si="0"/>
        <v>1</v>
      </c>
      <c r="N165" s="1"/>
      <c r="O165" s="52"/>
    </row>
    <row r="166" spans="1:15" x14ac:dyDescent="0.35">
      <c r="A166" s="1"/>
      <c r="B166" s="15"/>
      <c r="C166" s="11"/>
      <c r="D166" s="44" t="s">
        <v>289</v>
      </c>
      <c r="E166" s="45" t="s">
        <v>290</v>
      </c>
      <c r="F166" s="97"/>
      <c r="G166" s="97"/>
      <c r="H166" s="97"/>
      <c r="I166" s="97"/>
      <c r="J166" s="97"/>
      <c r="K166" s="101">
        <v>50</v>
      </c>
      <c r="L166" s="1"/>
      <c r="M166" s="37">
        <f t="shared" si="0"/>
        <v>50</v>
      </c>
      <c r="N166" s="1"/>
      <c r="O166" s="52"/>
    </row>
    <row r="167" spans="1:15" x14ac:dyDescent="0.35">
      <c r="A167" s="1"/>
      <c r="B167" s="65" t="s">
        <v>291</v>
      </c>
      <c r="C167" s="11"/>
      <c r="D167" s="44" t="s">
        <v>292</v>
      </c>
      <c r="E167" s="45" t="s">
        <v>293</v>
      </c>
      <c r="F167" s="97"/>
      <c r="G167" s="97"/>
      <c r="H167" s="97"/>
      <c r="I167" s="97"/>
      <c r="J167" s="97"/>
      <c r="K167" s="101"/>
      <c r="L167" s="1"/>
      <c r="M167" s="37">
        <f t="shared" si="0"/>
        <v>0</v>
      </c>
      <c r="N167" s="1"/>
      <c r="O167" s="52"/>
    </row>
    <row r="168" spans="1:15" x14ac:dyDescent="0.35">
      <c r="A168" s="1"/>
      <c r="B168" s="15"/>
      <c r="C168" s="11"/>
      <c r="D168" s="44" t="s">
        <v>294</v>
      </c>
      <c r="E168" s="45" t="s">
        <v>295</v>
      </c>
      <c r="F168" s="97"/>
      <c r="G168" s="97"/>
      <c r="H168" s="97"/>
      <c r="I168" s="97"/>
      <c r="J168" s="97"/>
      <c r="K168" s="101"/>
      <c r="L168" s="1"/>
      <c r="M168" s="37">
        <f t="shared" si="0"/>
        <v>0</v>
      </c>
      <c r="N168" s="1"/>
      <c r="O168" s="52"/>
    </row>
    <row r="169" spans="1:15" x14ac:dyDescent="0.35">
      <c r="A169" s="1"/>
      <c r="B169" s="65" t="s">
        <v>296</v>
      </c>
      <c r="C169" s="11"/>
      <c r="D169" s="44" t="s">
        <v>297</v>
      </c>
      <c r="E169" s="45" t="s">
        <v>298</v>
      </c>
      <c r="F169" s="97"/>
      <c r="G169" s="97"/>
      <c r="H169" s="97"/>
      <c r="I169" s="97"/>
      <c r="J169" s="97"/>
      <c r="K169" s="101"/>
      <c r="L169" s="1"/>
      <c r="M169" s="37">
        <f t="shared" si="0"/>
        <v>0</v>
      </c>
      <c r="N169" s="1"/>
      <c r="O169" s="52"/>
    </row>
    <row r="170" spans="1:15" x14ac:dyDescent="0.35">
      <c r="A170" s="1"/>
      <c r="B170" s="15"/>
      <c r="C170" s="11"/>
      <c r="D170" s="44" t="s">
        <v>299</v>
      </c>
      <c r="E170" s="45" t="s">
        <v>300</v>
      </c>
      <c r="F170" s="97"/>
      <c r="G170" s="97"/>
      <c r="H170" s="97"/>
      <c r="I170" s="97"/>
      <c r="J170" s="97"/>
      <c r="K170" s="101"/>
      <c r="L170" s="1"/>
      <c r="M170" s="37">
        <f t="shared" si="0"/>
        <v>0</v>
      </c>
      <c r="N170" s="1"/>
      <c r="O170" s="52"/>
    </row>
    <row r="171" spans="1:15" x14ac:dyDescent="0.35">
      <c r="A171" s="1"/>
      <c r="B171" s="65" t="s">
        <v>301</v>
      </c>
      <c r="C171" s="11"/>
      <c r="D171" s="44" t="s">
        <v>302</v>
      </c>
      <c r="E171" s="45" t="s">
        <v>303</v>
      </c>
      <c r="F171" s="97"/>
      <c r="G171" s="97"/>
      <c r="H171" s="97"/>
      <c r="I171" s="97"/>
      <c r="J171" s="97"/>
      <c r="K171" s="101">
        <v>32</v>
      </c>
      <c r="L171" s="1"/>
      <c r="M171" s="37">
        <f t="shared" si="0"/>
        <v>32</v>
      </c>
      <c r="N171" s="1"/>
      <c r="O171" s="52"/>
    </row>
    <row r="172" spans="1:15" x14ac:dyDescent="0.35">
      <c r="A172" s="1"/>
      <c r="B172" s="15"/>
      <c r="C172" s="11"/>
      <c r="D172" s="44" t="s">
        <v>304</v>
      </c>
      <c r="E172" s="45" t="s">
        <v>305</v>
      </c>
      <c r="F172" s="97"/>
      <c r="G172" s="97"/>
      <c r="H172" s="97"/>
      <c r="I172" s="97"/>
      <c r="J172" s="97"/>
      <c r="K172" s="101">
        <v>1330</v>
      </c>
      <c r="L172" s="1"/>
      <c r="M172" s="37">
        <f t="shared" si="0"/>
        <v>1330</v>
      </c>
      <c r="N172" s="1"/>
      <c r="O172" s="52"/>
    </row>
    <row r="173" spans="1:15" x14ac:dyDescent="0.35">
      <c r="A173" s="1"/>
      <c r="B173" s="65" t="s">
        <v>306</v>
      </c>
      <c r="C173" s="11"/>
      <c r="D173" s="44" t="s">
        <v>307</v>
      </c>
      <c r="E173" s="45" t="s">
        <v>308</v>
      </c>
      <c r="F173" s="97"/>
      <c r="G173" s="97"/>
      <c r="H173" s="97"/>
      <c r="I173" s="97"/>
      <c r="J173" s="97"/>
      <c r="K173" s="101">
        <v>1</v>
      </c>
      <c r="L173" s="1"/>
      <c r="M173" s="37">
        <f t="shared" si="0"/>
        <v>1</v>
      </c>
      <c r="N173" s="1"/>
      <c r="O173" s="52"/>
    </row>
    <row r="174" spans="1:15" x14ac:dyDescent="0.35">
      <c r="A174" s="1"/>
      <c r="B174" s="15"/>
      <c r="C174" s="11"/>
      <c r="D174" s="44" t="s">
        <v>309</v>
      </c>
      <c r="E174" s="45" t="s">
        <v>310</v>
      </c>
      <c r="F174" s="97"/>
      <c r="G174" s="97"/>
      <c r="H174" s="97"/>
      <c r="I174" s="97"/>
      <c r="J174" s="97"/>
      <c r="K174" s="101">
        <v>20</v>
      </c>
      <c r="L174" s="1"/>
      <c r="M174" s="37">
        <f t="shared" si="0"/>
        <v>20</v>
      </c>
      <c r="N174" s="1"/>
      <c r="O174" s="52"/>
    </row>
    <row r="175" spans="1:15" x14ac:dyDescent="0.35">
      <c r="A175" s="1"/>
      <c r="B175" s="65" t="s">
        <v>311</v>
      </c>
      <c r="C175" s="11"/>
      <c r="D175" s="44" t="s">
        <v>312</v>
      </c>
      <c r="E175" s="45" t="s">
        <v>313</v>
      </c>
      <c r="F175" s="97"/>
      <c r="G175" s="97"/>
      <c r="H175" s="97"/>
      <c r="I175" s="97"/>
      <c r="J175" s="97"/>
      <c r="K175" s="101">
        <v>5</v>
      </c>
      <c r="L175" s="1"/>
      <c r="M175" s="37">
        <f t="shared" si="0"/>
        <v>5</v>
      </c>
      <c r="N175" s="1"/>
      <c r="O175" s="52"/>
    </row>
    <row r="176" spans="1:15" x14ac:dyDescent="0.35">
      <c r="A176" s="1"/>
      <c r="B176" s="15"/>
      <c r="C176" s="11"/>
      <c r="D176" s="44" t="s">
        <v>314</v>
      </c>
      <c r="E176" s="45" t="s">
        <v>315</v>
      </c>
      <c r="F176" s="97"/>
      <c r="G176" s="97"/>
      <c r="H176" s="97"/>
      <c r="I176" s="97"/>
      <c r="J176" s="97"/>
      <c r="K176" s="101">
        <v>500</v>
      </c>
      <c r="L176" s="1"/>
      <c r="M176" s="37">
        <f t="shared" si="0"/>
        <v>500</v>
      </c>
      <c r="N176" s="1"/>
      <c r="O176" s="52"/>
    </row>
    <row r="177" spans="1:15" x14ac:dyDescent="0.35">
      <c r="A177" s="1"/>
      <c r="B177" s="65">
        <v>9</v>
      </c>
      <c r="C177" s="11"/>
      <c r="D177" s="99" t="s">
        <v>237</v>
      </c>
      <c r="E177" s="55" t="s">
        <v>316</v>
      </c>
      <c r="F177" s="102">
        <f t="shared" ref="F177:K177" si="11">F161+F163+F165+F167+F169+F171+F173+F175</f>
        <v>0</v>
      </c>
      <c r="G177" s="102">
        <f t="shared" si="11"/>
        <v>0</v>
      </c>
      <c r="H177" s="102">
        <f t="shared" si="11"/>
        <v>0</v>
      </c>
      <c r="I177" s="102">
        <f t="shared" si="11"/>
        <v>0</v>
      </c>
      <c r="J177" s="102">
        <f t="shared" si="11"/>
        <v>0</v>
      </c>
      <c r="K177" s="102">
        <f t="shared" si="11"/>
        <v>47</v>
      </c>
      <c r="L177" s="1"/>
      <c r="M177" s="103">
        <f t="shared" si="0"/>
        <v>47</v>
      </c>
      <c r="N177" s="1"/>
      <c r="O177" s="52"/>
    </row>
    <row r="178" spans="1:15" x14ac:dyDescent="0.35">
      <c r="A178" s="1"/>
      <c r="B178" s="15"/>
      <c r="C178" s="15"/>
      <c r="D178" s="99" t="s">
        <v>239</v>
      </c>
      <c r="E178" s="55" t="s">
        <v>317</v>
      </c>
      <c r="F178" s="56">
        <f>F162+F164+F166+F168+F170+F172+F174+F176</f>
        <v>0</v>
      </c>
      <c r="G178" s="56">
        <f t="shared" ref="G178:K178" si="12">+G162+G164+G166+G168+G170+G172+G174+G176</f>
        <v>0</v>
      </c>
      <c r="H178" s="56">
        <f t="shared" si="12"/>
        <v>0</v>
      </c>
      <c r="I178" s="56">
        <f t="shared" si="12"/>
        <v>0</v>
      </c>
      <c r="J178" s="56">
        <f t="shared" si="12"/>
        <v>0</v>
      </c>
      <c r="K178" s="56">
        <f t="shared" si="12"/>
        <v>3550</v>
      </c>
      <c r="L178" s="1"/>
      <c r="M178" s="57">
        <f t="shared" si="0"/>
        <v>3550</v>
      </c>
      <c r="N178" s="1"/>
      <c r="O178" s="52"/>
    </row>
    <row r="179" spans="1:15" x14ac:dyDescent="0.35">
      <c r="A179" s="1"/>
      <c r="B179" s="50" t="s">
        <v>318</v>
      </c>
      <c r="C179" s="43" t="s">
        <v>319</v>
      </c>
      <c r="D179" s="104" t="s">
        <v>320</v>
      </c>
      <c r="E179" s="105" t="s">
        <v>321</v>
      </c>
      <c r="F179" s="36"/>
      <c r="G179" s="36"/>
      <c r="H179" s="36"/>
      <c r="I179" s="36"/>
      <c r="J179" s="36"/>
      <c r="K179" s="36"/>
      <c r="L179" s="1"/>
      <c r="M179" s="37">
        <f t="shared" si="0"/>
        <v>0</v>
      </c>
      <c r="N179" s="1"/>
      <c r="O179" s="49" t="s">
        <v>322</v>
      </c>
    </row>
    <row r="180" spans="1:15" x14ac:dyDescent="0.35">
      <c r="A180" s="1"/>
      <c r="B180" s="65" t="s">
        <v>323</v>
      </c>
      <c r="C180" s="11"/>
      <c r="D180" s="44" t="s">
        <v>324</v>
      </c>
      <c r="E180" s="45" t="s">
        <v>325</v>
      </c>
      <c r="F180" s="97"/>
      <c r="G180" s="97"/>
      <c r="H180" s="97"/>
      <c r="I180" s="97"/>
      <c r="J180" s="97"/>
      <c r="K180" s="97"/>
      <c r="L180" s="1"/>
      <c r="M180" s="37">
        <f t="shared" si="0"/>
        <v>0</v>
      </c>
      <c r="N180" s="1"/>
      <c r="O180" s="52"/>
    </row>
    <row r="181" spans="1:15" x14ac:dyDescent="0.35">
      <c r="A181" s="1"/>
      <c r="B181" s="15"/>
      <c r="C181" s="11"/>
      <c r="D181" s="104" t="s">
        <v>326</v>
      </c>
      <c r="E181" s="105" t="s">
        <v>327</v>
      </c>
      <c r="F181" s="36"/>
      <c r="G181" s="36"/>
      <c r="H181" s="36"/>
      <c r="I181" s="36"/>
      <c r="J181" s="36"/>
      <c r="K181" s="36"/>
      <c r="L181" s="1"/>
      <c r="M181" s="37">
        <f t="shared" si="0"/>
        <v>0</v>
      </c>
      <c r="N181" s="1"/>
      <c r="O181" s="52"/>
    </row>
    <row r="182" spans="1:15" x14ac:dyDescent="0.35">
      <c r="A182" s="1"/>
      <c r="B182" s="106" t="s">
        <v>328</v>
      </c>
      <c r="C182" s="11"/>
      <c r="D182" s="44" t="s">
        <v>329</v>
      </c>
      <c r="E182" s="45" t="s">
        <v>330</v>
      </c>
      <c r="F182" s="97"/>
      <c r="G182" s="97"/>
      <c r="H182" s="97"/>
      <c r="I182" s="97"/>
      <c r="J182" s="97"/>
      <c r="K182" s="97"/>
      <c r="L182" s="1"/>
      <c r="M182" s="37">
        <f t="shared" si="0"/>
        <v>0</v>
      </c>
      <c r="N182" s="1"/>
      <c r="O182" s="52"/>
    </row>
    <row r="183" spans="1:15" x14ac:dyDescent="0.35">
      <c r="A183" s="1"/>
      <c r="B183" s="15"/>
      <c r="C183" s="11"/>
      <c r="D183" s="104" t="s">
        <v>331</v>
      </c>
      <c r="E183" s="105" t="s">
        <v>332</v>
      </c>
      <c r="F183" s="36"/>
      <c r="G183" s="36"/>
      <c r="H183" s="36"/>
      <c r="I183" s="36"/>
      <c r="J183" s="36"/>
      <c r="K183" s="36"/>
      <c r="L183" s="1"/>
      <c r="M183" s="37">
        <f t="shared" si="0"/>
        <v>0</v>
      </c>
      <c r="N183" s="1"/>
      <c r="O183" s="52"/>
    </row>
    <row r="184" spans="1:15" x14ac:dyDescent="0.35">
      <c r="A184" s="1"/>
      <c r="B184" s="106" t="s">
        <v>333</v>
      </c>
      <c r="C184" s="11"/>
      <c r="D184" s="44" t="s">
        <v>334</v>
      </c>
      <c r="E184" s="45" t="s">
        <v>335</v>
      </c>
      <c r="F184" s="97"/>
      <c r="G184" s="97"/>
      <c r="H184" s="97"/>
      <c r="I184" s="97"/>
      <c r="J184" s="97"/>
      <c r="K184" s="97"/>
      <c r="L184" s="1"/>
      <c r="M184" s="37">
        <f t="shared" si="0"/>
        <v>0</v>
      </c>
      <c r="N184" s="1"/>
      <c r="O184" s="52"/>
    </row>
    <row r="185" spans="1:15" x14ac:dyDescent="0.35">
      <c r="A185" s="1"/>
      <c r="B185" s="15"/>
      <c r="C185" s="11"/>
      <c r="D185" s="104" t="s">
        <v>336</v>
      </c>
      <c r="E185" s="105" t="s">
        <v>337</v>
      </c>
      <c r="F185" s="36"/>
      <c r="G185" s="36"/>
      <c r="H185" s="36"/>
      <c r="I185" s="36"/>
      <c r="J185" s="36"/>
      <c r="K185" s="36"/>
      <c r="L185" s="1"/>
      <c r="M185" s="37">
        <f t="shared" si="0"/>
        <v>0</v>
      </c>
      <c r="N185" s="1"/>
      <c r="O185" s="52"/>
    </row>
    <row r="186" spans="1:15" x14ac:dyDescent="0.35">
      <c r="A186" s="1"/>
      <c r="B186" s="19" t="s">
        <v>338</v>
      </c>
      <c r="C186" s="11"/>
      <c r="D186" s="44" t="s">
        <v>339</v>
      </c>
      <c r="E186" s="45" t="s">
        <v>340</v>
      </c>
      <c r="F186" s="97"/>
      <c r="G186" s="97"/>
      <c r="H186" s="97"/>
      <c r="I186" s="97"/>
      <c r="J186" s="97"/>
      <c r="K186" s="97"/>
      <c r="L186" s="1"/>
      <c r="M186" s="37">
        <f t="shared" si="0"/>
        <v>0</v>
      </c>
      <c r="N186" s="1"/>
      <c r="O186" s="52"/>
    </row>
    <row r="187" spans="1:15" x14ac:dyDescent="0.35">
      <c r="A187" s="1"/>
      <c r="B187" s="50" t="s">
        <v>341</v>
      </c>
      <c r="C187" s="11"/>
      <c r="D187" s="44" t="s">
        <v>342</v>
      </c>
      <c r="E187" s="45" t="s">
        <v>343</v>
      </c>
      <c r="F187" s="97"/>
      <c r="G187" s="97"/>
      <c r="H187" s="97"/>
      <c r="I187" s="97"/>
      <c r="J187" s="97"/>
      <c r="K187" s="97"/>
      <c r="L187" s="1"/>
      <c r="M187" s="37">
        <f t="shared" si="0"/>
        <v>0</v>
      </c>
      <c r="N187" s="1"/>
      <c r="O187" s="52"/>
    </row>
    <row r="188" spans="1:15" x14ac:dyDescent="0.35">
      <c r="A188" s="1"/>
      <c r="B188" s="50" t="s">
        <v>344</v>
      </c>
      <c r="C188" s="11"/>
      <c r="D188" s="44" t="s">
        <v>345</v>
      </c>
      <c r="E188" s="45" t="s">
        <v>346</v>
      </c>
      <c r="F188" s="97"/>
      <c r="G188" s="97"/>
      <c r="H188" s="97"/>
      <c r="I188" s="97"/>
      <c r="J188" s="97"/>
      <c r="K188" s="97"/>
      <c r="L188" s="1"/>
      <c r="M188" s="37">
        <f t="shared" si="0"/>
        <v>0</v>
      </c>
      <c r="N188" s="1"/>
      <c r="O188" s="52"/>
    </row>
    <row r="189" spans="1:15" x14ac:dyDescent="0.35">
      <c r="A189" s="1"/>
      <c r="B189" s="50" t="s">
        <v>347</v>
      </c>
      <c r="C189" s="11"/>
      <c r="D189" s="44" t="s">
        <v>348</v>
      </c>
      <c r="E189" s="45" t="s">
        <v>349</v>
      </c>
      <c r="F189" s="97"/>
      <c r="G189" s="97"/>
      <c r="H189" s="97"/>
      <c r="I189" s="97"/>
      <c r="J189" s="97"/>
      <c r="K189" s="97"/>
      <c r="L189" s="1"/>
      <c r="M189" s="37">
        <f t="shared" si="0"/>
        <v>0</v>
      </c>
      <c r="N189" s="1"/>
      <c r="O189" s="52"/>
    </row>
    <row r="190" spans="1:15" x14ac:dyDescent="0.35">
      <c r="A190" s="1"/>
      <c r="B190" s="50" t="s">
        <v>350</v>
      </c>
      <c r="C190" s="11"/>
      <c r="D190" s="44" t="s">
        <v>351</v>
      </c>
      <c r="E190" s="45" t="s">
        <v>352</v>
      </c>
      <c r="F190" s="97"/>
      <c r="G190" s="97"/>
      <c r="H190" s="97"/>
      <c r="I190" s="97"/>
      <c r="J190" s="97"/>
      <c r="K190" s="97"/>
      <c r="L190" s="1"/>
      <c r="M190" s="37">
        <f t="shared" si="0"/>
        <v>0</v>
      </c>
      <c r="N190" s="1"/>
      <c r="O190" s="52"/>
    </row>
    <row r="191" spans="1:15" x14ac:dyDescent="0.35">
      <c r="A191" s="1"/>
      <c r="B191" s="50" t="s">
        <v>353</v>
      </c>
      <c r="C191" s="11"/>
      <c r="D191" s="44" t="s">
        <v>354</v>
      </c>
      <c r="E191" s="45" t="s">
        <v>355</v>
      </c>
      <c r="F191" s="97"/>
      <c r="G191" s="97"/>
      <c r="H191" s="97"/>
      <c r="I191" s="97"/>
      <c r="J191" s="97"/>
      <c r="K191" s="97"/>
      <c r="L191" s="1"/>
      <c r="M191" s="37">
        <f t="shared" si="0"/>
        <v>0</v>
      </c>
      <c r="N191" s="1"/>
      <c r="O191" s="52"/>
    </row>
    <row r="192" spans="1:15" x14ac:dyDescent="0.35">
      <c r="A192" s="1"/>
      <c r="B192" s="50" t="s">
        <v>356</v>
      </c>
      <c r="C192" s="11"/>
      <c r="D192" s="44" t="s">
        <v>357</v>
      </c>
      <c r="E192" s="45" t="s">
        <v>358</v>
      </c>
      <c r="F192" s="97"/>
      <c r="G192" s="97"/>
      <c r="H192" s="97"/>
      <c r="I192" s="97"/>
      <c r="J192" s="97"/>
      <c r="K192" s="97"/>
      <c r="L192" s="1"/>
      <c r="M192" s="37">
        <f t="shared" si="0"/>
        <v>0</v>
      </c>
      <c r="N192" s="1"/>
      <c r="O192" s="52"/>
    </row>
    <row r="193" spans="1:15" x14ac:dyDescent="0.35">
      <c r="A193" s="1"/>
      <c r="B193" s="50">
        <v>10</v>
      </c>
      <c r="C193" s="15"/>
      <c r="D193" s="99" t="s">
        <v>359</v>
      </c>
      <c r="E193" s="55" t="s">
        <v>360</v>
      </c>
      <c r="F193" s="56">
        <f t="shared" ref="F193:K193" si="13">SUM(F180,F182,F184,F186:F192)</f>
        <v>0</v>
      </c>
      <c r="G193" s="56">
        <f t="shared" si="13"/>
        <v>0</v>
      </c>
      <c r="H193" s="56">
        <f t="shared" si="13"/>
        <v>0</v>
      </c>
      <c r="I193" s="56">
        <f t="shared" si="13"/>
        <v>0</v>
      </c>
      <c r="J193" s="56">
        <f t="shared" si="13"/>
        <v>0</v>
      </c>
      <c r="K193" s="56">
        <f t="shared" si="13"/>
        <v>0</v>
      </c>
      <c r="L193" s="1"/>
      <c r="M193" s="57">
        <f t="shared" si="0"/>
        <v>0</v>
      </c>
      <c r="N193" s="1"/>
      <c r="O193" s="52"/>
    </row>
    <row r="194" spans="1:15" x14ac:dyDescent="0.35">
      <c r="A194" s="1"/>
      <c r="B194" s="65" t="s">
        <v>361</v>
      </c>
      <c r="C194" s="43" t="s">
        <v>362</v>
      </c>
      <c r="D194" s="44" t="s">
        <v>363</v>
      </c>
      <c r="E194" s="45" t="s">
        <v>364</v>
      </c>
      <c r="F194" s="98">
        <v>20</v>
      </c>
      <c r="G194" s="98">
        <v>20</v>
      </c>
      <c r="H194" s="98">
        <v>20</v>
      </c>
      <c r="I194" s="98">
        <v>20</v>
      </c>
      <c r="J194" s="97"/>
      <c r="K194" s="97"/>
      <c r="L194" s="1"/>
      <c r="M194" s="37">
        <f t="shared" si="0"/>
        <v>80</v>
      </c>
      <c r="N194" s="1"/>
      <c r="O194" s="49" t="s">
        <v>365</v>
      </c>
    </row>
    <row r="195" spans="1:15" x14ac:dyDescent="0.35">
      <c r="A195" s="1"/>
      <c r="B195" s="15"/>
      <c r="C195" s="11"/>
      <c r="D195" s="44" t="s">
        <v>366</v>
      </c>
      <c r="E195" s="45" t="s">
        <v>367</v>
      </c>
      <c r="F195" s="98">
        <v>100</v>
      </c>
      <c r="G195" s="98">
        <v>100</v>
      </c>
      <c r="H195" s="98">
        <v>100</v>
      </c>
      <c r="I195" s="98">
        <v>100</v>
      </c>
      <c r="J195" s="97"/>
      <c r="K195" s="97"/>
      <c r="L195" s="1"/>
      <c r="M195" s="37">
        <f t="shared" si="0"/>
        <v>400</v>
      </c>
      <c r="N195" s="1"/>
      <c r="O195" s="52"/>
    </row>
    <row r="196" spans="1:15" x14ac:dyDescent="0.35">
      <c r="A196" s="1"/>
      <c r="B196" s="65" t="s">
        <v>368</v>
      </c>
      <c r="C196" s="11"/>
      <c r="D196" s="44" t="s">
        <v>369</v>
      </c>
      <c r="E196" s="45" t="s">
        <v>370</v>
      </c>
      <c r="F196" s="97"/>
      <c r="G196" s="97"/>
      <c r="H196" s="97"/>
      <c r="I196" s="97"/>
      <c r="J196" s="97"/>
      <c r="K196" s="97"/>
      <c r="L196" s="1"/>
      <c r="M196" s="37">
        <f t="shared" si="0"/>
        <v>0</v>
      </c>
      <c r="N196" s="1"/>
      <c r="O196" s="52"/>
    </row>
    <row r="197" spans="1:15" x14ac:dyDescent="0.35">
      <c r="A197" s="1"/>
      <c r="B197" s="15"/>
      <c r="C197" s="11"/>
      <c r="D197" s="44" t="s">
        <v>371</v>
      </c>
      <c r="E197" s="45" t="s">
        <v>372</v>
      </c>
      <c r="F197" s="97"/>
      <c r="G197" s="97"/>
      <c r="H197" s="97"/>
      <c r="I197" s="97"/>
      <c r="J197" s="97"/>
      <c r="K197" s="97"/>
      <c r="L197" s="1"/>
      <c r="M197" s="37">
        <f t="shared" si="0"/>
        <v>0</v>
      </c>
      <c r="N197" s="1"/>
      <c r="O197" s="52"/>
    </row>
    <row r="198" spans="1:15" x14ac:dyDescent="0.35">
      <c r="A198" s="1"/>
      <c r="B198" s="65" t="s">
        <v>373</v>
      </c>
      <c r="C198" s="11"/>
      <c r="D198" s="44" t="s">
        <v>374</v>
      </c>
      <c r="E198" s="45" t="s">
        <v>375</v>
      </c>
      <c r="F198" s="97"/>
      <c r="G198" s="97"/>
      <c r="H198" s="97"/>
      <c r="I198" s="97"/>
      <c r="J198" s="97"/>
      <c r="K198" s="97"/>
      <c r="L198" s="1"/>
      <c r="M198" s="37">
        <f t="shared" si="0"/>
        <v>0</v>
      </c>
      <c r="N198" s="1"/>
      <c r="O198" s="52"/>
    </row>
    <row r="199" spans="1:15" x14ac:dyDescent="0.35">
      <c r="A199" s="1"/>
      <c r="B199" s="15"/>
      <c r="C199" s="11"/>
      <c r="D199" s="44" t="s">
        <v>376</v>
      </c>
      <c r="E199" s="45" t="s">
        <v>377</v>
      </c>
      <c r="F199" s="97"/>
      <c r="G199" s="97"/>
      <c r="H199" s="97"/>
      <c r="I199" s="97"/>
      <c r="J199" s="97"/>
      <c r="K199" s="97"/>
      <c r="L199" s="1"/>
      <c r="M199" s="37">
        <f t="shared" si="0"/>
        <v>0</v>
      </c>
      <c r="N199" s="1"/>
      <c r="O199" s="52"/>
    </row>
    <row r="200" spans="1:15" x14ac:dyDescent="0.35">
      <c r="A200" s="1"/>
      <c r="B200" s="65" t="s">
        <v>378</v>
      </c>
      <c r="C200" s="11"/>
      <c r="D200" s="44" t="s">
        <v>379</v>
      </c>
      <c r="E200" s="45" t="s">
        <v>380</v>
      </c>
      <c r="F200" s="98">
        <v>1</v>
      </c>
      <c r="G200" s="98">
        <v>2</v>
      </c>
      <c r="H200" s="98">
        <v>1</v>
      </c>
      <c r="I200" s="98">
        <v>1</v>
      </c>
      <c r="J200" s="97"/>
      <c r="K200" s="97"/>
      <c r="L200" s="1"/>
      <c r="M200" s="37">
        <f t="shared" si="0"/>
        <v>5</v>
      </c>
      <c r="N200" s="1"/>
      <c r="O200" s="52"/>
    </row>
    <row r="201" spans="1:15" x14ac:dyDescent="0.35">
      <c r="A201" s="1"/>
      <c r="B201" s="15"/>
      <c r="C201" s="11"/>
      <c r="D201" s="44" t="s">
        <v>381</v>
      </c>
      <c r="E201" s="45" t="s">
        <v>382</v>
      </c>
      <c r="F201" s="98">
        <v>10</v>
      </c>
      <c r="G201" s="98">
        <v>20</v>
      </c>
      <c r="H201" s="98">
        <v>10</v>
      </c>
      <c r="I201" s="98">
        <v>10</v>
      </c>
      <c r="J201" s="97"/>
      <c r="K201" s="97"/>
      <c r="L201" s="1"/>
      <c r="M201" s="37">
        <f t="shared" si="0"/>
        <v>50</v>
      </c>
      <c r="N201" s="1"/>
      <c r="O201" s="52"/>
    </row>
    <row r="202" spans="1:15" x14ac:dyDescent="0.35">
      <c r="A202" s="1"/>
      <c r="B202" s="65" t="s">
        <v>383</v>
      </c>
      <c r="C202" s="11"/>
      <c r="D202" s="44" t="s">
        <v>384</v>
      </c>
      <c r="E202" s="45" t="s">
        <v>385</v>
      </c>
      <c r="F202" s="97"/>
      <c r="G202" s="97"/>
      <c r="H202" s="97"/>
      <c r="I202" s="97"/>
      <c r="J202" s="97"/>
      <c r="K202" s="97"/>
      <c r="L202" s="1"/>
      <c r="M202" s="37">
        <f t="shared" si="0"/>
        <v>0</v>
      </c>
      <c r="N202" s="1"/>
      <c r="O202" s="52"/>
    </row>
    <row r="203" spans="1:15" x14ac:dyDescent="0.35">
      <c r="A203" s="1"/>
      <c r="B203" s="15"/>
      <c r="C203" s="11"/>
      <c r="D203" s="44" t="s">
        <v>386</v>
      </c>
      <c r="E203" s="45" t="s">
        <v>387</v>
      </c>
      <c r="F203" s="97"/>
      <c r="G203" s="97"/>
      <c r="H203" s="97"/>
      <c r="I203" s="97"/>
      <c r="J203" s="97"/>
      <c r="K203" s="97"/>
      <c r="L203" s="1"/>
      <c r="M203" s="37">
        <f t="shared" si="0"/>
        <v>0</v>
      </c>
      <c r="N203" s="1"/>
      <c r="O203" s="52"/>
    </row>
    <row r="204" spans="1:15" x14ac:dyDescent="0.35">
      <c r="A204" s="1"/>
      <c r="B204" s="65" t="s">
        <v>388</v>
      </c>
      <c r="C204" s="11"/>
      <c r="D204" s="44" t="s">
        <v>389</v>
      </c>
      <c r="E204" s="45" t="s">
        <v>390</v>
      </c>
      <c r="F204" s="97"/>
      <c r="G204" s="98">
        <v>2</v>
      </c>
      <c r="H204" s="98">
        <v>2</v>
      </c>
      <c r="I204" s="98">
        <v>1</v>
      </c>
      <c r="J204" s="97"/>
      <c r="K204" s="97"/>
      <c r="L204" s="1"/>
      <c r="M204" s="37">
        <f t="shared" si="0"/>
        <v>5</v>
      </c>
      <c r="N204" s="1"/>
      <c r="O204" s="52"/>
    </row>
    <row r="205" spans="1:15" x14ac:dyDescent="0.35">
      <c r="A205" s="1"/>
      <c r="B205" s="15"/>
      <c r="C205" s="11"/>
      <c r="D205" s="44" t="s">
        <v>391</v>
      </c>
      <c r="E205" s="45" t="s">
        <v>392</v>
      </c>
      <c r="F205" s="97"/>
      <c r="G205" s="98">
        <v>100</v>
      </c>
      <c r="H205" s="98">
        <v>100</v>
      </c>
      <c r="I205" s="98">
        <v>75</v>
      </c>
      <c r="J205" s="97"/>
      <c r="K205" s="97"/>
      <c r="L205" s="1"/>
      <c r="M205" s="37">
        <f t="shared" si="0"/>
        <v>275</v>
      </c>
      <c r="N205" s="1"/>
      <c r="O205" s="52"/>
    </row>
    <row r="206" spans="1:15" x14ac:dyDescent="0.35">
      <c r="A206" s="1"/>
      <c r="B206" s="50">
        <v>11</v>
      </c>
      <c r="C206" s="15"/>
      <c r="D206" s="99" t="s">
        <v>393</v>
      </c>
      <c r="E206" s="55" t="s">
        <v>394</v>
      </c>
      <c r="F206" s="56">
        <f t="shared" ref="F206:K206" si="14">F194+F196+F198+F200+F202+F204</f>
        <v>21</v>
      </c>
      <c r="G206" s="56">
        <f t="shared" si="14"/>
        <v>24</v>
      </c>
      <c r="H206" s="56">
        <f t="shared" si="14"/>
        <v>23</v>
      </c>
      <c r="I206" s="56">
        <f t="shared" si="14"/>
        <v>22</v>
      </c>
      <c r="J206" s="56">
        <f t="shared" si="14"/>
        <v>0</v>
      </c>
      <c r="K206" s="56">
        <f t="shared" si="14"/>
        <v>0</v>
      </c>
      <c r="L206" s="1"/>
      <c r="M206" s="57">
        <f t="shared" si="0"/>
        <v>90</v>
      </c>
      <c r="N206" s="1"/>
      <c r="O206" s="52"/>
    </row>
    <row r="207" spans="1:15" x14ac:dyDescent="0.35">
      <c r="A207" s="1"/>
      <c r="B207" s="17" t="s">
        <v>395</v>
      </c>
      <c r="C207" s="79" t="s">
        <v>396</v>
      </c>
      <c r="D207" s="107" t="s">
        <v>397</v>
      </c>
      <c r="E207" s="45" t="s">
        <v>398</v>
      </c>
      <c r="F207" s="97"/>
      <c r="G207" s="97"/>
      <c r="H207" s="97"/>
      <c r="I207" s="97"/>
      <c r="J207" s="97"/>
      <c r="K207" s="97"/>
      <c r="L207" s="1"/>
      <c r="M207" s="37">
        <f t="shared" si="0"/>
        <v>0</v>
      </c>
      <c r="N207" s="1"/>
      <c r="O207" s="49" t="s">
        <v>399</v>
      </c>
    </row>
    <row r="208" spans="1:15" x14ac:dyDescent="0.35">
      <c r="A208" s="1"/>
      <c r="B208" s="17" t="s">
        <v>400</v>
      </c>
      <c r="C208" s="11"/>
      <c r="D208" s="107" t="s">
        <v>401</v>
      </c>
      <c r="E208" s="45" t="s">
        <v>402</v>
      </c>
      <c r="F208" s="97"/>
      <c r="G208" s="97"/>
      <c r="H208" s="97"/>
      <c r="I208" s="97"/>
      <c r="J208" s="97"/>
      <c r="K208" s="97"/>
      <c r="L208" s="1"/>
      <c r="M208" s="37">
        <f t="shared" si="0"/>
        <v>0</v>
      </c>
      <c r="N208" s="1"/>
      <c r="O208" s="52"/>
    </row>
    <row r="209" spans="1:15" x14ac:dyDescent="0.35">
      <c r="A209" s="1"/>
      <c r="B209" s="17" t="s">
        <v>403</v>
      </c>
      <c r="C209" s="11"/>
      <c r="D209" s="107" t="s">
        <v>404</v>
      </c>
      <c r="E209" s="45" t="s">
        <v>405</v>
      </c>
      <c r="F209" s="97"/>
      <c r="G209" s="97"/>
      <c r="H209" s="97"/>
      <c r="I209" s="97"/>
      <c r="J209" s="97"/>
      <c r="K209" s="97"/>
      <c r="L209" s="1"/>
      <c r="M209" s="37">
        <f t="shared" si="0"/>
        <v>0</v>
      </c>
      <c r="N209" s="1"/>
      <c r="O209" s="52"/>
    </row>
    <row r="210" spans="1:15" x14ac:dyDescent="0.35">
      <c r="A210" s="1"/>
      <c r="B210" s="17" t="s">
        <v>406</v>
      </c>
      <c r="C210" s="11"/>
      <c r="D210" s="107" t="s">
        <v>407</v>
      </c>
      <c r="E210" s="45" t="s">
        <v>408</v>
      </c>
      <c r="F210" s="97"/>
      <c r="G210" s="97"/>
      <c r="H210" s="97"/>
      <c r="I210" s="97"/>
      <c r="J210" s="97"/>
      <c r="K210" s="97"/>
      <c r="L210" s="1"/>
      <c r="M210" s="37">
        <f t="shared" si="0"/>
        <v>0</v>
      </c>
      <c r="N210" s="1"/>
      <c r="O210" s="52"/>
    </row>
    <row r="211" spans="1:15" x14ac:dyDescent="0.35">
      <c r="A211" s="1"/>
      <c r="B211" s="17">
        <v>12</v>
      </c>
      <c r="C211" s="15"/>
      <c r="D211" s="108" t="s">
        <v>409</v>
      </c>
      <c r="E211" s="83" t="s">
        <v>410</v>
      </c>
      <c r="F211" s="84">
        <f t="shared" ref="F211:K211" si="15">SUM(F207:F210)</f>
        <v>0</v>
      </c>
      <c r="G211" s="84">
        <f t="shared" si="15"/>
        <v>0</v>
      </c>
      <c r="H211" s="84">
        <f t="shared" si="15"/>
        <v>0</v>
      </c>
      <c r="I211" s="84">
        <f t="shared" si="15"/>
        <v>0</v>
      </c>
      <c r="J211" s="84">
        <f t="shared" si="15"/>
        <v>0</v>
      </c>
      <c r="K211" s="84">
        <f t="shared" si="15"/>
        <v>0</v>
      </c>
      <c r="L211" s="1"/>
      <c r="M211" s="57">
        <f t="shared" si="0"/>
        <v>0</v>
      </c>
      <c r="N211" s="1"/>
      <c r="O211" s="52"/>
    </row>
    <row r="212" spans="1:15" x14ac:dyDescent="0.35">
      <c r="A212" s="1"/>
      <c r="B212" s="17" t="s">
        <v>411</v>
      </c>
      <c r="C212" s="79" t="s">
        <v>412</v>
      </c>
      <c r="D212" s="107" t="s">
        <v>413</v>
      </c>
      <c r="E212" s="45" t="s">
        <v>414</v>
      </c>
      <c r="F212" s="97"/>
      <c r="G212" s="97"/>
      <c r="H212" s="97"/>
      <c r="I212" s="97"/>
      <c r="J212" s="97"/>
      <c r="K212" s="97"/>
      <c r="L212" s="1"/>
      <c r="M212" s="37">
        <f t="shared" si="0"/>
        <v>0</v>
      </c>
      <c r="N212" s="1"/>
      <c r="O212" s="49" t="s">
        <v>415</v>
      </c>
    </row>
    <row r="213" spans="1:15" x14ac:dyDescent="0.35">
      <c r="A213" s="1"/>
      <c r="B213" s="17" t="s">
        <v>416</v>
      </c>
      <c r="C213" s="11"/>
      <c r="D213" s="107" t="s">
        <v>417</v>
      </c>
      <c r="E213" s="45" t="s">
        <v>418</v>
      </c>
      <c r="F213" s="97"/>
      <c r="G213" s="97"/>
      <c r="H213" s="97"/>
      <c r="I213" s="97"/>
      <c r="J213" s="97"/>
      <c r="K213" s="97"/>
      <c r="L213" s="1"/>
      <c r="M213" s="37">
        <f t="shared" si="0"/>
        <v>0</v>
      </c>
      <c r="N213" s="1"/>
      <c r="O213" s="52"/>
    </row>
    <row r="214" spans="1:15" x14ac:dyDescent="0.35">
      <c r="A214" s="1"/>
      <c r="B214" s="17" t="s">
        <v>419</v>
      </c>
      <c r="C214" s="11"/>
      <c r="D214" s="107" t="s">
        <v>420</v>
      </c>
      <c r="E214" s="45" t="s">
        <v>421</v>
      </c>
      <c r="F214" s="97"/>
      <c r="G214" s="97"/>
      <c r="H214" s="97"/>
      <c r="I214" s="97"/>
      <c r="J214" s="97"/>
      <c r="K214" s="97"/>
      <c r="L214" s="1"/>
      <c r="M214" s="37">
        <f t="shared" si="0"/>
        <v>0</v>
      </c>
      <c r="N214" s="1"/>
      <c r="O214" s="52"/>
    </row>
    <row r="215" spans="1:15" x14ac:dyDescent="0.35">
      <c r="A215" s="1"/>
      <c r="B215" s="17" t="s">
        <v>422</v>
      </c>
      <c r="C215" s="11"/>
      <c r="D215" s="107" t="s">
        <v>423</v>
      </c>
      <c r="E215" s="45" t="s">
        <v>424</v>
      </c>
      <c r="F215" s="97"/>
      <c r="G215" s="97"/>
      <c r="H215" s="97"/>
      <c r="I215" s="97"/>
      <c r="J215" s="97"/>
      <c r="K215" s="97"/>
      <c r="L215" s="1"/>
      <c r="M215" s="37">
        <f t="shared" si="0"/>
        <v>0</v>
      </c>
      <c r="N215" s="1"/>
      <c r="O215" s="52"/>
    </row>
    <row r="216" spans="1:15" x14ac:dyDescent="0.35">
      <c r="A216" s="1"/>
      <c r="B216" s="17">
        <v>13</v>
      </c>
      <c r="C216" s="15"/>
      <c r="D216" s="108" t="s">
        <v>425</v>
      </c>
      <c r="E216" s="83" t="s">
        <v>426</v>
      </c>
      <c r="F216" s="84">
        <f t="shared" ref="F216:K216" si="16">SUM(F212:F215)</f>
        <v>0</v>
      </c>
      <c r="G216" s="84">
        <f t="shared" si="16"/>
        <v>0</v>
      </c>
      <c r="H216" s="84">
        <f t="shared" si="16"/>
        <v>0</v>
      </c>
      <c r="I216" s="84">
        <f t="shared" si="16"/>
        <v>0</v>
      </c>
      <c r="J216" s="84">
        <f t="shared" si="16"/>
        <v>0</v>
      </c>
      <c r="K216" s="84">
        <f t="shared" si="16"/>
        <v>0</v>
      </c>
      <c r="L216" s="1"/>
      <c r="M216" s="57">
        <f t="shared" si="0"/>
        <v>0</v>
      </c>
      <c r="N216" s="1"/>
      <c r="O216" s="52"/>
    </row>
    <row r="217" spans="1:15" x14ac:dyDescent="0.35">
      <c r="A217" s="1"/>
      <c r="B217" s="17" t="s">
        <v>427</v>
      </c>
      <c r="C217" s="79" t="s">
        <v>428</v>
      </c>
      <c r="D217" s="107" t="s">
        <v>429</v>
      </c>
      <c r="E217" s="45" t="s">
        <v>430</v>
      </c>
      <c r="F217" s="97"/>
      <c r="G217" s="97"/>
      <c r="H217" s="97"/>
      <c r="I217" s="97"/>
      <c r="J217" s="97"/>
      <c r="K217" s="97"/>
      <c r="L217" s="1"/>
      <c r="M217" s="37">
        <f t="shared" si="0"/>
        <v>0</v>
      </c>
      <c r="N217" s="1"/>
      <c r="O217" s="49" t="s">
        <v>431</v>
      </c>
    </row>
    <row r="218" spans="1:15" x14ac:dyDescent="0.35">
      <c r="A218" s="1"/>
      <c r="B218" s="17" t="s">
        <v>432</v>
      </c>
      <c r="C218" s="11"/>
      <c r="D218" s="107" t="s">
        <v>433</v>
      </c>
      <c r="E218" s="45" t="s">
        <v>434</v>
      </c>
      <c r="F218" s="97"/>
      <c r="G218" s="97"/>
      <c r="H218" s="97"/>
      <c r="I218" s="97"/>
      <c r="J218" s="97"/>
      <c r="K218" s="97"/>
      <c r="L218" s="1"/>
      <c r="M218" s="37">
        <f t="shared" si="0"/>
        <v>0</v>
      </c>
      <c r="N218" s="1"/>
      <c r="O218" s="52"/>
    </row>
    <row r="219" spans="1:15" x14ac:dyDescent="0.35">
      <c r="A219" s="1"/>
      <c r="B219" s="17" t="s">
        <v>435</v>
      </c>
      <c r="C219" s="11"/>
      <c r="D219" s="107" t="s">
        <v>436</v>
      </c>
      <c r="E219" s="45" t="s">
        <v>437</v>
      </c>
      <c r="F219" s="97"/>
      <c r="G219" s="97"/>
      <c r="H219" s="97"/>
      <c r="I219" s="97"/>
      <c r="J219" s="97"/>
      <c r="K219" s="97"/>
      <c r="L219" s="1"/>
      <c r="M219" s="37">
        <f t="shared" si="0"/>
        <v>0</v>
      </c>
      <c r="N219" s="1"/>
      <c r="O219" s="52"/>
    </row>
    <row r="220" spans="1:15" x14ac:dyDescent="0.35">
      <c r="A220" s="1"/>
      <c r="B220" s="50" t="s">
        <v>438</v>
      </c>
      <c r="C220" s="11"/>
      <c r="D220" s="107" t="s">
        <v>439</v>
      </c>
      <c r="E220" s="45" t="s">
        <v>440</v>
      </c>
      <c r="F220" s="97"/>
      <c r="G220" s="97"/>
      <c r="H220" s="97"/>
      <c r="I220" s="97"/>
      <c r="J220" s="97"/>
      <c r="K220" s="97"/>
      <c r="L220" s="1"/>
      <c r="M220" s="37">
        <f t="shared" si="0"/>
        <v>0</v>
      </c>
      <c r="N220" s="1"/>
      <c r="O220" s="52"/>
    </row>
    <row r="221" spans="1:15" x14ac:dyDescent="0.35">
      <c r="A221" s="1"/>
      <c r="B221" s="50">
        <v>14</v>
      </c>
      <c r="C221" s="15"/>
      <c r="D221" s="108" t="s">
        <v>441</v>
      </c>
      <c r="E221" s="83" t="s">
        <v>442</v>
      </c>
      <c r="F221" s="84">
        <f t="shared" ref="F221:K221" si="17">SUM(F217:F220)</f>
        <v>0</v>
      </c>
      <c r="G221" s="84">
        <f t="shared" si="17"/>
        <v>0</v>
      </c>
      <c r="H221" s="84">
        <f t="shared" si="17"/>
        <v>0</v>
      </c>
      <c r="I221" s="84">
        <f t="shared" si="17"/>
        <v>0</v>
      </c>
      <c r="J221" s="84">
        <f t="shared" si="17"/>
        <v>0</v>
      </c>
      <c r="K221" s="84">
        <f t="shared" si="17"/>
        <v>0</v>
      </c>
      <c r="L221" s="1"/>
      <c r="M221" s="57">
        <f t="shared" si="0"/>
        <v>0</v>
      </c>
      <c r="N221" s="1"/>
      <c r="O221" s="52"/>
    </row>
    <row r="222" spans="1:15" x14ac:dyDescent="0.35">
      <c r="A222" s="1"/>
      <c r="B222" s="50" t="s">
        <v>443</v>
      </c>
      <c r="C222" s="79" t="s">
        <v>444</v>
      </c>
      <c r="D222" s="44" t="s">
        <v>445</v>
      </c>
      <c r="E222" s="45" t="s">
        <v>446</v>
      </c>
      <c r="F222" s="97"/>
      <c r="G222" s="97"/>
      <c r="H222" s="97"/>
      <c r="I222" s="97"/>
      <c r="J222" s="97"/>
      <c r="K222" s="97"/>
      <c r="L222" s="1"/>
      <c r="M222" s="37">
        <f t="shared" si="0"/>
        <v>0</v>
      </c>
      <c r="N222" s="1"/>
      <c r="O222" s="49" t="s">
        <v>447</v>
      </c>
    </row>
    <row r="223" spans="1:15" x14ac:dyDescent="0.35">
      <c r="A223" s="1"/>
      <c r="B223" s="50" t="s">
        <v>448</v>
      </c>
      <c r="C223" s="11"/>
      <c r="D223" s="44" t="s">
        <v>449</v>
      </c>
      <c r="E223" s="45" t="s">
        <v>450</v>
      </c>
      <c r="F223" s="97"/>
      <c r="G223" s="97"/>
      <c r="H223" s="97"/>
      <c r="I223" s="97"/>
      <c r="J223" s="97"/>
      <c r="K223" s="97"/>
      <c r="L223" s="1"/>
      <c r="M223" s="37">
        <f t="shared" si="0"/>
        <v>0</v>
      </c>
      <c r="N223" s="1"/>
      <c r="O223" s="52"/>
    </row>
    <row r="224" spans="1:15" x14ac:dyDescent="0.35">
      <c r="A224" s="1"/>
      <c r="B224" s="50" t="s">
        <v>451</v>
      </c>
      <c r="C224" s="11"/>
      <c r="D224" s="44" t="s">
        <v>452</v>
      </c>
      <c r="E224" s="45" t="s">
        <v>453</v>
      </c>
      <c r="F224" s="97"/>
      <c r="G224" s="97"/>
      <c r="H224" s="97"/>
      <c r="I224" s="97"/>
      <c r="J224" s="97"/>
      <c r="K224" s="97"/>
      <c r="L224" s="1"/>
      <c r="M224" s="37">
        <f t="shared" si="0"/>
        <v>0</v>
      </c>
      <c r="N224" s="1"/>
      <c r="O224" s="52"/>
    </row>
    <row r="225" spans="1:15" x14ac:dyDescent="0.35">
      <c r="A225" s="1"/>
      <c r="B225" s="50" t="s">
        <v>454</v>
      </c>
      <c r="C225" s="11"/>
      <c r="D225" s="44" t="s">
        <v>455</v>
      </c>
      <c r="E225" s="45" t="s">
        <v>456</v>
      </c>
      <c r="F225" s="97"/>
      <c r="G225" s="97"/>
      <c r="H225" s="97"/>
      <c r="I225" s="97"/>
      <c r="J225" s="97"/>
      <c r="K225" s="97"/>
      <c r="L225" s="1"/>
      <c r="M225" s="37">
        <f t="shared" si="0"/>
        <v>0</v>
      </c>
      <c r="N225" s="1"/>
      <c r="O225" s="52"/>
    </row>
    <row r="226" spans="1:15" x14ac:dyDescent="0.35">
      <c r="A226" s="1"/>
      <c r="B226" s="17" t="s">
        <v>457</v>
      </c>
      <c r="C226" s="11"/>
      <c r="D226" s="108" t="s">
        <v>458</v>
      </c>
      <c r="E226" s="83" t="s">
        <v>459</v>
      </c>
      <c r="F226" s="84">
        <f t="shared" ref="F226:K226" si="18">SUM(F222:F225)</f>
        <v>0</v>
      </c>
      <c r="G226" s="84">
        <f t="shared" si="18"/>
        <v>0</v>
      </c>
      <c r="H226" s="84">
        <f t="shared" si="18"/>
        <v>0</v>
      </c>
      <c r="I226" s="84">
        <f t="shared" si="18"/>
        <v>0</v>
      </c>
      <c r="J226" s="84">
        <f t="shared" si="18"/>
        <v>0</v>
      </c>
      <c r="K226" s="84">
        <f t="shared" si="18"/>
        <v>0</v>
      </c>
      <c r="L226" s="1"/>
      <c r="M226" s="57">
        <f t="shared" si="0"/>
        <v>0</v>
      </c>
      <c r="N226" s="1"/>
      <c r="O226" s="52"/>
    </row>
    <row r="227" spans="1:15" x14ac:dyDescent="0.35">
      <c r="A227" s="1"/>
      <c r="B227" s="50" t="s">
        <v>460</v>
      </c>
      <c r="C227" s="11"/>
      <c r="D227" s="44" t="s">
        <v>461</v>
      </c>
      <c r="E227" s="45" t="s">
        <v>462</v>
      </c>
      <c r="F227" s="97"/>
      <c r="G227" s="97"/>
      <c r="H227" s="97"/>
      <c r="I227" s="97"/>
      <c r="J227" s="97"/>
      <c r="K227" s="97"/>
      <c r="L227" s="1"/>
      <c r="M227" s="37">
        <f t="shared" si="0"/>
        <v>0</v>
      </c>
      <c r="N227" s="1"/>
      <c r="O227" s="52"/>
    </row>
    <row r="228" spans="1:15" x14ac:dyDescent="0.35">
      <c r="A228" s="1"/>
      <c r="B228" s="50" t="s">
        <v>463</v>
      </c>
      <c r="C228" s="11"/>
      <c r="D228" s="44" t="s">
        <v>464</v>
      </c>
      <c r="E228" s="45" t="s">
        <v>465</v>
      </c>
      <c r="F228" s="97"/>
      <c r="G228" s="97"/>
      <c r="H228" s="97"/>
      <c r="I228" s="97"/>
      <c r="J228" s="97"/>
      <c r="K228" s="97"/>
      <c r="L228" s="1"/>
      <c r="M228" s="37">
        <f t="shared" si="0"/>
        <v>0</v>
      </c>
      <c r="N228" s="1"/>
      <c r="O228" s="52"/>
    </row>
    <row r="229" spans="1:15" x14ac:dyDescent="0.35">
      <c r="A229" s="1"/>
      <c r="B229" s="17" t="s">
        <v>466</v>
      </c>
      <c r="C229" s="11"/>
      <c r="D229" s="44" t="s">
        <v>467</v>
      </c>
      <c r="E229" s="45" t="s">
        <v>468</v>
      </c>
      <c r="F229" s="97"/>
      <c r="G229" s="97"/>
      <c r="H229" s="97"/>
      <c r="I229" s="97"/>
      <c r="J229" s="97"/>
      <c r="K229" s="97"/>
      <c r="L229" s="1"/>
      <c r="M229" s="37">
        <f t="shared" si="0"/>
        <v>0</v>
      </c>
      <c r="N229" s="1"/>
      <c r="O229" s="52"/>
    </row>
    <row r="230" spans="1:15" x14ac:dyDescent="0.35">
      <c r="A230" s="1"/>
      <c r="B230" s="17" t="s">
        <v>469</v>
      </c>
      <c r="C230" s="11"/>
      <c r="D230" s="44" t="s">
        <v>470</v>
      </c>
      <c r="E230" s="45" t="s">
        <v>471</v>
      </c>
      <c r="F230" s="97"/>
      <c r="G230" s="97"/>
      <c r="H230" s="97"/>
      <c r="I230" s="97"/>
      <c r="J230" s="97"/>
      <c r="K230" s="97"/>
      <c r="L230" s="1"/>
      <c r="M230" s="37">
        <f t="shared" si="0"/>
        <v>0</v>
      </c>
      <c r="N230" s="1"/>
      <c r="O230" s="52"/>
    </row>
    <row r="231" spans="1:15" x14ac:dyDescent="0.35">
      <c r="A231" s="1"/>
      <c r="B231" s="17">
        <v>15</v>
      </c>
      <c r="C231" s="15"/>
      <c r="D231" s="108" t="s">
        <v>472</v>
      </c>
      <c r="E231" s="83" t="s">
        <v>473</v>
      </c>
      <c r="F231" s="84">
        <f t="shared" ref="F231:K231" si="19">SUM(F227:F230)</f>
        <v>0</v>
      </c>
      <c r="G231" s="84">
        <f t="shared" si="19"/>
        <v>0</v>
      </c>
      <c r="H231" s="84">
        <f t="shared" si="19"/>
        <v>0</v>
      </c>
      <c r="I231" s="84">
        <f t="shared" si="19"/>
        <v>0</v>
      </c>
      <c r="J231" s="84">
        <f t="shared" si="19"/>
        <v>0</v>
      </c>
      <c r="K231" s="84">
        <f t="shared" si="19"/>
        <v>0</v>
      </c>
      <c r="L231" s="1"/>
      <c r="M231" s="57">
        <f t="shared" si="0"/>
        <v>0</v>
      </c>
      <c r="N231" s="1"/>
      <c r="O231" s="52"/>
    </row>
    <row r="232" spans="1:15" x14ac:dyDescent="0.35">
      <c r="A232" s="1"/>
      <c r="B232" s="17" t="s">
        <v>474</v>
      </c>
      <c r="C232" s="79" t="s">
        <v>475</v>
      </c>
      <c r="D232" s="25" t="s">
        <v>476</v>
      </c>
      <c r="E232" s="45" t="s">
        <v>477</v>
      </c>
      <c r="F232" s="97"/>
      <c r="G232" s="97"/>
      <c r="H232" s="97"/>
      <c r="I232" s="97"/>
      <c r="J232" s="97"/>
      <c r="K232" s="97"/>
      <c r="L232" s="1"/>
      <c r="M232" s="37">
        <f t="shared" si="0"/>
        <v>0</v>
      </c>
      <c r="N232" s="1"/>
      <c r="O232" s="49" t="s">
        <v>478</v>
      </c>
    </row>
    <row r="233" spans="1:15" x14ac:dyDescent="0.35">
      <c r="A233" s="1"/>
      <c r="B233" s="17" t="s">
        <v>479</v>
      </c>
      <c r="C233" s="11"/>
      <c r="D233" s="25" t="s">
        <v>480</v>
      </c>
      <c r="E233" s="45" t="s">
        <v>481</v>
      </c>
      <c r="F233" s="97"/>
      <c r="G233" s="97"/>
      <c r="H233" s="97"/>
      <c r="I233" s="97"/>
      <c r="J233" s="97"/>
      <c r="K233" s="97"/>
      <c r="L233" s="1"/>
      <c r="M233" s="37">
        <f t="shared" si="0"/>
        <v>0</v>
      </c>
      <c r="N233" s="1"/>
      <c r="O233" s="52"/>
    </row>
    <row r="234" spans="1:15" x14ac:dyDescent="0.35">
      <c r="A234" s="1"/>
      <c r="B234" s="50" t="s">
        <v>482</v>
      </c>
      <c r="C234" s="11"/>
      <c r="D234" s="25" t="s">
        <v>483</v>
      </c>
      <c r="E234" s="45" t="s">
        <v>484</v>
      </c>
      <c r="F234" s="97"/>
      <c r="G234" s="97"/>
      <c r="H234" s="97"/>
      <c r="I234" s="97"/>
      <c r="J234" s="97"/>
      <c r="K234" s="97"/>
      <c r="L234" s="1"/>
      <c r="M234" s="37">
        <f t="shared" si="0"/>
        <v>0</v>
      </c>
      <c r="N234" s="1"/>
      <c r="O234" s="52"/>
    </row>
    <row r="235" spans="1:15" x14ac:dyDescent="0.35">
      <c r="A235" s="1"/>
      <c r="B235" s="50" t="s">
        <v>485</v>
      </c>
      <c r="C235" s="11"/>
      <c r="D235" s="25" t="s">
        <v>486</v>
      </c>
      <c r="E235" s="45" t="s">
        <v>487</v>
      </c>
      <c r="F235" s="97"/>
      <c r="G235" s="97"/>
      <c r="H235" s="97"/>
      <c r="I235" s="97"/>
      <c r="J235" s="97"/>
      <c r="K235" s="97"/>
      <c r="L235" s="1"/>
      <c r="M235" s="37">
        <f t="shared" si="0"/>
        <v>0</v>
      </c>
      <c r="N235" s="1"/>
      <c r="O235" s="52"/>
    </row>
    <row r="236" spans="1:15" x14ac:dyDescent="0.35">
      <c r="A236" s="1"/>
      <c r="B236" s="50" t="s">
        <v>488</v>
      </c>
      <c r="C236" s="11"/>
      <c r="D236" s="109" t="s">
        <v>489</v>
      </c>
      <c r="E236" s="83" t="s">
        <v>490</v>
      </c>
      <c r="F236" s="84">
        <f t="shared" ref="F236:K236" si="20">SUM(F232:F235)</f>
        <v>0</v>
      </c>
      <c r="G236" s="84">
        <f t="shared" si="20"/>
        <v>0</v>
      </c>
      <c r="H236" s="84">
        <f t="shared" si="20"/>
        <v>0</v>
      </c>
      <c r="I236" s="84">
        <f t="shared" si="20"/>
        <v>0</v>
      </c>
      <c r="J236" s="84">
        <f t="shared" si="20"/>
        <v>0</v>
      </c>
      <c r="K236" s="84">
        <f t="shared" si="20"/>
        <v>0</v>
      </c>
      <c r="L236" s="1"/>
      <c r="M236" s="57">
        <f t="shared" si="0"/>
        <v>0</v>
      </c>
      <c r="N236" s="1"/>
      <c r="O236" s="52"/>
    </row>
    <row r="237" spans="1:15" x14ac:dyDescent="0.35">
      <c r="A237" s="1"/>
      <c r="B237" s="50" t="s">
        <v>491</v>
      </c>
      <c r="C237" s="11"/>
      <c r="D237" s="110" t="s">
        <v>492</v>
      </c>
      <c r="E237" s="111" t="s">
        <v>493</v>
      </c>
      <c r="F237" s="112"/>
      <c r="G237" s="112"/>
      <c r="H237" s="112"/>
      <c r="I237" s="112"/>
      <c r="J237" s="112"/>
      <c r="K237" s="112"/>
      <c r="L237" s="1"/>
      <c r="M237" s="37">
        <f t="shared" si="0"/>
        <v>0</v>
      </c>
      <c r="N237" s="1"/>
      <c r="O237" s="52"/>
    </row>
    <row r="238" spans="1:15" x14ac:dyDescent="0.35">
      <c r="A238" s="1"/>
      <c r="B238" s="50" t="s">
        <v>494</v>
      </c>
      <c r="C238" s="11"/>
      <c r="D238" s="110" t="s">
        <v>495</v>
      </c>
      <c r="E238" s="111" t="s">
        <v>496</v>
      </c>
      <c r="F238" s="112"/>
      <c r="G238" s="112"/>
      <c r="H238" s="112"/>
      <c r="I238" s="112"/>
      <c r="J238" s="112"/>
      <c r="K238" s="112"/>
      <c r="L238" s="1"/>
      <c r="M238" s="37">
        <f t="shared" si="0"/>
        <v>0</v>
      </c>
      <c r="N238" s="1"/>
      <c r="O238" s="52"/>
    </row>
    <row r="239" spans="1:15" x14ac:dyDescent="0.35">
      <c r="A239" s="1"/>
      <c r="B239" s="50" t="s">
        <v>497</v>
      </c>
      <c r="C239" s="11"/>
      <c r="D239" s="110" t="s">
        <v>498</v>
      </c>
      <c r="E239" s="111" t="s">
        <v>499</v>
      </c>
      <c r="F239" s="112"/>
      <c r="G239" s="112"/>
      <c r="H239" s="112"/>
      <c r="I239" s="112"/>
      <c r="J239" s="112"/>
      <c r="K239" s="112"/>
      <c r="L239" s="1"/>
      <c r="M239" s="37">
        <f t="shared" si="0"/>
        <v>0</v>
      </c>
      <c r="N239" s="1"/>
      <c r="O239" s="52"/>
    </row>
    <row r="240" spans="1:15" x14ac:dyDescent="0.35">
      <c r="A240" s="1"/>
      <c r="B240" s="50" t="s">
        <v>500</v>
      </c>
      <c r="C240" s="11"/>
      <c r="D240" s="110" t="s">
        <v>501</v>
      </c>
      <c r="E240" s="111" t="s">
        <v>502</v>
      </c>
      <c r="F240" s="112"/>
      <c r="G240" s="112"/>
      <c r="H240" s="112"/>
      <c r="I240" s="112"/>
      <c r="J240" s="112"/>
      <c r="K240" s="112"/>
      <c r="L240" s="1"/>
      <c r="M240" s="37">
        <f t="shared" si="0"/>
        <v>0</v>
      </c>
      <c r="N240" s="1"/>
      <c r="O240" s="52"/>
    </row>
    <row r="241" spans="1:15" x14ac:dyDescent="0.35">
      <c r="A241" s="1"/>
      <c r="B241" s="50" t="s">
        <v>503</v>
      </c>
      <c r="C241" s="11"/>
      <c r="D241" s="113" t="s">
        <v>489</v>
      </c>
      <c r="E241" s="111" t="s">
        <v>504</v>
      </c>
      <c r="F241" s="112">
        <f t="shared" ref="F241:K241" si="21">+F237+F238+F239+F240</f>
        <v>0</v>
      </c>
      <c r="G241" s="112">
        <f t="shared" si="21"/>
        <v>0</v>
      </c>
      <c r="H241" s="112">
        <f t="shared" si="21"/>
        <v>0</v>
      </c>
      <c r="I241" s="112">
        <f t="shared" si="21"/>
        <v>0</v>
      </c>
      <c r="J241" s="112">
        <f t="shared" si="21"/>
        <v>0</v>
      </c>
      <c r="K241" s="112">
        <f t="shared" si="21"/>
        <v>0</v>
      </c>
      <c r="L241" s="1"/>
      <c r="M241" s="37">
        <f t="shared" si="0"/>
        <v>0</v>
      </c>
      <c r="N241" s="1"/>
      <c r="O241" s="52"/>
    </row>
    <row r="242" spans="1:15" x14ac:dyDescent="0.35">
      <c r="A242" s="1"/>
      <c r="B242" s="50" t="s">
        <v>505</v>
      </c>
      <c r="C242" s="11"/>
      <c r="D242" s="113" t="s">
        <v>506</v>
      </c>
      <c r="E242" s="111" t="s">
        <v>507</v>
      </c>
      <c r="F242" s="112"/>
      <c r="G242" s="112"/>
      <c r="H242" s="112"/>
      <c r="I242" s="112"/>
      <c r="J242" s="112"/>
      <c r="K242" s="112"/>
      <c r="L242" s="1"/>
      <c r="M242" s="37">
        <f t="shared" si="0"/>
        <v>0</v>
      </c>
      <c r="N242" s="1"/>
      <c r="O242" s="52"/>
    </row>
    <row r="243" spans="1:15" x14ac:dyDescent="0.35">
      <c r="A243" s="1"/>
      <c r="B243" s="50" t="s">
        <v>508</v>
      </c>
      <c r="C243" s="11"/>
      <c r="D243" s="113" t="s">
        <v>509</v>
      </c>
      <c r="E243" s="111" t="s">
        <v>510</v>
      </c>
      <c r="F243" s="112"/>
      <c r="G243" s="112"/>
      <c r="H243" s="112"/>
      <c r="I243" s="112"/>
      <c r="J243" s="112"/>
      <c r="K243" s="112"/>
      <c r="L243" s="1"/>
      <c r="M243" s="37">
        <f t="shared" si="0"/>
        <v>0</v>
      </c>
      <c r="N243" s="1"/>
      <c r="O243" s="52"/>
    </row>
    <row r="244" spans="1:15" x14ac:dyDescent="0.35">
      <c r="A244" s="1"/>
      <c r="B244" s="50" t="s">
        <v>511</v>
      </c>
      <c r="C244" s="11"/>
      <c r="D244" s="113" t="s">
        <v>512</v>
      </c>
      <c r="E244" s="111" t="s">
        <v>513</v>
      </c>
      <c r="F244" s="112"/>
      <c r="G244" s="112"/>
      <c r="H244" s="112"/>
      <c r="I244" s="112"/>
      <c r="J244" s="112"/>
      <c r="K244" s="112"/>
      <c r="L244" s="1"/>
      <c r="M244" s="37">
        <f t="shared" si="0"/>
        <v>0</v>
      </c>
      <c r="N244" s="1"/>
      <c r="O244" s="52"/>
    </row>
    <row r="245" spans="1:15" x14ac:dyDescent="0.35">
      <c r="A245" s="1"/>
      <c r="B245" s="50" t="s">
        <v>514</v>
      </c>
      <c r="C245" s="11"/>
      <c r="D245" s="113" t="s">
        <v>515</v>
      </c>
      <c r="E245" s="111" t="s">
        <v>516</v>
      </c>
      <c r="F245" s="112"/>
      <c r="G245" s="112"/>
      <c r="H245" s="112"/>
      <c r="I245" s="112"/>
      <c r="J245" s="112"/>
      <c r="K245" s="112"/>
      <c r="L245" s="1"/>
      <c r="M245" s="37">
        <f t="shared" si="0"/>
        <v>0</v>
      </c>
      <c r="N245" s="1"/>
      <c r="O245" s="52"/>
    </row>
    <row r="246" spans="1:15" x14ac:dyDescent="0.35">
      <c r="A246" s="1"/>
      <c r="B246" s="50" t="s">
        <v>517</v>
      </c>
      <c r="C246" s="15"/>
      <c r="D246" s="113" t="s">
        <v>518</v>
      </c>
      <c r="E246" s="111" t="s">
        <v>519</v>
      </c>
      <c r="F246" s="112">
        <f t="shared" ref="F246:K246" si="22">+F242+F243+F244+F245</f>
        <v>0</v>
      </c>
      <c r="G246" s="112">
        <f t="shared" si="22"/>
        <v>0</v>
      </c>
      <c r="H246" s="112">
        <f t="shared" si="22"/>
        <v>0</v>
      </c>
      <c r="I246" s="112">
        <f t="shared" si="22"/>
        <v>0</v>
      </c>
      <c r="J246" s="112">
        <f t="shared" si="22"/>
        <v>0</v>
      </c>
      <c r="K246" s="112">
        <f t="shared" si="22"/>
        <v>0</v>
      </c>
      <c r="L246" s="1"/>
      <c r="M246" s="37">
        <f t="shared" si="0"/>
        <v>0</v>
      </c>
      <c r="N246" s="1"/>
      <c r="O246" s="52"/>
    </row>
    <row r="247" spans="1:15" x14ac:dyDescent="0.35">
      <c r="A247" s="1"/>
      <c r="B247" s="50" t="s">
        <v>520</v>
      </c>
      <c r="C247" s="79" t="s">
        <v>521</v>
      </c>
      <c r="D247" s="114" t="s">
        <v>522</v>
      </c>
      <c r="E247" s="45" t="s">
        <v>523</v>
      </c>
      <c r="F247" s="97"/>
      <c r="G247" s="97"/>
      <c r="H247" s="97"/>
      <c r="I247" s="97"/>
      <c r="J247" s="97"/>
      <c r="K247" s="97"/>
      <c r="L247" s="1"/>
      <c r="M247" s="37">
        <f t="shared" si="0"/>
        <v>0</v>
      </c>
      <c r="N247" s="1"/>
      <c r="O247" s="49" t="s">
        <v>524</v>
      </c>
    </row>
    <row r="248" spans="1:15" x14ac:dyDescent="0.35">
      <c r="A248" s="1"/>
      <c r="B248" s="50" t="s">
        <v>525</v>
      </c>
      <c r="C248" s="11"/>
      <c r="D248" s="114" t="s">
        <v>526</v>
      </c>
      <c r="E248" s="45" t="s">
        <v>527</v>
      </c>
      <c r="F248" s="97"/>
      <c r="G248" s="97"/>
      <c r="H248" s="97"/>
      <c r="I248" s="97"/>
      <c r="J248" s="97"/>
      <c r="K248" s="97"/>
      <c r="L248" s="1"/>
      <c r="M248" s="37">
        <f t="shared" si="0"/>
        <v>0</v>
      </c>
      <c r="N248" s="1"/>
      <c r="O248" s="52"/>
    </row>
    <row r="249" spans="1:15" x14ac:dyDescent="0.35">
      <c r="A249" s="1"/>
      <c r="B249" s="50" t="s">
        <v>528</v>
      </c>
      <c r="C249" s="11"/>
      <c r="D249" s="114" t="s">
        <v>529</v>
      </c>
      <c r="E249" s="45" t="s">
        <v>530</v>
      </c>
      <c r="F249" s="98">
        <v>1</v>
      </c>
      <c r="G249" s="98">
        <v>2</v>
      </c>
      <c r="H249" s="98">
        <v>1</v>
      </c>
      <c r="I249" s="98">
        <v>1</v>
      </c>
      <c r="J249" s="97"/>
      <c r="K249" s="97"/>
      <c r="L249" s="1"/>
      <c r="M249" s="37">
        <f t="shared" si="0"/>
        <v>5</v>
      </c>
      <c r="N249" s="1"/>
      <c r="O249" s="52"/>
    </row>
    <row r="250" spans="1:15" x14ac:dyDescent="0.35">
      <c r="A250" s="1"/>
      <c r="B250" s="50" t="s">
        <v>531</v>
      </c>
      <c r="C250" s="11"/>
      <c r="D250" s="114" t="s">
        <v>532</v>
      </c>
      <c r="E250" s="45" t="s">
        <v>533</v>
      </c>
      <c r="F250" s="97"/>
      <c r="G250" s="97"/>
      <c r="H250" s="97"/>
      <c r="I250" s="97"/>
      <c r="J250" s="97"/>
      <c r="K250" s="97"/>
      <c r="L250" s="1"/>
      <c r="M250" s="37">
        <f t="shared" si="0"/>
        <v>0</v>
      </c>
      <c r="N250" s="1"/>
      <c r="O250" s="52"/>
    </row>
    <row r="251" spans="1:15" x14ac:dyDescent="0.35">
      <c r="A251" s="1"/>
      <c r="B251" s="50" t="s">
        <v>534</v>
      </c>
      <c r="C251" s="11"/>
      <c r="D251" s="109" t="s">
        <v>535</v>
      </c>
      <c r="E251" s="83" t="s">
        <v>536</v>
      </c>
      <c r="F251" s="84">
        <f t="shared" ref="F251:K251" si="23">SUM(F247:F250)</f>
        <v>1</v>
      </c>
      <c r="G251" s="84">
        <f t="shared" si="23"/>
        <v>2</v>
      </c>
      <c r="H251" s="84">
        <f t="shared" si="23"/>
        <v>1</v>
      </c>
      <c r="I251" s="84">
        <f t="shared" si="23"/>
        <v>1</v>
      </c>
      <c r="J251" s="84">
        <f t="shared" si="23"/>
        <v>0</v>
      </c>
      <c r="K251" s="84">
        <f t="shared" si="23"/>
        <v>0</v>
      </c>
      <c r="L251" s="1"/>
      <c r="M251" s="57">
        <f t="shared" si="0"/>
        <v>5</v>
      </c>
      <c r="N251" s="1"/>
      <c r="O251" s="52"/>
    </row>
    <row r="252" spans="1:15" x14ac:dyDescent="0.35">
      <c r="A252" s="1"/>
      <c r="B252" s="50" t="s">
        <v>537</v>
      </c>
      <c r="C252" s="11"/>
      <c r="D252" s="113" t="s">
        <v>538</v>
      </c>
      <c r="E252" s="111" t="s">
        <v>539</v>
      </c>
      <c r="F252" s="112"/>
      <c r="G252" s="112"/>
      <c r="H252" s="112"/>
      <c r="I252" s="112"/>
      <c r="J252" s="112"/>
      <c r="K252" s="112"/>
      <c r="L252" s="1"/>
      <c r="M252" s="37">
        <f t="shared" si="0"/>
        <v>0</v>
      </c>
      <c r="N252" s="1"/>
      <c r="O252" s="52"/>
    </row>
    <row r="253" spans="1:15" x14ac:dyDescent="0.35">
      <c r="A253" s="1"/>
      <c r="B253" s="50" t="s">
        <v>540</v>
      </c>
      <c r="C253" s="11"/>
      <c r="D253" s="113" t="s">
        <v>541</v>
      </c>
      <c r="E253" s="111" t="s">
        <v>542</v>
      </c>
      <c r="F253" s="112"/>
      <c r="G253" s="112"/>
      <c r="H253" s="112"/>
      <c r="I253" s="112"/>
      <c r="J253" s="112"/>
      <c r="K253" s="112"/>
      <c r="L253" s="1"/>
      <c r="M253" s="37">
        <f t="shared" si="0"/>
        <v>0</v>
      </c>
      <c r="N253" s="1"/>
      <c r="O253" s="52"/>
    </row>
    <row r="254" spans="1:15" x14ac:dyDescent="0.35">
      <c r="A254" s="1"/>
      <c r="B254" s="50" t="s">
        <v>543</v>
      </c>
      <c r="C254" s="11"/>
      <c r="D254" s="113" t="s">
        <v>544</v>
      </c>
      <c r="E254" s="111" t="s">
        <v>545</v>
      </c>
      <c r="F254" s="112"/>
      <c r="G254" s="112"/>
      <c r="H254" s="112"/>
      <c r="I254" s="112"/>
      <c r="J254" s="112"/>
      <c r="K254" s="112"/>
      <c r="L254" s="1"/>
      <c r="M254" s="37">
        <f t="shared" si="0"/>
        <v>0</v>
      </c>
      <c r="N254" s="1"/>
      <c r="O254" s="52"/>
    </row>
    <row r="255" spans="1:15" x14ac:dyDescent="0.35">
      <c r="A255" s="1"/>
      <c r="B255" s="50" t="s">
        <v>546</v>
      </c>
      <c r="C255" s="11"/>
      <c r="D255" s="113" t="s">
        <v>547</v>
      </c>
      <c r="E255" s="111" t="s">
        <v>548</v>
      </c>
      <c r="F255" s="112"/>
      <c r="G255" s="112"/>
      <c r="H255" s="112"/>
      <c r="I255" s="112"/>
      <c r="J255" s="112"/>
      <c r="K255" s="112"/>
      <c r="L255" s="1"/>
      <c r="M255" s="37">
        <f t="shared" si="0"/>
        <v>0</v>
      </c>
      <c r="N255" s="1"/>
      <c r="O255" s="52"/>
    </row>
    <row r="256" spans="1:15" x14ac:dyDescent="0.35">
      <c r="A256" s="1"/>
      <c r="B256" s="50" t="s">
        <v>549</v>
      </c>
      <c r="C256" s="11"/>
      <c r="D256" s="113" t="s">
        <v>550</v>
      </c>
      <c r="E256" s="111" t="s">
        <v>551</v>
      </c>
      <c r="F256" s="112">
        <f t="shared" ref="F256:K256" si="24">+F252+F253+F254+F255</f>
        <v>0</v>
      </c>
      <c r="G256" s="112">
        <f t="shared" si="24"/>
        <v>0</v>
      </c>
      <c r="H256" s="112">
        <f t="shared" si="24"/>
        <v>0</v>
      </c>
      <c r="I256" s="112">
        <f t="shared" si="24"/>
        <v>0</v>
      </c>
      <c r="J256" s="112">
        <f t="shared" si="24"/>
        <v>0</v>
      </c>
      <c r="K256" s="112">
        <f t="shared" si="24"/>
        <v>0</v>
      </c>
      <c r="L256" s="1"/>
      <c r="M256" s="37">
        <f t="shared" si="0"/>
        <v>0</v>
      </c>
      <c r="N256" s="1"/>
      <c r="O256" s="52"/>
    </row>
    <row r="257" spans="1:15" x14ac:dyDescent="0.35">
      <c r="A257" s="1"/>
      <c r="B257" s="50" t="s">
        <v>552</v>
      </c>
      <c r="C257" s="11"/>
      <c r="D257" s="114" t="s">
        <v>553</v>
      </c>
      <c r="E257" s="45" t="s">
        <v>554</v>
      </c>
      <c r="F257" s="97"/>
      <c r="G257" s="97"/>
      <c r="H257" s="97"/>
      <c r="I257" s="97"/>
      <c r="J257" s="97"/>
      <c r="K257" s="97"/>
      <c r="L257" s="1"/>
      <c r="M257" s="37">
        <f t="shared" si="0"/>
        <v>0</v>
      </c>
      <c r="N257" s="1"/>
      <c r="O257" s="52"/>
    </row>
    <row r="258" spans="1:15" x14ac:dyDescent="0.35">
      <c r="A258" s="1"/>
      <c r="B258" s="50" t="s">
        <v>555</v>
      </c>
      <c r="C258" s="11"/>
      <c r="D258" s="114" t="s">
        <v>556</v>
      </c>
      <c r="E258" s="45" t="s">
        <v>557</v>
      </c>
      <c r="F258" s="98">
        <v>1</v>
      </c>
      <c r="G258" s="98">
        <v>1</v>
      </c>
      <c r="H258" s="97"/>
      <c r="I258" s="97"/>
      <c r="J258" s="97"/>
      <c r="K258" s="97"/>
      <c r="L258" s="1"/>
      <c r="M258" s="37">
        <f t="shared" si="0"/>
        <v>2</v>
      </c>
      <c r="N258" s="1"/>
      <c r="O258" s="52"/>
    </row>
    <row r="259" spans="1:15" x14ac:dyDescent="0.35">
      <c r="A259" s="1"/>
      <c r="B259" s="50" t="s">
        <v>558</v>
      </c>
      <c r="C259" s="11"/>
      <c r="D259" s="114" t="s">
        <v>559</v>
      </c>
      <c r="E259" s="45" t="s">
        <v>560</v>
      </c>
      <c r="F259" s="97"/>
      <c r="G259" s="97"/>
      <c r="H259" s="97"/>
      <c r="I259" s="97"/>
      <c r="J259" s="97"/>
      <c r="K259" s="97"/>
      <c r="L259" s="1"/>
      <c r="M259" s="37">
        <f t="shared" si="0"/>
        <v>0</v>
      </c>
      <c r="N259" s="1"/>
      <c r="O259" s="52"/>
    </row>
    <row r="260" spans="1:15" x14ac:dyDescent="0.35">
      <c r="A260" s="1"/>
      <c r="B260" s="50" t="s">
        <v>561</v>
      </c>
      <c r="C260" s="11"/>
      <c r="D260" s="114" t="s">
        <v>562</v>
      </c>
      <c r="E260" s="45" t="s">
        <v>563</v>
      </c>
      <c r="F260" s="97"/>
      <c r="G260" s="97"/>
      <c r="H260" s="97"/>
      <c r="I260" s="97"/>
      <c r="J260" s="97"/>
      <c r="K260" s="97"/>
      <c r="L260" s="1"/>
      <c r="M260" s="37">
        <f t="shared" si="0"/>
        <v>0</v>
      </c>
      <c r="N260" s="1"/>
      <c r="O260" s="52"/>
    </row>
    <row r="261" spans="1:15" x14ac:dyDescent="0.35">
      <c r="A261" s="1"/>
      <c r="B261" s="50" t="s">
        <v>564</v>
      </c>
      <c r="C261" s="11"/>
      <c r="D261" s="109" t="s">
        <v>565</v>
      </c>
      <c r="E261" s="83" t="s">
        <v>566</v>
      </c>
      <c r="F261" s="84">
        <f t="shared" ref="F261:K261" si="25">SUM(F257:F260)</f>
        <v>1</v>
      </c>
      <c r="G261" s="84">
        <f t="shared" si="25"/>
        <v>1</v>
      </c>
      <c r="H261" s="84">
        <f t="shared" si="25"/>
        <v>0</v>
      </c>
      <c r="I261" s="84">
        <f t="shared" si="25"/>
        <v>0</v>
      </c>
      <c r="J261" s="84">
        <f t="shared" si="25"/>
        <v>0</v>
      </c>
      <c r="K261" s="84">
        <f t="shared" si="25"/>
        <v>0</v>
      </c>
      <c r="L261" s="1"/>
      <c r="M261" s="57">
        <f t="shared" si="0"/>
        <v>2</v>
      </c>
      <c r="N261" s="1"/>
      <c r="O261" s="52"/>
    </row>
    <row r="262" spans="1:15" x14ac:dyDescent="0.35">
      <c r="A262" s="1"/>
      <c r="B262" s="50" t="s">
        <v>567</v>
      </c>
      <c r="C262" s="11"/>
      <c r="D262" s="115" t="s">
        <v>568</v>
      </c>
      <c r="E262" s="116" t="s">
        <v>569</v>
      </c>
      <c r="F262" s="117"/>
      <c r="G262" s="117"/>
      <c r="H262" s="117"/>
      <c r="I262" s="117"/>
      <c r="J262" s="117"/>
      <c r="K262" s="117"/>
      <c r="L262" s="118"/>
      <c r="M262" s="119">
        <f t="shared" si="0"/>
        <v>0</v>
      </c>
      <c r="N262" s="1"/>
      <c r="O262" s="52"/>
    </row>
    <row r="263" spans="1:15" x14ac:dyDescent="0.35">
      <c r="A263" s="1"/>
      <c r="B263" s="50" t="s">
        <v>570</v>
      </c>
      <c r="C263" s="11"/>
      <c r="D263" s="115" t="s">
        <v>571</v>
      </c>
      <c r="E263" s="116" t="s">
        <v>572</v>
      </c>
      <c r="F263" s="117"/>
      <c r="G263" s="117"/>
      <c r="H263" s="117"/>
      <c r="I263" s="117"/>
      <c r="J263" s="117"/>
      <c r="K263" s="117"/>
      <c r="L263" s="118"/>
      <c r="M263" s="119">
        <f t="shared" si="0"/>
        <v>0</v>
      </c>
      <c r="N263" s="1"/>
      <c r="O263" s="52"/>
    </row>
    <row r="264" spans="1:15" x14ac:dyDescent="0.35">
      <c r="A264" s="1"/>
      <c r="B264" s="50" t="s">
        <v>573</v>
      </c>
      <c r="C264" s="11"/>
      <c r="D264" s="115" t="s">
        <v>574</v>
      </c>
      <c r="E264" s="116" t="s">
        <v>575</v>
      </c>
      <c r="F264" s="117"/>
      <c r="G264" s="117"/>
      <c r="H264" s="117"/>
      <c r="I264" s="117"/>
      <c r="J264" s="117"/>
      <c r="K264" s="117"/>
      <c r="L264" s="118"/>
      <c r="M264" s="119">
        <f t="shared" si="0"/>
        <v>0</v>
      </c>
      <c r="N264" s="1"/>
      <c r="O264" s="52"/>
    </row>
    <row r="265" spans="1:15" x14ac:dyDescent="0.35">
      <c r="A265" s="1"/>
      <c r="B265" s="50" t="s">
        <v>576</v>
      </c>
      <c r="C265" s="11"/>
      <c r="D265" s="115" t="s">
        <v>577</v>
      </c>
      <c r="E265" s="116" t="s">
        <v>578</v>
      </c>
      <c r="F265" s="117"/>
      <c r="G265" s="117"/>
      <c r="H265" s="117"/>
      <c r="I265" s="117"/>
      <c r="J265" s="117"/>
      <c r="K265" s="117"/>
      <c r="L265" s="118"/>
      <c r="M265" s="119">
        <f t="shared" ref="M265:M303" si="26">SUM(F265:K265)</f>
        <v>0</v>
      </c>
      <c r="N265" s="1"/>
      <c r="O265" s="52"/>
    </row>
    <row r="266" spans="1:15" x14ac:dyDescent="0.35">
      <c r="A266" s="1"/>
      <c r="B266" s="50" t="s">
        <v>579</v>
      </c>
      <c r="C266" s="15"/>
      <c r="D266" s="115" t="s">
        <v>580</v>
      </c>
      <c r="E266" s="116" t="s">
        <v>581</v>
      </c>
      <c r="F266" s="120">
        <f t="shared" ref="F266:K266" si="27">+F262+F263+F264+F265</f>
        <v>0</v>
      </c>
      <c r="G266" s="120">
        <f t="shared" si="27"/>
        <v>0</v>
      </c>
      <c r="H266" s="120">
        <f t="shared" si="27"/>
        <v>0</v>
      </c>
      <c r="I266" s="120">
        <f t="shared" si="27"/>
        <v>0</v>
      </c>
      <c r="J266" s="120">
        <f t="shared" si="27"/>
        <v>0</v>
      </c>
      <c r="K266" s="120">
        <f t="shared" si="27"/>
        <v>0</v>
      </c>
      <c r="L266" s="1"/>
      <c r="M266" s="37">
        <f t="shared" si="26"/>
        <v>0</v>
      </c>
      <c r="N266" s="1"/>
      <c r="O266" s="52"/>
    </row>
    <row r="267" spans="1:15" x14ac:dyDescent="0.35">
      <c r="A267" s="1"/>
      <c r="B267" s="50" t="s">
        <v>582</v>
      </c>
      <c r="C267" s="79" t="s">
        <v>583</v>
      </c>
      <c r="D267" s="114" t="s">
        <v>584</v>
      </c>
      <c r="E267" s="45" t="s">
        <v>585</v>
      </c>
      <c r="F267" s="97"/>
      <c r="G267" s="97"/>
      <c r="H267" s="97"/>
      <c r="I267" s="97"/>
      <c r="J267" s="97"/>
      <c r="K267" s="97"/>
      <c r="L267" s="1"/>
      <c r="M267" s="37">
        <f t="shared" si="26"/>
        <v>0</v>
      </c>
      <c r="N267" s="1"/>
      <c r="O267" s="49" t="s">
        <v>586</v>
      </c>
    </row>
    <row r="268" spans="1:15" x14ac:dyDescent="0.35">
      <c r="A268" s="1"/>
      <c r="B268" s="50" t="s">
        <v>587</v>
      </c>
      <c r="C268" s="11"/>
      <c r="D268" s="114" t="s">
        <v>588</v>
      </c>
      <c r="E268" s="45" t="s">
        <v>589</v>
      </c>
      <c r="F268" s="97"/>
      <c r="G268" s="97"/>
      <c r="H268" s="97"/>
      <c r="I268" s="98">
        <v>1</v>
      </c>
      <c r="J268" s="97"/>
      <c r="K268" s="97"/>
      <c r="L268" s="1"/>
      <c r="M268" s="37">
        <f t="shared" si="26"/>
        <v>1</v>
      </c>
      <c r="N268" s="1"/>
      <c r="O268" s="52"/>
    </row>
    <row r="269" spans="1:15" x14ac:dyDescent="0.35">
      <c r="A269" s="1"/>
      <c r="B269" s="50" t="s">
        <v>590</v>
      </c>
      <c r="C269" s="11"/>
      <c r="D269" s="114" t="s">
        <v>591</v>
      </c>
      <c r="E269" s="45" t="s">
        <v>592</v>
      </c>
      <c r="F269" s="97"/>
      <c r="G269" s="97"/>
      <c r="H269" s="98">
        <v>2</v>
      </c>
      <c r="I269" s="97"/>
      <c r="J269" s="97"/>
      <c r="K269" s="97"/>
      <c r="L269" s="1"/>
      <c r="M269" s="37">
        <f t="shared" si="26"/>
        <v>2</v>
      </c>
      <c r="N269" s="1"/>
      <c r="O269" s="52"/>
    </row>
    <row r="270" spans="1:15" x14ac:dyDescent="0.35">
      <c r="A270" s="1"/>
      <c r="B270" s="50" t="s">
        <v>593</v>
      </c>
      <c r="C270" s="11"/>
      <c r="D270" s="114" t="s">
        <v>594</v>
      </c>
      <c r="E270" s="45" t="s">
        <v>595</v>
      </c>
      <c r="F270" s="97"/>
      <c r="G270" s="98">
        <v>2</v>
      </c>
      <c r="H270" s="97"/>
      <c r="I270" s="97"/>
      <c r="J270" s="97"/>
      <c r="K270" s="97"/>
      <c r="L270" s="1"/>
      <c r="M270" s="37">
        <f t="shared" si="26"/>
        <v>2</v>
      </c>
      <c r="N270" s="1"/>
      <c r="O270" s="52"/>
    </row>
    <row r="271" spans="1:15" x14ac:dyDescent="0.35">
      <c r="A271" s="1"/>
      <c r="B271" s="50">
        <v>18</v>
      </c>
      <c r="C271" s="15"/>
      <c r="D271" s="109" t="s">
        <v>596</v>
      </c>
      <c r="E271" s="121" t="s">
        <v>597</v>
      </c>
      <c r="F271" s="37">
        <f t="shared" ref="F271:K271" si="28">SUM(F267:F270)</f>
        <v>0</v>
      </c>
      <c r="G271" s="37">
        <f t="shared" si="28"/>
        <v>2</v>
      </c>
      <c r="H271" s="37">
        <f t="shared" si="28"/>
        <v>2</v>
      </c>
      <c r="I271" s="37">
        <f t="shared" si="28"/>
        <v>1</v>
      </c>
      <c r="J271" s="37">
        <f t="shared" si="28"/>
        <v>0</v>
      </c>
      <c r="K271" s="37">
        <f t="shared" si="28"/>
        <v>0</v>
      </c>
      <c r="L271" s="1"/>
      <c r="M271" s="57">
        <f t="shared" si="26"/>
        <v>5</v>
      </c>
      <c r="N271" s="1"/>
      <c r="O271" s="52"/>
    </row>
    <row r="272" spans="1:15" x14ac:dyDescent="0.35">
      <c r="A272" s="122"/>
      <c r="B272" s="123" t="s">
        <v>598</v>
      </c>
      <c r="C272" s="87" t="s">
        <v>599</v>
      </c>
      <c r="D272" s="25" t="s">
        <v>600</v>
      </c>
      <c r="E272" s="19" t="s">
        <v>601</v>
      </c>
      <c r="F272" s="124"/>
      <c r="G272" s="124">
        <v>1</v>
      </c>
      <c r="H272" s="124">
        <v>1</v>
      </c>
      <c r="I272" s="125"/>
      <c r="J272" s="125"/>
      <c r="K272" s="125"/>
      <c r="L272" s="122"/>
      <c r="M272" s="37">
        <f t="shared" si="26"/>
        <v>2</v>
      </c>
      <c r="N272" s="122"/>
      <c r="O272" s="126" t="s">
        <v>602</v>
      </c>
    </row>
    <row r="273" spans="1:15" x14ac:dyDescent="0.35">
      <c r="A273" s="122"/>
      <c r="B273" s="123" t="s">
        <v>603</v>
      </c>
      <c r="C273" s="11"/>
      <c r="D273" s="25" t="s">
        <v>604</v>
      </c>
      <c r="E273" s="19" t="s">
        <v>605</v>
      </c>
      <c r="F273" s="124"/>
      <c r="G273" s="124">
        <v>25</v>
      </c>
      <c r="H273" s="124">
        <v>500</v>
      </c>
      <c r="I273" s="125"/>
      <c r="J273" s="125"/>
      <c r="K273" s="125"/>
      <c r="L273" s="122"/>
      <c r="M273" s="37">
        <f t="shared" si="26"/>
        <v>525</v>
      </c>
      <c r="N273" s="122"/>
      <c r="O273" s="52"/>
    </row>
    <row r="274" spans="1:15" x14ac:dyDescent="0.35">
      <c r="A274" s="1"/>
      <c r="B274" s="123" t="s">
        <v>606</v>
      </c>
      <c r="C274" s="11"/>
      <c r="D274" s="25" t="s">
        <v>607</v>
      </c>
      <c r="E274" s="19" t="s">
        <v>608</v>
      </c>
      <c r="F274" s="124"/>
      <c r="G274" s="124">
        <v>25</v>
      </c>
      <c r="H274" s="124">
        <v>100</v>
      </c>
      <c r="I274" s="124"/>
      <c r="J274" s="124"/>
      <c r="K274" s="124"/>
      <c r="L274" s="1"/>
      <c r="M274" s="37">
        <f t="shared" si="26"/>
        <v>125</v>
      </c>
      <c r="N274" s="1"/>
      <c r="O274" s="52"/>
    </row>
    <row r="275" spans="1:15" x14ac:dyDescent="0.35">
      <c r="A275" s="1"/>
      <c r="B275" s="123" t="s">
        <v>609</v>
      </c>
      <c r="C275" s="11"/>
      <c r="D275" s="25" t="s">
        <v>610</v>
      </c>
      <c r="E275" s="19" t="s">
        <v>611</v>
      </c>
      <c r="F275" s="124"/>
      <c r="G275" s="124">
        <v>1</v>
      </c>
      <c r="H275" s="124">
        <v>1</v>
      </c>
      <c r="I275" s="124"/>
      <c r="J275" s="124"/>
      <c r="K275" s="124"/>
      <c r="L275" s="1"/>
      <c r="M275" s="37">
        <f t="shared" si="26"/>
        <v>2</v>
      </c>
      <c r="N275" s="1"/>
      <c r="O275" s="52"/>
    </row>
    <row r="276" spans="1:15" x14ac:dyDescent="0.35">
      <c r="A276" s="1"/>
      <c r="B276" s="123" t="s">
        <v>612</v>
      </c>
      <c r="C276" s="11"/>
      <c r="D276" s="25" t="s">
        <v>77</v>
      </c>
      <c r="E276" s="19" t="s">
        <v>613</v>
      </c>
      <c r="F276" s="124"/>
      <c r="G276" s="124">
        <v>1</v>
      </c>
      <c r="H276" s="124">
        <v>1</v>
      </c>
      <c r="I276" s="124"/>
      <c r="J276" s="124"/>
      <c r="K276" s="124"/>
      <c r="L276" s="1"/>
      <c r="M276" s="37">
        <f t="shared" si="26"/>
        <v>2</v>
      </c>
      <c r="N276" s="1"/>
      <c r="O276" s="52"/>
    </row>
    <row r="277" spans="1:15" x14ac:dyDescent="0.35">
      <c r="A277" s="1"/>
      <c r="B277" s="123" t="s">
        <v>614</v>
      </c>
      <c r="C277" s="11"/>
      <c r="D277" s="25" t="s">
        <v>615</v>
      </c>
      <c r="E277" s="19" t="s">
        <v>616</v>
      </c>
      <c r="F277" s="127"/>
      <c r="G277" s="127"/>
      <c r="H277" s="127"/>
      <c r="I277" s="127"/>
      <c r="J277" s="127"/>
      <c r="K277" s="127"/>
      <c r="L277" s="1"/>
      <c r="M277" s="37">
        <f t="shared" si="26"/>
        <v>0</v>
      </c>
      <c r="N277" s="1"/>
      <c r="O277" s="52"/>
    </row>
    <row r="278" spans="1:15" x14ac:dyDescent="0.35">
      <c r="A278" s="1"/>
      <c r="B278" s="123" t="s">
        <v>617</v>
      </c>
      <c r="C278" s="11"/>
      <c r="D278" s="25" t="s">
        <v>618</v>
      </c>
      <c r="E278" s="19" t="s">
        <v>619</v>
      </c>
      <c r="F278" s="127"/>
      <c r="G278" s="127"/>
      <c r="H278" s="127"/>
      <c r="I278" s="127"/>
      <c r="J278" s="127"/>
      <c r="K278" s="127"/>
      <c r="L278" s="1"/>
      <c r="M278" s="37">
        <f t="shared" si="26"/>
        <v>0</v>
      </c>
      <c r="N278" s="1"/>
      <c r="O278" s="52"/>
    </row>
    <row r="279" spans="1:15" x14ac:dyDescent="0.35">
      <c r="A279" s="1"/>
      <c r="B279" s="123" t="s">
        <v>620</v>
      </c>
      <c r="C279" s="11"/>
      <c r="D279" s="25" t="s">
        <v>621</v>
      </c>
      <c r="E279" s="19" t="s">
        <v>622</v>
      </c>
      <c r="F279" s="127"/>
      <c r="G279" s="127"/>
      <c r="H279" s="127"/>
      <c r="I279" s="127"/>
      <c r="J279" s="127"/>
      <c r="K279" s="127"/>
      <c r="L279" s="1"/>
      <c r="M279" s="37">
        <f t="shared" si="26"/>
        <v>0</v>
      </c>
      <c r="N279" s="1"/>
      <c r="O279" s="52"/>
    </row>
    <row r="280" spans="1:15" x14ac:dyDescent="0.35">
      <c r="A280" s="1"/>
      <c r="B280" s="123" t="s">
        <v>623</v>
      </c>
      <c r="C280" s="11"/>
      <c r="D280" s="25" t="s">
        <v>624</v>
      </c>
      <c r="E280" s="19" t="s">
        <v>625</v>
      </c>
      <c r="F280" s="127"/>
      <c r="G280" s="127"/>
      <c r="H280" s="127"/>
      <c r="I280" s="127"/>
      <c r="J280" s="127"/>
      <c r="K280" s="127"/>
      <c r="L280" s="1"/>
      <c r="M280" s="37">
        <f t="shared" si="26"/>
        <v>0</v>
      </c>
      <c r="N280" s="1"/>
      <c r="O280" s="52"/>
    </row>
    <row r="281" spans="1:15" x14ac:dyDescent="0.35">
      <c r="A281" s="1"/>
      <c r="B281" s="123">
        <v>19</v>
      </c>
      <c r="C281" s="128"/>
      <c r="D281" s="129" t="s">
        <v>626</v>
      </c>
      <c r="E281" s="130" t="s">
        <v>627</v>
      </c>
      <c r="F281" s="130">
        <f t="shared" ref="F281:K281" si="29">SUM(F277:F280)</f>
        <v>0</v>
      </c>
      <c r="G281" s="130">
        <f t="shared" si="29"/>
        <v>0</v>
      </c>
      <c r="H281" s="130">
        <f t="shared" si="29"/>
        <v>0</v>
      </c>
      <c r="I281" s="130">
        <f t="shared" si="29"/>
        <v>0</v>
      </c>
      <c r="J281" s="130">
        <f t="shared" si="29"/>
        <v>0</v>
      </c>
      <c r="K281" s="130">
        <f t="shared" si="29"/>
        <v>0</v>
      </c>
      <c r="L281" s="1"/>
      <c r="M281" s="57">
        <f t="shared" si="26"/>
        <v>0</v>
      </c>
      <c r="N281" s="1"/>
      <c r="O281" s="52"/>
    </row>
    <row r="282" spans="1:15" x14ac:dyDescent="0.35">
      <c r="A282" s="1"/>
      <c r="B282" s="17" t="s">
        <v>628</v>
      </c>
      <c r="C282" s="67" t="s">
        <v>629</v>
      </c>
      <c r="D282" s="25" t="s">
        <v>630</v>
      </c>
      <c r="E282" s="19" t="s">
        <v>631</v>
      </c>
      <c r="F282" s="131">
        <v>138</v>
      </c>
      <c r="G282" s="132">
        <v>67</v>
      </c>
      <c r="H282" s="132">
        <v>84</v>
      </c>
      <c r="I282" s="133">
        <v>48</v>
      </c>
      <c r="J282" s="134"/>
      <c r="K282" s="134"/>
      <c r="L282" s="1"/>
      <c r="M282" s="37">
        <f t="shared" si="26"/>
        <v>337</v>
      </c>
      <c r="N282" s="1"/>
      <c r="O282" s="49" t="s">
        <v>632</v>
      </c>
    </row>
    <row r="283" spans="1:15" x14ac:dyDescent="0.35">
      <c r="A283" s="1"/>
      <c r="B283" s="17" t="s">
        <v>633</v>
      </c>
      <c r="C283" s="11"/>
      <c r="D283" s="25" t="s">
        <v>634</v>
      </c>
      <c r="E283" s="19" t="s">
        <v>635</v>
      </c>
      <c r="F283" s="135">
        <v>138</v>
      </c>
      <c r="G283" s="134">
        <v>67</v>
      </c>
      <c r="H283" s="135">
        <v>84</v>
      </c>
      <c r="I283" s="134">
        <v>48</v>
      </c>
      <c r="J283" s="134"/>
      <c r="K283" s="134"/>
      <c r="L283" s="1"/>
      <c r="M283" s="37">
        <f t="shared" si="26"/>
        <v>337</v>
      </c>
      <c r="N283" s="1"/>
      <c r="O283" s="52"/>
    </row>
    <row r="284" spans="1:15" x14ac:dyDescent="0.35">
      <c r="A284" s="1"/>
      <c r="B284" s="17" t="s">
        <v>636</v>
      </c>
      <c r="C284" s="11"/>
      <c r="D284" s="25" t="s">
        <v>637</v>
      </c>
      <c r="E284" s="19" t="s">
        <v>638</v>
      </c>
      <c r="F284" s="134"/>
      <c r="G284" s="134"/>
      <c r="H284" s="134"/>
      <c r="I284" s="134"/>
      <c r="J284" s="134"/>
      <c r="K284" s="134"/>
      <c r="L284" s="1"/>
      <c r="M284" s="37">
        <f t="shared" si="26"/>
        <v>0</v>
      </c>
      <c r="N284" s="1"/>
      <c r="O284" s="52"/>
    </row>
    <row r="285" spans="1:15" x14ac:dyDescent="0.35">
      <c r="A285" s="1"/>
      <c r="B285" s="17" t="s">
        <v>639</v>
      </c>
      <c r="C285" s="11"/>
      <c r="D285" s="25" t="s">
        <v>640</v>
      </c>
      <c r="E285" s="19" t="s">
        <v>641</v>
      </c>
      <c r="F285" s="127"/>
      <c r="G285" s="127"/>
      <c r="H285" s="127"/>
      <c r="I285" s="127"/>
      <c r="J285" s="127"/>
      <c r="K285" s="127"/>
      <c r="L285" s="1"/>
      <c r="M285" s="37">
        <f t="shared" si="26"/>
        <v>0</v>
      </c>
      <c r="N285" s="1"/>
      <c r="O285" s="52"/>
    </row>
    <row r="286" spans="1:15" x14ac:dyDescent="0.35">
      <c r="A286" s="1"/>
      <c r="B286" s="17" t="s">
        <v>642</v>
      </c>
      <c r="C286" s="11"/>
      <c r="D286" s="25" t="s">
        <v>643</v>
      </c>
      <c r="E286" s="19" t="s">
        <v>644</v>
      </c>
      <c r="F286" s="127"/>
      <c r="G286" s="127"/>
      <c r="H286" s="127"/>
      <c r="I286" s="127"/>
      <c r="J286" s="127"/>
      <c r="K286" s="127"/>
      <c r="L286" s="1"/>
      <c r="M286" s="37">
        <f t="shared" si="26"/>
        <v>0</v>
      </c>
      <c r="N286" s="1"/>
      <c r="O286" s="52"/>
    </row>
    <row r="287" spans="1:15" x14ac:dyDescent="0.35">
      <c r="A287" s="1"/>
      <c r="B287" s="17" t="s">
        <v>645</v>
      </c>
      <c r="C287" s="11"/>
      <c r="D287" s="25" t="s">
        <v>646</v>
      </c>
      <c r="E287" s="19" t="s">
        <v>647</v>
      </c>
      <c r="F287" s="127"/>
      <c r="G287" s="127"/>
      <c r="H287" s="127"/>
      <c r="I287" s="127"/>
      <c r="J287" s="127"/>
      <c r="K287" s="127"/>
      <c r="L287" s="1"/>
      <c r="M287" s="37">
        <f t="shared" si="26"/>
        <v>0</v>
      </c>
      <c r="N287" s="1"/>
      <c r="O287" s="52"/>
    </row>
    <row r="288" spans="1:15" x14ac:dyDescent="0.35">
      <c r="A288" s="1"/>
      <c r="B288" s="17" t="s">
        <v>648</v>
      </c>
      <c r="C288" s="11"/>
      <c r="D288" s="25" t="s">
        <v>649</v>
      </c>
      <c r="E288" s="19" t="s">
        <v>650</v>
      </c>
      <c r="F288" s="127"/>
      <c r="G288" s="127"/>
      <c r="H288" s="127"/>
      <c r="I288" s="127"/>
      <c r="J288" s="127"/>
      <c r="K288" s="127"/>
      <c r="L288" s="1"/>
      <c r="M288" s="37">
        <f t="shared" si="26"/>
        <v>0</v>
      </c>
      <c r="N288" s="1"/>
      <c r="O288" s="52"/>
    </row>
    <row r="289" spans="1:15" x14ac:dyDescent="0.35">
      <c r="A289" s="1"/>
      <c r="B289" s="17">
        <v>20</v>
      </c>
      <c r="C289" s="15"/>
      <c r="D289" s="129" t="s">
        <v>651</v>
      </c>
      <c r="E289" s="136" t="s">
        <v>652</v>
      </c>
      <c r="F289" s="130">
        <f t="shared" ref="F289:K289" si="30">SUM(F285:F288)</f>
        <v>0</v>
      </c>
      <c r="G289" s="130">
        <f t="shared" si="30"/>
        <v>0</v>
      </c>
      <c r="H289" s="130">
        <f t="shared" si="30"/>
        <v>0</v>
      </c>
      <c r="I289" s="130">
        <f t="shared" si="30"/>
        <v>0</v>
      </c>
      <c r="J289" s="130">
        <f t="shared" si="30"/>
        <v>0</v>
      </c>
      <c r="K289" s="130">
        <f t="shared" si="30"/>
        <v>0</v>
      </c>
      <c r="L289" s="1"/>
      <c r="M289" s="57">
        <f t="shared" si="26"/>
        <v>0</v>
      </c>
      <c r="N289" s="1"/>
      <c r="O289" s="52"/>
    </row>
    <row r="290" spans="1:15" x14ac:dyDescent="0.35">
      <c r="A290" s="1"/>
      <c r="B290" s="3"/>
      <c r="C290" s="3"/>
      <c r="D290" s="137"/>
      <c r="E290" s="1"/>
      <c r="F290" s="1"/>
      <c r="G290" s="1"/>
      <c r="H290" s="1"/>
      <c r="I290" s="1"/>
      <c r="J290" s="1"/>
      <c r="K290" s="1"/>
      <c r="L290" s="1"/>
      <c r="M290" s="1"/>
      <c r="N290" s="1"/>
      <c r="O290" s="1"/>
    </row>
    <row r="291" spans="1:15" x14ac:dyDescent="0.35">
      <c r="A291" s="1"/>
      <c r="B291" s="3"/>
      <c r="C291" s="3"/>
      <c r="D291" s="3"/>
      <c r="E291" s="1"/>
      <c r="F291" s="1"/>
      <c r="G291" s="1"/>
      <c r="H291" s="1"/>
      <c r="I291" s="1"/>
      <c r="J291" s="1"/>
      <c r="K291" s="1"/>
      <c r="L291" s="1"/>
      <c r="M291" s="1"/>
      <c r="N291" s="1"/>
      <c r="O291" s="1"/>
    </row>
    <row r="292" spans="1:15" x14ac:dyDescent="0.35">
      <c r="A292" s="1"/>
      <c r="B292" s="3"/>
      <c r="C292" s="3"/>
      <c r="D292" s="3"/>
      <c r="E292" s="1"/>
      <c r="F292" s="1"/>
      <c r="G292" s="1"/>
      <c r="H292" s="1"/>
      <c r="I292" s="1"/>
      <c r="J292" s="1"/>
      <c r="K292" s="1"/>
      <c r="L292" s="1"/>
      <c r="M292" s="1"/>
      <c r="N292" s="1"/>
      <c r="O292" s="1"/>
    </row>
    <row r="293" spans="1:15" x14ac:dyDescent="0.35">
      <c r="A293" s="1"/>
      <c r="B293" s="3"/>
      <c r="C293" s="3"/>
      <c r="D293" s="3"/>
      <c r="E293" s="1"/>
      <c r="F293" s="1"/>
      <c r="G293" s="1"/>
      <c r="H293" s="1"/>
      <c r="I293" s="1"/>
      <c r="J293" s="1"/>
      <c r="K293" s="1"/>
      <c r="L293" s="1"/>
      <c r="M293" s="1"/>
      <c r="N293" s="1"/>
      <c r="O293" s="1"/>
    </row>
    <row r="294" spans="1:15" x14ac:dyDescent="0.35">
      <c r="A294" s="1"/>
      <c r="B294" s="3"/>
      <c r="C294" s="3"/>
      <c r="D294" s="3"/>
      <c r="E294" s="1"/>
      <c r="F294" s="1"/>
      <c r="G294" s="1"/>
      <c r="H294" s="1"/>
      <c r="I294" s="1"/>
      <c r="J294" s="1"/>
      <c r="K294" s="1"/>
      <c r="L294" s="1"/>
      <c r="M294" s="1"/>
      <c r="N294" s="1"/>
      <c r="O294" s="1"/>
    </row>
    <row r="295" spans="1:15" x14ac:dyDescent="0.35">
      <c r="A295" s="1"/>
      <c r="B295" s="3"/>
      <c r="C295" s="3"/>
      <c r="D295" s="3"/>
      <c r="E295" s="1"/>
      <c r="F295" s="1"/>
      <c r="G295" s="1"/>
      <c r="H295" s="1"/>
      <c r="I295" s="1"/>
      <c r="J295" s="1"/>
      <c r="K295" s="1"/>
      <c r="L295" s="1"/>
      <c r="M295" s="1"/>
      <c r="N295" s="1"/>
      <c r="O295" s="1"/>
    </row>
    <row r="296" spans="1:15" x14ac:dyDescent="0.35">
      <c r="A296" s="1"/>
      <c r="B296" s="3"/>
      <c r="C296" s="3"/>
      <c r="D296" s="3"/>
      <c r="E296" s="1"/>
      <c r="F296" s="1"/>
      <c r="G296" s="1"/>
      <c r="H296" s="1"/>
      <c r="I296" s="1"/>
      <c r="J296" s="1"/>
      <c r="K296" s="1"/>
      <c r="L296" s="1"/>
      <c r="M296" s="1"/>
      <c r="N296" s="1"/>
      <c r="O296" s="1"/>
    </row>
    <row r="297" spans="1:15" x14ac:dyDescent="0.35">
      <c r="A297" s="1"/>
      <c r="B297" s="3"/>
      <c r="C297" s="3"/>
      <c r="D297" s="3"/>
      <c r="E297" s="1"/>
      <c r="F297" s="1"/>
      <c r="G297" s="1"/>
      <c r="H297" s="1"/>
      <c r="I297" s="1"/>
      <c r="J297" s="1"/>
      <c r="K297" s="1"/>
      <c r="L297" s="1"/>
      <c r="M297" s="1"/>
      <c r="N297" s="1"/>
      <c r="O297" s="1"/>
    </row>
    <row r="298" spans="1:15" x14ac:dyDescent="0.35">
      <c r="A298" s="1"/>
      <c r="B298" s="3"/>
      <c r="C298" s="3"/>
      <c r="D298" s="3"/>
      <c r="E298" s="1"/>
      <c r="F298" s="1"/>
      <c r="G298" s="1"/>
      <c r="H298" s="1"/>
      <c r="I298" s="1"/>
      <c r="J298" s="1"/>
      <c r="K298" s="1"/>
      <c r="L298" s="1"/>
      <c r="M298" s="1"/>
      <c r="N298" s="1"/>
      <c r="O298" s="1"/>
    </row>
    <row r="299" spans="1:15" x14ac:dyDescent="0.35">
      <c r="A299" s="1"/>
      <c r="B299" s="3"/>
      <c r="C299" s="3"/>
      <c r="D299" s="3"/>
      <c r="E299" s="1"/>
      <c r="F299" s="1"/>
      <c r="G299" s="1"/>
      <c r="H299" s="1"/>
      <c r="I299" s="1"/>
      <c r="J299" s="1"/>
      <c r="K299" s="1"/>
      <c r="L299" s="1"/>
      <c r="M299" s="1"/>
      <c r="N299" s="1"/>
      <c r="O299" s="1"/>
    </row>
    <row r="300" spans="1:15" x14ac:dyDescent="0.35">
      <c r="A300" s="1"/>
      <c r="B300" s="3"/>
      <c r="C300" s="3"/>
      <c r="D300" s="3"/>
      <c r="E300" s="1"/>
      <c r="F300" s="1"/>
      <c r="G300" s="1"/>
      <c r="H300" s="1"/>
      <c r="I300" s="1"/>
      <c r="J300" s="1"/>
      <c r="K300" s="1"/>
      <c r="L300" s="1"/>
      <c r="M300" s="1"/>
      <c r="N300" s="1"/>
      <c r="O300" s="1"/>
    </row>
    <row r="301" spans="1:15" x14ac:dyDescent="0.35">
      <c r="A301" s="1"/>
      <c r="B301" s="3"/>
      <c r="C301" s="3"/>
      <c r="D301" s="3"/>
      <c r="E301" s="1"/>
      <c r="F301" s="1"/>
      <c r="G301" s="1"/>
      <c r="H301" s="1"/>
      <c r="I301" s="1"/>
      <c r="J301" s="1"/>
      <c r="K301" s="1"/>
      <c r="L301" s="1"/>
      <c r="M301" s="1"/>
      <c r="N301" s="1"/>
      <c r="O301" s="1"/>
    </row>
    <row r="302" spans="1:15" x14ac:dyDescent="0.35">
      <c r="A302" s="1"/>
      <c r="B302" s="3"/>
      <c r="C302" s="3"/>
      <c r="D302" s="3"/>
      <c r="E302" s="1"/>
      <c r="F302" s="1"/>
      <c r="G302" s="1"/>
      <c r="H302" s="1"/>
      <c r="I302" s="1"/>
      <c r="J302" s="1"/>
      <c r="K302" s="1"/>
      <c r="L302" s="1"/>
      <c r="M302" s="1"/>
      <c r="N302" s="1"/>
      <c r="O302" s="1"/>
    </row>
    <row r="303" spans="1:15" x14ac:dyDescent="0.35">
      <c r="A303" s="1"/>
      <c r="B303" s="3"/>
      <c r="C303" s="3"/>
      <c r="D303" s="3"/>
      <c r="E303" s="1"/>
      <c r="F303" s="1"/>
      <c r="G303" s="1"/>
      <c r="H303" s="1"/>
      <c r="I303" s="1"/>
      <c r="J303" s="1"/>
      <c r="K303" s="1"/>
      <c r="L303" s="1"/>
      <c r="M303" s="1"/>
      <c r="N303" s="1"/>
      <c r="O303" s="1"/>
    </row>
  </sheetData>
  <mergeCells count="131">
    <mergeCell ref="C267:C271"/>
    <mergeCell ref="O267:O271"/>
    <mergeCell ref="C272:C280"/>
    <mergeCell ref="O272:O281"/>
    <mergeCell ref="C282:C289"/>
    <mergeCell ref="O282:O289"/>
    <mergeCell ref="C222:C231"/>
    <mergeCell ref="O222:O231"/>
    <mergeCell ref="C232:C246"/>
    <mergeCell ref="O232:O246"/>
    <mergeCell ref="C247:C266"/>
    <mergeCell ref="O247:O266"/>
    <mergeCell ref="C207:C211"/>
    <mergeCell ref="O207:O211"/>
    <mergeCell ref="C212:C216"/>
    <mergeCell ref="O212:O216"/>
    <mergeCell ref="C217:C221"/>
    <mergeCell ref="O217:O221"/>
    <mergeCell ref="B194:B195"/>
    <mergeCell ref="C194:C206"/>
    <mergeCell ref="O194:O206"/>
    <mergeCell ref="B196:B197"/>
    <mergeCell ref="B198:B199"/>
    <mergeCell ref="B200:B201"/>
    <mergeCell ref="B202:B203"/>
    <mergeCell ref="B204:B205"/>
    <mergeCell ref="B173:B174"/>
    <mergeCell ref="B175:B176"/>
    <mergeCell ref="B177:B178"/>
    <mergeCell ref="C179:C193"/>
    <mergeCell ref="O179:O193"/>
    <mergeCell ref="B180:B181"/>
    <mergeCell ref="B182:B183"/>
    <mergeCell ref="B184:B185"/>
    <mergeCell ref="B157:B158"/>
    <mergeCell ref="B159:B160"/>
    <mergeCell ref="B161:B162"/>
    <mergeCell ref="C161:C178"/>
    <mergeCell ref="O161:O178"/>
    <mergeCell ref="B163:B164"/>
    <mergeCell ref="B165:B166"/>
    <mergeCell ref="B167:B168"/>
    <mergeCell ref="B169:B170"/>
    <mergeCell ref="B171:B172"/>
    <mergeCell ref="O127:O160"/>
    <mergeCell ref="B131:B132"/>
    <mergeCell ref="B133:B134"/>
    <mergeCell ref="B135:B136"/>
    <mergeCell ref="B137:B138"/>
    <mergeCell ref="B139:B140"/>
    <mergeCell ref="B141:B142"/>
    <mergeCell ref="B143:B144"/>
    <mergeCell ref="B145:B146"/>
    <mergeCell ref="B147:B148"/>
    <mergeCell ref="B119:B120"/>
    <mergeCell ref="B121:B122"/>
    <mergeCell ref="B123:B124"/>
    <mergeCell ref="B125:B126"/>
    <mergeCell ref="B127:B130"/>
    <mergeCell ref="C127:C160"/>
    <mergeCell ref="B149:B150"/>
    <mergeCell ref="B151:B152"/>
    <mergeCell ref="B153:B154"/>
    <mergeCell ref="B155:B156"/>
    <mergeCell ref="B107:B108"/>
    <mergeCell ref="B109:B110"/>
    <mergeCell ref="B111:B112"/>
    <mergeCell ref="B113:B114"/>
    <mergeCell ref="B115:B116"/>
    <mergeCell ref="B117:B118"/>
    <mergeCell ref="B89:B90"/>
    <mergeCell ref="B91:B92"/>
    <mergeCell ref="B93:B96"/>
    <mergeCell ref="C93:C126"/>
    <mergeCell ref="O93:O126"/>
    <mergeCell ref="B97:B98"/>
    <mergeCell ref="B99:B100"/>
    <mergeCell ref="B101:B102"/>
    <mergeCell ref="B103:B104"/>
    <mergeCell ref="B105:B106"/>
    <mergeCell ref="B77:B78"/>
    <mergeCell ref="B79:B80"/>
    <mergeCell ref="B81:B82"/>
    <mergeCell ref="B83:B84"/>
    <mergeCell ref="B85:B86"/>
    <mergeCell ref="B87:B88"/>
    <mergeCell ref="B59:B62"/>
    <mergeCell ref="C59:C92"/>
    <mergeCell ref="O59:O92"/>
    <mergeCell ref="B63:B64"/>
    <mergeCell ref="B65:B66"/>
    <mergeCell ref="B67:B68"/>
    <mergeCell ref="B69:B70"/>
    <mergeCell ref="B71:B72"/>
    <mergeCell ref="B73:B74"/>
    <mergeCell ref="B75:B76"/>
    <mergeCell ref="B49:B53"/>
    <mergeCell ref="C49:C53"/>
    <mergeCell ref="O49:O53"/>
    <mergeCell ref="B54:B58"/>
    <mergeCell ref="C54:C58"/>
    <mergeCell ref="O54:O58"/>
    <mergeCell ref="B41:B42"/>
    <mergeCell ref="C41:C45"/>
    <mergeCell ref="O41:O45"/>
    <mergeCell ref="B43:B44"/>
    <mergeCell ref="B46:B48"/>
    <mergeCell ref="C46:C48"/>
    <mergeCell ref="O46:O48"/>
    <mergeCell ref="C24:C28"/>
    <mergeCell ref="O24:O27"/>
    <mergeCell ref="C29:C35"/>
    <mergeCell ref="O29:O35"/>
    <mergeCell ref="C36:C40"/>
    <mergeCell ref="O36:O40"/>
    <mergeCell ref="C12:C16"/>
    <mergeCell ref="O12:O16"/>
    <mergeCell ref="C17:C19"/>
    <mergeCell ref="O17:O19"/>
    <mergeCell ref="B21:B23"/>
    <mergeCell ref="C21:C23"/>
    <mergeCell ref="E21:E23"/>
    <mergeCell ref="O21:O23"/>
    <mergeCell ref="B2:K2"/>
    <mergeCell ref="E4:E6"/>
    <mergeCell ref="F4:F6"/>
    <mergeCell ref="G4:G6"/>
    <mergeCell ref="H4:H6"/>
    <mergeCell ref="I4:I6"/>
    <mergeCell ref="J4:J6"/>
    <mergeCell ref="K4: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 09</dc:creator>
  <cp:lastModifiedBy>ASUS 09</cp:lastModifiedBy>
  <dcterms:created xsi:type="dcterms:W3CDTF">2024-01-03T06:39:29Z</dcterms:created>
  <dcterms:modified xsi:type="dcterms:W3CDTF">2024-01-03T06:40:44Z</dcterms:modified>
</cp:coreProperties>
</file>