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D3B51CE-55A1-43CD-BE3D-0B8745AA67A2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M21" i="1" l="1"/>
  <c r="J23" i="1"/>
  <c r="M23" i="1" s="1"/>
  <c r="M6" i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M30" i="1"/>
  <c r="M34" i="1"/>
  <c r="M29" i="1"/>
  <c r="K30" i="1"/>
  <c r="M31" i="1"/>
  <c r="K32" i="1"/>
  <c r="M33" i="1"/>
  <c r="K34" i="1"/>
  <c r="L30" i="1"/>
  <c r="L32" i="1"/>
  <c r="L34" i="1"/>
  <c r="L23" i="1" l="1"/>
  <c r="K23" i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<sst xmlns="http://schemas.openxmlformats.org/spreadsheetml/2006/main" count="123" uniqueCount="83">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</sst>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/>
    </xf>
    <xf numFmtId="0" fontId="10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5"/>
      <c r="H3" s="28"/>
      <c r="I3" s="30"/>
      <c r="J3" s="29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2" t="s">
        <v>19</v>
      </c>
      <c r="B4" s="23"/>
      <c r="C4" s="24"/>
      <c r="D4" s="34"/>
      <c r="E4" s="26"/>
      <c r="F4" s="27"/>
      <c r="G4" s="25"/>
      <c r="H4" s="28"/>
      <c r="I4" s="30"/>
      <c r="J4" s="29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ht="39.6" x14ac:dyDescent="0.3">
      <c r="A5" s="36">
        <v>1</v>
      </c>
      <c r="B5" s="37" t="s">
        <v>20</v>
      </c>
      <c r="C5" s="24"/>
      <c r="D5" s="38">
        <v>1</v>
      </c>
      <c r="E5" s="26">
        <v>585</v>
      </c>
      <c r="F5" s="39"/>
      <c r="G5" s="29">
        <f t="shared" ref="G5:G9" si="0">E5*D5</f>
        <v>585</v>
      </c>
      <c r="H5" s="28">
        <f t="shared" ref="H5:H9" si="1">G5/12*12</f>
        <v>585</v>
      </c>
      <c r="I5" s="30">
        <v>50</v>
      </c>
      <c r="J5" s="29">
        <f>SUM(I5:I5)</f>
        <v>50</v>
      </c>
      <c r="K5" s="31">
        <f>IF(J5/G5*100&gt;=100,100,IF(J5/G5*100&lt;100,J5/G5*100))/100</f>
        <v>8.5470085470085472E-2</v>
      </c>
      <c r="L5" s="31">
        <f>J5/E5</f>
        <v>8.5470085470085472E-2</v>
      </c>
      <c r="M5" s="32">
        <f>IF(J5/H5*100&gt;=100,100,IF(J5/H5*100&lt;100,J5/H5*100))/100</f>
        <v>8.5470085470085472E-2</v>
      </c>
      <c r="N5" s="40" t="s">
        <v>21</v>
      </c>
      <c r="O5" s="33" t="s">
        <v>22</v>
      </c>
      <c r="P5" s="33" t="s">
        <v>23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ht="52.8" x14ac:dyDescent="0.3">
      <c r="A6" s="36">
        <v>2</v>
      </c>
      <c r="B6" s="37" t="s">
        <v>24</v>
      </c>
      <c r="C6" s="24"/>
      <c r="D6" s="38">
        <v>1</v>
      </c>
      <c r="E6" s="26">
        <v>558</v>
      </c>
      <c r="F6" s="39"/>
      <c r="G6" s="29">
        <f t="shared" si="0"/>
        <v>558</v>
      </c>
      <c r="H6" s="28">
        <f t="shared" si="1"/>
        <v>558</v>
      </c>
      <c r="I6" s="30">
        <v>60</v>
      </c>
      <c r="J6" s="29">
        <f>SUM(I6:I6)</f>
        <v>60</v>
      </c>
      <c r="K6" s="31">
        <f>IF(J6/G6*100&gt;=100,100,IF(J6/G6*100&lt;100,J6/G6*100))/100</f>
        <v>0.1075268817204301</v>
      </c>
      <c r="L6" s="31">
        <f>J6/E6</f>
        <v>0.10752688172043011</v>
      </c>
      <c r="M6" s="32">
        <f>IF(J6/H6*100&gt;=100,100,IF(J6/H6*100&lt;100,J6/H6*100))/100</f>
        <v>0.1075268817204301</v>
      </c>
      <c r="N6" s="40" t="s">
        <v>21</v>
      </c>
      <c r="O6" s="33" t="s">
        <v>25</v>
      </c>
      <c r="P6" s="33" t="s">
        <v>26</v>
      </c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ht="52.8" x14ac:dyDescent="0.3">
      <c r="A7" s="25">
        <v>3</v>
      </c>
      <c r="B7" s="37" t="s">
        <v>27</v>
      </c>
      <c r="C7" s="24"/>
      <c r="D7" s="38">
        <v>0.92</v>
      </c>
      <c r="E7" s="26">
        <v>558</v>
      </c>
      <c r="F7" s="39"/>
      <c r="G7" s="29">
        <f t="shared" si="0"/>
        <v>513.36</v>
      </c>
      <c r="H7" s="28">
        <f t="shared" si="1"/>
        <v>513.36</v>
      </c>
      <c r="I7" s="30">
        <v>56</v>
      </c>
      <c r="J7" s="29">
        <f>SUM(I7:I7)</f>
        <v>56</v>
      </c>
      <c r="K7" s="31">
        <f>IF(J7/G7*100&gt;=100,100,IF(J7/G7*100&lt;100,J7/G7*100))/100</f>
        <v>0.10908524232507402</v>
      </c>
      <c r="L7" s="31">
        <f>J7/E7</f>
        <v>0.1003584229390681</v>
      </c>
      <c r="M7" s="32">
        <f>IF(J7/H7*100&gt;=100,100,IF(J7/H7*100&lt;100,J7/H7*100))/100</f>
        <v>0.10908524232507402</v>
      </c>
      <c r="N7" s="40" t="s">
        <v>21</v>
      </c>
      <c r="O7" s="33" t="s">
        <v>28</v>
      </c>
      <c r="P7" s="33" t="s">
        <v>26</v>
      </c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x14ac:dyDescent="0.3">
      <c r="A8" s="25">
        <v>4</v>
      </c>
      <c r="B8" s="37" t="s">
        <v>29</v>
      </c>
      <c r="C8" s="24"/>
      <c r="D8" s="38">
        <v>0.8</v>
      </c>
      <c r="E8" s="26">
        <v>117</v>
      </c>
      <c r="F8" s="39"/>
      <c r="G8" s="29">
        <f t="shared" si="0"/>
        <v>93.600000000000009</v>
      </c>
      <c r="H8" s="28">
        <f t="shared" si="1"/>
        <v>93.600000000000009</v>
      </c>
      <c r="I8" s="30">
        <v>13</v>
      </c>
      <c r="J8" s="29">
        <f>SUM(I8:I8)</f>
        <v>13</v>
      </c>
      <c r="K8" s="31">
        <f>IF(J8/G8*100&gt;=100,100,IF(J8/G8*100&lt;100,J8/G8*100))/100</f>
        <v>0.13888888888888887</v>
      </c>
      <c r="L8" s="31">
        <f>J8/E8</f>
        <v>0.1111111111111111</v>
      </c>
      <c r="M8" s="32">
        <f>IF(J8/H8*100&gt;=100,100,IF(J8/H8*100&lt;100,J8/H8*100))/100</f>
        <v>0.13888888888888887</v>
      </c>
      <c r="N8" s="40" t="s">
        <v>21</v>
      </c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 ht="52.8" x14ac:dyDescent="0.3">
      <c r="A9" s="25">
        <v>5</v>
      </c>
      <c r="B9" s="37" t="s">
        <v>30</v>
      </c>
      <c r="C9" s="24"/>
      <c r="D9" s="38">
        <v>0.95</v>
      </c>
      <c r="E9" s="26">
        <v>585</v>
      </c>
      <c r="F9" s="39"/>
      <c r="G9" s="29">
        <f t="shared" si="0"/>
        <v>555.75</v>
      </c>
      <c r="H9" s="28">
        <f t="shared" si="1"/>
        <v>555.75</v>
      </c>
      <c r="I9" s="30">
        <v>34</v>
      </c>
      <c r="J9" s="29">
        <f>SUM(I9:I9)</f>
        <v>34</v>
      </c>
      <c r="K9" s="31">
        <f>IF(J9/G9*100&gt;=100,100,IF(J9/G9*100&lt;100,J9/G9*100))/100</f>
        <v>6.1178587494376969E-2</v>
      </c>
      <c r="L9" s="31">
        <f>J9/E9</f>
        <v>5.8119658119658121E-2</v>
      </c>
      <c r="M9" s="32">
        <f>IF(J9/H9*100&gt;=100,100,IF(J9/H9*100&lt;100,J9/H9*100))/100</f>
        <v>6.1178587494376969E-2</v>
      </c>
      <c r="N9" s="40" t="s">
        <v>21</v>
      </c>
      <c r="O9" s="33" t="s">
        <v>31</v>
      </c>
      <c r="P9" s="33" t="s">
        <v>32</v>
      </c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 x14ac:dyDescent="0.3">
      <c r="A10" s="22" t="s">
        <v>33</v>
      </c>
      <c r="B10" s="23"/>
      <c r="C10" s="24"/>
      <c r="D10" s="25"/>
      <c r="E10" s="26"/>
      <c r="F10" s="27"/>
      <c r="G10" s="25"/>
      <c r="H10" s="28"/>
      <c r="I10" s="30"/>
      <c r="J10" s="29"/>
      <c r="K10" s="31"/>
      <c r="L10" s="31"/>
      <c r="M10" s="32"/>
      <c r="N10" s="25"/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 ht="39.6" x14ac:dyDescent="0.3">
      <c r="A11" s="25" t="s">
        <v>34</v>
      </c>
      <c r="B11" s="37" t="s">
        <v>35</v>
      </c>
      <c r="C11" s="24"/>
      <c r="D11" s="38">
        <v>1</v>
      </c>
      <c r="E11" s="26">
        <v>531</v>
      </c>
      <c r="F11" s="27"/>
      <c r="G11" s="25">
        <f t="shared" ref="G11:G14" si="2">E11*D11</f>
        <v>531</v>
      </c>
      <c r="H11" s="28">
        <f t="shared" ref="H11:H14" si="3">G11/12*12</f>
        <v>531</v>
      </c>
      <c r="I11" s="30">
        <v>60</v>
      </c>
      <c r="J11" s="29">
        <f>SUM(I11:I11)</f>
        <v>60</v>
      </c>
      <c r="K11" s="31">
        <f>IF(J11/G11*100&gt;=100,100,IF(J11/G11*100&lt;100,J11/G11*100))/100</f>
        <v>0.11299435028248589</v>
      </c>
      <c r="L11" s="31">
        <f>J11/E11</f>
        <v>0.11299435028248588</v>
      </c>
      <c r="M11" s="32">
        <f>IF(J11/H11*100&gt;=100,100,IF(J11/H11*100&lt;100,J11/H11*100))/100</f>
        <v>0.11299435028248589</v>
      </c>
      <c r="N11" s="40" t="s">
        <v>21</v>
      </c>
      <c r="O11" s="33" t="s">
        <v>28</v>
      </c>
      <c r="P11" s="33" t="s">
        <v>36</v>
      </c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 ht="39.6" x14ac:dyDescent="0.3">
      <c r="A12" s="36" t="s">
        <v>37</v>
      </c>
      <c r="B12" s="37" t="s">
        <v>38</v>
      </c>
      <c r="C12" s="24"/>
      <c r="D12" s="38">
        <v>1</v>
      </c>
      <c r="E12" s="26">
        <v>531</v>
      </c>
      <c r="F12" s="27"/>
      <c r="G12" s="25">
        <f t="shared" si="2"/>
        <v>531</v>
      </c>
      <c r="H12" s="28">
        <f t="shared" si="3"/>
        <v>531</v>
      </c>
      <c r="I12" s="30">
        <v>60</v>
      </c>
      <c r="J12" s="29">
        <f>SUM(I12:I12)</f>
        <v>60</v>
      </c>
      <c r="K12" s="31">
        <f>IF(J12/G12*100&gt;=100,100,IF(J12/G12*100&lt;100,J12/G12*100))/100</f>
        <v>0.11299435028248589</v>
      </c>
      <c r="L12" s="31">
        <f>J12/E12</f>
        <v>0.11299435028248588</v>
      </c>
      <c r="M12" s="32">
        <f>IF(J12/H12*100&gt;=100,100,IF(J12/H12*100&lt;100,J12/H12*100))/100</f>
        <v>0.11299435028248589</v>
      </c>
      <c r="N12" s="40" t="s">
        <v>21</v>
      </c>
      <c r="O12" s="33" t="s">
        <v>28</v>
      </c>
      <c r="P12" s="33" t="s">
        <v>36</v>
      </c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 x14ac:dyDescent="0.3">
      <c r="A13" s="25" t="s">
        <v>39</v>
      </c>
      <c r="B13" s="37" t="s">
        <v>40</v>
      </c>
      <c r="C13" s="24"/>
      <c r="D13" s="38">
        <v>0.8</v>
      </c>
      <c r="E13" s="26">
        <v>106</v>
      </c>
      <c r="F13" s="39"/>
      <c r="G13" s="29">
        <f t="shared" si="2"/>
        <v>84.800000000000011</v>
      </c>
      <c r="H13" s="28">
        <f t="shared" si="3"/>
        <v>84.800000000000011</v>
      </c>
      <c r="I13" s="30">
        <v>7</v>
      </c>
      <c r="J13" s="29">
        <f>SUM(I13:I13)</f>
        <v>7</v>
      </c>
      <c r="K13" s="31">
        <f>IF(J13/G13*100&gt;=100,100,IF(J13/G13*100&lt;100,J13/G13*100))/100</f>
        <v>8.254716981132075E-2</v>
      </c>
      <c r="L13" s="31">
        <f>J13/E13</f>
        <v>6.6037735849056603E-2</v>
      </c>
      <c r="M13" s="32">
        <f>IF(J13/H13*100&gt;=100,100,IF(J13/H13*100&lt;100,J13/H13*100))/100</f>
        <v>8.254716981132075E-2</v>
      </c>
      <c r="N13" s="40" t="s">
        <v>21</v>
      </c>
      <c r="O13" s="33"/>
      <c r="P13" s="33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</row>
    <row r="14" spans="1:63" x14ac:dyDescent="0.3">
      <c r="A14" s="25" t="s">
        <v>41</v>
      </c>
      <c r="B14" s="37" t="s">
        <v>42</v>
      </c>
      <c r="C14" s="24"/>
      <c r="D14" s="38">
        <v>0.92</v>
      </c>
      <c r="E14" s="26">
        <v>576</v>
      </c>
      <c r="F14" s="39"/>
      <c r="G14" s="29">
        <f t="shared" si="2"/>
        <v>529.92000000000007</v>
      </c>
      <c r="H14" s="28">
        <f t="shared" si="3"/>
        <v>529.92000000000007</v>
      </c>
      <c r="I14" s="30">
        <v>45</v>
      </c>
      <c r="J14" s="29">
        <f>SUM(I14:I14)</f>
        <v>45</v>
      </c>
      <c r="K14" s="31">
        <f>IF(J14/G14*100&gt;=100,100,IF(J14/G14*100&lt;100,J14/G14*100))/100</f>
        <v>8.4918478260869554E-2</v>
      </c>
      <c r="L14" s="31">
        <f>J14/E14</f>
        <v>7.8125E-2</v>
      </c>
      <c r="M14" s="32">
        <f>IF(J14/H14*100&gt;=100,100,IF(J14/H14*100&lt;100,J14/H14*100))/100</f>
        <v>8.4918478260869554E-2</v>
      </c>
      <c r="N14" s="25" t="s">
        <v>43</v>
      </c>
      <c r="O14" s="33"/>
      <c r="P14" s="33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</row>
    <row r="15" spans="1:63" x14ac:dyDescent="0.3">
      <c r="A15" s="22" t="s">
        <v>44</v>
      </c>
      <c r="B15" s="23"/>
      <c r="C15" s="24"/>
      <c r="D15" s="25"/>
      <c r="E15" s="26"/>
      <c r="F15" s="39"/>
      <c r="G15" s="29"/>
      <c r="H15" s="28"/>
      <c r="I15" s="30"/>
      <c r="J15" s="29"/>
      <c r="K15" s="31"/>
      <c r="L15" s="31"/>
      <c r="M15" s="32"/>
      <c r="N15" s="25"/>
      <c r="O15" s="33"/>
      <c r="P15" s="33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pans="1:63" ht="39.6" x14ac:dyDescent="0.3">
      <c r="A16" s="36">
        <v>1</v>
      </c>
      <c r="B16" s="37" t="s">
        <v>45</v>
      </c>
      <c r="C16" s="24"/>
      <c r="D16" s="38">
        <v>1</v>
      </c>
      <c r="E16" s="26">
        <v>2166</v>
      </c>
      <c r="F16" s="39"/>
      <c r="G16" s="29">
        <f t="shared" ref="G16:G17" si="4">E16*D16</f>
        <v>2166</v>
      </c>
      <c r="H16" s="28">
        <f t="shared" ref="H16:H18" si="5">G16/12*12</f>
        <v>2166</v>
      </c>
      <c r="I16" s="30">
        <v>235</v>
      </c>
      <c r="J16" s="29">
        <f>SUM(I16:I16)</f>
        <v>235</v>
      </c>
      <c r="K16" s="31">
        <f>IF(J16/G16*100&gt;=100,100,IF(J16/G16*100&lt;100,J16/G16*100))/100</f>
        <v>0.1084949215143121</v>
      </c>
      <c r="L16" s="31">
        <f>J16/E16</f>
        <v>0.1084949215143121</v>
      </c>
      <c r="M16" s="32">
        <f>IF(J16/H16*100&gt;=100,100,IF(J16/H16*100&lt;100,J16/H16*100))/100</f>
        <v>0.1084949215143121</v>
      </c>
      <c r="N16" s="40" t="s">
        <v>21</v>
      </c>
      <c r="O16" s="33" t="s">
        <v>46</v>
      </c>
      <c r="P16" s="33" t="s">
        <v>36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</row>
    <row r="17" spans="1:63" x14ac:dyDescent="0.3">
      <c r="A17" s="25">
        <v>2</v>
      </c>
      <c r="B17" s="37" t="s">
        <v>47</v>
      </c>
      <c r="C17" s="24"/>
      <c r="D17" s="38">
        <v>0.84</v>
      </c>
      <c r="E17" s="26">
        <v>546</v>
      </c>
      <c r="F17" s="39"/>
      <c r="G17" s="29">
        <f t="shared" si="4"/>
        <v>458.64</v>
      </c>
      <c r="H17" s="28">
        <f t="shared" si="5"/>
        <v>458.64</v>
      </c>
      <c r="I17" s="30">
        <v>28</v>
      </c>
      <c r="J17" s="29">
        <f>SUM(I17:I17)</f>
        <v>28</v>
      </c>
      <c r="K17" s="31">
        <f>IF(J17/G17*100&gt;=100,100,IF(J17/G17*100&lt;100,J17/G17*100))/100</f>
        <v>6.1050061050061055E-2</v>
      </c>
      <c r="L17" s="31">
        <f>J17/E17</f>
        <v>5.128205128205128E-2</v>
      </c>
      <c r="M17" s="32">
        <f>IF(J17/H17*100&gt;=100,100,IF(J17/H17*100&lt;100,J17/H17*100))/100</f>
        <v>6.1050061050061055E-2</v>
      </c>
      <c r="N17" s="25" t="s">
        <v>43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 x14ac:dyDescent="0.3">
      <c r="A18" s="22" t="s">
        <v>48</v>
      </c>
      <c r="B18" s="23"/>
      <c r="C18" s="24"/>
      <c r="D18" s="25"/>
      <c r="E18" s="26"/>
      <c r="F18" s="27"/>
      <c r="G18" s="25"/>
      <c r="H18" s="28">
        <f t="shared" si="5"/>
        <v>0</v>
      </c>
      <c r="I18" s="30"/>
      <c r="J18" s="29"/>
      <c r="K18" s="31"/>
      <c r="L18" s="31"/>
      <c r="M18" s="32"/>
      <c r="N18" s="25"/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  <row r="19" spans="1:63" x14ac:dyDescent="0.3">
      <c r="A19" s="25" t="s">
        <v>34</v>
      </c>
      <c r="B19" s="37" t="s">
        <v>49</v>
      </c>
      <c r="C19" s="24"/>
      <c r="D19" s="38">
        <v>1</v>
      </c>
      <c r="E19" s="26">
        <v>13</v>
      </c>
      <c r="F19" s="27"/>
      <c r="G19" s="25">
        <f t="shared" ref="G19:G23" si="6">E19*D19</f>
        <v>13</v>
      </c>
      <c r="H19" s="28">
        <v>13</v>
      </c>
      <c r="I19" s="30">
        <v>0</v>
      </c>
      <c r="J19" s="29">
        <f>SUM(I19:I19)</f>
        <v>0</v>
      </c>
      <c r="K19" s="31">
        <f>IF(J19/G19*100&gt;=100,100,IF(J19/G19*100&lt;100,J19/G19*100))/100</f>
        <v>0</v>
      </c>
      <c r="L19" s="31">
        <f>J19/E19</f>
        <v>0</v>
      </c>
      <c r="M19" s="32">
        <f>IF(J19/H19*100&gt;=100,100,IF(J19/H19*100&lt;100,J19/H19*100))/100</f>
        <v>0</v>
      </c>
      <c r="N19" s="25" t="s">
        <v>43</v>
      </c>
      <c r="O19" s="33"/>
      <c r="P19" s="33"/>
      <c r="Q19" s="34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x14ac:dyDescent="0.3">
      <c r="A20" s="25" t="s">
        <v>37</v>
      </c>
      <c r="B20" s="41" t="s">
        <v>50</v>
      </c>
      <c r="C20" s="24"/>
      <c r="D20" s="38">
        <v>1</v>
      </c>
      <c r="E20" s="26">
        <v>3</v>
      </c>
      <c r="F20" s="27"/>
      <c r="G20" s="25">
        <f t="shared" si="6"/>
        <v>3</v>
      </c>
      <c r="H20" s="28">
        <f t="shared" ref="H20:H23" si="7">G20/12*12</f>
        <v>3</v>
      </c>
      <c r="I20" s="30">
        <v>0</v>
      </c>
      <c r="J20" s="29">
        <f>SUM(I20:I20)</f>
        <v>0</v>
      </c>
      <c r="K20" s="31">
        <f>IF(J20/G20*100&gt;=100,100,IF(J20/G20*100&lt;100,J20/G20*100))/100</f>
        <v>0</v>
      </c>
      <c r="L20" s="31">
        <f>J20/E20</f>
        <v>0</v>
      </c>
      <c r="M20" s="32">
        <f>IF(J20/H20*100&gt;=100,100,IF(J20/H20*100&lt;100,J20/H20*100))/100</f>
        <v>0</v>
      </c>
      <c r="N20" s="25" t="s">
        <v>43</v>
      </c>
      <c r="O20" s="33"/>
      <c r="P20" s="33"/>
      <c r="Q20" s="34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25.5" customHeight="1" x14ac:dyDescent="0.3">
      <c r="A21" s="25" t="s">
        <v>39</v>
      </c>
      <c r="B21" s="41" t="s">
        <v>51</v>
      </c>
      <c r="C21" s="24"/>
      <c r="D21" s="38">
        <v>1</v>
      </c>
      <c r="E21" s="26">
        <v>4</v>
      </c>
      <c r="F21" s="27"/>
      <c r="G21" s="25">
        <f t="shared" si="6"/>
        <v>4</v>
      </c>
      <c r="H21" s="28">
        <f t="shared" si="7"/>
        <v>4</v>
      </c>
      <c r="I21" s="30">
        <v>0</v>
      </c>
      <c r="J21" s="29">
        <f>SUM(I21:I21)</f>
        <v>0</v>
      </c>
      <c r="K21" s="31">
        <f>IF(J21/G21*100&gt;=100,100,IF(J21/G21*100&lt;100,J21/G21*100))/100</f>
        <v>0</v>
      </c>
      <c r="L21" s="31">
        <f>J21/E21</f>
        <v>0</v>
      </c>
      <c r="M21" s="32">
        <f>IF(J21/H21*100&gt;=100,100,IF(J21/H21*100&lt;100,J21/H21*100))/100</f>
        <v>0</v>
      </c>
      <c r="N21" s="40" t="s">
        <v>21</v>
      </c>
      <c r="O21" s="33" t="s">
        <v>52</v>
      </c>
      <c r="P21" s="33" t="s">
        <v>53</v>
      </c>
      <c r="Q21" s="34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25.5" customHeight="1" x14ac:dyDescent="0.3">
      <c r="A22" s="36" t="s">
        <v>41</v>
      </c>
      <c r="B22" s="41" t="s">
        <v>54</v>
      </c>
      <c r="C22" s="24"/>
      <c r="D22" s="38">
        <v>1</v>
      </c>
      <c r="E22" s="26">
        <v>2858</v>
      </c>
      <c r="F22" s="27"/>
      <c r="G22" s="25">
        <f t="shared" si="6"/>
        <v>2858</v>
      </c>
      <c r="H22" s="28">
        <f t="shared" si="7"/>
        <v>2858</v>
      </c>
      <c r="I22" s="30">
        <v>128</v>
      </c>
      <c r="J22" s="29">
        <f>SUM(I22:I22)</f>
        <v>128</v>
      </c>
      <c r="K22" s="31">
        <f>IF(J22/G22*100&gt;=100,100,IF(J22/G22*100&lt;100,J22/G22*100))/100</f>
        <v>4.478656403079076E-2</v>
      </c>
      <c r="L22" s="31">
        <f>J22/E22</f>
        <v>4.478656403079076E-2</v>
      </c>
      <c r="M22" s="32">
        <f>IF(J22/H22*100&gt;=100,100,IF(J22/H22*100&lt;100,J22/H22*100))/100</f>
        <v>4.478656403079076E-2</v>
      </c>
      <c r="N22" s="40" t="s">
        <v>21</v>
      </c>
      <c r="O22" s="33" t="s">
        <v>55</v>
      </c>
      <c r="P22" s="33" t="s">
        <v>56</v>
      </c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1:63" ht="39.6" x14ac:dyDescent="0.3">
      <c r="A23" s="25" t="s">
        <v>57</v>
      </c>
      <c r="B23" s="37" t="s">
        <v>58</v>
      </c>
      <c r="C23" s="24"/>
      <c r="D23" s="38">
        <v>1</v>
      </c>
      <c r="E23" s="26">
        <v>5205</v>
      </c>
      <c r="F23" s="27"/>
      <c r="G23" s="25">
        <f t="shared" si="6"/>
        <v>5205</v>
      </c>
      <c r="H23" s="28">
        <f t="shared" si="7"/>
        <v>5205</v>
      </c>
      <c r="I23" s="30">
        <v>53</v>
      </c>
      <c r="J23" s="29">
        <f>SUM(I23:I23)</f>
        <v>53</v>
      </c>
      <c r="K23" s="31">
        <f>IF(J23/G23*100&gt;=100,100,IF(J23/G23*100&lt;100,J23/G23*100))/100</f>
        <v>1.0182516810758886E-2</v>
      </c>
      <c r="L23" s="31">
        <f>J23/E23</f>
        <v>1.0182516810758886E-2</v>
      </c>
      <c r="M23" s="32">
        <f>IF(J23/H23*100&gt;=100,100,IF(J23/H23*100&lt;100,J23/H23*100))/100</f>
        <v>1.0182516810758886E-2</v>
      </c>
      <c r="N23" s="40" t="s">
        <v>21</v>
      </c>
      <c r="O23" s="33" t="s">
        <v>55</v>
      </c>
      <c r="P23" s="33" t="s">
        <v>59</v>
      </c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</row>
    <row r="24" spans="1:63" x14ac:dyDescent="0.3">
      <c r="A24" s="22" t="s">
        <v>60</v>
      </c>
      <c r="B24" s="23"/>
      <c r="C24" s="24"/>
      <c r="D24" s="42"/>
      <c r="E24" s="26"/>
      <c r="F24" s="27"/>
      <c r="G24" s="25"/>
      <c r="H24" s="28"/>
      <c r="I24" s="30"/>
      <c r="J24" s="29"/>
      <c r="K24" s="31"/>
      <c r="L24" s="31"/>
      <c r="M24" s="32"/>
      <c r="N24" s="25"/>
      <c r="O24" s="33"/>
      <c r="P24" s="33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26.4" x14ac:dyDescent="0.3">
      <c r="A25" s="36" t="s">
        <v>34</v>
      </c>
      <c r="B25" s="37" t="s">
        <v>61</v>
      </c>
      <c r="C25" s="24"/>
      <c r="D25" s="38">
        <v>1</v>
      </c>
      <c r="E25" s="26">
        <v>5193</v>
      </c>
      <c r="F25" s="27"/>
      <c r="G25" s="25">
        <f t="shared" ref="G25:G26" si="8">E25*D25</f>
        <v>5193</v>
      </c>
      <c r="H25" s="28">
        <f t="shared" ref="H25:H26" si="9">G25/12*12</f>
        <v>5193</v>
      </c>
      <c r="I25" s="30">
        <v>268</v>
      </c>
      <c r="J25" s="29">
        <f>SUM(I25:I25)</f>
        <v>268</v>
      </c>
      <c r="K25" s="31">
        <f>IF(J25/G25*100&gt;=100,100,IF(J25/G25*100&lt;100,J25/G25*100))/100</f>
        <v>5.1607933756980549E-2</v>
      </c>
      <c r="L25" s="31">
        <f>J25/E25</f>
        <v>5.1607933756980549E-2</v>
      </c>
      <c r="M25" s="32">
        <f>IF(J25/H25*100&gt;=100,100,IF(J25/H25*100&lt;100,J25/H25*100))/100</f>
        <v>5.1607933756980549E-2</v>
      </c>
      <c r="N25" s="43" t="s">
        <v>21</v>
      </c>
      <c r="O25" s="33" t="s">
        <v>62</v>
      </c>
      <c r="P25" s="33" t="s">
        <v>63</v>
      </c>
      <c r="Q25" s="34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ht="26.4" x14ac:dyDescent="0.3">
      <c r="A26" s="25" t="s">
        <v>37</v>
      </c>
      <c r="B26" s="37" t="s">
        <v>64</v>
      </c>
      <c r="C26" s="24"/>
      <c r="D26" s="38">
        <v>1</v>
      </c>
      <c r="E26" s="26">
        <v>7829</v>
      </c>
      <c r="F26" s="27"/>
      <c r="G26" s="25">
        <f t="shared" si="8"/>
        <v>7829</v>
      </c>
      <c r="H26" s="28">
        <f t="shared" si="9"/>
        <v>7829</v>
      </c>
      <c r="I26" s="30">
        <v>273</v>
      </c>
      <c r="J26" s="29">
        <f>SUM(I26:I26)</f>
        <v>273</v>
      </c>
      <c r="K26" s="31">
        <f>IF(J26/G26*100&gt;=100,100,IF(J26/G26*100&lt;100,J26/G26*100))/100</f>
        <v>3.487035381274748E-2</v>
      </c>
      <c r="L26" s="31">
        <f>J26/E26</f>
        <v>3.487035381274748E-2</v>
      </c>
      <c r="M26" s="32">
        <f>IF(J26/H26*100&gt;=100,100,IF(J26/H26*100&lt;100,J26/H26*100))/100</f>
        <v>3.487035381274748E-2</v>
      </c>
      <c r="N26" s="43" t="s">
        <v>21</v>
      </c>
      <c r="O26" s="33" t="s">
        <v>65</v>
      </c>
      <c r="P26" s="33" t="s">
        <v>66</v>
      </c>
      <c r="Q26" s="3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x14ac:dyDescent="0.3">
      <c r="A27" s="22" t="s">
        <v>67</v>
      </c>
      <c r="B27" s="23"/>
      <c r="C27" s="24"/>
      <c r="D27" s="25"/>
      <c r="E27" s="26"/>
      <c r="F27" s="27"/>
      <c r="G27" s="25"/>
      <c r="H27" s="28"/>
      <c r="I27" s="30"/>
      <c r="J27" s="29"/>
      <c r="K27" s="31"/>
      <c r="L27" s="31"/>
      <c r="M27" s="32"/>
      <c r="N27" s="25"/>
      <c r="O27" s="33"/>
      <c r="P27" s="33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x14ac:dyDescent="0.3">
      <c r="A28" s="25" t="s">
        <v>34</v>
      </c>
      <c r="B28" s="37" t="s">
        <v>68</v>
      </c>
      <c r="C28" s="24"/>
      <c r="D28" s="38">
        <v>0.7</v>
      </c>
      <c r="E28" s="26">
        <v>7086</v>
      </c>
      <c r="F28" s="39"/>
      <c r="G28" s="29">
        <f t="shared" ref="G28:G34" si="10">E28*D28</f>
        <v>4960.2</v>
      </c>
      <c r="H28" s="28">
        <f t="shared" ref="H28:H34" si="11">G28/12*12</f>
        <v>4960.2</v>
      </c>
      <c r="I28" s="30">
        <v>4846</v>
      </c>
      <c r="J28" s="29">
        <v>4846</v>
      </c>
      <c r="K28" s="31">
        <f>IF(J28/G28*100&gt;=100,100,IF(J28/G28*100&lt;100,J28/G28*100))/100</f>
        <v>0.97697673480908032</v>
      </c>
      <c r="L28" s="31">
        <f>J28/E28</f>
        <v>0.6838837143663562</v>
      </c>
      <c r="M28" s="32">
        <f>IF(J28/H28*100&gt;=100,100,IF(J28/H28*100&lt;100,J28/H28*100))/100</f>
        <v>0.97697673480908032</v>
      </c>
      <c r="N28" s="40" t="s">
        <v>21</v>
      </c>
      <c r="O28" s="33" t="s">
        <v>69</v>
      </c>
      <c r="P28" s="33" t="s">
        <v>70</v>
      </c>
      <c r="Q28" s="3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ht="39.6" x14ac:dyDescent="0.3">
      <c r="A29" s="25" t="s">
        <v>37</v>
      </c>
      <c r="B29" s="37" t="s">
        <v>71</v>
      </c>
      <c r="C29" s="24"/>
      <c r="D29" s="38">
        <v>0.1</v>
      </c>
      <c r="E29" s="26">
        <v>7086</v>
      </c>
      <c r="F29" s="39"/>
      <c r="G29" s="29">
        <f t="shared" si="10"/>
        <v>708.6</v>
      </c>
      <c r="H29" s="28">
        <f t="shared" si="11"/>
        <v>708.6</v>
      </c>
      <c r="I29" s="30">
        <v>52</v>
      </c>
      <c r="J29" s="29">
        <f>SUM(I29:I29)</f>
        <v>52</v>
      </c>
      <c r="K29" s="31">
        <f>IF(J29/G29*100&gt;=100,100,IF(J29/G29*100&lt;100,J29/G29*100))/100</f>
        <v>7.3384137736381597E-2</v>
      </c>
      <c r="L29" s="31">
        <f>J29/E29</f>
        <v>7.3384137736381598E-3</v>
      </c>
      <c r="M29" s="32">
        <f>IF(J29/H29*100&gt;=100,100,IF(J29/H29*100&lt;100,J29/H29*100))/100</f>
        <v>7.3384137736381597E-2</v>
      </c>
      <c r="N29" s="40" t="s">
        <v>21</v>
      </c>
      <c r="O29" s="33" t="s">
        <v>72</v>
      </c>
      <c r="P29" s="33" t="s">
        <v>73</v>
      </c>
      <c r="Q29" s="33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x14ac:dyDescent="0.3">
      <c r="A30" s="25" t="s">
        <v>39</v>
      </c>
      <c r="B30" s="37" t="s">
        <v>74</v>
      </c>
      <c r="C30" s="24"/>
      <c r="D30" s="38">
        <v>0.1</v>
      </c>
      <c r="E30" s="26">
        <v>4960</v>
      </c>
      <c r="F30" s="39"/>
      <c r="G30" s="29">
        <f t="shared" si="10"/>
        <v>496</v>
      </c>
      <c r="H30" s="28">
        <f t="shared" si="11"/>
        <v>496</v>
      </c>
      <c r="I30" s="30">
        <v>30</v>
      </c>
      <c r="J30" s="29">
        <f>SUM(I30:I30)</f>
        <v>30</v>
      </c>
      <c r="K30" s="31">
        <f>IF(J30/G30*100&gt;=100,100,IF(J30/G30*100&lt;100,J30/G30*100))/100</f>
        <v>6.0483870967741937E-2</v>
      </c>
      <c r="L30" s="31">
        <f>J30/E30</f>
        <v>6.0483870967741934E-3</v>
      </c>
      <c r="M30" s="32">
        <f>IF(J30/H30*100&gt;=100,100,IF(J30/H30*100&lt;100,J30/H30*100))/100</f>
        <v>6.0483870967741937E-2</v>
      </c>
      <c r="N30" s="25" t="s">
        <v>43</v>
      </c>
      <c r="O30" s="33"/>
      <c r="P30" s="33"/>
      <c r="Q30" s="34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x14ac:dyDescent="0.3">
      <c r="A31" s="25" t="s">
        <v>41</v>
      </c>
      <c r="B31" s="37" t="s">
        <v>75</v>
      </c>
      <c r="C31" s="24"/>
      <c r="D31" s="44">
        <v>3.5000000000000003E-2</v>
      </c>
      <c r="E31" s="26">
        <v>4960</v>
      </c>
      <c r="F31" s="39"/>
      <c r="G31" s="29">
        <f t="shared" si="10"/>
        <v>173.60000000000002</v>
      </c>
      <c r="H31" s="28">
        <f t="shared" si="11"/>
        <v>173.60000000000002</v>
      </c>
      <c r="I31" s="30">
        <v>0</v>
      </c>
      <c r="J31" s="29">
        <f>SUM(I31:I31)</f>
        <v>0</v>
      </c>
      <c r="K31" s="31">
        <f>IF(J31/G31*100&gt;=100,100,IF(J31/G31*100&lt;100,J31/G31*100))/100</f>
        <v>0</v>
      </c>
      <c r="L31" s="31">
        <f>J31/E31</f>
        <v>0</v>
      </c>
      <c r="M31" s="32">
        <f>IF(J31/H31*100&gt;=100,100,IF(J31/H31*100&lt;100,J31/H31*100))/100</f>
        <v>0</v>
      </c>
      <c r="N31" s="25" t="s">
        <v>43</v>
      </c>
      <c r="O31" s="33"/>
      <c r="P31" s="33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1:63" ht="66" x14ac:dyDescent="0.3">
      <c r="A32" s="25" t="s">
        <v>57</v>
      </c>
      <c r="B32" s="37" t="s">
        <v>76</v>
      </c>
      <c r="C32" s="24"/>
      <c r="D32" s="38">
        <v>0.8</v>
      </c>
      <c r="E32" s="26">
        <v>1417</v>
      </c>
      <c r="F32" s="39"/>
      <c r="G32" s="29">
        <f t="shared" si="10"/>
        <v>1133.6000000000001</v>
      </c>
      <c r="H32" s="28">
        <f t="shared" si="11"/>
        <v>1133.6000000000001</v>
      </c>
      <c r="I32" s="30">
        <v>50</v>
      </c>
      <c r="J32" s="29">
        <f>SUM(I32:I32)</f>
        <v>50</v>
      </c>
      <c r="K32" s="31">
        <f>IF(J32/G32*100&gt;=100,100,IF(J32/G32*100&lt;100,J32/G32*100))/100</f>
        <v>4.4107268877911075E-2</v>
      </c>
      <c r="L32" s="31">
        <f>J32/E32</f>
        <v>3.5285815102328866E-2</v>
      </c>
      <c r="M32" s="32">
        <f>IF(J32/H32*100&gt;=100,100,IF(J32/H32*100&lt;100,J32/H32*100))/100</f>
        <v>4.4107268877911075E-2</v>
      </c>
      <c r="N32" s="40" t="s">
        <v>21</v>
      </c>
      <c r="O32" s="33" t="s">
        <v>77</v>
      </c>
      <c r="P32" s="33" t="s">
        <v>78</v>
      </c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  <row r="33" spans="1:63" x14ac:dyDescent="0.3">
      <c r="A33" s="25" t="s">
        <v>79</v>
      </c>
      <c r="B33" s="37" t="s">
        <v>80</v>
      </c>
      <c r="C33" s="24"/>
      <c r="D33" s="38">
        <v>0.6</v>
      </c>
      <c r="E33" s="26">
        <v>447</v>
      </c>
      <c r="F33" s="39"/>
      <c r="G33" s="29">
        <f t="shared" si="10"/>
        <v>268.2</v>
      </c>
      <c r="H33" s="28">
        <f t="shared" si="11"/>
        <v>268.2</v>
      </c>
      <c r="I33" s="30">
        <v>27</v>
      </c>
      <c r="J33" s="29">
        <f>SUM(I33:I33)</f>
        <v>27</v>
      </c>
      <c r="K33" s="31">
        <f>IF(J33/G33*100&gt;=100,100,IF(J33/G33*100&lt;100,J33/G33*100))/100</f>
        <v>0.10067114093959732</v>
      </c>
      <c r="L33" s="31">
        <f>J33/E33</f>
        <v>6.0402684563758392E-2</v>
      </c>
      <c r="M33" s="32">
        <f>IF(J33/H33*100&gt;=100,100,IF(J33/H33*100&lt;100,J33/H33*100))/100</f>
        <v>0.10067114093959732</v>
      </c>
      <c r="N33" s="45" t="s">
        <v>43</v>
      </c>
      <c r="O33" s="33"/>
      <c r="P33" s="33"/>
      <c r="Q33" s="33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</row>
    <row r="34" spans="1:63" x14ac:dyDescent="0.3">
      <c r="A34" s="25" t="s">
        <v>81</v>
      </c>
      <c r="B34" s="37" t="s">
        <v>82</v>
      </c>
      <c r="C34" s="24"/>
      <c r="D34" s="38">
        <v>0.62</v>
      </c>
      <c r="E34" s="26">
        <v>401</v>
      </c>
      <c r="F34" s="39"/>
      <c r="G34" s="29">
        <f t="shared" si="10"/>
        <v>248.62</v>
      </c>
      <c r="H34" s="28">
        <f t="shared" si="11"/>
        <v>248.62</v>
      </c>
      <c r="I34" s="30">
        <v>24</v>
      </c>
      <c r="J34" s="29">
        <f>SUM(I34:I34)</f>
        <v>24</v>
      </c>
      <c r="K34" s="31">
        <f>IF(J34/G34*100&gt;=100,100,IF(J34/G34*100&lt;100,J34/G34*100))/100</f>
        <v>9.653286139489986E-2</v>
      </c>
      <c r="L34" s="31">
        <f>J34/E34</f>
        <v>5.9850374064837904E-2</v>
      </c>
      <c r="M34" s="32">
        <f>IF(J34/H34*100&gt;=100,100,IF(J34/H34*100&lt;100,J34/H34*100))/100</f>
        <v>9.653286139489986E-2</v>
      </c>
      <c r="N34" s="25" t="s">
        <v>43</v>
      </c>
      <c r="O34" s="33"/>
      <c r="P34" s="33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2025-01-23T02:26:19Z</dcterms:modified>
</cp:coreProperties>
</file>