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<sst xmlns="http://schemas.openxmlformats.org/spreadsheetml/2006/main" count="56" uniqueCount="49">
  <si>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</si>
  <si>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</si>
  <si>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</si>
  <si>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</si>
  <si>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</si>
  <si>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</si>
  <si>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</si>
  <si>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</si>
  <si>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</si>
  <si>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</si>
  <si>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</si>
  <si>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</si>
  <si>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</si>
  <si>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</si>
  <si>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</si>
  <si>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</si>
  <si>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</si>
  <si>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</si>
  <si>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</si>
  <si>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</si>
  <si>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</si>
  <si>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</si>
  <si>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</si>
  <si>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</si>
  <si>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</si>
  <si>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2.1.5.Pelayanan Pencegahan dan Pengendalian Penyakit </t>
  </si>
  <si>
    <t>2.1.5.10. Pelayanan Imunisasi</t>
  </si>
  <si>
    <t>1.</t>
  </si>
  <si>
    <t>Persentase bayi usia
0-11 bulan yang
mendapat Imunisasi
Dasar Lengkap (IDL)</t>
  </si>
  <si>
    <t>bayi</t>
  </si>
  <si>
    <t>2.</t>
  </si>
  <si>
    <t>UCI desa</t>
  </si>
  <si>
    <t>3.</t>
  </si>
  <si>
    <t>Persentase bayi usia 0-11 bulan yang mendapat antigen
baru</t>
  </si>
  <si>
    <t>4.</t>
  </si>
  <si>
    <t>Persentase anak usia 12-24 bulan yang mendapat imunisasi lanjutan baduta</t>
  </si>
  <si>
    <t xml:space="preserve">Anak </t>
  </si>
  <si>
    <t>5.</t>
  </si>
  <si>
    <t>Persentase anak yang mendapatkan imunisasi lanjutan lengkap di usia sekolah dasar</t>
  </si>
  <si>
    <t>6.</t>
  </si>
  <si>
    <t>Persentase wanita usia subur yang memiliki status imunisasi T2+</t>
  </si>
  <si>
    <t>orang</t>
  </si>
  <si>
    <t>7.</t>
  </si>
  <si>
    <t>Pemantauan suhu, VVM, serta Alarm Dingin pada lemari es penyimpan vaksin</t>
  </si>
  <si>
    <t>8.</t>
  </si>
  <si>
    <t>Kelengkapan dan ketepatan laporan pencatatan stock vaksin bersumber aplikasi smile</t>
  </si>
  <si>
    <t>&gt;80%</t>
  </si>
  <si>
    <t>9.</t>
  </si>
  <si>
    <t>Laporan KIPI Zero reporting / KIPI Non serius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</si>
</sst>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8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sz val="14"/>
      <color theme="1"/>
      <name val="Tahoma"/>
      <charset val="134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5" fillId="0" borderId="10" xfId="0" applyFont="1" applyBorder="1"/>
    <xf numFmtId="0" fontId="6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left" vertical="top" wrapText="1"/>
    </xf>
    <xf numFmtId="9" fontId="8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1" fontId="6" fillId="0" borderId="7" xfId="0" applyNumberFormat="1" applyFont="1" applyBorder="1" applyAlignment="1">
      <alignment horizontal="center" vertical="top"/>
    </xf>
    <xf numFmtId="181" fontId="6" fillId="0" borderId="7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2" fontId="6" fillId="3" borderId="7" xfId="0" applyNumberFormat="1" applyFont="1" applyFill="1" applyBorder="1" applyAlignment="1">
      <alignment horizontal="center" vertical="top"/>
    </xf>
    <xf numFmtId="0" fontId="2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0"/>
  <sheetViews>
    <sheetView tabSelected="1" zoomScale="90" zoomScaleNormal="90" workbookViewId="0">
      <pane ySplit="6" topLeftCell="A7" activePane="bottomLeft" state="frozen"/>
      <selection/>
      <selection pane="bottomLeft" activeCell="D11" sqref="D11"/>
    </sheetView>
  </sheetViews>
  <sheetFormatPr defaultColWidth="14.4285714285714" defaultRowHeight="15" customHeight="1"/>
  <cols>
    <col min="1" max="1" width="10.4285714285714" style="1" customWidth="1"/>
    <col min="2" max="2" width="8.7047619047619" style="1" customWidth="1"/>
    <col min="3" max="3" width="34.4285714285714" style="1" customWidth="1"/>
    <col min="4" max="4" width="15" style="1" customWidth="1"/>
    <col min="5" max="5" width="19.4285714285714" style="1" customWidth="1"/>
    <col min="6" max="6" width="13.5714285714286" style="1" customWidth="1"/>
    <col min="7" max="7" width="11.4285714285714" style="1" customWidth="1"/>
    <col min="8" max="8" width="21.4285714285714" style="1" customWidth="1"/>
    <col min="9" max="9" width="14.5714285714286" style="1" customWidth="1"/>
    <col min="10" max="10" width="20.5714285714286" style="1" customWidth="1"/>
    <col min="11" max="11" width="14.4285714285714" style="1" customWidth="1"/>
    <col min="12" max="12" width="13.8666666666667" style="1" customWidth="1"/>
    <col min="13" max="21" width="8.7047619047619" style="1" customWidth="1"/>
    <col min="22" max="16384" width="14.4285714285714" style="1"/>
  </cols>
  <sheetData>
    <row r="1" ht="14.25" customHeight="1" spans="1:6">
      <c r="A1" s="34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19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35" t="s">
        <v>14</v>
      </c>
      <c r="B7" s="36" t="s">
        <v>15</v>
      </c>
      <c r="C7" s="17"/>
      <c r="D7" s="35" t="s">
        <v>16</v>
      </c>
      <c r="E7" s="35" t="s">
        <v>17</v>
      </c>
      <c r="F7" s="35" t="s">
        <v>18</v>
      </c>
      <c r="G7" s="35" t="s">
        <v>19</v>
      </c>
      <c r="H7" s="35" t="s">
        <v>20</v>
      </c>
      <c r="I7" s="35" t="s">
        <v>21</v>
      </c>
      <c r="J7" s="35" t="s">
        <v>22</v>
      </c>
      <c r="K7" s="35" t="s">
        <v>23</v>
      </c>
      <c r="L7" s="35" t="s">
        <v>24</v>
      </c>
    </row>
    <row r="8" s="1" customFormat="1" ht="24" customHeight="1" spans="1:12">
      <c r="A8" s="37" t="s">
        <v>25</v>
      </c>
      <c r="B8" s="19"/>
      <c r="C8" s="19"/>
      <c r="D8" s="19"/>
      <c r="E8" s="17"/>
      <c r="F8" s="20"/>
      <c r="G8" s="20"/>
      <c r="H8" s="20"/>
      <c r="I8" s="29"/>
      <c r="J8" s="29"/>
      <c r="K8" s="30"/>
      <c r="L8" s="31"/>
    </row>
    <row r="9" s="1" customFormat="1" ht="39.75" customHeight="1" spans="1:12">
      <c r="A9" s="21" t="s">
        <v>26</v>
      </c>
      <c r="B9" s="19"/>
      <c r="C9" s="19"/>
      <c r="D9" s="17"/>
      <c r="E9" s="22"/>
      <c r="F9" s="20"/>
      <c r="G9" s="20"/>
      <c r="H9" s="20"/>
      <c r="I9" s="29"/>
      <c r="J9" s="29"/>
      <c r="K9" s="32">
        <f>AVERAGE(J10:J11)</f>
        <v>75.1521298174442</v>
      </c>
      <c r="L9" s="33"/>
    </row>
    <row r="10" s="1" customFormat="1" ht="65" customHeight="1" spans="1:12">
      <c r="A10" s="23" t="s">
        <v>27</v>
      </c>
      <c r="B10" s="24" t="s">
        <v>28</v>
      </c>
      <c r="C10" s="17"/>
      <c r="D10" s="25">
        <v>1</v>
      </c>
      <c r="E10" s="22" t="s">
        <v>29</v>
      </c>
      <c r="F10" s="20">
        <v>986</v>
      </c>
      <c r="G10" s="20">
        <v>986</v>
      </c>
      <c r="H10" s="20">
        <v>496</v>
      </c>
      <c r="I10" s="29">
        <f t="shared" ref="I10:I18" si="0">H10/F10*100</f>
        <v>50.3042596348884</v>
      </c>
      <c r="J10" s="29">
        <f t="shared" ref="J10:J17" si="1">IF(H10/G10*100&gt;=100,100,IF(H10/G10*100&lt;100,H10/G10*100))</f>
        <v>50.3042596348884</v>
      </c>
      <c r="K10" s="33"/>
      <c r="L10" s="33"/>
    </row>
    <row r="11" s="1" customFormat="1" ht="39.75" customHeight="1" spans="1:12">
      <c r="A11" s="23" t="s">
        <v>30</v>
      </c>
      <c r="B11" s="24" t="s">
        <v>31</v>
      </c>
      <c r="C11" s="17"/>
      <c r="D11" s="25">
        <v>1</v>
      </c>
      <c r="E11" s="22" t="s">
        <v>29</v>
      </c>
      <c r="F11" s="20">
        <v>3</v>
      </c>
      <c r="G11" s="20">
        <v>3</v>
      </c>
      <c r="H11" s="20">
        <v>7</v>
      </c>
      <c r="I11" s="29">
        <f t="shared" si="0"/>
        <v>233.333333333333</v>
      </c>
      <c r="J11" s="29">
        <f t="shared" si="1"/>
        <v>100</v>
      </c>
      <c r="K11" s="33"/>
      <c r="L11" s="33"/>
    </row>
    <row r="12" s="1" customFormat="1" ht="53" customHeight="1" spans="1:12">
      <c r="A12" s="23" t="s">
        <v>32</v>
      </c>
      <c r="B12" s="24" t="s">
        <v>33</v>
      </c>
      <c r="C12" s="17"/>
      <c r="D12" s="25">
        <v>1</v>
      </c>
      <c r="E12" s="22" t="s">
        <v>29</v>
      </c>
      <c r="F12" s="20">
        <v>986</v>
      </c>
      <c r="G12" s="20">
        <v>986</v>
      </c>
      <c r="H12" s="20">
        <v>449</v>
      </c>
      <c r="I12" s="29">
        <f t="shared" si="0"/>
        <v>45.5375253549696</v>
      </c>
      <c r="J12" s="29">
        <f t="shared" si="1"/>
        <v>45.5375253549696</v>
      </c>
      <c r="K12" s="33"/>
      <c r="L12" s="33"/>
    </row>
    <row r="13" s="1" customFormat="1" ht="39.75" customHeight="1" spans="1:12">
      <c r="A13" s="23" t="s">
        <v>34</v>
      </c>
      <c r="B13" s="24" t="s">
        <v>35</v>
      </c>
      <c r="C13" s="17"/>
      <c r="D13" s="25">
        <v>1</v>
      </c>
      <c r="E13" s="22" t="s">
        <v>36</v>
      </c>
      <c r="F13" s="20">
        <v>897</v>
      </c>
      <c r="G13" s="20">
        <v>897</v>
      </c>
      <c r="H13" s="20">
        <v>497</v>
      </c>
      <c r="I13" s="29">
        <f t="shared" si="0"/>
        <v>55.4069119286511</v>
      </c>
      <c r="J13" s="29">
        <f t="shared" si="1"/>
        <v>55.4069119286511</v>
      </c>
      <c r="K13" s="33"/>
      <c r="L13" s="33"/>
    </row>
    <row r="14" s="1" customFormat="1" ht="55" customHeight="1" spans="1:12">
      <c r="A14" s="23" t="s">
        <v>37</v>
      </c>
      <c r="B14" s="24" t="s">
        <v>38</v>
      </c>
      <c r="C14" s="17"/>
      <c r="D14" s="25">
        <v>0.9</v>
      </c>
      <c r="E14" s="22" t="s">
        <v>36</v>
      </c>
      <c r="F14" s="20">
        <v>905</v>
      </c>
      <c r="G14" s="20">
        <v>724</v>
      </c>
      <c r="H14" s="20">
        <v>0</v>
      </c>
      <c r="I14" s="29">
        <f t="shared" si="0"/>
        <v>0</v>
      </c>
      <c r="J14" s="29">
        <f t="shared" si="1"/>
        <v>0</v>
      </c>
      <c r="K14" s="33"/>
      <c r="L14" s="33"/>
    </row>
    <row r="15" s="1" customFormat="1" ht="42" customHeight="1" spans="1:12">
      <c r="A15" s="23" t="s">
        <v>39</v>
      </c>
      <c r="B15" s="24" t="s">
        <v>40</v>
      </c>
      <c r="C15" s="17"/>
      <c r="D15" s="25">
        <v>1</v>
      </c>
      <c r="E15" s="26" t="s">
        <v>41</v>
      </c>
      <c r="F15" s="20">
        <v>14691</v>
      </c>
      <c r="G15" s="20">
        <v>11752.8</v>
      </c>
      <c r="H15" s="20">
        <v>37031</v>
      </c>
      <c r="I15" s="29">
        <f t="shared" si="0"/>
        <v>252.06589068137</v>
      </c>
      <c r="J15" s="29">
        <f t="shared" si="1"/>
        <v>100</v>
      </c>
      <c r="K15" s="30"/>
      <c r="L15" s="33"/>
    </row>
    <row r="16" s="1" customFormat="1" ht="40.5" customHeight="1" spans="1:12">
      <c r="A16" s="23" t="s">
        <v>42</v>
      </c>
      <c r="B16" s="24" t="s">
        <v>43</v>
      </c>
      <c r="C16" s="17"/>
      <c r="D16" s="25">
        <v>1</v>
      </c>
      <c r="E16" s="26" t="s">
        <v>41</v>
      </c>
      <c r="F16" s="20">
        <v>366</v>
      </c>
      <c r="G16" s="20">
        <f>F16*D16</f>
        <v>366</v>
      </c>
      <c r="H16" s="20">
        <v>91</v>
      </c>
      <c r="I16" s="29">
        <f t="shared" si="0"/>
        <v>24.8633879781421</v>
      </c>
      <c r="J16" s="29">
        <f t="shared" si="1"/>
        <v>24.8633879781421</v>
      </c>
      <c r="K16" s="30"/>
      <c r="L16" s="33"/>
    </row>
    <row r="17" s="1" customFormat="1" ht="52" customHeight="1" spans="1:12">
      <c r="A17" s="26" t="s">
        <v>44</v>
      </c>
      <c r="B17" s="27" t="s">
        <v>45</v>
      </c>
      <c r="C17" s="17"/>
      <c r="D17" s="22" t="s">
        <v>46</v>
      </c>
      <c r="E17" s="26" t="s">
        <v>41</v>
      </c>
      <c r="F17" s="20">
        <v>13</v>
      </c>
      <c r="G17" s="20">
        <v>13</v>
      </c>
      <c r="H17" s="20">
        <v>39</v>
      </c>
      <c r="I17" s="29">
        <f t="shared" si="0"/>
        <v>300</v>
      </c>
      <c r="J17" s="29">
        <f t="shared" si="1"/>
        <v>100</v>
      </c>
      <c r="K17" s="30"/>
      <c r="L17" s="33"/>
    </row>
    <row r="18" s="1" customFormat="1" ht="42.75" customHeight="1" spans="1:12">
      <c r="A18" s="23" t="s">
        <v>47</v>
      </c>
      <c r="B18" s="24" t="s">
        <v>48</v>
      </c>
      <c r="C18" s="17"/>
      <c r="D18" s="23" t="s">
        <v>46</v>
      </c>
      <c r="E18" s="26" t="s">
        <v>41</v>
      </c>
      <c r="F18" s="20">
        <v>12</v>
      </c>
      <c r="G18" s="28">
        <v>11</v>
      </c>
      <c r="H18" s="20">
        <v>3</v>
      </c>
      <c r="I18" s="29">
        <f t="shared" si="0"/>
        <v>25</v>
      </c>
      <c r="J18" s="29">
        <f>H18/G18*100</f>
        <v>27.2727272727273</v>
      </c>
      <c r="K18" s="30"/>
      <c r="L18" s="33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  <row r="689" ht="14.25" customHeight="1" spans="1:5">
      <c r="A689" s="4"/>
      <c r="E689" s="4"/>
    </row>
    <row r="690" ht="14.25" customHeight="1" spans="1:5">
      <c r="A690" s="4"/>
      <c r="E690" s="4"/>
    </row>
    <row r="691" ht="14.25" customHeight="1" spans="1:5">
      <c r="A691" s="4"/>
      <c r="E691" s="4"/>
    </row>
    <row r="692" ht="14.25" customHeight="1" spans="1:5">
      <c r="A692" s="4"/>
      <c r="E692" s="4"/>
    </row>
    <row r="693" ht="14.25" customHeight="1" spans="1:5">
      <c r="A693" s="4"/>
      <c r="E693" s="4"/>
    </row>
    <row r="694" ht="14.25" customHeight="1" spans="1:5">
      <c r="A694" s="4"/>
      <c r="E694" s="4"/>
    </row>
    <row r="695" ht="14.25" customHeight="1" spans="1:5">
      <c r="A695" s="4"/>
      <c r="E695" s="4"/>
    </row>
    <row r="696" ht="14.25" customHeight="1" spans="1:5">
      <c r="A696" s="4"/>
      <c r="E696" s="4"/>
    </row>
    <row r="697" ht="14.25" customHeight="1" spans="1:5">
      <c r="A697" s="4"/>
      <c r="E697" s="4"/>
    </row>
    <row r="698" ht="14.25" customHeight="1" spans="1:5">
      <c r="A698" s="4"/>
      <c r="E698" s="4"/>
    </row>
    <row r="699" ht="14.25" customHeight="1" spans="1:5">
      <c r="A699" s="4"/>
      <c r="E699" s="4"/>
    </row>
    <row r="700" ht="14.25" customHeight="1" spans="1:5">
      <c r="A700" s="4"/>
      <c r="E700" s="4"/>
    </row>
  </sheetData>
  <mergeCells count="24">
    <mergeCell ref="A1:E1"/>
    <mergeCell ref="D2:E2"/>
    <mergeCell ref="A3:L3"/>
    <mergeCell ref="J5:L5"/>
    <mergeCell ref="B7:C7"/>
    <mergeCell ref="A8:E8"/>
    <mergeCell ref="A9:D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Puskesmas Janti</cp:lastModifiedBy>
  <dcterms:created xsi:type="dcterms:W3CDTF">2025-01-21T08:54:00Z</dcterms:created>
  <dcterms:modified xsi:type="dcterms:W3CDTF">2025-01-22T06:07:12Z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054064A3376D467BAE8937C33004CB0F_13</vt:lpwstr>
  </property>
  <property fmtid="{D5CDD505-2E9C-101B-9397-08002B2CF9AE}" pid="3" name="KSOProductBuildVer">
    <vt:lpwstr>1033-12.2.0.19805</vt:lpwstr>
  </property>
</Properties>
</file>