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4D42486D-217A-4724-863C-C689A4DCAE61}" xr6:coauthVersionLast="47" xr6:coauthVersionMax="47" xr10:uidLastSave="{00000000-0000-0000-0000-000000000000}"/>
  <bookViews>
    <workbookView xWindow="-110" yWindow="-110" windowWidth="19420" windowHeight="10300" xr2:uid="{C89A6B28-605E-4D4E-A266-DA0AA7851F2F}"/>
  </bookViews>
  <sheets>
    <sheet name="Sheet15" sheetId="15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5" l="1"/>
  <c r="F22" i="15"/>
  <c r="I22" i="15" s="1"/>
  <c r="E22" i="15"/>
  <c r="D22" i="15"/>
  <c r="C22" i="15"/>
  <c r="B22" i="15"/>
  <c r="G21" i="15"/>
  <c r="F21" i="15"/>
  <c r="I21" i="15" s="1"/>
  <c r="E21" i="15"/>
  <c r="D21" i="15"/>
  <c r="C21" i="15"/>
  <c r="B21" i="15"/>
  <c r="I20" i="15"/>
  <c r="G20" i="15"/>
  <c r="F20" i="15"/>
  <c r="E20" i="15"/>
  <c r="D20" i="15"/>
  <c r="C20" i="15"/>
  <c r="B20" i="15"/>
  <c r="G19" i="15"/>
  <c r="F19" i="15"/>
  <c r="I19" i="15" s="1"/>
  <c r="E19" i="15"/>
  <c r="D19" i="15"/>
  <c r="C19" i="15"/>
  <c r="B19" i="15"/>
  <c r="G18" i="15"/>
  <c r="F18" i="15"/>
  <c r="I18" i="15" s="1"/>
  <c r="E18" i="15"/>
  <c r="D18" i="15"/>
  <c r="C18" i="15"/>
  <c r="B18" i="15"/>
  <c r="I17" i="15"/>
  <c r="G17" i="15"/>
  <c r="F17" i="15"/>
  <c r="E17" i="15"/>
  <c r="D17" i="15"/>
  <c r="C17" i="15"/>
  <c r="B17" i="15"/>
  <c r="G16" i="15"/>
  <c r="F16" i="15"/>
  <c r="I16" i="15" s="1"/>
  <c r="E16" i="15"/>
  <c r="D16" i="15"/>
  <c r="C16" i="15"/>
  <c r="B16" i="15"/>
  <c r="G15" i="15"/>
  <c r="I15" i="15" s="1"/>
  <c r="F15" i="15"/>
  <c r="E15" i="15"/>
  <c r="D15" i="15"/>
  <c r="C15" i="15"/>
  <c r="B15" i="15"/>
  <c r="G14" i="15"/>
  <c r="F14" i="15"/>
  <c r="I14" i="15" s="1"/>
  <c r="E14" i="15"/>
  <c r="D14" i="15"/>
  <c r="C14" i="15"/>
  <c r="B14" i="15"/>
  <c r="H13" i="15"/>
  <c r="G13" i="15"/>
  <c r="F13" i="15"/>
  <c r="I13" i="15" s="1"/>
  <c r="P13" i="15" s="1"/>
  <c r="E13" i="15"/>
  <c r="D13" i="15"/>
  <c r="C13" i="15"/>
  <c r="B13" i="15"/>
  <c r="H12" i="15"/>
  <c r="I12" i="15" s="1"/>
  <c r="P12" i="15" s="1"/>
  <c r="G12" i="15"/>
  <c r="F12" i="15"/>
  <c r="E12" i="15"/>
  <c r="D12" i="15"/>
  <c r="C12" i="15"/>
  <c r="B12" i="15"/>
  <c r="I11" i="15"/>
  <c r="G11" i="15"/>
  <c r="F11" i="15"/>
  <c r="E11" i="15"/>
  <c r="D11" i="15"/>
  <c r="C11" i="15"/>
  <c r="B11" i="15"/>
  <c r="G10" i="15"/>
  <c r="F10" i="15"/>
  <c r="I10" i="15" s="1"/>
  <c r="E10" i="15"/>
  <c r="D10" i="15"/>
  <c r="C10" i="15"/>
  <c r="B10" i="15"/>
  <c r="I9" i="15"/>
  <c r="H9" i="15"/>
  <c r="G9" i="15"/>
  <c r="F9" i="15"/>
  <c r="E9" i="15"/>
  <c r="D9" i="15"/>
  <c r="C9" i="15"/>
  <c r="B9" i="15"/>
  <c r="G8" i="15"/>
  <c r="I8" i="15" s="1"/>
  <c r="E8" i="15"/>
  <c r="D8" i="15"/>
  <c r="C8" i="15"/>
  <c r="B8" i="15"/>
  <c r="G7" i="15"/>
  <c r="I7" i="15" s="1"/>
  <c r="F7" i="15"/>
  <c r="E7" i="15"/>
  <c r="D7" i="15"/>
  <c r="C7" i="15"/>
  <c r="B7" i="15"/>
  <c r="G6" i="15"/>
  <c r="I6" i="15" s="1"/>
  <c r="E6" i="15"/>
  <c r="D6" i="15"/>
  <c r="C6" i="15"/>
  <c r="B6" i="15"/>
</calcChain>
</file>

<file path=xl/sharedStrings.xml><?xml version="1.0" encoding="utf-8"?>
<sst xmlns="http://schemas.openxmlformats.org/spreadsheetml/2006/main" count="20" uniqueCount="19">
  <si>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</si>
  <si>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</si>
  <si>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</si>
  <si>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</si>
  <si>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</si>
  <si>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</si>
  <si>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</si>
  <si>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</si>
  <si>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</si>
  <si>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</si>
  <si>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</si>
  <si>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</si>
  <si>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</si>
  <si>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</si>
  <si>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</si>
  <si>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</si>
  <si>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</si>
  <si>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30 SEPTEMBER 2022</t>
  </si>
  <si>
    <t xml:space="preserve">kardus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</si>
</sst>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.00_);_(* \(#,##0.00\);_(* &quot;-&quot;??_);_(@_)"/>
    <numFmt numFmtId="166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LAPORAN%20IMUT%20GIZI%202023.xlsx" TargetMode="External"/><Relationship Id="rId1" Type="http://schemas.openxmlformats.org/officeDocument/2006/relationships/externalLinkPath" Target="/SADATA%20ESKA/LAPORAN%20IMUT%20GIZ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POLOWIJEN-FORM%20LAP%20BARANG%20GIZI%202023.xlsx" TargetMode="External"/><Relationship Id="rId1" Type="http://schemas.openxmlformats.org/officeDocument/2006/relationships/externalLinkPath" Target="/SADATA%20ESKA/POLOWIJEN-FORM%20LAP%20BARANG%20GIZ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3"/>
      <sheetName val="feb 23"/>
      <sheetName val="maret 23"/>
      <sheetName val="april23"/>
      <sheetName val="mei 23"/>
      <sheetName val="juni 23"/>
      <sheetName val="SMT 1"/>
      <sheetName val="Juli 23"/>
    </sheetNames>
    <sheetDataSet>
      <sheetData sheetId="0" refreshError="1"/>
      <sheetData sheetId="1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1.2</v>
          </cell>
        </row>
      </sheetData>
      <sheetData sheetId="2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3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4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5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6" refreshError="1"/>
      <sheetData sheetId="7">
        <row r="29">
          <cell r="S29" t="str">
            <v>TARGET</v>
          </cell>
          <cell r="T29" t="str">
            <v>CAPAIAN</v>
          </cell>
        </row>
        <row r="30">
          <cell r="S30">
            <v>0.5</v>
          </cell>
          <cell r="T30">
            <v>1.55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I6">
            <v>119</v>
          </cell>
        </row>
        <row r="7">
          <cell r="B7" t="str">
            <v>VITAMIN A 200.000 IU</v>
          </cell>
          <cell r="C7" t="str">
            <v>DAK FISIK</v>
          </cell>
          <cell r="D7">
            <v>0</v>
          </cell>
          <cell r="E7" t="str">
            <v>KAPSUL</v>
          </cell>
          <cell r="I7">
            <v>0</v>
          </cell>
        </row>
        <row r="8">
          <cell r="B8" t="str">
            <v>VITAMIN A 200.000 IU</v>
          </cell>
          <cell r="C8" t="str">
            <v>DAK FISIK</v>
          </cell>
          <cell r="D8">
            <v>2023</v>
          </cell>
          <cell r="E8" t="str">
            <v>KAPSUL</v>
          </cell>
          <cell r="I8">
            <v>1188</v>
          </cell>
        </row>
        <row r="9">
          <cell r="B9" t="str">
            <v>TABLET TAMBAH DARAH</v>
          </cell>
          <cell r="C9" t="str">
            <v>DAK FISIK</v>
          </cell>
          <cell r="D9">
            <v>2023</v>
          </cell>
          <cell r="E9" t="str">
            <v>TABLET</v>
          </cell>
          <cell r="I9">
            <v>18096</v>
          </cell>
        </row>
        <row r="10">
          <cell r="B10" t="str">
            <v>BISKUIT BALITA</v>
          </cell>
          <cell r="C10" t="str">
            <v>APBN</v>
          </cell>
          <cell r="D10">
            <v>0</v>
          </cell>
          <cell r="E10" t="str">
            <v>BUNGKUS</v>
          </cell>
          <cell r="I10">
            <v>0</v>
          </cell>
        </row>
        <row r="11">
          <cell r="B11" t="str">
            <v>BISKUIT IBU HAMIL</v>
          </cell>
          <cell r="C11" t="str">
            <v>APBN</v>
          </cell>
          <cell r="D11">
            <v>0</v>
          </cell>
          <cell r="E11" t="str">
            <v>BUNGKUS</v>
          </cell>
          <cell r="I11">
            <v>0</v>
          </cell>
        </row>
        <row r="12">
          <cell r="B12" t="str">
            <v>BISKUIT BALITA</v>
          </cell>
          <cell r="C12" t="str">
            <v>APBD PROV</v>
          </cell>
          <cell r="D12">
            <v>2023</v>
          </cell>
          <cell r="E12" t="str">
            <v>BUNGKUS</v>
          </cell>
          <cell r="I12">
            <v>5859</v>
          </cell>
        </row>
        <row r="13">
          <cell r="B13" t="str">
            <v>BISKUIT IBU HAMIL</v>
          </cell>
          <cell r="C13" t="str">
            <v>APBD PROV</v>
          </cell>
          <cell r="D13">
            <v>2023</v>
          </cell>
          <cell r="E13" t="str">
            <v>BUNGKUS</v>
          </cell>
          <cell r="I13">
            <v>3416</v>
          </cell>
        </row>
        <row r="14">
          <cell r="B14" t="str">
            <v>SUSU ENSURE (TB &amp; HIV)</v>
          </cell>
          <cell r="C14" t="str">
            <v>APBD</v>
          </cell>
          <cell r="D14">
            <v>0</v>
          </cell>
          <cell r="E14" t="str">
            <v>KALENG</v>
          </cell>
          <cell r="I14">
            <v>0</v>
          </cell>
        </row>
        <row r="15">
          <cell r="B15" t="str">
            <v>SUSU ENTRASOL (Lansia)</v>
          </cell>
          <cell r="C15" t="str">
            <v>APBD</v>
          </cell>
          <cell r="D15">
            <v>0</v>
          </cell>
          <cell r="E15" t="str">
            <v>KOTAK</v>
          </cell>
          <cell r="I15">
            <v>0</v>
          </cell>
        </row>
        <row r="16">
          <cell r="B16" t="str">
            <v>SUSU SGM LLM</v>
          </cell>
          <cell r="C16" t="str">
            <v>APBD</v>
          </cell>
          <cell r="D16">
            <v>0</v>
          </cell>
          <cell r="E16" t="str">
            <v>KOTAK</v>
          </cell>
          <cell r="I16">
            <v>0</v>
          </cell>
        </row>
        <row r="17">
          <cell r="B17" t="str">
            <v>SUSU NUTRIDRINK</v>
          </cell>
          <cell r="C17" t="str">
            <v>APBD</v>
          </cell>
          <cell r="D17">
            <v>0</v>
          </cell>
          <cell r="E17" t="str">
            <v>KALENG</v>
          </cell>
          <cell r="I17">
            <v>0</v>
          </cell>
        </row>
        <row r="18">
          <cell r="B18" t="str">
            <v>TABURIA</v>
          </cell>
          <cell r="C18" t="str">
            <v>APBD</v>
          </cell>
          <cell r="D18">
            <v>0</v>
          </cell>
          <cell r="E18" t="str">
            <v>KOTAK</v>
          </cell>
          <cell r="I18">
            <v>0</v>
          </cell>
        </row>
        <row r="19">
          <cell r="B19" t="str">
            <v>SUSU SGM BBLR (bayi 0-6 bl)</v>
          </cell>
          <cell r="C19" t="str">
            <v>APBD</v>
          </cell>
          <cell r="D19">
            <v>0</v>
          </cell>
          <cell r="E19" t="str">
            <v>KOTAK</v>
          </cell>
          <cell r="I19">
            <v>0</v>
          </cell>
        </row>
        <row r="20">
          <cell r="B20" t="str">
            <v>SUSU LACTOGEN BBLR (bayi 0-6 bl)</v>
          </cell>
          <cell r="C20" t="str">
            <v>APBD</v>
          </cell>
          <cell r="D20">
            <v>0</v>
          </cell>
          <cell r="E20" t="str">
            <v xml:space="preserve">KALENG </v>
          </cell>
          <cell r="I20">
            <v>10</v>
          </cell>
        </row>
        <row r="21">
          <cell r="B21" t="str">
            <v>SUSU FORMULA F 100</v>
          </cell>
          <cell r="C21" t="str">
            <v>APBD</v>
          </cell>
          <cell r="D21">
            <v>0</v>
          </cell>
          <cell r="E21" t="str">
            <v>SACHET</v>
          </cell>
          <cell r="I21">
            <v>500</v>
          </cell>
        </row>
        <row r="22">
          <cell r="B22" t="str">
            <v>IODINE TEST</v>
          </cell>
          <cell r="C22" t="str">
            <v>APBD</v>
          </cell>
          <cell r="D22">
            <v>0</v>
          </cell>
          <cell r="E22" t="str">
            <v>BOTOL</v>
          </cell>
          <cell r="I22">
            <v>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18D8F-56E4-405C-8E70-E65DDC36397F}">
  <dimension ref="A1:Z1002"/>
  <sheetViews>
    <sheetView tabSelected="1" workbookViewId="0">
      <selection sqref="A1:XFD1048576"/>
    </sheetView>
  </sheetViews>
  <sheetFormatPr defaultColWidth="14.453125" defaultRowHeight="14.5" x14ac:dyDescent="0.35"/>
  <cols>
    <col min="1" max="1" width="7.08984375" customWidth="1"/>
    <col min="2" max="2" width="32.453125" customWidth="1"/>
    <col min="3" max="3" width="14.7265625" customWidth="1"/>
    <col min="4" max="4" width="13" customWidth="1"/>
    <col min="5" max="5" width="12.453125" customWidth="1"/>
    <col min="6" max="6" width="13" customWidth="1"/>
    <col min="7" max="7" width="10.81640625" customWidth="1"/>
    <col min="8" max="8" width="18.08984375" customWidth="1"/>
    <col min="9" max="9" width="13" customWidth="1"/>
    <col min="10" max="10" width="14.26953125" customWidth="1"/>
    <col min="11" max="11" width="12.453125" customWidth="1"/>
    <col min="12" max="12" width="16.08984375" customWidth="1"/>
    <col min="13" max="16" width="9.08984375" customWidth="1"/>
    <col min="17" max="17" width="9.08984375" hidden="1" customWidth="1"/>
    <col min="18" max="26" width="9.08984375" customWidth="1"/>
  </cols>
  <sheetData>
    <row r="1" spans="1:26" ht="14.25" customHeight="1" x14ac:dyDescent="0.3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5">
      <c r="A2" s="2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5">
      <c r="A6" s="6">
        <v>1</v>
      </c>
      <c r="B6" s="7" t="str">
        <f>'[2]8'!B6</f>
        <v>VITAMIN A 100.000 IU</v>
      </c>
      <c r="C6" s="7" t="str">
        <f>'[2]8'!C6</f>
        <v>DAK FISIK</v>
      </c>
      <c r="D6" s="7">
        <f>'[2]8'!D6</f>
        <v>0</v>
      </c>
      <c r="E6" s="7" t="str">
        <f>'[2]8'!E6</f>
        <v>KAPSUL</v>
      </c>
      <c r="F6" s="7">
        <v>100</v>
      </c>
      <c r="G6" s="6">
        <f>'[2]8'!I6</f>
        <v>119</v>
      </c>
      <c r="H6" s="6">
        <v>0</v>
      </c>
      <c r="I6" s="6">
        <f t="shared" ref="I6:I22" si="0">IF(Q6&gt;0,((F6+G6)-H6),"")</f>
        <v>219</v>
      </c>
      <c r="J6" s="8"/>
      <c r="K6" s="7"/>
      <c r="L6" s="6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5">
      <c r="A7" s="6">
        <v>2</v>
      </c>
      <c r="B7" s="7" t="str">
        <f>'[2]8'!B7</f>
        <v>VITAMIN A 200.000 IU</v>
      </c>
      <c r="C7" s="7" t="str">
        <f>'[2]8'!C7</f>
        <v>DAK FISIK</v>
      </c>
      <c r="D7" s="7">
        <f>'[2]8'!D7</f>
        <v>0</v>
      </c>
      <c r="E7" s="7" t="str">
        <f>'[2]8'!E7</f>
        <v>KAPSUL</v>
      </c>
      <c r="F7" s="7">
        <f>'[2]8'!F7</f>
        <v>0</v>
      </c>
      <c r="G7" s="6">
        <f>'[2]8'!I7</f>
        <v>0</v>
      </c>
      <c r="H7" s="6"/>
      <c r="I7" s="6">
        <f t="shared" si="0"/>
        <v>0</v>
      </c>
      <c r="J7" s="8"/>
      <c r="K7" s="7"/>
      <c r="L7" s="6"/>
      <c r="M7" s="3"/>
      <c r="N7" s="3"/>
      <c r="O7" s="3"/>
      <c r="P7" s="3"/>
      <c r="Q7" s="3"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5">
      <c r="A8" s="6">
        <v>3</v>
      </c>
      <c r="B8" s="7" t="str">
        <f>'[2]8'!B8</f>
        <v>VITAMIN A 200.000 IU</v>
      </c>
      <c r="C8" s="7" t="str">
        <f>'[2]8'!C8</f>
        <v>DAK FISIK</v>
      </c>
      <c r="D8" s="7">
        <f>'[2]8'!D8</f>
        <v>2023</v>
      </c>
      <c r="E8" s="7" t="str">
        <f>'[2]8'!E8</f>
        <v>KAPSUL</v>
      </c>
      <c r="F8" s="7">
        <v>800</v>
      </c>
      <c r="G8" s="6">
        <f>'[2]8'!I8</f>
        <v>1188</v>
      </c>
      <c r="H8" s="6">
        <v>0</v>
      </c>
      <c r="I8" s="6">
        <f t="shared" si="0"/>
        <v>1988</v>
      </c>
      <c r="J8" s="8"/>
      <c r="K8" s="7"/>
      <c r="L8" s="6"/>
      <c r="M8" s="3"/>
      <c r="N8" s="3"/>
      <c r="O8" s="3"/>
      <c r="P8" s="3"/>
      <c r="Q8" s="3"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5">
      <c r="A9" s="6">
        <v>4</v>
      </c>
      <c r="B9" s="7" t="str">
        <f>'[2]8'!B9</f>
        <v>TABLET TAMBAH DARAH</v>
      </c>
      <c r="C9" s="7" t="str">
        <f>'[2]8'!C9</f>
        <v>DAK FISIK</v>
      </c>
      <c r="D9" s="7">
        <f>'[2]8'!D9</f>
        <v>2023</v>
      </c>
      <c r="E9" s="7" t="str">
        <f>'[2]8'!E9</f>
        <v>TABLET</v>
      </c>
      <c r="F9" s="7">
        <f>'[2]8'!F9</f>
        <v>0</v>
      </c>
      <c r="G9" s="6">
        <f>'[2]8'!I9</f>
        <v>18096</v>
      </c>
      <c r="H9" s="9">
        <f>540+8200+300</f>
        <v>9040</v>
      </c>
      <c r="I9" s="6">
        <f t="shared" si="0"/>
        <v>9056</v>
      </c>
      <c r="J9" s="10"/>
      <c r="K9" s="7"/>
      <c r="L9" s="11"/>
      <c r="M9" s="3"/>
      <c r="N9" s="3"/>
      <c r="O9" s="3"/>
      <c r="P9" s="3"/>
      <c r="Q9" s="3"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5">
      <c r="A10" s="6">
        <v>5</v>
      </c>
      <c r="B10" s="7" t="str">
        <f>'[2]8'!B10</f>
        <v>BISKUIT BALITA</v>
      </c>
      <c r="C10" s="7" t="str">
        <f>'[2]8'!C10</f>
        <v>APBN</v>
      </c>
      <c r="D10" s="7">
        <f>'[2]8'!D10</f>
        <v>0</v>
      </c>
      <c r="E10" s="7" t="str">
        <f>'[2]8'!E10</f>
        <v>BUNGKUS</v>
      </c>
      <c r="F10" s="7">
        <f>'[2]8'!F10</f>
        <v>0</v>
      </c>
      <c r="G10" s="6">
        <f>'[2]8'!I10</f>
        <v>0</v>
      </c>
      <c r="H10" s="9"/>
      <c r="I10" s="6">
        <f t="shared" si="0"/>
        <v>0</v>
      </c>
      <c r="J10" s="10"/>
      <c r="K10" s="7"/>
      <c r="L10" s="11"/>
      <c r="M10" s="3"/>
      <c r="N10" s="3"/>
      <c r="O10" s="3"/>
      <c r="P10" s="3"/>
      <c r="Q10" s="3"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5">
      <c r="A11" s="6">
        <v>6</v>
      </c>
      <c r="B11" s="7" t="str">
        <f>'[2]8'!B11</f>
        <v>BISKUIT IBU HAMIL</v>
      </c>
      <c r="C11" s="7" t="str">
        <f>'[2]8'!C11</f>
        <v>APBN</v>
      </c>
      <c r="D11" s="7">
        <f>'[2]8'!D11</f>
        <v>0</v>
      </c>
      <c r="E11" s="7" t="str">
        <f>'[2]8'!E11</f>
        <v>BUNGKUS</v>
      </c>
      <c r="F11" s="7">
        <f>'[2]8'!F11</f>
        <v>0</v>
      </c>
      <c r="G11" s="6">
        <f>'[2]8'!I11</f>
        <v>0</v>
      </c>
      <c r="H11" s="9"/>
      <c r="I11" s="6" t="str">
        <f t="shared" si="0"/>
        <v/>
      </c>
      <c r="J11" s="10"/>
      <c r="K11" s="7"/>
      <c r="L11" s="1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5">
      <c r="A12" s="6">
        <v>7</v>
      </c>
      <c r="B12" s="7" t="str">
        <f>'[2]8'!B12</f>
        <v>BISKUIT BALITA</v>
      </c>
      <c r="C12" s="7" t="str">
        <f>'[2]8'!C12</f>
        <v>APBD PROV</v>
      </c>
      <c r="D12" s="7">
        <f>'[2]8'!D12</f>
        <v>2023</v>
      </c>
      <c r="E12" s="7" t="str">
        <f>'[2]8'!E12</f>
        <v>BUNGKUS</v>
      </c>
      <c r="F12" s="7">
        <f>'[2]8'!F12</f>
        <v>0</v>
      </c>
      <c r="G12" s="6">
        <f>'[2]8'!I12</f>
        <v>5859</v>
      </c>
      <c r="H12" s="9">
        <f>64*21</f>
        <v>1344</v>
      </c>
      <c r="I12" s="6">
        <f t="shared" si="0"/>
        <v>4515</v>
      </c>
      <c r="J12" s="10"/>
      <c r="K12" s="7"/>
      <c r="L12" s="11"/>
      <c r="M12" s="3"/>
      <c r="N12" s="3"/>
      <c r="O12" s="3"/>
      <c r="P12" s="3">
        <f>I12/21</f>
        <v>215</v>
      </c>
      <c r="Q12" s="3">
        <v>7</v>
      </c>
      <c r="R12" s="3" t="s">
        <v>18</v>
      </c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5">
      <c r="A13" s="6">
        <v>8</v>
      </c>
      <c r="B13" s="7" t="str">
        <f>'[2]8'!B13</f>
        <v>BISKUIT IBU HAMIL</v>
      </c>
      <c r="C13" s="7" t="str">
        <f>'[2]8'!C13</f>
        <v>APBD PROV</v>
      </c>
      <c r="D13" s="7">
        <f>'[2]8'!D13</f>
        <v>2023</v>
      </c>
      <c r="E13" s="7" t="str">
        <f>'[2]8'!E13</f>
        <v>BUNGKUS</v>
      </c>
      <c r="F13" s="7">
        <f>'[2]8'!F13</f>
        <v>0</v>
      </c>
      <c r="G13" s="6">
        <f>'[2]8'!I13</f>
        <v>3416</v>
      </c>
      <c r="H13" s="6">
        <f>10*28</f>
        <v>280</v>
      </c>
      <c r="I13" s="6">
        <f t="shared" si="0"/>
        <v>3136</v>
      </c>
      <c r="J13" s="6"/>
      <c r="K13" s="12"/>
      <c r="L13" s="12"/>
      <c r="M13" s="3"/>
      <c r="N13" s="3"/>
      <c r="O13" s="3"/>
      <c r="P13" s="3">
        <f>I13/28</f>
        <v>112</v>
      </c>
      <c r="Q13" s="3">
        <v>7</v>
      </c>
      <c r="R13" s="3" t="s">
        <v>18</v>
      </c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5">
      <c r="A14" s="6">
        <v>9</v>
      </c>
      <c r="B14" s="7" t="str">
        <f>'[2]8'!B14</f>
        <v>SUSU ENSURE (TB &amp; HIV)</v>
      </c>
      <c r="C14" s="7" t="str">
        <f>'[2]8'!C14</f>
        <v>APBD</v>
      </c>
      <c r="D14" s="7">
        <f>'[2]8'!D14</f>
        <v>0</v>
      </c>
      <c r="E14" s="7" t="str">
        <f>'[2]8'!E14</f>
        <v>KALENG</v>
      </c>
      <c r="F14" s="7">
        <f>'[2]8'!F14</f>
        <v>0</v>
      </c>
      <c r="G14" s="6">
        <f>'[2]8'!I14</f>
        <v>0</v>
      </c>
      <c r="H14" s="6"/>
      <c r="I14" s="6">
        <f t="shared" si="0"/>
        <v>0</v>
      </c>
      <c r="J14" s="6"/>
      <c r="K14" s="12"/>
      <c r="L14" s="12"/>
      <c r="M14" s="3"/>
      <c r="N14" s="3"/>
      <c r="O14" s="3"/>
      <c r="P14" s="3"/>
      <c r="Q14" s="3"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5">
      <c r="A15" s="6">
        <v>10</v>
      </c>
      <c r="B15" s="7" t="str">
        <f>'[2]8'!B15</f>
        <v>SUSU ENTRASOL (Lansia)</v>
      </c>
      <c r="C15" s="7" t="str">
        <f>'[2]8'!C15</f>
        <v>APBD</v>
      </c>
      <c r="D15" s="7">
        <f>'[2]8'!D15</f>
        <v>0</v>
      </c>
      <c r="E15" s="7" t="str">
        <f>'[2]8'!E15</f>
        <v>KOTAK</v>
      </c>
      <c r="F15" s="7">
        <f>'[2]8'!F15</f>
        <v>0</v>
      </c>
      <c r="G15" s="6">
        <f>'[2]8'!I15</f>
        <v>0</v>
      </c>
      <c r="H15" s="6"/>
      <c r="I15" s="6">
        <f t="shared" si="0"/>
        <v>0</v>
      </c>
      <c r="J15" s="10"/>
      <c r="K15" s="12"/>
      <c r="L15" s="12"/>
      <c r="M15" s="3"/>
      <c r="N15" s="3"/>
      <c r="O15" s="3"/>
      <c r="P15" s="3"/>
      <c r="Q15" s="3"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5">
      <c r="A16" s="6">
        <v>11</v>
      </c>
      <c r="B16" s="7" t="str">
        <f>'[2]8'!B16</f>
        <v>SUSU SGM LLM</v>
      </c>
      <c r="C16" s="7" t="str">
        <f>'[2]8'!C16</f>
        <v>APBD</v>
      </c>
      <c r="D16" s="7">
        <f>'[2]8'!D16</f>
        <v>0</v>
      </c>
      <c r="E16" s="7" t="str">
        <f>'[2]8'!E16</f>
        <v>KOTAK</v>
      </c>
      <c r="F16" s="7">
        <f>'[2]8'!F16</f>
        <v>0</v>
      </c>
      <c r="G16" s="6">
        <f>'[2]8'!I16</f>
        <v>0</v>
      </c>
      <c r="H16" s="6"/>
      <c r="I16" s="6">
        <f t="shared" si="0"/>
        <v>0</v>
      </c>
      <c r="J16" s="10"/>
      <c r="K16" s="12"/>
      <c r="L16" s="12"/>
      <c r="M16" s="3"/>
      <c r="N16" s="3"/>
      <c r="O16" s="3"/>
      <c r="P16" s="3"/>
      <c r="Q16" s="3"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5">
      <c r="A17" s="6">
        <v>12</v>
      </c>
      <c r="B17" s="7" t="str">
        <f>'[2]8'!B17</f>
        <v>SUSU NUTRIDRINK</v>
      </c>
      <c r="C17" s="7" t="str">
        <f>'[2]8'!C17</f>
        <v>APBD</v>
      </c>
      <c r="D17" s="7">
        <f>'[2]8'!D17</f>
        <v>0</v>
      </c>
      <c r="E17" s="7" t="str">
        <f>'[2]8'!E17</f>
        <v>KALENG</v>
      </c>
      <c r="F17" s="7">
        <f>'[2]8'!F17</f>
        <v>0</v>
      </c>
      <c r="G17" s="6">
        <f>'[2]8'!I17</f>
        <v>0</v>
      </c>
      <c r="H17" s="6"/>
      <c r="I17" s="6">
        <f t="shared" si="0"/>
        <v>0</v>
      </c>
      <c r="J17" s="6"/>
      <c r="K17" s="12"/>
      <c r="L17" s="12"/>
      <c r="M17" s="3"/>
      <c r="N17" s="3"/>
      <c r="O17" s="3"/>
      <c r="P17" s="3"/>
      <c r="Q17" s="3"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5">
      <c r="A18" s="6">
        <v>13</v>
      </c>
      <c r="B18" s="7" t="str">
        <f>'[2]8'!B18</f>
        <v>TABURIA</v>
      </c>
      <c r="C18" s="7" t="str">
        <f>'[2]8'!C18</f>
        <v>APBD</v>
      </c>
      <c r="D18" s="7">
        <f>'[2]8'!D18</f>
        <v>0</v>
      </c>
      <c r="E18" s="7" t="str">
        <f>'[2]8'!E18</f>
        <v>KOTAK</v>
      </c>
      <c r="F18" s="7">
        <f>'[2]8'!F18</f>
        <v>0</v>
      </c>
      <c r="G18" s="6">
        <f>'[2]8'!I18</f>
        <v>0</v>
      </c>
      <c r="H18" s="6"/>
      <c r="I18" s="6">
        <f t="shared" si="0"/>
        <v>0</v>
      </c>
      <c r="J18" s="10"/>
      <c r="K18" s="12"/>
      <c r="L18" s="12"/>
      <c r="M18" s="3"/>
      <c r="N18" s="3"/>
      <c r="O18" s="3"/>
      <c r="P18" s="3"/>
      <c r="Q18" s="3"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5">
      <c r="A19" s="6">
        <v>14</v>
      </c>
      <c r="B19" s="7" t="str">
        <f>'[2]8'!B19</f>
        <v>SUSU SGM BBLR (bayi 0-6 bl)</v>
      </c>
      <c r="C19" s="7" t="str">
        <f>'[2]8'!C19</f>
        <v>APBD</v>
      </c>
      <c r="D19" s="7">
        <f>'[2]8'!D19</f>
        <v>0</v>
      </c>
      <c r="E19" s="7" t="str">
        <f>'[2]8'!E19</f>
        <v>KOTAK</v>
      </c>
      <c r="F19" s="7">
        <f>'[2]8'!F19</f>
        <v>0</v>
      </c>
      <c r="G19" s="6">
        <f>'[2]8'!I19</f>
        <v>0</v>
      </c>
      <c r="H19" s="6"/>
      <c r="I19" s="6">
        <f t="shared" si="0"/>
        <v>0</v>
      </c>
      <c r="J19" s="10"/>
      <c r="K19" s="12"/>
      <c r="L19" s="12"/>
      <c r="M19" s="3"/>
      <c r="N19" s="3"/>
      <c r="O19" s="3"/>
      <c r="P19" s="3"/>
      <c r="Q19" s="3"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5">
      <c r="A20" s="6">
        <v>15</v>
      </c>
      <c r="B20" s="7" t="str">
        <f>'[2]8'!B20</f>
        <v>SUSU LACTOGEN BBLR (bayi 0-6 bl)</v>
      </c>
      <c r="C20" s="7" t="str">
        <f>'[2]8'!C20</f>
        <v>APBD</v>
      </c>
      <c r="D20" s="7">
        <f>'[2]8'!D20</f>
        <v>0</v>
      </c>
      <c r="E20" s="7" t="str">
        <f>'[2]8'!E20</f>
        <v xml:space="preserve">KALENG </v>
      </c>
      <c r="F20" s="7">
        <f>'[2]8'!F20</f>
        <v>0</v>
      </c>
      <c r="G20" s="6">
        <f>'[2]8'!I20</f>
        <v>10</v>
      </c>
      <c r="H20" s="6">
        <v>6</v>
      </c>
      <c r="I20" s="6">
        <f t="shared" si="0"/>
        <v>4</v>
      </c>
      <c r="J20" s="10"/>
      <c r="K20" s="12"/>
      <c r="L20" s="12"/>
      <c r="M20" s="3"/>
      <c r="N20" s="3"/>
      <c r="O20" s="3"/>
      <c r="P20" s="3"/>
      <c r="Q20" s="3">
        <v>15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35">
      <c r="A21" s="6">
        <v>16</v>
      </c>
      <c r="B21" s="7" t="str">
        <f>'[2]8'!B21</f>
        <v>SUSU FORMULA F 100</v>
      </c>
      <c r="C21" s="7" t="str">
        <f>'[2]8'!C21</f>
        <v>APBD</v>
      </c>
      <c r="D21" s="7">
        <f>'[2]8'!D21</f>
        <v>0</v>
      </c>
      <c r="E21" s="7" t="str">
        <f>'[2]8'!E21</f>
        <v>SACHET</v>
      </c>
      <c r="F21" s="7">
        <f>'[2]8'!F21</f>
        <v>0</v>
      </c>
      <c r="G21" s="6">
        <f>'[2]8'!I21</f>
        <v>500</v>
      </c>
      <c r="H21" s="6">
        <v>40</v>
      </c>
      <c r="I21" s="6">
        <f t="shared" si="0"/>
        <v>460</v>
      </c>
      <c r="J21" s="6"/>
      <c r="K21" s="7"/>
      <c r="L21" s="7"/>
      <c r="M21" s="3"/>
      <c r="N21" s="3"/>
      <c r="O21" s="3"/>
      <c r="P21" s="3"/>
      <c r="Q21" s="3">
        <v>16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35">
      <c r="A22" s="6">
        <v>17</v>
      </c>
      <c r="B22" s="7" t="str">
        <f>'[2]8'!B22</f>
        <v>IODINE TEST</v>
      </c>
      <c r="C22" s="7" t="str">
        <f>'[2]8'!C22</f>
        <v>APBD</v>
      </c>
      <c r="D22" s="7">
        <f>'[2]8'!D22</f>
        <v>0</v>
      </c>
      <c r="E22" s="7" t="str">
        <f>'[2]8'!E22</f>
        <v>BOTOL</v>
      </c>
      <c r="F22" s="7">
        <f>'[2]8'!F22</f>
        <v>0</v>
      </c>
      <c r="G22" s="6">
        <f>'[2]8'!I22</f>
        <v>0</v>
      </c>
      <c r="H22" s="6"/>
      <c r="I22" s="6">
        <f t="shared" si="0"/>
        <v>0</v>
      </c>
      <c r="J22" s="6"/>
      <c r="K22" s="7"/>
      <c r="L22" s="7"/>
      <c r="M22" s="3"/>
      <c r="N22" s="3"/>
      <c r="O22" s="3"/>
      <c r="P22" s="3"/>
      <c r="Q22" s="3">
        <v>17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5">
      <c r="A23" s="13"/>
      <c r="B23" s="3"/>
      <c r="C23" s="13"/>
      <c r="D23" s="13"/>
      <c r="E23" s="13"/>
      <c r="F23" s="13"/>
      <c r="G23" s="13"/>
      <c r="H23" s="13"/>
      <c r="I23" s="14"/>
      <c r="J23" s="1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5">
      <c r="A24" s="3" t="s">
        <v>14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5">
      <c r="A25" s="13">
        <v>1</v>
      </c>
      <c r="B25" s="3" t="s">
        <v>15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5">
      <c r="A26" s="13">
        <v>2</v>
      </c>
      <c r="B26" s="3" t="s">
        <v>16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5">
      <c r="A27" s="1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5">
      <c r="A28" s="1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5">
      <c r="A29" s="13"/>
      <c r="B29" s="15"/>
      <c r="C29" s="3"/>
      <c r="D29" s="3"/>
      <c r="E29" s="3"/>
      <c r="F29" s="3"/>
      <c r="G29" s="3"/>
      <c r="H29" s="1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5">
      <c r="A30" s="1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5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5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5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5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5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5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5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5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5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5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1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2024-01-28T14:29:59Z</dcterms:created>
  <dcterms:modified xsi:type="dcterms:W3CDTF">2024-01-28T14:38:25Z</dcterms:modified>
</cp:coreProperties>
</file>