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udata\upload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U17" i="1"/>
  <c r="S17" i="1"/>
  <c r="Q17" i="1"/>
  <c r="O17" i="1"/>
  <c r="M17" i="1"/>
  <c r="K17" i="1"/>
  <c r="I17" i="1"/>
  <c r="G16" i="1"/>
  <c r="V16" i="1" s="1"/>
  <c r="G15" i="1"/>
  <c r="X15" i="1" s="1"/>
  <c r="T14" i="1"/>
  <c r="L14" i="1"/>
  <c r="G14" i="1"/>
  <c r="R14" i="1" s="1"/>
  <c r="G13" i="1"/>
  <c r="V13" i="1" s="1"/>
  <c r="D15" i="1"/>
  <c r="E14" i="1"/>
  <c r="E17" i="1"/>
  <c r="D14" i="1"/>
  <c r="E13" i="1"/>
  <c r="D17" i="1"/>
  <c r="E16" i="1"/>
  <c r="D13" i="1"/>
  <c r="D16" i="1"/>
  <c r="E15" i="1"/>
  <c r="R15" i="1" l="1"/>
  <c r="P16" i="1"/>
  <c r="R16" i="1"/>
  <c r="J16" i="1"/>
  <c r="T16" i="1"/>
  <c r="J15" i="1"/>
  <c r="L16" i="1"/>
  <c r="X16" i="1"/>
  <c r="F15" i="1"/>
  <c r="F16" i="1"/>
  <c r="H16" i="1"/>
  <c r="F13" i="1"/>
  <c r="F17" i="1"/>
  <c r="F14" i="1"/>
  <c r="G17" i="1"/>
  <c r="X17" i="1" s="1"/>
  <c r="T13" i="1"/>
  <c r="L13" i="1"/>
  <c r="R13" i="1"/>
  <c r="J13" i="1"/>
  <c r="X13" i="1"/>
  <c r="P13" i="1"/>
  <c r="H13" i="1"/>
  <c r="P17" i="1"/>
  <c r="N13" i="1"/>
  <c r="N14" i="1"/>
  <c r="V14" i="1"/>
  <c r="L15" i="1"/>
  <c r="T15" i="1"/>
  <c r="H14" i="1"/>
  <c r="P14" i="1"/>
  <c r="X14" i="1"/>
  <c r="N15" i="1"/>
  <c r="V15" i="1"/>
  <c r="J14" i="1"/>
  <c r="H15" i="1"/>
  <c r="P15" i="1"/>
  <c r="N16" i="1"/>
  <c r="L17" i="1" l="1"/>
  <c r="V17" i="1"/>
  <c r="R17" i="1"/>
  <c r="N17" i="1"/>
  <c r="J17" i="1"/>
  <c r="H17" i="1"/>
  <c r="G18" i="1"/>
  <c r="T17" i="1"/>
</calcChain>
</file>

<file path=xl/sharedStrings.xml><?xml version="1.0" encoding="utf-8"?>
<sst xmlns="http://schemas.openxmlformats.org/spreadsheetml/2006/main" count="50" uniqueCount="34">
  <si>
    <t>MASALAH KB (KOMPLIKASI KB)</t>
  </si>
  <si>
    <t>REVISI ALTERNATIF 1</t>
  </si>
  <si>
    <t>KOTA</t>
  </si>
  <si>
    <t>: MALANG</t>
  </si>
  <si>
    <t>BULAN/TAHUN</t>
  </si>
  <si>
    <t>: JAN / 23</t>
  </si>
  <si>
    <t>NO</t>
  </si>
  <si>
    <t>NAMA PUSKESMAS</t>
  </si>
  <si>
    <t>KELURAHAN</t>
  </si>
  <si>
    <t>PUS</t>
  </si>
  <si>
    <t>KB AKTIF</t>
  </si>
  <si>
    <t>SASARAN KOMPLIKASI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</si>
  <si>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</si>
  <si>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</si>
  <si>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</si>
  <si>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</si>
  <si>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</si>
  <si>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</si>
  <si>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</si>
  <si>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</si>
  <si>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</si>
  <si>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</si>
  <si>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</si>
  <si>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</si>
  <si>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</si>
  <si>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</si>
  <si>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</si>
  <si>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</si>
  <si>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</si>
  <si>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 xml:space="preserve">   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</si>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</sst>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&quot;Comic Sans MS&quot;"/>
    </font>
    <font>
      <sz val="10"/>
      <color theme="1"/>
      <name val="Comic Sans MS"/>
    </font>
    <font>
      <sz val="11"/>
      <color theme="1"/>
      <name val="Calibri"/>
    </font>
    <font>
      <sz val="9"/>
      <color rgb="FF795548"/>
      <name val="&quot;Google Sans Mono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3" borderId="0" xfId="0" applyFont="1" applyFill="1" applyBorder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6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0" xfId="0" applyFont="1" applyBorder="1"/>
    <xf numFmtId="0" fontId="0" fillId="0" borderId="0" xfId="0" applyFont="1" applyAlignme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4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0" fillId="0" borderId="19" xfId="0" applyNumberFormat="1" applyFont="1" applyBorder="1"/>
    <xf numFmtId="0" fontId="10" fillId="0" borderId="19" xfId="0" applyFont="1" applyBorder="1"/>
    <xf numFmtId="0" fontId="11" fillId="5" borderId="19" xfId="0" applyFont="1" applyFill="1" applyBorder="1"/>
    <xf numFmtId="0" fontId="10" fillId="0" borderId="14" xfId="0" applyFont="1" applyBorder="1"/>
    <xf numFmtId="0" fontId="3" fillId="5" borderId="19" xfId="0" applyFont="1" applyFill="1" applyBorder="1"/>
    <xf numFmtId="1" fontId="9" fillId="0" borderId="17" xfId="0" applyNumberFormat="1" applyFont="1" applyBorder="1" applyAlignment="1">
      <alignment horizontal="right"/>
    </xf>
    <xf numFmtId="0" fontId="7" fillId="0" borderId="17" xfId="0" applyFont="1" applyBorder="1"/>
    <xf numFmtId="0" fontId="8" fillId="6" borderId="19" xfId="0" applyFont="1" applyFill="1" applyBorder="1"/>
    <xf numFmtId="1" fontId="9" fillId="6" borderId="17" xfId="0" applyNumberFormat="1" applyFont="1" applyFill="1" applyBorder="1" applyAlignment="1">
      <alignment horizontal="right"/>
    </xf>
    <xf numFmtId="1" fontId="10" fillId="6" borderId="19" xfId="0" applyNumberFormat="1" applyFont="1" applyFill="1" applyBorder="1"/>
    <xf numFmtId="0" fontId="10" fillId="6" borderId="14" xfId="0" applyFont="1" applyFill="1" applyBorder="1"/>
    <xf numFmtId="1" fontId="9" fillId="2" borderId="17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/>
    <xf numFmtId="0" fontId="10" fillId="0" borderId="19" xfId="0" applyFont="1" applyBorder="1" applyAlignment="1">
      <alignment horizontal="left" vertical="center" wrapText="1"/>
    </xf>
    <xf numFmtId="1" fontId="9" fillId="6" borderId="15" xfId="0" applyNumberFormat="1" applyFont="1" applyFill="1" applyBorder="1" applyAlignment="1">
      <alignment horizontal="right"/>
    </xf>
    <xf numFmtId="1" fontId="1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8" width="8.42578125" style="4" customWidth="1"/>
    <col min="9" max="9" width="8.140625" style="4" customWidth="1"/>
    <col min="10" max="10" width="10.42578125" style="4" customWidth="1"/>
    <col min="11" max="11" width="8.7109375" style="4" customWidth="1"/>
    <col min="12" max="12" width="9.28515625" style="4" customWidth="1"/>
    <col min="13" max="13" width="7.42578125" style="4" customWidth="1"/>
    <col min="14" max="14" width="9.42578125" style="4" customWidth="1"/>
    <col min="15" max="15" width="7.42578125" style="4" customWidth="1"/>
    <col min="16" max="16" width="11" style="4" customWidth="1"/>
    <col min="17" max="17" width="8.28515625" style="4" customWidth="1"/>
    <col min="18" max="18" width="9.42578125" style="4" customWidth="1"/>
    <col min="19" max="19" width="9.28515625" style="4" customWidth="1"/>
    <col min="20" max="20" width="9.85546875" style="4" customWidth="1"/>
    <col min="21" max="21" width="9.42578125" style="4" customWidth="1"/>
    <col min="22" max="22" width="9.85546875" style="4" customWidth="1"/>
    <col min="23" max="26" width="8" style="4" customWidth="1"/>
    <col min="27" max="16384" width="12.5703125" style="4"/>
  </cols>
  <sheetData>
    <row r="1" spans="1:24" ht="15.75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ht="15.75">
      <c r="A2" s="1" t="s">
        <v>2</v>
      </c>
      <c r="B2" s="1"/>
      <c r="C2" s="1" t="s">
        <v>3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ht="15.75">
      <c r="A3" s="1" t="s">
        <v>4</v>
      </c>
      <c r="B3" s="1"/>
      <c r="C3" s="1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ht="15.75">
      <c r="A4" s="1"/>
      <c r="B4" s="1"/>
      <c r="C4" s="6"/>
      <c r="D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>
      <c r="A5" s="7" t="s">
        <v>6</v>
      </c>
      <c r="B5" s="8" t="s">
        <v>7</v>
      </c>
      <c r="C5" s="9" t="s">
        <v>8</v>
      </c>
      <c r="D5" s="10" t="s">
        <v>9</v>
      </c>
      <c r="E5" s="11" t="s">
        <v>10</v>
      </c>
      <c r="F5" s="11" t="s">
        <v>11</v>
      </c>
      <c r="G5" s="12" t="s">
        <v>12</v>
      </c>
      <c r="H5" s="13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3"/>
    </row>
    <row r="6" spans="1:24">
      <c r="A6" s="16"/>
      <c r="B6" s="16"/>
      <c r="C6" s="17"/>
      <c r="D6" s="18"/>
      <c r="E6" s="16"/>
      <c r="F6" s="16"/>
      <c r="G6" s="17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9"/>
    </row>
    <row r="7" spans="1:24">
      <c r="A7" s="16"/>
      <c r="B7" s="16"/>
      <c r="C7" s="17"/>
      <c r="D7" s="18"/>
      <c r="E7" s="16"/>
      <c r="F7" s="16"/>
      <c r="G7" s="22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3"/>
    </row>
    <row r="8" spans="1:24" ht="15.75">
      <c r="A8" s="16"/>
      <c r="B8" s="16"/>
      <c r="C8" s="17"/>
      <c r="D8" s="18"/>
      <c r="E8" s="16"/>
      <c r="F8" s="16"/>
      <c r="G8" s="25" t="s">
        <v>13</v>
      </c>
      <c r="H8" s="25" t="s">
        <v>14</v>
      </c>
      <c r="I8" s="26" t="s">
        <v>15</v>
      </c>
      <c r="J8" s="27"/>
      <c r="K8" s="26" t="s">
        <v>16</v>
      </c>
      <c r="L8" s="27"/>
      <c r="M8" s="26" t="s">
        <v>17</v>
      </c>
      <c r="N8" s="27"/>
      <c r="O8" s="26" t="s">
        <v>18</v>
      </c>
      <c r="P8" s="27"/>
      <c r="Q8" s="26" t="s">
        <v>19</v>
      </c>
      <c r="R8" s="27"/>
      <c r="S8" s="26" t="s">
        <v>20</v>
      </c>
      <c r="T8" s="27"/>
      <c r="U8" s="26" t="s">
        <v>21</v>
      </c>
      <c r="V8" s="27"/>
      <c r="W8" s="26" t="s">
        <v>22</v>
      </c>
      <c r="X8" s="27"/>
    </row>
    <row r="9" spans="1:24">
      <c r="A9" s="16"/>
      <c r="B9" s="16"/>
      <c r="C9" s="17"/>
      <c r="D9" s="18"/>
      <c r="E9" s="16"/>
      <c r="F9" s="16"/>
      <c r="G9" s="16"/>
      <c r="H9" s="16"/>
      <c r="I9" s="25" t="s">
        <v>13</v>
      </c>
      <c r="J9" s="25" t="s">
        <v>14</v>
      </c>
      <c r="K9" s="25" t="s">
        <v>13</v>
      </c>
      <c r="L9" s="25" t="s">
        <v>14</v>
      </c>
      <c r="M9" s="25" t="s">
        <v>13</v>
      </c>
      <c r="N9" s="25" t="s">
        <v>14</v>
      </c>
      <c r="O9" s="25" t="s">
        <v>13</v>
      </c>
      <c r="P9" s="25" t="s">
        <v>14</v>
      </c>
      <c r="Q9" s="25" t="s">
        <v>13</v>
      </c>
      <c r="R9" s="25" t="s">
        <v>14</v>
      </c>
      <c r="S9" s="25" t="s">
        <v>13</v>
      </c>
      <c r="T9" s="25" t="s">
        <v>14</v>
      </c>
      <c r="U9" s="25" t="s">
        <v>13</v>
      </c>
      <c r="V9" s="25" t="s">
        <v>14</v>
      </c>
      <c r="W9" s="28" t="s">
        <v>13</v>
      </c>
      <c r="X9" s="28" t="s">
        <v>14</v>
      </c>
    </row>
    <row r="10" spans="1:24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 thickBot="1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6.5">
      <c r="A12" s="31">
        <v>1</v>
      </c>
      <c r="B12" s="31">
        <v>2</v>
      </c>
      <c r="C12" s="32">
        <v>3</v>
      </c>
      <c r="D12" s="31">
        <v>4</v>
      </c>
      <c r="E12" s="31">
        <v>5</v>
      </c>
      <c r="F12" s="32">
        <v>6</v>
      </c>
      <c r="G12" s="31">
        <v>8</v>
      </c>
      <c r="H12" s="31">
        <v>9</v>
      </c>
      <c r="I12" s="31">
        <v>10</v>
      </c>
      <c r="J12" s="31">
        <v>11</v>
      </c>
      <c r="K12" s="32">
        <v>12</v>
      </c>
      <c r="L12" s="31">
        <v>13</v>
      </c>
      <c r="M12" s="31">
        <v>14</v>
      </c>
      <c r="N12" s="31">
        <v>15</v>
      </c>
      <c r="O12" s="32">
        <v>16</v>
      </c>
      <c r="P12" s="31">
        <v>17</v>
      </c>
      <c r="Q12" s="31">
        <v>18</v>
      </c>
      <c r="R12" s="31">
        <v>19</v>
      </c>
      <c r="S12" s="31">
        <v>20</v>
      </c>
      <c r="T12" s="31">
        <v>21</v>
      </c>
      <c r="U12" s="31">
        <v>22</v>
      </c>
      <c r="V12" s="31">
        <v>23</v>
      </c>
      <c r="W12" s="31">
        <v>24</v>
      </c>
      <c r="X12" s="31">
        <v>25</v>
      </c>
    </row>
    <row r="13" spans="1:24" ht="15.75">
      <c r="A13" s="33">
        <v>16</v>
      </c>
      <c r="B13" s="34" t="s">
        <v>25</v>
      </c>
      <c r="C13" s="48" t="s">
        <v>26</v>
      </c>
      <c r="D13" s="46">
        <f ca="1">IFERROR(__xludf.DUMMYFUNCTION("IMPORTRANGE(""https://docs.google.com/spreadsheets/d/1OE7g-HLIlMWMVJ_TcnrOdm4GUbGRbyZmQlHULxv3_gA/edit#gid=78291700"",""JAN2023!D97:D97"")"),2129.76)</f>
        <v>2129.7600000000002</v>
      </c>
      <c r="E13" s="40">
        <f ca="1">IFERROR(__xludf.DUMMYFUNCTION("IMPORTRANGE(""https://docs.google.com/spreadsheets/d/14uzlVnYGNYbdWd9crJqjs0NZydQVVG1euUKi2XBZDfg/edit#gid=172659816"",""JAN23!G97:G97"")"),1307)</f>
        <v>1307</v>
      </c>
      <c r="F13" s="35">
        <f t="shared" ref="F13:F17" ca="1" si="0">35%*E13/10</f>
        <v>45.744999999999997</v>
      </c>
      <c r="G13" s="36">
        <f t="shared" ref="G13:G17" si="1">I13+K13+M13+O13+Q13+S13+U13+W13</f>
        <v>0</v>
      </c>
      <c r="H13" s="36">
        <f t="shared" ref="H13:H17" ca="1" si="2">G13/E13%</f>
        <v>0</v>
      </c>
      <c r="I13" s="37">
        <v>0</v>
      </c>
      <c r="J13" s="38" t="e">
        <f t="shared" ref="J13:J17" si="3">I13/G13%</f>
        <v>#DIV/0!</v>
      </c>
      <c r="K13" s="37">
        <v>0</v>
      </c>
      <c r="L13" s="38" t="e">
        <f t="shared" ref="L13:L17" si="4">K13/G13%</f>
        <v>#DIV/0!</v>
      </c>
      <c r="M13" s="37">
        <v>0</v>
      </c>
      <c r="N13" s="38" t="e">
        <f t="shared" ref="N13:N17" si="5">M13/G13%</f>
        <v>#DIV/0!</v>
      </c>
      <c r="O13" s="37">
        <v>0</v>
      </c>
      <c r="P13" s="38" t="e">
        <f t="shared" ref="P13:P17" si="6">O13/G13%</f>
        <v>#DIV/0!</v>
      </c>
      <c r="Q13" s="37">
        <v>0</v>
      </c>
      <c r="R13" s="38" t="e">
        <f t="shared" ref="R13:R17" si="7">Q13/G13%</f>
        <v>#DIV/0!</v>
      </c>
      <c r="S13" s="37">
        <v>0</v>
      </c>
      <c r="T13" s="38" t="e">
        <f t="shared" ref="T13:T17" si="8">S13/G13%</f>
        <v>#DIV/0!</v>
      </c>
      <c r="U13" s="37">
        <v>0</v>
      </c>
      <c r="V13" s="38" t="e">
        <f t="shared" ref="V13:V17" si="9">U13/G13%</f>
        <v>#DIV/0!</v>
      </c>
      <c r="W13" s="39"/>
      <c r="X13" s="38" t="e">
        <f t="shared" ref="X13:X17" si="10">W13/G13%</f>
        <v>#DIV/0!</v>
      </c>
    </row>
    <row r="14" spans="1:24" ht="15.75">
      <c r="A14" s="16"/>
      <c r="B14" s="16"/>
      <c r="C14" s="48" t="s">
        <v>27</v>
      </c>
      <c r="D14" s="46">
        <f ca="1">IFERROR(__xludf.DUMMYFUNCTION("IMPORTRANGE(""https://docs.google.com/spreadsheets/d/1OE7g-HLIlMWMVJ_TcnrOdm4GUbGRbyZmQlHULxv3_gA/edit#gid=78291700"",""JAN2023!D98:D98"")"),1583.38)</f>
        <v>1583.38</v>
      </c>
      <c r="E14" s="40">
        <f ca="1">IFERROR(__xludf.DUMMYFUNCTION("IMPORTRANGE(""https://docs.google.com/spreadsheets/d/14uzlVnYGNYbdWd9crJqjs0NZydQVVG1euUKi2XBZDfg/edit#gid=172659816"",""JAN23!G98:G98"")"),1426)</f>
        <v>1426</v>
      </c>
      <c r="F14" s="35">
        <f t="shared" ca="1" si="0"/>
        <v>49.91</v>
      </c>
      <c r="G14" s="36">
        <f t="shared" si="1"/>
        <v>0</v>
      </c>
      <c r="H14" s="36">
        <f t="shared" ca="1" si="2"/>
        <v>0</v>
      </c>
      <c r="I14" s="37">
        <v>0</v>
      </c>
      <c r="J14" s="38" t="e">
        <f t="shared" si="3"/>
        <v>#DIV/0!</v>
      </c>
      <c r="K14" s="37">
        <v>0</v>
      </c>
      <c r="L14" s="38" t="e">
        <f t="shared" si="4"/>
        <v>#DIV/0!</v>
      </c>
      <c r="M14" s="37">
        <v>0</v>
      </c>
      <c r="N14" s="38" t="e">
        <f t="shared" si="5"/>
        <v>#DIV/0!</v>
      </c>
      <c r="O14" s="37">
        <v>0</v>
      </c>
      <c r="P14" s="38" t="e">
        <f t="shared" si="6"/>
        <v>#DIV/0!</v>
      </c>
      <c r="Q14" s="37">
        <v>0</v>
      </c>
      <c r="R14" s="38" t="e">
        <f t="shared" si="7"/>
        <v>#DIV/0!</v>
      </c>
      <c r="S14" s="37">
        <v>0</v>
      </c>
      <c r="T14" s="38" t="e">
        <f t="shared" si="8"/>
        <v>#DIV/0!</v>
      </c>
      <c r="U14" s="37">
        <v>0</v>
      </c>
      <c r="V14" s="38" t="e">
        <f t="shared" si="9"/>
        <v>#DIV/0!</v>
      </c>
      <c r="W14" s="39"/>
      <c r="X14" s="38" t="e">
        <f t="shared" si="10"/>
        <v>#DIV/0!</v>
      </c>
    </row>
    <row r="15" spans="1:24" ht="15.75">
      <c r="A15" s="16"/>
      <c r="B15" s="16"/>
      <c r="C15" s="48" t="s">
        <v>28</v>
      </c>
      <c r="D15" s="46">
        <f ca="1">IFERROR(__xludf.DUMMYFUNCTION("IMPORTRANGE(""https://docs.google.com/spreadsheets/d/1OE7g-HLIlMWMVJ_TcnrOdm4GUbGRbyZmQlHULxv3_gA/edit#gid=78291700"",""JAN2023!D99:D99"")"),3372.97)</f>
        <v>3372.97</v>
      </c>
      <c r="E15" s="40">
        <f ca="1">IFERROR(__xludf.DUMMYFUNCTION("IMPORTRANGE(""https://docs.google.com/spreadsheets/d/14uzlVnYGNYbdWd9crJqjs0NZydQVVG1euUKi2XBZDfg/edit#gid=172659816"",""JAN23!G99:G99"")"),1932)</f>
        <v>1932</v>
      </c>
      <c r="F15" s="35">
        <f t="shared" ca="1" si="0"/>
        <v>67.61999999999999</v>
      </c>
      <c r="G15" s="36">
        <f t="shared" si="1"/>
        <v>0</v>
      </c>
      <c r="H15" s="36">
        <f t="shared" ca="1" si="2"/>
        <v>0</v>
      </c>
      <c r="I15" s="37">
        <v>0</v>
      </c>
      <c r="J15" s="38" t="e">
        <f t="shared" si="3"/>
        <v>#DIV/0!</v>
      </c>
      <c r="K15" s="37">
        <v>0</v>
      </c>
      <c r="L15" s="38" t="e">
        <f t="shared" si="4"/>
        <v>#DIV/0!</v>
      </c>
      <c r="M15" s="37">
        <v>0</v>
      </c>
      <c r="N15" s="38" t="e">
        <f t="shared" si="5"/>
        <v>#DIV/0!</v>
      </c>
      <c r="O15" s="37">
        <v>0</v>
      </c>
      <c r="P15" s="38" t="e">
        <f t="shared" si="6"/>
        <v>#DIV/0!</v>
      </c>
      <c r="Q15" s="37">
        <v>0</v>
      </c>
      <c r="R15" s="38" t="e">
        <f t="shared" si="7"/>
        <v>#DIV/0!</v>
      </c>
      <c r="S15" s="37">
        <v>0</v>
      </c>
      <c r="T15" s="38" t="e">
        <f t="shared" si="8"/>
        <v>#DIV/0!</v>
      </c>
      <c r="U15" s="37">
        <v>0</v>
      </c>
      <c r="V15" s="38" t="e">
        <f t="shared" si="9"/>
        <v>#DIV/0!</v>
      </c>
      <c r="W15" s="39"/>
      <c r="X15" s="38" t="e">
        <f t="shared" si="10"/>
        <v>#DIV/0!</v>
      </c>
    </row>
    <row r="16" spans="1:24" ht="15.75">
      <c r="A16" s="16"/>
      <c r="B16" s="16"/>
      <c r="C16" s="48" t="s">
        <v>23</v>
      </c>
      <c r="D16" s="47" t="str">
        <f ca="1">IFERROR(__xludf.DUMMYFUNCTION("IMPORTRANGE(""https://docs.google.com/spreadsheets/d/1OE7g-HLIlMWMVJ_TcnrOdm4GUbGRbyZmQlHULxv3_gA/edit#gid=78291700"",""JAN2023!D100:D100"")"),"")</f>
        <v/>
      </c>
      <c r="E16" s="40">
        <f ca="1">IFERROR(__xludf.DUMMYFUNCTION("IMPORTRANGE(""https://docs.google.com/spreadsheets/d/14uzlVnYGNYbdWd9crJqjs0NZydQVVG1euUKi2XBZDfg/edit#gid=172659816"",""JAN23!G100:G100"")"),0)</f>
        <v>0</v>
      </c>
      <c r="F16" s="35">
        <f t="shared" ca="1" si="0"/>
        <v>0</v>
      </c>
      <c r="G16" s="36">
        <f t="shared" si="1"/>
        <v>0</v>
      </c>
      <c r="H16" s="36" t="e">
        <f t="shared" ca="1" si="2"/>
        <v>#DIV/0!</v>
      </c>
      <c r="I16" s="37"/>
      <c r="J16" s="38" t="e">
        <f t="shared" si="3"/>
        <v>#DIV/0!</v>
      </c>
      <c r="K16" s="37"/>
      <c r="L16" s="38" t="e">
        <f t="shared" si="4"/>
        <v>#DIV/0!</v>
      </c>
      <c r="M16" s="37"/>
      <c r="N16" s="38" t="e">
        <f t="shared" si="5"/>
        <v>#DIV/0!</v>
      </c>
      <c r="O16" s="37"/>
      <c r="P16" s="38" t="e">
        <f t="shared" si="6"/>
        <v>#DIV/0!</v>
      </c>
      <c r="Q16" s="37"/>
      <c r="R16" s="38" t="e">
        <f t="shared" si="7"/>
        <v>#DIV/0!</v>
      </c>
      <c r="S16" s="37"/>
      <c r="T16" s="38" t="e">
        <f t="shared" si="8"/>
        <v>#DIV/0!</v>
      </c>
      <c r="U16" s="37"/>
      <c r="V16" s="38" t="e">
        <f t="shared" si="9"/>
        <v>#DIV/0!</v>
      </c>
      <c r="W16" s="39"/>
      <c r="X16" s="38" t="e">
        <f t="shared" si="10"/>
        <v>#DIV/0!</v>
      </c>
    </row>
    <row r="17" spans="1:24" ht="16.5" thickBot="1">
      <c r="A17" s="41"/>
      <c r="B17" s="41"/>
      <c r="C17" s="42" t="s">
        <v>24</v>
      </c>
      <c r="D17" s="49">
        <f ca="1">IFERROR(__xludf.DUMMYFUNCTION("IMPORTRANGE(""https://docs.google.com/spreadsheets/d/1OE7g-HLIlMWMVJ_TcnrOdm4GUbGRbyZmQlHULxv3_gA/edit#gid=78291700"",""JAN2023!D101:D101"")"),7086.11)</f>
        <v>7086.11</v>
      </c>
      <c r="E17" s="43">
        <f ca="1">IFERROR(__xludf.DUMMYFUNCTION("IMPORTRANGE(""https://docs.google.com/spreadsheets/d/14uzlVnYGNYbdWd9crJqjs0NZydQVVG1euUKi2XBZDfg/edit#gid=172659816"",""JAN23!G101:G101"")"),4665)</f>
        <v>4665</v>
      </c>
      <c r="F17" s="44">
        <f t="shared" ca="1" si="0"/>
        <v>163.27500000000001</v>
      </c>
      <c r="G17" s="44">
        <f t="shared" si="1"/>
        <v>0</v>
      </c>
      <c r="H17" s="36">
        <f t="shared" ca="1" si="2"/>
        <v>0</v>
      </c>
      <c r="I17" s="44">
        <f>SUM(I13:I16)</f>
        <v>0</v>
      </c>
      <c r="J17" s="45" t="e">
        <f t="shared" si="3"/>
        <v>#DIV/0!</v>
      </c>
      <c r="K17" s="44">
        <f>SUM(K13:K16)</f>
        <v>0</v>
      </c>
      <c r="L17" s="45" t="e">
        <f t="shared" si="4"/>
        <v>#DIV/0!</v>
      </c>
      <c r="M17" s="44">
        <f>SUM(M13:M16)</f>
        <v>0</v>
      </c>
      <c r="N17" s="45" t="e">
        <f t="shared" si="5"/>
        <v>#DIV/0!</v>
      </c>
      <c r="O17" s="44">
        <f>SUM(O13:O16)</f>
        <v>0</v>
      </c>
      <c r="P17" s="45" t="e">
        <f t="shared" si="6"/>
        <v>#DIV/0!</v>
      </c>
      <c r="Q17" s="44">
        <f>SUM(Q13:Q16)</f>
        <v>0</v>
      </c>
      <c r="R17" s="45" t="e">
        <f t="shared" si="7"/>
        <v>#DIV/0!</v>
      </c>
      <c r="S17" s="44">
        <f>SUM(S13:S16)</f>
        <v>0</v>
      </c>
      <c r="T17" s="45" t="e">
        <f t="shared" si="8"/>
        <v>#DIV/0!</v>
      </c>
      <c r="U17" s="44">
        <f>SUM(U13:U16)</f>
        <v>0</v>
      </c>
      <c r="V17" s="45" t="e">
        <f t="shared" si="9"/>
        <v>#DIV/0!</v>
      </c>
      <c r="W17" s="44">
        <f>SUM(W13:W16)</f>
        <v>0</v>
      </c>
      <c r="X17" s="38" t="e">
        <f t="shared" si="10"/>
        <v>#DIV/0!</v>
      </c>
    </row>
    <row r="18" spans="1:24">
      <c r="G18" s="50" t="e">
        <f>#REF!+#REF!+#REF!+#REF!+#REF!+#REF!+#REF!+#REF!</f>
        <v>#REF!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4"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 t="s">
        <v>29</v>
      </c>
      <c r="T20" s="5"/>
      <c r="U20" s="5"/>
      <c r="V20" s="5"/>
    </row>
    <row r="21" spans="1:24"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4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4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4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4"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4"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4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4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4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4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4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4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7:22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7:22"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7:22"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7:22"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7:22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7:22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7:22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7:22"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7:2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7:2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7:2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7:2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7:2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7:2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7:2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 t="s">
        <v>30</v>
      </c>
    </row>
    <row r="48" spans="7:2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 t="s">
        <v>31</v>
      </c>
    </row>
    <row r="49" spans="7:2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7:22"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 t="s">
        <v>32</v>
      </c>
    </row>
    <row r="51" spans="7:22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 t="s">
        <v>33</v>
      </c>
    </row>
    <row r="52" spans="7:22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7:22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7:2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7:2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7:22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7:22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7:22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7:22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7:22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7:22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7:22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7:22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7:22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7:22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7:22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7:22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7:22"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7:22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7:2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7:22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7:22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7:22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7:22"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7:22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7:22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7:22"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7:22"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7:22"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7:22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7:22"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7:22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7:22"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7:22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7:22"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7:22"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7:22"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7:22"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7:22"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7:22"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7:22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7:22"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7:22"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7:22"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7:22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7:22"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7:22"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7:22"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7:22"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7:22"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7:22"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7:22"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7:22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7:22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7:22"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7:22"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7:22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7:22"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7:22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7:22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7:22"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7:22"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7:22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7:22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7:22"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7:22"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7:22"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7:22"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7:22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7:22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7:22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7:22"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7:22"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7:22"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7:22"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7:22"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7:22"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7:22"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7:22"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7:22"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7:22"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7:22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7:22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7:22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7:22"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7:22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7:22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7:22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7:22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7:22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7:22"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7:2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7:22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7:2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7:2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7:2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7:2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7:2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7:2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7:2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7:2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7:2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7:22"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7:22"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7:22"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7:22"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7:22"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7:22"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7:22"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7:22"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7:22"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7:22"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7:22"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7:22"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7:22"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7:22"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7:22"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7:22"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7:22"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7:22"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7:22"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7:22"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7:22"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7:22"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7:22"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7:22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7:22"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7:22"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7:22"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7:22"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7:22"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7:22"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7:22"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7:22"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7:22"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7:22"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7:22"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7:22"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7:22"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7:22"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7:22"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7:22"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7:22"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7:22"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7:22"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7:22"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7:22"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7:22"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7:22"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7:22"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7:22"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7:22"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7:22"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7:22"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7:22"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7:22"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7:22"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7:22"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7:22"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7:22"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7:22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7:22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7:22"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7:22"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7:22"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7:22"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7:22"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7:22"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7:22"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7:22"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7:22"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7:22"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7:22"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7:22"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7:22"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7:22"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7:22"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7:22"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7:22"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7:22"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7:22"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7:22"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7:22"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7:22"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7:22"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7:22"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7:22"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7:22"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7:22"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7:22"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7:22"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7:22"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7:22"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7:22"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7:22"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7:22"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7:22"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7:22"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7:22"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7:22"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</sheetData>
  <mergeCells count="36">
    <mergeCell ref="A13:A17"/>
    <mergeCell ref="B13:B17"/>
    <mergeCell ref="W9:W11"/>
    <mergeCell ref="X9:X11"/>
    <mergeCell ref="Q9:Q11"/>
    <mergeCell ref="R9:R11"/>
    <mergeCell ref="S9:S11"/>
    <mergeCell ref="T9:T11"/>
    <mergeCell ref="U9:U11"/>
    <mergeCell ref="V9:V11"/>
    <mergeCell ref="U8:V8"/>
    <mergeCell ref="W8:X8"/>
    <mergeCell ref="I9:I11"/>
    <mergeCell ref="J9:J11"/>
    <mergeCell ref="K9:K11"/>
    <mergeCell ref="L9:L11"/>
    <mergeCell ref="M9:M11"/>
    <mergeCell ref="N9:N11"/>
    <mergeCell ref="O9:O11"/>
    <mergeCell ref="P9:P11"/>
    <mergeCell ref="G5:H7"/>
    <mergeCell ref="I5:X7"/>
    <mergeCell ref="G8:G11"/>
    <mergeCell ref="H8:H11"/>
    <mergeCell ref="I8:J8"/>
    <mergeCell ref="K8:L8"/>
    <mergeCell ref="M8:N8"/>
    <mergeCell ref="O8:P8"/>
    <mergeCell ref="Q8:R8"/>
    <mergeCell ref="S8:T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2024-01-31T03:41:54Z</dcterms:created>
  <dcterms:modified xsi:type="dcterms:W3CDTF">2024-01-31T03:42:54Z</dcterms:modified>
</cp:coreProperties>
</file>