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07EB734-4488-4F1B-9FB2-5C1AE0E1071B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<sst xmlns="http://schemas.openxmlformats.org/spreadsheetml/2006/main" count="55" uniqueCount="44">
  <si>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</si>
  <si>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</si>
  <si>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</si>
  <si>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</si>
  <si>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</si>
  <si>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</si>
  <si>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</si>
  <si>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</si>
  <si>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</si>
  <si>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</si>
  <si>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</si>
  <si>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</si>
  <si>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</si>
  <si>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</si>
  <si>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</si>
  <si>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</si>
  <si>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</si>
  <si>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Jun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</si>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</sst>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O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>
      <c r="A3" s="21" t="s">
        <v>18</v>
      </c>
      <c r="B3" s="22"/>
      <c r="C3" s="23"/>
      <c r="D3" s="24"/>
      <c r="E3" s="25"/>
      <c r="F3" s="26"/>
      <c r="G3" s="27"/>
      <c r="H3" s="28"/>
      <c r="I3" s="29"/>
      <c r="J3" s="27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>
      <c r="A4" s="35" t="s">
        <v>19</v>
      </c>
      <c r="B4" s="36"/>
      <c r="C4" s="37"/>
      <c r="D4" s="33"/>
      <c r="E4" s="25"/>
      <c r="F4" s="26"/>
      <c r="G4" s="27"/>
      <c r="H4" s="28"/>
      <c r="I4" s="29"/>
      <c r="J4" s="27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>
      <c r="A5" s="24">
        <v>1</v>
      </c>
      <c r="B5" s="38" t="s">
        <v>20</v>
      </c>
      <c r="C5" s="37"/>
      <c r="D5" s="39">
        <v>0.89</v>
      </c>
      <c r="E5" s="25">
        <v>2451</v>
      </c>
      <c r="F5" s="26">
        <v>0</v>
      </c>
      <c r="G5" s="27">
        <f t="shared" ref="G5:G7" si="0">E5*D5</f>
        <v>2181.39</v>
      </c>
      <c r="H5" s="28">
        <f t="shared" ref="H5:H7" si="1">G5/12*12</f>
        <v>2181.39</v>
      </c>
      <c r="I5" s="41">
        <v>0</v>
      </c>
      <c r="J5" s="27">
        <f>SUM(I5:I5)/2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42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>
      <c r="A6" s="24">
        <v>2</v>
      </c>
      <c r="B6" s="43" t="s">
        <v>22</v>
      </c>
      <c r="C6" s="37"/>
      <c r="D6" s="39">
        <v>0.83</v>
      </c>
      <c r="E6" s="25">
        <v>585</v>
      </c>
      <c r="F6" s="26"/>
      <c r="G6" s="27">
        <f t="shared" si="0"/>
        <v>485.54999999999995</v>
      </c>
      <c r="H6" s="28">
        <f t="shared" si="1"/>
        <v>485.54999999999995</v>
      </c>
      <c r="I6" s="40">
        <v>29</v>
      </c>
      <c r="J6" s="27">
        <f>SUM(I6:I6)</f>
        <v>29</v>
      </c>
      <c r="K6" s="30">
        <f>IF(J6/G6*100&gt;=100,100,IF(J6/G6*100&lt;100,J6/G6*100))/100</f>
        <v>5.9726083822469377E-2</v>
      </c>
      <c r="L6" s="30">
        <f>J6/E6</f>
        <v>4.957264957264957E-2</v>
      </c>
      <c r="M6" s="31">
        <f>IF(J6/H6*100&gt;=100,100,IF(J6/H6*100&lt;100,J6/H6*100))/100</f>
        <v>5.9726083822469377E-2</v>
      </c>
      <c r="N6" s="24" t="s">
        <v>23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>
      <c r="A7" s="24">
        <v>3</v>
      </c>
      <c r="B7" s="43" t="s">
        <v>24</v>
      </c>
      <c r="C7" s="37"/>
      <c r="D7" s="39">
        <v>0.56000000000000005</v>
      </c>
      <c r="E7" s="25">
        <v>2228</v>
      </c>
      <c r="F7" s="26"/>
      <c r="G7" s="27">
        <f t="shared" si="0"/>
        <v>1247.68</v>
      </c>
      <c r="H7" s="28">
        <f t="shared" si="1"/>
        <v>1247.68</v>
      </c>
      <c r="I7" s="40">
        <v>0</v>
      </c>
      <c r="J7" s="27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24" t="s">
        <v>23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>
      <c r="A8" s="35" t="s">
        <v>25</v>
      </c>
      <c r="B8" s="36"/>
      <c r="C8" s="37"/>
      <c r="D8" s="24"/>
      <c r="E8" s="25"/>
      <c r="F8" s="26"/>
      <c r="G8" s="27"/>
      <c r="H8" s="28"/>
      <c r="I8" s="40"/>
      <c r="J8" s="27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>
      <c r="A9" s="24">
        <v>1</v>
      </c>
      <c r="B9" s="43" t="s">
        <v>26</v>
      </c>
      <c r="C9" s="37"/>
      <c r="D9" s="39">
        <v>0.85</v>
      </c>
      <c r="E9" s="25">
        <f>J9</f>
        <v>26</v>
      </c>
      <c r="F9" s="26"/>
      <c r="G9" s="27">
        <f t="shared" ref="G9:G12" si="2">E9*D9</f>
        <v>22.099999999999998</v>
      </c>
      <c r="H9" s="28">
        <f t="shared" ref="H9:H12" si="3">G9/12*12</f>
        <v>22.099999999999998</v>
      </c>
      <c r="I9" s="40">
        <v>26</v>
      </c>
      <c r="J9" s="27">
        <f>SUM(I9:I9)</f>
        <v>26</v>
      </c>
      <c r="K9" s="30">
        <f>IF(J9/G9*100&gt;=100,100,IF(J9/G9*100&lt;100,J9/G9*100))/100</f>
        <v>1</v>
      </c>
      <c r="L9" s="30">
        <f>J9/E9</f>
        <v>1</v>
      </c>
      <c r="M9" s="31">
        <f>IF(J9/H9*100&gt;=100,100,IF(J9/H9*100&lt;100,J9/H9*100))/100</f>
        <v>1</v>
      </c>
      <c r="N9" s="24" t="s">
        <v>23</v>
      </c>
      <c r="O9" s="32"/>
      <c r="P9" s="32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>
      <c r="A10" s="24">
        <v>2</v>
      </c>
      <c r="B10" s="43" t="s">
        <v>27</v>
      </c>
      <c r="C10" s="37"/>
      <c r="D10" s="39">
        <v>0.8</v>
      </c>
      <c r="E10" s="25">
        <v>19</v>
      </c>
      <c r="F10" s="26"/>
      <c r="G10" s="27">
        <f t="shared" si="2"/>
        <v>15.200000000000001</v>
      </c>
      <c r="H10" s="28">
        <f t="shared" si="3"/>
        <v>15.200000000000003</v>
      </c>
      <c r="I10" s="40">
        <v>4</v>
      </c>
      <c r="J10" s="27">
        <f>SUM(I10:I10)</f>
        <v>4</v>
      </c>
      <c r="K10" s="30">
        <f>IF(J10/G10*100&gt;=100,100,IF(J10/G10*100&lt;100,J10/G10*100))/100</f>
        <v>0.26315789473684209</v>
      </c>
      <c r="L10" s="30">
        <f>J10/E10</f>
        <v>0.21052631578947367</v>
      </c>
      <c r="M10" s="31">
        <f>IF(J10/H10*100&gt;=100,100,IF(J10/H10*100&lt;100,J10/H10*100))/100</f>
        <v>0.26315789473684204</v>
      </c>
      <c r="N10" s="24" t="s">
        <v>23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>
      <c r="A11" s="24">
        <v>3</v>
      </c>
      <c r="B11" s="43" t="s">
        <v>28</v>
      </c>
      <c r="C11" s="37"/>
      <c r="D11" s="39">
        <v>0.88</v>
      </c>
      <c r="E11" s="25">
        <v>1</v>
      </c>
      <c r="F11" s="26"/>
      <c r="G11" s="27">
        <f t="shared" si="2"/>
        <v>0.88</v>
      </c>
      <c r="H11" s="28">
        <f t="shared" si="3"/>
        <v>0.88</v>
      </c>
      <c r="I11" s="40">
        <v>1</v>
      </c>
      <c r="J11" s="27">
        <f>SUM(I11:I11)</f>
        <v>1</v>
      </c>
      <c r="K11" s="30">
        <f>IF(J11/G11*100&gt;=100,100,IF(J11/G11*100&lt;100,J11/G11*100))/100</f>
        <v>1</v>
      </c>
      <c r="L11" s="30">
        <f>J11/E11</f>
        <v>1</v>
      </c>
      <c r="M11" s="31">
        <f>IF(J11/H11*100&gt;=100,100,IF(J11/H11*100&lt;100,J11/H11*100))/100</f>
        <v>1</v>
      </c>
      <c r="N11" s="24" t="s">
        <v>23</v>
      </c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>
      <c r="A12" s="24">
        <v>4</v>
      </c>
      <c r="B12" s="43" t="s">
        <v>29</v>
      </c>
      <c r="C12" s="37"/>
      <c r="D12" s="39">
        <v>1</v>
      </c>
      <c r="E12" s="25">
        <v>12</v>
      </c>
      <c r="F12" s="26"/>
      <c r="G12" s="27">
        <f t="shared" si="2"/>
        <v>12</v>
      </c>
      <c r="H12" s="28">
        <f t="shared" si="3"/>
        <v>12</v>
      </c>
      <c r="I12" s="40">
        <v>1</v>
      </c>
      <c r="J12" s="27">
        <f>SUM(I12:I12)</f>
        <v>1</v>
      </c>
      <c r="K12" s="30">
        <f>IF(J12/G12*100&gt;=100,100,IF(J12/G12*100&lt;100,J12/G12*100))/100</f>
        <v>8.3333333333333315E-2</v>
      </c>
      <c r="L12" s="30">
        <f>J12/E12</f>
        <v>8.3333333333333329E-2</v>
      </c>
      <c r="M12" s="31">
        <f>IF(J12/H12*100&gt;=100,100,IF(J12/H12*100&lt;100,J12/H12*100))/100</f>
        <v>8.3333333333333315E-2</v>
      </c>
      <c r="N12" s="24" t="s">
        <v>23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>
      <c r="A13" s="35" t="s">
        <v>30</v>
      </c>
      <c r="B13" s="36"/>
      <c r="C13" s="37"/>
      <c r="D13" s="24"/>
      <c r="E13" s="25"/>
      <c r="F13" s="26"/>
      <c r="G13" s="27"/>
      <c r="H13" s="28"/>
      <c r="I13" s="40"/>
      <c r="J13" s="27"/>
      <c r="K13" s="30"/>
      <c r="L13" s="30"/>
      <c r="M13" s="31"/>
      <c r="N13" s="44"/>
      <c r="O13" s="23"/>
      <c r="P13" s="23"/>
      <c r="Q13" s="45"/>
    </row>
    <row r="14" spans="1:63" ht="79.2">
      <c r="A14" s="24" t="s">
        <v>31</v>
      </c>
      <c r="B14" s="43" t="s">
        <v>32</v>
      </c>
      <c r="C14" s="37"/>
      <c r="D14" s="39">
        <v>0.8</v>
      </c>
      <c r="E14" s="25">
        <v>2741</v>
      </c>
      <c r="F14" s="26"/>
      <c r="G14" s="27">
        <f t="shared" ref="G14:G18" si="4">E14*D14</f>
        <v>2192.8000000000002</v>
      </c>
      <c r="H14" s="28">
        <f t="shared" ref="H14:H18" si="5">G14/12*12</f>
        <v>2192.8000000000002</v>
      </c>
      <c r="I14" s="40">
        <v>1642</v>
      </c>
      <c r="J14" s="27">
        <f>SUM(I14:I14)/12</f>
        <v>136.83333333333334</v>
      </c>
      <c r="K14" s="30">
        <f>IF(J14/G14*100&gt;=100,100,IF(J14/G14*100&lt;100,J14/G14*100))/100</f>
        <v>6.2401191779156019E-2</v>
      </c>
      <c r="L14" s="30">
        <f>J14/E14</f>
        <v>4.9920953423324824E-2</v>
      </c>
      <c r="M14" s="31">
        <f>IF(J14/H14*100&gt;=100,100,IF(J14/H14*100&lt;100,J14/H14*100))/100</f>
        <v>6.2401191779156019E-2</v>
      </c>
      <c r="N14" s="42" t="s">
        <v>21</v>
      </c>
      <c r="O14" s="46" t="s">
        <v>33</v>
      </c>
      <c r="P14" s="46" t="s">
        <v>34</v>
      </c>
      <c r="Q14" s="45"/>
    </row>
    <row r="15" spans="1:63" ht="92.4">
      <c r="A15" s="24" t="s">
        <v>35</v>
      </c>
      <c r="B15" s="43" t="s">
        <v>36</v>
      </c>
      <c r="C15" s="37"/>
      <c r="D15" s="39">
        <v>0.86</v>
      </c>
      <c r="E15" s="25">
        <f>J14</f>
        <v>136.83333333333334</v>
      </c>
      <c r="F15" s="26"/>
      <c r="G15" s="27">
        <f t="shared" si="4"/>
        <v>117.67666666666668</v>
      </c>
      <c r="H15" s="28">
        <f t="shared" si="5"/>
        <v>117.67666666666668</v>
      </c>
      <c r="I15" s="40">
        <v>785</v>
      </c>
      <c r="J15" s="27">
        <f>SUM(I15:I15)/12</f>
        <v>65.416666666666671</v>
      </c>
      <c r="K15" s="30">
        <f>IF(J15/G15*100&gt;=100,100,IF(J15/G15*100&lt;100,J15/G15*100))/100</f>
        <v>0.55590176472254482</v>
      </c>
      <c r="L15" s="30">
        <f>J15/E15</f>
        <v>0.47807551766138856</v>
      </c>
      <c r="M15" s="31">
        <f>IF(J15/H15*100&gt;=100,100,IF(J15/H15*100&lt;100,J15/H15*100))/100</f>
        <v>0.55590176472254482</v>
      </c>
      <c r="N15" s="42" t="s">
        <v>21</v>
      </c>
      <c r="O15" s="46" t="s">
        <v>37</v>
      </c>
      <c r="P15" s="46" t="s">
        <v>34</v>
      </c>
      <c r="Q15" s="45"/>
    </row>
    <row r="16" spans="1:63">
      <c r="A16" s="24" t="s">
        <v>38</v>
      </c>
      <c r="B16" s="43" t="s">
        <v>39</v>
      </c>
      <c r="C16" s="37"/>
      <c r="D16" s="39">
        <v>0.16</v>
      </c>
      <c r="E16" s="25">
        <v>1674</v>
      </c>
      <c r="F16" s="26"/>
      <c r="G16" s="27">
        <f t="shared" si="4"/>
        <v>267.84000000000003</v>
      </c>
      <c r="H16" s="28">
        <f t="shared" si="5"/>
        <v>267.84000000000003</v>
      </c>
      <c r="I16" s="40">
        <v>209</v>
      </c>
      <c r="J16" s="27">
        <f>SUM(I16:I16)/12</f>
        <v>17.416666666666668</v>
      </c>
      <c r="K16" s="30">
        <f>IF(J16/G16*100&gt;=100,100,IF(J16/G16*100&lt;100,J16/G16*100))/100</f>
        <v>6.5026383910792504E-2</v>
      </c>
      <c r="L16" s="30">
        <f>J16/E16</f>
        <v>1.0404221425726803E-2</v>
      </c>
      <c r="M16" s="31">
        <f>IF(J16/H16*100&gt;=100,100,IF(J16/H16*100&lt;100,J16/H16*100))/100</f>
        <v>6.5026383910792504E-2</v>
      </c>
      <c r="N16" s="47" t="s">
        <v>23</v>
      </c>
      <c r="O16" s="48"/>
      <c r="P16" s="48"/>
      <c r="Q16" s="45"/>
    </row>
    <row r="17" spans="1:63">
      <c r="A17" s="24" t="s">
        <v>40</v>
      </c>
      <c r="B17" s="43" t="s">
        <v>41</v>
      </c>
      <c r="C17" s="37"/>
      <c r="D17" s="39">
        <v>0.5</v>
      </c>
      <c r="E17" s="25">
        <v>363</v>
      </c>
      <c r="F17" s="26"/>
      <c r="G17" s="27">
        <f t="shared" si="4"/>
        <v>181.5</v>
      </c>
      <c r="H17" s="28">
        <f t="shared" si="5"/>
        <v>181.5</v>
      </c>
      <c r="I17" s="40">
        <v>11</v>
      </c>
      <c r="J17" s="27">
        <f>SUM(I17:I17)</f>
        <v>11</v>
      </c>
      <c r="K17" s="30">
        <f>IF(J17/G17*100&gt;=100,100,IF(J17/G17*100&lt;100,J17/G17*100))/100</f>
        <v>6.0606060606060608E-2</v>
      </c>
      <c r="L17" s="30">
        <f>J17/E17</f>
        <v>3.0303030303030304E-2</v>
      </c>
      <c r="M17" s="31">
        <f>IF(J17/H17*100&gt;=100,100,IF(J17/H17*100&lt;100,J17/H17*100))/100</f>
        <v>6.0606060606060608E-2</v>
      </c>
      <c r="N17" s="47" t="s">
        <v>23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>
      <c r="A18" s="24" t="s">
        <v>42</v>
      </c>
      <c r="B18" s="43" t="s">
        <v>43</v>
      </c>
      <c r="C18" s="37"/>
      <c r="D18" s="39">
        <v>0.66</v>
      </c>
      <c r="E18" s="25">
        <v>531</v>
      </c>
      <c r="F18" s="26"/>
      <c r="G18" s="27">
        <f t="shared" si="4"/>
        <v>350.46000000000004</v>
      </c>
      <c r="H18" s="28">
        <f t="shared" si="5"/>
        <v>350.46000000000004</v>
      </c>
      <c r="I18" s="40">
        <v>36</v>
      </c>
      <c r="J18" s="27">
        <f>SUM(I18:I18)</f>
        <v>36</v>
      </c>
      <c r="K18" s="30">
        <f>IF(J18/G18*100&gt;=100,100,IF(J18/G18*100&lt;100,J18/G18*100))/100</f>
        <v>0.10272213662044169</v>
      </c>
      <c r="L18" s="30">
        <f>J18/E18</f>
        <v>6.7796610169491525E-2</v>
      </c>
      <c r="M18" s="31">
        <f>IF(J18/H18*100&gt;=100,100,IF(J18/H18*100&lt;100,J18/H18*100))/100</f>
        <v>0.10272213662044169</v>
      </c>
      <c r="N18" s="24" t="s">
        <v>23</v>
      </c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2025-01-23T02:31:34Z</dcterms:modified>
</cp:coreProperties>
</file>