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E684164D-B6BA-4BD3-9376-F4C6C5F37AF4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6" i="1" l="1"/>
  <c r="O96" i="1"/>
  <c r="Q96" i="1" s="1"/>
  <c r="M96" i="1"/>
  <c r="L96" i="1"/>
  <c r="N96" i="1" s="1"/>
  <c r="J96" i="1"/>
  <c r="I96" i="1"/>
  <c r="G96" i="1"/>
  <c r="F96" i="1"/>
  <c r="D96" i="1"/>
  <c r="C96" i="1"/>
  <c r="Q89" i="1"/>
  <c r="N89" i="1"/>
  <c r="K89" i="1"/>
  <c r="H89" i="1"/>
  <c r="E89" i="1"/>
  <c r="Q82" i="1"/>
  <c r="N82" i="1"/>
  <c r="K82" i="1"/>
  <c r="H82" i="1"/>
  <c r="E82" i="1"/>
  <c r="Q75" i="1"/>
  <c r="N75" i="1"/>
  <c r="K75" i="1"/>
  <c r="H75" i="1"/>
  <c r="E75" i="1"/>
  <c r="Q68" i="1"/>
  <c r="N68" i="1"/>
  <c r="K68" i="1"/>
  <c r="H68" i="1"/>
  <c r="E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R47" i="1" s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K96" i="1" l="1"/>
  <c r="E96" i="1"/>
  <c r="R89" i="1"/>
  <c r="R33" i="1"/>
  <c r="R19" i="1"/>
  <c r="R26" i="1"/>
  <c r="R54" i="1"/>
  <c r="R61" i="1"/>
  <c r="R12" i="1"/>
  <c r="H96" i="1"/>
  <c r="R40" i="1"/>
  <c r="R75" i="1"/>
  <c r="R82" i="1"/>
  <c r="R5" i="1"/>
  <c r="R68" i="1"/>
</calcChain>
</file>

<file path=xl/sharedStrings.xml><?xml version="1.0" encoding="utf-8"?>
<sst xmlns="http://schemas.openxmlformats.org/spreadsheetml/2006/main" count="39" uniqueCount="27">
  <si>
    <t>NAMA
KELURAHAN</t>
  </si>
  <si>
    <t>NAMA
POSYANDU</t>
  </si>
  <si>
    <t xml:space="preserve">KATEGORI CAPAIAN 
 </t>
  </si>
  <si>
    <t>NOVEMBER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</si>
  <si>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</si>
  <si>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</si>
  <si>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</si>
  <si>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</si>
  <si>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</si>
  <si>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</si>
  <si>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</si>
  <si>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</si>
  <si>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</si>
  <si>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PURWODADI</t>
  </si>
  <si>
    <t>CEMPAKA
ARIMBI 1</t>
  </si>
  <si>
    <t>KENANGA
DEWI ANJANI 2</t>
  </si>
  <si>
    <t>MELATI 
DEWI SRI 3</t>
  </si>
  <si>
    <t>CATALEYA
DEWI SHINTA 4</t>
  </si>
  <si>
    <t>ANYELIR
DEWANATA 5</t>
  </si>
  <si>
    <t>MAWAR
SUBADRA 6</t>
  </si>
  <si>
    <t>ANGGREK
PUNTADEWA 7</t>
  </si>
  <si>
    <t>NUSA INDAH
SRIKANDI 8</t>
  </si>
  <si>
    <t>SERUNI
YUDISTIRA 9</t>
  </si>
  <si>
    <t>DAHLIA
GAYATRI 10</t>
  </si>
  <si>
    <t>ASOKA 11</t>
  </si>
  <si>
    <t>TERATAI
DEWI KUNTHI 12</t>
  </si>
  <si>
    <t>SEDAP MALAM
KRESNO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</si>
</sst>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63F2BE"/>
        <bgColor rgb="FF63F2BE"/>
      </patternFill>
    </fill>
    <fill>
      <patternFill patternType="solid">
        <fgColor rgb="FFF7CAAC"/>
        <bgColor rgb="FFF7CAAC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1" fillId="4" borderId="10" xfId="0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1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101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50"/>
  <sheetViews>
    <sheetView tabSelected="1" workbookViewId="0">
      <selection activeCell="W3" sqref="W3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10" t="s">
        <v>0</v>
      </c>
      <c r="B1" s="10" t="s">
        <v>1</v>
      </c>
      <c r="C1" s="18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9" t="s">
        <v>2</v>
      </c>
    </row>
    <row r="2" spans="1:18" ht="45" customHeight="1">
      <c r="A2" s="11"/>
      <c r="B2" s="11"/>
      <c r="C2" s="22" t="s">
        <v>5</v>
      </c>
      <c r="D2" s="17"/>
      <c r="E2" s="16"/>
      <c r="F2" s="20" t="s">
        <v>6</v>
      </c>
      <c r="G2" s="17"/>
      <c r="H2" s="16"/>
      <c r="I2" s="20" t="s">
        <v>7</v>
      </c>
      <c r="J2" s="17"/>
      <c r="K2" s="16"/>
      <c r="L2" s="20" t="s">
        <v>8</v>
      </c>
      <c r="M2" s="17"/>
      <c r="N2" s="16"/>
      <c r="O2" s="20" t="s">
        <v>9</v>
      </c>
      <c r="P2" s="17"/>
      <c r="Q2" s="16"/>
      <c r="R2" s="15"/>
    </row>
    <row r="3" spans="1:18" ht="51.75" customHeight="1">
      <c r="A3" s="11"/>
      <c r="B3" s="11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16"/>
    </row>
    <row r="4" spans="1:18" ht="27" customHeight="1">
      <c r="A4" s="12"/>
      <c r="B4" s="12"/>
      <c r="C4" s="21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24" t="s">
        <v>13</v>
      </c>
      <c r="B5" s="25" t="s">
        <v>14</v>
      </c>
      <c r="C5" s="27">
        <v>1</v>
      </c>
      <c r="D5" s="27">
        <v>1</v>
      </c>
      <c r="E5" s="23">
        <f>IFERROR(C5/D5,0%)</f>
        <v>1</v>
      </c>
      <c r="F5" s="27">
        <v>51</v>
      </c>
      <c r="G5" s="27">
        <v>61</v>
      </c>
      <c r="H5" s="23">
        <f>IFERROR(F5/G5,0%)</f>
        <v>0.83606557377049184</v>
      </c>
      <c r="I5" s="27">
        <v>70</v>
      </c>
      <c r="J5" s="27">
        <v>105</v>
      </c>
      <c r="K5" s="23">
        <f>IFERROR(I5/J5,0%)</f>
        <v>0.66666666666666663</v>
      </c>
      <c r="L5" s="27">
        <v>250</v>
      </c>
      <c r="M5" s="27">
        <v>313</v>
      </c>
      <c r="N5" s="23">
        <f>IFERROR(L5/M5,0%)</f>
        <v>0.79872204472843455</v>
      </c>
      <c r="O5" s="27">
        <v>60</v>
      </c>
      <c r="P5" s="27">
        <v>80</v>
      </c>
      <c r="Q5" s="23">
        <f>IFERROR(O5/P5,0%)</f>
        <v>0.75</v>
      </c>
      <c r="R5" s="26" t="str">
        <f>IF(AND(E5&gt;=100%,H5&gt;=85%,K5&gt;=50%,N5&gt;=50%,Q5&gt;=50%),"MEMENUHI","TIDAK MEMENUHI")</f>
        <v>TIDAK MEMENUHI</v>
      </c>
    </row>
    <row r="6" spans="1:18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>
      <c r="A12" s="11"/>
      <c r="B12" s="25" t="s">
        <v>15</v>
      </c>
      <c r="C12" s="27">
        <v>1</v>
      </c>
      <c r="D12" s="27">
        <v>1</v>
      </c>
      <c r="E12" s="23">
        <f>IFERROR(C12/D12,0%)</f>
        <v>1</v>
      </c>
      <c r="F12" s="27">
        <v>49</v>
      </c>
      <c r="G12" s="27">
        <v>70</v>
      </c>
      <c r="H12" s="23">
        <f>IFERROR(F12/G12,0%)</f>
        <v>0.7</v>
      </c>
      <c r="I12" s="27">
        <v>70</v>
      </c>
      <c r="J12" s="27">
        <v>151</v>
      </c>
      <c r="K12" s="23">
        <f>IFERROR(I12/J12,0%)</f>
        <v>0.46357615894039733</v>
      </c>
      <c r="L12" s="27">
        <v>181</v>
      </c>
      <c r="M12" s="27">
        <v>513</v>
      </c>
      <c r="N12" s="23">
        <f>IFERROR(L12/M12,0%)</f>
        <v>0.35282651072124754</v>
      </c>
      <c r="O12" s="27">
        <v>91</v>
      </c>
      <c r="P12" s="27">
        <v>138</v>
      </c>
      <c r="Q12" s="23">
        <f>IFERROR(O12/P12,0%)</f>
        <v>0.65942028985507251</v>
      </c>
      <c r="R12" s="26" t="str">
        <f>IF(AND(E12&gt;=100%,H12&gt;=85%,K12&gt;=50%,N12&gt;=50%,Q12&gt;=50%),"MEMENUHI","TIDAK MEMENUHI")</f>
        <v>TIDAK MEMENUHI</v>
      </c>
    </row>
    <row r="13" spans="1:18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.7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.75" customHeight="1">
      <c r="A19" s="11"/>
      <c r="B19" s="25" t="s">
        <v>16</v>
      </c>
      <c r="C19" s="27">
        <v>2</v>
      </c>
      <c r="D19" s="27">
        <v>2</v>
      </c>
      <c r="E19" s="23">
        <f>IFERROR(C19/D19,0%)</f>
        <v>1</v>
      </c>
      <c r="F19" s="27">
        <v>53</v>
      </c>
      <c r="G19" s="27">
        <v>70</v>
      </c>
      <c r="H19" s="23">
        <f>IFERROR(F19/G19,0%)</f>
        <v>0.75714285714285712</v>
      </c>
      <c r="I19" s="27">
        <v>20</v>
      </c>
      <c r="J19" s="27">
        <v>222</v>
      </c>
      <c r="K19" s="23">
        <f>IFERROR(I19/J19,0%)</f>
        <v>9.0090090090090086E-2</v>
      </c>
      <c r="L19" s="27">
        <v>20</v>
      </c>
      <c r="M19" s="27">
        <v>664</v>
      </c>
      <c r="N19" s="23">
        <f>IFERROR(L19/M19,0%)</f>
        <v>3.0120481927710843E-2</v>
      </c>
      <c r="O19" s="27">
        <v>20</v>
      </c>
      <c r="P19" s="27">
        <v>189</v>
      </c>
      <c r="Q19" s="23">
        <f>IFERROR(O19/P19,0%)</f>
        <v>0.10582010582010581</v>
      </c>
      <c r="R19" s="26" t="str">
        <f>IF(AND(E19&gt;=100%,H19&gt;=85%,K19&gt;=50%,N19&gt;=50%,Q19&gt;=50%),"MEMENUHI","TIDAK MEMENUHI")</f>
        <v>TIDAK MEMENUHI</v>
      </c>
    </row>
    <row r="20" spans="1:18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.75" customHeight="1">
      <c r="A26" s="11"/>
      <c r="B26" s="25" t="s">
        <v>17</v>
      </c>
      <c r="C26" s="27">
        <v>8</v>
      </c>
      <c r="D26" s="27">
        <v>8</v>
      </c>
      <c r="E26" s="23">
        <f>IFERROR(C26/D26,0%)</f>
        <v>1</v>
      </c>
      <c r="F26" s="27">
        <v>109</v>
      </c>
      <c r="G26" s="27">
        <v>140</v>
      </c>
      <c r="H26" s="23">
        <f>IFERROR(F26/G26,0%)</f>
        <v>0.77857142857142858</v>
      </c>
      <c r="I26" s="27">
        <v>142</v>
      </c>
      <c r="J26" s="27">
        <v>264</v>
      </c>
      <c r="K26" s="23">
        <f>IFERROR(I26/J26,0%)</f>
        <v>0.53787878787878785</v>
      </c>
      <c r="L26" s="27">
        <v>475</v>
      </c>
      <c r="M26" s="27">
        <v>951</v>
      </c>
      <c r="N26" s="23">
        <f>IFERROR(L26/M26,0%)</f>
        <v>0.49947423764458465</v>
      </c>
      <c r="O26" s="27">
        <v>120</v>
      </c>
      <c r="P26" s="27">
        <v>232</v>
      </c>
      <c r="Q26" s="23">
        <f>IFERROR(O26/P26,0%)</f>
        <v>0.51724137931034486</v>
      </c>
      <c r="R26" s="26" t="str">
        <f>IF(AND(E26&gt;=100%,H26&gt;=85%,K26&gt;=50%,N26&gt;=50%,Q26&gt;=50%),"MEMENUHI","TIDAK MEMENUHI")</f>
        <v>TIDAK MEMENUHI</v>
      </c>
    </row>
    <row r="27" spans="1:18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5.75" customHeight="1">
      <c r="A33" s="11"/>
      <c r="B33" s="25" t="s">
        <v>18</v>
      </c>
      <c r="C33" s="27">
        <v>2</v>
      </c>
      <c r="D33" s="27">
        <v>2</v>
      </c>
      <c r="E33" s="23">
        <f>IFERROR(C33/D33,0%)</f>
        <v>1</v>
      </c>
      <c r="F33" s="27">
        <v>37</v>
      </c>
      <c r="G33" s="27">
        <v>51</v>
      </c>
      <c r="H33" s="23">
        <f>IFERROR(F33/G33,0%)</f>
        <v>0.72549019607843135</v>
      </c>
      <c r="I33" s="27">
        <v>18</v>
      </c>
      <c r="J33" s="27">
        <v>146</v>
      </c>
      <c r="K33" s="23">
        <f>IFERROR(I33/J33,0%)</f>
        <v>0.12328767123287671</v>
      </c>
      <c r="L33" s="27">
        <v>23</v>
      </c>
      <c r="M33" s="27">
        <v>359</v>
      </c>
      <c r="N33" s="23">
        <f>IFERROR(L33/M33,0%)</f>
        <v>6.4066852367688026E-2</v>
      </c>
      <c r="O33" s="27">
        <v>21</v>
      </c>
      <c r="P33" s="27">
        <v>149</v>
      </c>
      <c r="Q33" s="23">
        <f>IFERROR(O33/P33,0%)</f>
        <v>0.14093959731543623</v>
      </c>
      <c r="R33" s="26" t="str">
        <f>IF(AND(E33&gt;=100%,H33&gt;=85%,K33&gt;=50%,N33&gt;=50%,Q33&gt;=50%),"MEMENUHI","TIDAK MEMENUHI")</f>
        <v>TIDAK MEMENUHI</v>
      </c>
    </row>
    <row r="34" spans="1:18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/>
    </row>
    <row r="40" spans="1:18" ht="15.75" customHeight="1">
      <c r="A40" s="11"/>
      <c r="B40" s="25" t="s">
        <v>19</v>
      </c>
      <c r="C40" s="27">
        <v>4</v>
      </c>
      <c r="D40" s="27">
        <v>4</v>
      </c>
      <c r="E40" s="23">
        <f>IFERROR(C40/D40,0%)</f>
        <v>1</v>
      </c>
      <c r="F40" s="27">
        <v>43</v>
      </c>
      <c r="G40" s="27">
        <v>60</v>
      </c>
      <c r="H40" s="23">
        <f>IFERROR(F40/G40,0%)</f>
        <v>0.71666666666666667</v>
      </c>
      <c r="I40" s="27">
        <v>45</v>
      </c>
      <c r="J40" s="27">
        <v>172</v>
      </c>
      <c r="K40" s="23">
        <f>IFERROR(I40/J40,0%)</f>
        <v>0.26162790697674421</v>
      </c>
      <c r="L40" s="27">
        <v>90</v>
      </c>
      <c r="M40" s="27">
        <v>400</v>
      </c>
      <c r="N40" s="23">
        <f>IFERROR(L40/M40,0%)</f>
        <v>0.22500000000000001</v>
      </c>
      <c r="O40" s="27">
        <v>50</v>
      </c>
      <c r="P40" s="27">
        <v>150</v>
      </c>
      <c r="Q40" s="23">
        <f>IFERROR(O40/P40,0%)</f>
        <v>0.33333333333333331</v>
      </c>
      <c r="R40" s="26" t="str">
        <f>IF(AND(E40&gt;=100%,H40&gt;=85%,K40&gt;=50%,N40&gt;=50%,Q40&gt;=50%),"MEMENUHI","TIDAK MEMENUHI")</f>
        <v>TIDAK MEMENUHI</v>
      </c>
    </row>
    <row r="41" spans="1:18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.7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75" customHeight="1">
      <c r="A47" s="11"/>
      <c r="B47" s="25" t="s">
        <v>20</v>
      </c>
      <c r="C47" s="27">
        <v>15</v>
      </c>
      <c r="D47" s="27">
        <v>15</v>
      </c>
      <c r="E47" s="23">
        <f>IFERROR(C47/D47,0%)</f>
        <v>1</v>
      </c>
      <c r="F47" s="27">
        <v>133</v>
      </c>
      <c r="G47" s="27">
        <v>133</v>
      </c>
      <c r="H47" s="23">
        <f>IFERROR(F47/G47,0%)</f>
        <v>1</v>
      </c>
      <c r="I47" s="27">
        <v>100</v>
      </c>
      <c r="J47" s="27">
        <v>254</v>
      </c>
      <c r="K47" s="23">
        <f>IFERROR(I47/J47,0%)</f>
        <v>0.39370078740157483</v>
      </c>
      <c r="L47" s="27">
        <v>150</v>
      </c>
      <c r="M47" s="27">
        <v>762</v>
      </c>
      <c r="N47" s="23">
        <f>IFERROR(L47/M47,0%)</f>
        <v>0.19685039370078741</v>
      </c>
      <c r="O47" s="27">
        <v>95</v>
      </c>
      <c r="P47" s="27">
        <v>221</v>
      </c>
      <c r="Q47" s="23">
        <f>IFERROR(O47/P47,0%)</f>
        <v>0.42986425339366519</v>
      </c>
      <c r="R47" s="26" t="str">
        <f>IF(AND(E47&gt;=100%,H47&gt;=85%,K47&gt;=50%,N47&gt;=50%,Q47&gt;=50%),"MEMENUHI","TIDAK MEMENUHI")</f>
        <v>TIDAK MEMENUHI</v>
      </c>
    </row>
    <row r="48" spans="1:1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5" customHeight="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5.75" customHeight="1">
      <c r="A54" s="11"/>
      <c r="B54" s="25" t="s">
        <v>21</v>
      </c>
      <c r="C54" s="27">
        <v>4</v>
      </c>
      <c r="D54" s="27">
        <v>4</v>
      </c>
      <c r="E54" s="23">
        <f>IFERROR(C54/D54,0%)</f>
        <v>1</v>
      </c>
      <c r="F54" s="27">
        <v>53</v>
      </c>
      <c r="G54" s="27">
        <v>53</v>
      </c>
      <c r="H54" s="23">
        <f>IFERROR(F54/G54,0%)</f>
        <v>1</v>
      </c>
      <c r="I54" s="27">
        <v>160</v>
      </c>
      <c r="J54" s="27">
        <v>206</v>
      </c>
      <c r="K54" s="23">
        <f>IFERROR(I54/J54,0%)</f>
        <v>0.77669902912621358</v>
      </c>
      <c r="L54" s="27">
        <v>240</v>
      </c>
      <c r="M54" s="27">
        <v>770</v>
      </c>
      <c r="N54" s="23">
        <f>IFERROR(L54/M54,0%)</f>
        <v>0.31168831168831168</v>
      </c>
      <c r="O54" s="27">
        <v>120</v>
      </c>
      <c r="P54" s="27">
        <v>272</v>
      </c>
      <c r="Q54" s="23">
        <f>IFERROR(O54/P54,0%)</f>
        <v>0.44117647058823528</v>
      </c>
      <c r="R54" s="26" t="str">
        <f>IF(AND(E54&gt;=100%,H54&gt;=85%,K54&gt;=50%,N54&gt;=50%,Q54&gt;=50%),"MEMENUHI","TIDAK MEMENUHI")</f>
        <v>TIDAK MEMENUHI</v>
      </c>
    </row>
    <row r="55" spans="1:18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5.75" customHeight="1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.75" customHeight="1">
      <c r="A61" s="11"/>
      <c r="B61" s="25" t="s">
        <v>22</v>
      </c>
      <c r="C61" s="27">
        <v>3</v>
      </c>
      <c r="D61" s="27">
        <v>3</v>
      </c>
      <c r="E61" s="23">
        <f>IFERROR(C61/D61,0%)</f>
        <v>1</v>
      </c>
      <c r="F61" s="27">
        <v>86</v>
      </c>
      <c r="G61" s="27">
        <v>93</v>
      </c>
      <c r="H61" s="23">
        <f>IFERROR(F61/G61,0%)</f>
        <v>0.92473118279569888</v>
      </c>
      <c r="I61" s="27">
        <v>98</v>
      </c>
      <c r="J61" s="27">
        <v>189</v>
      </c>
      <c r="K61" s="23">
        <f>IFERROR(I61/J61,0%)</f>
        <v>0.51851851851851849</v>
      </c>
      <c r="L61" s="27">
        <v>284</v>
      </c>
      <c r="M61" s="27">
        <v>568</v>
      </c>
      <c r="N61" s="23">
        <f>IFERROR(L61/M61,0%)</f>
        <v>0.5</v>
      </c>
      <c r="O61" s="27">
        <v>115</v>
      </c>
      <c r="P61" s="27">
        <v>136</v>
      </c>
      <c r="Q61" s="23">
        <f>IFERROR(O61/P61,0%)</f>
        <v>0.84558823529411764</v>
      </c>
      <c r="R61" s="26" t="str">
        <f>IF(AND(E61&gt;=100%,H61&gt;=85%,K61&gt;=50%,N61&gt;=50%,Q61&gt;=50%),"MEMENUHI","TIDAK MEMENUHI")</f>
        <v>MEMENUHI</v>
      </c>
    </row>
    <row r="62" spans="1:18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5.75" customHeigh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5.75" customHeight="1">
      <c r="A68" s="11"/>
      <c r="B68" s="25" t="s">
        <v>23</v>
      </c>
      <c r="C68" s="27">
        <v>4</v>
      </c>
      <c r="D68" s="27">
        <v>4</v>
      </c>
      <c r="E68" s="23">
        <f>IFERROR(C68/D68,0%)</f>
        <v>1</v>
      </c>
      <c r="F68" s="27">
        <v>99</v>
      </c>
      <c r="G68" s="27">
        <v>99</v>
      </c>
      <c r="H68" s="23">
        <f>IFERROR(F68/G68,0%)</f>
        <v>1</v>
      </c>
      <c r="I68" s="27">
        <v>204</v>
      </c>
      <c r="J68" s="27">
        <v>204</v>
      </c>
      <c r="K68" s="23">
        <f>IFERROR(I68/J68,0%)</f>
        <v>1</v>
      </c>
      <c r="L68" s="27">
        <v>757</v>
      </c>
      <c r="M68" s="27">
        <v>757</v>
      </c>
      <c r="N68" s="23">
        <f>IFERROR(L68/M68,0%)</f>
        <v>1</v>
      </c>
      <c r="O68" s="27">
        <v>156</v>
      </c>
      <c r="P68" s="27">
        <v>156</v>
      </c>
      <c r="Q68" s="23">
        <f>IFERROR(O68/P68,0%)</f>
        <v>1</v>
      </c>
      <c r="R68" s="26" t="str">
        <f>IF(AND(E68&gt;=100%,H68&gt;=85%,K68&gt;=50%,N68&gt;=50%,Q68&gt;=50%),"MEMENUHI","TIDAK MEMENUHI")</f>
        <v>MEMENUHI</v>
      </c>
    </row>
    <row r="69" spans="1:18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.75" customHeight="1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5.75" customHeight="1">
      <c r="A75" s="11"/>
      <c r="B75" s="25" t="s">
        <v>24</v>
      </c>
      <c r="C75" s="27">
        <v>1</v>
      </c>
      <c r="D75" s="27">
        <v>1</v>
      </c>
      <c r="E75" s="23">
        <f>IFERROR(C75/D75,0%)</f>
        <v>1</v>
      </c>
      <c r="F75" s="27">
        <v>32</v>
      </c>
      <c r="G75" s="27">
        <v>48</v>
      </c>
      <c r="H75" s="23">
        <f>IFERROR(F75/G75,0%)</f>
        <v>0.66666666666666663</v>
      </c>
      <c r="I75" s="27">
        <v>25</v>
      </c>
      <c r="J75" s="27">
        <v>123</v>
      </c>
      <c r="K75" s="23">
        <f>IFERROR(I75/J75,0%)</f>
        <v>0.2032520325203252</v>
      </c>
      <c r="L75" s="27">
        <v>125</v>
      </c>
      <c r="M75" s="27">
        <v>603</v>
      </c>
      <c r="N75" s="23">
        <f>IFERROR(L75/M75,0%)</f>
        <v>0.20729684908789386</v>
      </c>
      <c r="O75" s="27">
        <v>46</v>
      </c>
      <c r="P75" s="27">
        <v>226</v>
      </c>
      <c r="Q75" s="23">
        <f>IFERROR(O75/P75,0%)</f>
        <v>0.20353982300884957</v>
      </c>
      <c r="R75" s="26" t="str">
        <f>IF(AND(E75&gt;=100%,H75&gt;=85%,K75&gt;=50%,N75&gt;=50%,Q75&gt;=50%),"MEMENUHI","TIDAK MEMENUHI")</f>
        <v>TIDAK MEMENUHI</v>
      </c>
    </row>
    <row r="76" spans="1:18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ht="15.75" customHeight="1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 ht="15.75" customHeight="1">
      <c r="A82" s="11"/>
      <c r="B82" s="25" t="s">
        <v>25</v>
      </c>
      <c r="C82" s="27">
        <v>14</v>
      </c>
      <c r="D82" s="27">
        <v>14</v>
      </c>
      <c r="E82" s="23">
        <f>IFERROR(C82/D82,0%)</f>
        <v>1</v>
      </c>
      <c r="F82" s="27">
        <v>88</v>
      </c>
      <c r="G82" s="27">
        <v>130</v>
      </c>
      <c r="H82" s="23">
        <f>IFERROR(F82/G82,0%)</f>
        <v>0.67692307692307696</v>
      </c>
      <c r="I82" s="27">
        <v>8</v>
      </c>
      <c r="J82" s="27">
        <v>273</v>
      </c>
      <c r="K82" s="23">
        <f>IFERROR(I82/J82,0%)</f>
        <v>2.9304029304029304E-2</v>
      </c>
      <c r="L82" s="27">
        <v>95</v>
      </c>
      <c r="M82" s="27">
        <v>876</v>
      </c>
      <c r="N82" s="23">
        <f>IFERROR(L82/M82,0%)</f>
        <v>0.10844748858447488</v>
      </c>
      <c r="O82" s="27">
        <v>32</v>
      </c>
      <c r="P82" s="27">
        <v>161</v>
      </c>
      <c r="Q82" s="23">
        <f>IFERROR(O82/P82,0%)</f>
        <v>0.19875776397515527</v>
      </c>
      <c r="R82" s="26" t="str">
        <f>IF(AND(E82&gt;=100%,H82&gt;=85%,K82&gt;=50%,N82&gt;=50%,Q82&gt;=50%),"MEMENUHI","TIDAK MEMENUHI")</f>
        <v>TIDAK MEMENUHI</v>
      </c>
    </row>
    <row r="83" spans="1:18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ht="15.75" customHeight="1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8" ht="15.75" customHeight="1">
      <c r="A89" s="11"/>
      <c r="B89" s="25" t="s">
        <v>26</v>
      </c>
      <c r="C89" s="27">
        <v>2</v>
      </c>
      <c r="D89" s="27">
        <v>2</v>
      </c>
      <c r="E89" s="23">
        <f>IFERROR(C89/D89,0%)</f>
        <v>1</v>
      </c>
      <c r="F89" s="27">
        <v>80</v>
      </c>
      <c r="G89" s="27">
        <v>80</v>
      </c>
      <c r="H89" s="23">
        <f>IFERROR(F89/G89,0%)</f>
        <v>1</v>
      </c>
      <c r="I89" s="27">
        <v>276</v>
      </c>
      <c r="J89" s="27">
        <v>276</v>
      </c>
      <c r="K89" s="23">
        <f>IFERROR(I89/J89,0%)</f>
        <v>1</v>
      </c>
      <c r="L89" s="27">
        <v>844</v>
      </c>
      <c r="M89" s="27">
        <v>844</v>
      </c>
      <c r="N89" s="23">
        <f>IFERROR(L89/M89,0%)</f>
        <v>1</v>
      </c>
      <c r="O89" s="27">
        <v>209</v>
      </c>
      <c r="P89" s="27">
        <v>209</v>
      </c>
      <c r="Q89" s="23">
        <f>IFERROR(O89/P89,0%)</f>
        <v>1</v>
      </c>
      <c r="R89" s="26" t="str">
        <f>IF(AND(E89&gt;=100%,H89&gt;=85%,K89&gt;=50%,N89&gt;=50%,Q89&gt;=50%),"MEMENUHI","TIDAK MEMENUHI")</f>
        <v>MEMENUHI</v>
      </c>
    </row>
    <row r="90" spans="1:18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ht="15.75" customHeight="1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1:18" ht="15.75" customHeight="1">
      <c r="A96" s="6"/>
      <c r="B96" s="6"/>
      <c r="C96" s="7">
        <f t="shared" ref="C96:D96" si="0">SUM(C5:C95)</f>
        <v>61</v>
      </c>
      <c r="D96" s="7">
        <f t="shared" si="0"/>
        <v>61</v>
      </c>
      <c r="E96" s="8">
        <f>C96/D96</f>
        <v>1</v>
      </c>
      <c r="F96" s="7">
        <f t="shared" ref="F96:G96" si="1">SUM(F5:F95)</f>
        <v>913</v>
      </c>
      <c r="G96" s="7">
        <f t="shared" si="1"/>
        <v>1088</v>
      </c>
      <c r="H96" s="8">
        <f>F96/G96</f>
        <v>0.83915441176470584</v>
      </c>
      <c r="I96" s="7">
        <f t="shared" ref="I96:J96" si="2">SUM(I5:I95)</f>
        <v>1236</v>
      </c>
      <c r="J96" s="7">
        <f t="shared" si="2"/>
        <v>2585</v>
      </c>
      <c r="K96" s="8">
        <f>I96/J96</f>
        <v>0.47814313346228238</v>
      </c>
      <c r="L96" s="7">
        <f t="shared" ref="L96:M96" si="3">SUM(L5:L95)</f>
        <v>3534</v>
      </c>
      <c r="M96" s="7">
        <f t="shared" si="3"/>
        <v>8380</v>
      </c>
      <c r="N96" s="8">
        <f>L96/M96</f>
        <v>0.42171837708830551</v>
      </c>
      <c r="O96" s="7">
        <f t="shared" ref="O96:P96" si="4">SUM(O5:O95)</f>
        <v>1135</v>
      </c>
      <c r="P96" s="7">
        <f t="shared" si="4"/>
        <v>2319</v>
      </c>
      <c r="Q96" s="8">
        <f>O96/P96</f>
        <v>0.48943510133678308</v>
      </c>
      <c r="R96" s="7"/>
    </row>
    <row r="97" spans="1:1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2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2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2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2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2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2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2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2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2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2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2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2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2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2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2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2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2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2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2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>
      <c r="A130" s="2"/>
      <c r="B130" s="2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</sheetData>
  <mergeCells count="236">
    <mergeCell ref="B113:B115"/>
    <mergeCell ref="B116:B126"/>
    <mergeCell ref="B128:B130"/>
    <mergeCell ref="B108:B112"/>
    <mergeCell ref="O89:O95"/>
    <mergeCell ref="P89:P95"/>
    <mergeCell ref="Q89:Q95"/>
    <mergeCell ref="R89:R95"/>
    <mergeCell ref="I89:I95"/>
    <mergeCell ref="J89:J95"/>
    <mergeCell ref="K89:K95"/>
    <mergeCell ref="L89:L95"/>
    <mergeCell ref="M89:M95"/>
    <mergeCell ref="N89:N95"/>
    <mergeCell ref="C89:C95"/>
    <mergeCell ref="D89:D95"/>
    <mergeCell ref="E89:E95"/>
    <mergeCell ref="F89:F95"/>
    <mergeCell ref="G89:G95"/>
    <mergeCell ref="H89:H95"/>
    <mergeCell ref="B89:B95"/>
    <mergeCell ref="R82:R88"/>
    <mergeCell ref="L82:L88"/>
    <mergeCell ref="M82:M88"/>
    <mergeCell ref="N82:N88"/>
    <mergeCell ref="O82:O88"/>
    <mergeCell ref="P82:P88"/>
    <mergeCell ref="Q82:Q88"/>
    <mergeCell ref="F82:F88"/>
    <mergeCell ref="G82:G88"/>
    <mergeCell ref="H82:H88"/>
    <mergeCell ref="I82:I88"/>
    <mergeCell ref="J82:J88"/>
    <mergeCell ref="K82:K88"/>
    <mergeCell ref="C82:C88"/>
    <mergeCell ref="D82:D88"/>
    <mergeCell ref="E82:E88"/>
    <mergeCell ref="B82:B88"/>
    <mergeCell ref="O75:O81"/>
    <mergeCell ref="P75:P81"/>
    <mergeCell ref="Q75:Q81"/>
    <mergeCell ref="R75:R81"/>
    <mergeCell ref="I75:I81"/>
    <mergeCell ref="J75:J81"/>
    <mergeCell ref="K75:K81"/>
    <mergeCell ref="L75:L81"/>
    <mergeCell ref="M75:M81"/>
    <mergeCell ref="N75:N81"/>
    <mergeCell ref="C75:C81"/>
    <mergeCell ref="D75:D81"/>
    <mergeCell ref="E75:E81"/>
    <mergeCell ref="F75:F81"/>
    <mergeCell ref="G75:G81"/>
    <mergeCell ref="H75:H81"/>
    <mergeCell ref="C68:C74"/>
    <mergeCell ref="D68:D74"/>
    <mergeCell ref="E68:E74"/>
    <mergeCell ref="B75:B81"/>
    <mergeCell ref="R68:R74"/>
    <mergeCell ref="L68:L74"/>
    <mergeCell ref="M68:M74"/>
    <mergeCell ref="N68:N74"/>
    <mergeCell ref="O68:O74"/>
    <mergeCell ref="P68:P74"/>
    <mergeCell ref="Q68:Q74"/>
    <mergeCell ref="F68:F74"/>
    <mergeCell ref="G68:G74"/>
    <mergeCell ref="H68:H74"/>
    <mergeCell ref="I68:I74"/>
    <mergeCell ref="J68:J74"/>
    <mergeCell ref="K68:K74"/>
    <mergeCell ref="B68:B74"/>
    <mergeCell ref="O61:O67"/>
    <mergeCell ref="P61:P67"/>
    <mergeCell ref="Q61:Q67"/>
    <mergeCell ref="R61:R67"/>
    <mergeCell ref="I61:I67"/>
    <mergeCell ref="J61:J67"/>
    <mergeCell ref="K61:K67"/>
    <mergeCell ref="L61:L67"/>
    <mergeCell ref="M61:M67"/>
    <mergeCell ref="N61:N67"/>
    <mergeCell ref="C61:C67"/>
    <mergeCell ref="D61:D67"/>
    <mergeCell ref="E61:E67"/>
    <mergeCell ref="F61:F67"/>
    <mergeCell ref="G61:G67"/>
    <mergeCell ref="H61:H67"/>
    <mergeCell ref="C54:C60"/>
    <mergeCell ref="D54:D60"/>
    <mergeCell ref="E54:E60"/>
    <mergeCell ref="B61:B67"/>
    <mergeCell ref="R54:R60"/>
    <mergeCell ref="L54:L60"/>
    <mergeCell ref="M54:M60"/>
    <mergeCell ref="N54:N60"/>
    <mergeCell ref="O54:O60"/>
    <mergeCell ref="P54:P60"/>
    <mergeCell ref="Q54:Q60"/>
    <mergeCell ref="F54:F60"/>
    <mergeCell ref="G54:G60"/>
    <mergeCell ref="H54:H60"/>
    <mergeCell ref="I54:I60"/>
    <mergeCell ref="J54:J60"/>
    <mergeCell ref="K54:K60"/>
    <mergeCell ref="B54:B60"/>
    <mergeCell ref="O47:O53"/>
    <mergeCell ref="P47:P53"/>
    <mergeCell ref="Q47:Q53"/>
    <mergeCell ref="R47:R53"/>
    <mergeCell ref="I47:I53"/>
    <mergeCell ref="J47:J53"/>
    <mergeCell ref="K47:K53"/>
    <mergeCell ref="L47:L53"/>
    <mergeCell ref="M47:M53"/>
    <mergeCell ref="N47:N53"/>
    <mergeCell ref="C47:C53"/>
    <mergeCell ref="D47:D53"/>
    <mergeCell ref="E47:E53"/>
    <mergeCell ref="F47:F53"/>
    <mergeCell ref="G47:G53"/>
    <mergeCell ref="H47:H53"/>
    <mergeCell ref="C40:C46"/>
    <mergeCell ref="D40:D46"/>
    <mergeCell ref="E40:E46"/>
    <mergeCell ref="B47:B53"/>
    <mergeCell ref="R40:R46"/>
    <mergeCell ref="L40:L46"/>
    <mergeCell ref="M40:M46"/>
    <mergeCell ref="N40:N46"/>
    <mergeCell ref="O40:O46"/>
    <mergeCell ref="P40:P46"/>
    <mergeCell ref="Q40:Q46"/>
    <mergeCell ref="F40:F46"/>
    <mergeCell ref="G40:G46"/>
    <mergeCell ref="H40:H46"/>
    <mergeCell ref="I40:I46"/>
    <mergeCell ref="J40:J46"/>
    <mergeCell ref="K40:K46"/>
    <mergeCell ref="B40:B46"/>
    <mergeCell ref="R33:R39"/>
    <mergeCell ref="L33:L39"/>
    <mergeCell ref="M33:M39"/>
    <mergeCell ref="N33:N39"/>
    <mergeCell ref="O33:O39"/>
    <mergeCell ref="P33:P39"/>
    <mergeCell ref="Q33:Q39"/>
    <mergeCell ref="F33:F39"/>
    <mergeCell ref="G33:G39"/>
    <mergeCell ref="H33:H39"/>
    <mergeCell ref="I33:I39"/>
    <mergeCell ref="J33:J39"/>
    <mergeCell ref="K33:K39"/>
    <mergeCell ref="C33:C39"/>
    <mergeCell ref="D33:D39"/>
    <mergeCell ref="E33:E39"/>
    <mergeCell ref="B33:B39"/>
    <mergeCell ref="R26:R32"/>
    <mergeCell ref="L26:L32"/>
    <mergeCell ref="M26:M32"/>
    <mergeCell ref="N26:N32"/>
    <mergeCell ref="O26:O32"/>
    <mergeCell ref="P26:P32"/>
    <mergeCell ref="Q26:Q32"/>
    <mergeCell ref="F26:F32"/>
    <mergeCell ref="G26:G32"/>
    <mergeCell ref="H26:H32"/>
    <mergeCell ref="I26:I32"/>
    <mergeCell ref="J26:J32"/>
    <mergeCell ref="K26:K32"/>
    <mergeCell ref="C26:C32"/>
    <mergeCell ref="D26:D32"/>
    <mergeCell ref="E26:E32"/>
    <mergeCell ref="B26:B32"/>
    <mergeCell ref="R19:R25"/>
    <mergeCell ref="L19:L25"/>
    <mergeCell ref="M19:M25"/>
    <mergeCell ref="N19:N25"/>
    <mergeCell ref="O19:O25"/>
    <mergeCell ref="P19:P25"/>
    <mergeCell ref="Q19:Q25"/>
    <mergeCell ref="F19:F25"/>
    <mergeCell ref="G19:G25"/>
    <mergeCell ref="H19:H25"/>
    <mergeCell ref="I19:I25"/>
    <mergeCell ref="J19:J25"/>
    <mergeCell ref="K19:K25"/>
    <mergeCell ref="C19:C25"/>
    <mergeCell ref="D19:D25"/>
    <mergeCell ref="E19:E25"/>
    <mergeCell ref="R12:R18"/>
    <mergeCell ref="L12:L18"/>
    <mergeCell ref="M12:M18"/>
    <mergeCell ref="N12:N18"/>
    <mergeCell ref="O12:O18"/>
    <mergeCell ref="P12:P18"/>
    <mergeCell ref="Q12:Q18"/>
    <mergeCell ref="F12:F18"/>
    <mergeCell ref="G12:G18"/>
    <mergeCell ref="H12:H18"/>
    <mergeCell ref="I12:I18"/>
    <mergeCell ref="J12:J18"/>
    <mergeCell ref="K12:K18"/>
    <mergeCell ref="C12:C18"/>
    <mergeCell ref="D12:D18"/>
    <mergeCell ref="E12:E18"/>
    <mergeCell ref="N5:N11"/>
    <mergeCell ref="O5:O11"/>
    <mergeCell ref="P5:P11"/>
    <mergeCell ref="Q5:Q11"/>
    <mergeCell ref="R5:R11"/>
    <mergeCell ref="H5:H11"/>
    <mergeCell ref="I5:I11"/>
    <mergeCell ref="J5:J11"/>
    <mergeCell ref="K5:K11"/>
    <mergeCell ref="L5:L11"/>
    <mergeCell ref="M5:M11"/>
    <mergeCell ref="C5:C11"/>
    <mergeCell ref="D5:D11"/>
    <mergeCell ref="E5:E11"/>
    <mergeCell ref="F5:F11"/>
    <mergeCell ref="G5:G11"/>
    <mergeCell ref="A5:A95"/>
    <mergeCell ref="B5:B11"/>
    <mergeCell ref="B12:B18"/>
    <mergeCell ref="B19:B25"/>
    <mergeCell ref="C2:E2"/>
    <mergeCell ref="C4:R4"/>
    <mergeCell ref="C1:Q1"/>
    <mergeCell ref="R1:R3"/>
    <mergeCell ref="F2:H2"/>
    <mergeCell ref="I2:K2"/>
    <mergeCell ref="L2:N2"/>
    <mergeCell ref="O2:Q2"/>
    <mergeCell ref="A1:A4"/>
    <mergeCell ref="B1:B4"/>
  </mergeCells>
  <conditionalFormatting sqref="R5:R95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17" priority="106">
      <formula>#REF!="TERCAPAI"</formula>
    </cfRule>
  </conditionalFormatting>
  <conditionalFormatting sqref="C3:C4">
    <cfRule type="expression" dxfId="16" priority="107">
      <formula>#REF!="TERCAPAI"</formula>
    </cfRule>
  </conditionalFormatting>
  <conditionalFormatting sqref="C2:D2">
    <cfRule type="expression" dxfId="15" priority="108">
      <formula>#REF!="TERCAPAI"</formula>
    </cfRule>
  </conditionalFormatting>
  <conditionalFormatting sqref="D3:E3">
    <cfRule type="expression" dxfId="14" priority="109">
      <formula>#REF!="TERCAPAI"</formula>
    </cfRule>
  </conditionalFormatting>
  <conditionalFormatting sqref="F2:G3">
    <cfRule type="expression" dxfId="13" priority="110">
      <formula>#REF!="TERCAPAI"</formula>
    </cfRule>
  </conditionalFormatting>
  <conditionalFormatting sqref="H3:Q3">
    <cfRule type="expression" dxfId="12" priority="111">
      <formula>#REF!="TERCAPAI"</formula>
    </cfRule>
  </conditionalFormatting>
  <conditionalFormatting sqref="I2:J2">
    <cfRule type="expression" dxfId="11" priority="112">
      <formula>#REF!="TERCAPAI"</formula>
    </cfRule>
  </conditionalFormatting>
  <conditionalFormatting sqref="L2:M2 O2:P2">
    <cfRule type="expression" dxfId="10" priority="113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2025-01-13T05:18:54Z</dcterms:modified>
</cp:coreProperties>
</file>