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KIA 2024 SATA\"/>
    </mc:Choice>
  </mc:AlternateContent>
  <xr:revisionPtr revIDLastSave="0" documentId="8_{1B1EB92E-A5B4-4967-8072-A2A32B29BB6D}" xr6:coauthVersionLast="47" xr6:coauthVersionMax="47" xr10:uidLastSave="{00000000-0000-0000-0000-000000000000}"/>
  <bookViews>
    <workbookView xWindow="-110" yWindow="-110" windowWidth="19420" windowHeight="10300" xr2:uid="{D19E8CCC-9319-44A6-969C-D984EBF437C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G12" i="1"/>
  <c r="I11" i="1"/>
  <c r="G11" i="1"/>
  <c r="J11" i="1" s="1"/>
  <c r="J10" i="1"/>
  <c r="I10" i="1"/>
  <c r="G10" i="1"/>
  <c r="I9" i="1"/>
  <c r="G9" i="1"/>
  <c r="J9" i="1" s="1"/>
  <c r="J7" i="1"/>
  <c r="I7" i="1"/>
  <c r="G7" i="1"/>
  <c r="J6" i="1"/>
  <c r="I6" i="1"/>
  <c r="G6" i="1"/>
  <c r="I5" i="1"/>
  <c r="G5" i="1"/>
  <c r="J5" i="1" s="1"/>
  <c r="J4" i="1"/>
  <c r="I4" i="1"/>
  <c r="G4" i="1"/>
  <c r="I3" i="1"/>
  <c r="G3" i="1"/>
  <c r="J3" i="1" s="1"/>
  <c r="K2" i="1" s="1"/>
  <c r="K8" i="1" l="1"/>
</calcChain>
</file>

<file path=xl/sharedStrings.xml><?xml version="1.0" encoding="utf-8"?>
<sst xmlns="http://schemas.openxmlformats.org/spreadsheetml/2006/main" count="27" uniqueCount="21">
  <si>
    <t>2.1.3</t>
  </si>
  <si>
    <t xml:space="preserve">Pelayanan Kesehatan Keluarga </t>
  </si>
  <si>
    <t>2.1.3.1.Kesehatan Ibu</t>
  </si>
  <si>
    <t xml:space="preserve">1. </t>
  </si>
  <si>
    <t>Kunjungan Pertama Ibu Hamil (K1 Murni)</t>
  </si>
  <si>
    <t>Ibu hamil</t>
  </si>
  <si>
    <t>Pelayanan Persalinan oleh tenaga kesehatan di fasilitas kesehatan (Pf) -SPM</t>
  </si>
  <si>
    <t>Orang</t>
  </si>
  <si>
    <t xml:space="preserve">Pelayanan Nifas  oleh tenaga kesehatan (KF) </t>
  </si>
  <si>
    <t>Penanganan komplikasi kebidanan (PK)</t>
  </si>
  <si>
    <t>Ibu hamil yang diperiksa HIV</t>
  </si>
  <si>
    <r>
      <rPr>
        <b/>
        <sz val="12"/>
        <color theme="1"/>
        <rFont val="Tahoma"/>
      </rPr>
      <t>2.1.3.2. Kesehatan Bayi</t>
    </r>
    <r>
      <rPr>
        <sz val="12"/>
        <color rgb="FF000000"/>
        <rFont val="Tahoma"/>
      </rPr>
      <t> </t>
    </r>
  </si>
  <si>
    <t>1.</t>
  </si>
  <si>
    <t xml:space="preserve">Pelayanan Kesehatan Neonatus pertama (KN1) </t>
  </si>
  <si>
    <t>Bayi</t>
  </si>
  <si>
    <t>2.</t>
  </si>
  <si>
    <r>
      <rPr>
        <sz val="12"/>
        <color theme="1"/>
        <rFont val="Tahoma"/>
      </rPr>
      <t xml:space="preserve">Pelayanan Kesehatan Neonatus 0 - 28 hari (KN lengkap) </t>
    </r>
    <r>
      <rPr>
        <b/>
        <sz val="12"/>
        <color theme="1"/>
        <rFont val="Tahoma"/>
      </rPr>
      <t>-SPM</t>
    </r>
  </si>
  <si>
    <t>3.</t>
  </si>
  <si>
    <t>Penanganan komplikasi neonatus</t>
  </si>
  <si>
    <t>4.</t>
  </si>
  <si>
    <t>Pelayanan kesehatan bayi 29 hari - 11 bulan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</si>
</sst>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0"/>
      <name val="Arial"/>
    </font>
    <font>
      <sz val="14"/>
      <color rgb="FFFF0000"/>
      <name val="Tahoma"/>
    </font>
    <font>
      <sz val="14"/>
      <color theme="1"/>
      <name val="Tahoma"/>
    </font>
    <font>
      <sz val="12"/>
      <color theme="1"/>
      <name val="Tahoma"/>
    </font>
    <font>
      <sz val="12"/>
      <color rgb="FF000000"/>
      <name val="Tahoma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21" fontId="1" fillId="0" borderId="1" xfId="0" applyNumberFormat="1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2" fillId="0" borderId="3" xfId="0" applyFont="1" applyBorder="1"/>
    <xf numFmtId="0" fontId="2" fillId="0" borderId="4" xfId="0" applyFont="1" applyBorder="1"/>
    <xf numFmtId="0" fontId="3" fillId="2" borderId="1" xfId="0" applyFont="1" applyFill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2" fontId="4" fillId="4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vertical="top" wrapText="1"/>
    </xf>
    <xf numFmtId="9" fontId="6" fillId="0" borderId="1" xfId="0" applyNumberFormat="1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9" fontId="6" fillId="0" borderId="5" xfId="0" applyNumberFormat="1" applyFont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7" fillId="0" borderId="1" xfId="0" applyFont="1" applyBorder="1"/>
    <xf numFmtId="164" fontId="3" fillId="0" borderId="1" xfId="0" applyNumberFormat="1" applyFont="1" applyBorder="1" applyAlignment="1">
      <alignment horizontal="center" vertical="top"/>
    </xf>
    <xf numFmtId="0" fontId="7" fillId="2" borderId="5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C05F9-C35A-4640-B3A6-C51A2E34C668}">
  <dimension ref="A1:K12"/>
  <sheetViews>
    <sheetView tabSelected="1" workbookViewId="0">
      <selection sqref="A1:K12"/>
    </sheetView>
  </sheetViews>
  <sheetFormatPr defaultRowHeight="14.5" x14ac:dyDescent="0.35"/>
  <sheetData>
    <row r="1" spans="1:11" ht="17.5" x14ac:dyDescent="0.35">
      <c r="A1" s="1" t="s">
        <v>0</v>
      </c>
      <c r="B1" s="2" t="s">
        <v>1</v>
      </c>
      <c r="C1" s="3"/>
      <c r="D1" s="3"/>
      <c r="E1" s="4"/>
      <c r="F1" s="5"/>
      <c r="G1" s="6"/>
      <c r="H1" s="7"/>
      <c r="I1" s="8"/>
      <c r="J1" s="8"/>
      <c r="K1" s="9"/>
    </row>
    <row r="2" spans="1:11" ht="17.5" x14ac:dyDescent="0.35">
      <c r="A2" s="10" t="s">
        <v>2</v>
      </c>
      <c r="B2" s="3"/>
      <c r="C2" s="4"/>
      <c r="D2" s="11"/>
      <c r="E2" s="12"/>
      <c r="F2" s="5"/>
      <c r="G2" s="6"/>
      <c r="H2" s="7"/>
      <c r="I2" s="8"/>
      <c r="J2" s="8"/>
      <c r="K2" s="13">
        <f>AVERAGE(J3:J7)</f>
        <v>78.739447984729878</v>
      </c>
    </row>
    <row r="3" spans="1:11" ht="30" x14ac:dyDescent="0.35">
      <c r="A3" s="14" t="s">
        <v>3</v>
      </c>
      <c r="B3" s="15" t="s">
        <v>4</v>
      </c>
      <c r="C3" s="4"/>
      <c r="D3" s="16">
        <v>1</v>
      </c>
      <c r="E3" s="12" t="s">
        <v>5</v>
      </c>
      <c r="F3" s="17">
        <v>920</v>
      </c>
      <c r="G3" s="6">
        <f t="shared" ref="G3:G7" si="0">D3*F3</f>
        <v>920</v>
      </c>
      <c r="H3" s="7">
        <v>795</v>
      </c>
      <c r="I3" s="8">
        <f t="shared" ref="I3:I7" si="1">H3/F3*100</f>
        <v>86.41304347826086</v>
      </c>
      <c r="J3" s="8">
        <f t="shared" ref="J3:J7" si="2">IF(H3/G3*100&gt;=100,100,IF(H3/G3*100&lt;100,H3/G3*100))</f>
        <v>86.41304347826086</v>
      </c>
      <c r="K3" s="9"/>
    </row>
    <row r="4" spans="1:11" ht="17.5" x14ac:dyDescent="0.35">
      <c r="A4" s="14">
        <v>2</v>
      </c>
      <c r="B4" s="18" t="s">
        <v>6</v>
      </c>
      <c r="C4" s="4"/>
      <c r="D4" s="19">
        <v>1</v>
      </c>
      <c r="E4" s="12" t="s">
        <v>7</v>
      </c>
      <c r="F4" s="20">
        <v>914</v>
      </c>
      <c r="G4" s="6">
        <f t="shared" si="0"/>
        <v>914</v>
      </c>
      <c r="H4" s="7">
        <v>755</v>
      </c>
      <c r="I4" s="8">
        <f t="shared" si="1"/>
        <v>82.603938730853386</v>
      </c>
      <c r="J4" s="8">
        <f t="shared" si="2"/>
        <v>82.603938730853386</v>
      </c>
      <c r="K4" s="21"/>
    </row>
    <row r="5" spans="1:11" ht="17.5" x14ac:dyDescent="0.35">
      <c r="A5" s="14">
        <v>3</v>
      </c>
      <c r="B5" s="18" t="s">
        <v>8</v>
      </c>
      <c r="C5" s="4"/>
      <c r="D5" s="19">
        <v>0.95</v>
      </c>
      <c r="E5" s="12" t="s">
        <v>7</v>
      </c>
      <c r="F5" s="20">
        <v>914</v>
      </c>
      <c r="G5" s="6">
        <f t="shared" si="0"/>
        <v>868.3</v>
      </c>
      <c r="H5" s="7">
        <v>706</v>
      </c>
      <c r="I5" s="8">
        <f t="shared" si="1"/>
        <v>77.242888402625823</v>
      </c>
      <c r="J5" s="8">
        <f t="shared" si="2"/>
        <v>81.308303581711399</v>
      </c>
      <c r="K5" s="21"/>
    </row>
    <row r="6" spans="1:11" ht="17.5" x14ac:dyDescent="0.35">
      <c r="A6" s="14">
        <v>4</v>
      </c>
      <c r="B6" s="18" t="s">
        <v>9</v>
      </c>
      <c r="C6" s="4"/>
      <c r="D6" s="19">
        <v>1</v>
      </c>
      <c r="E6" s="12" t="s">
        <v>7</v>
      </c>
      <c r="F6" s="20">
        <v>182</v>
      </c>
      <c r="G6" s="6">
        <f t="shared" si="0"/>
        <v>182</v>
      </c>
      <c r="H6" s="7">
        <v>146</v>
      </c>
      <c r="I6" s="8">
        <f t="shared" si="1"/>
        <v>80.219780219780219</v>
      </c>
      <c r="J6" s="22">
        <f t="shared" si="2"/>
        <v>80.219780219780219</v>
      </c>
      <c r="K6" s="21"/>
    </row>
    <row r="7" spans="1:11" ht="30" x14ac:dyDescent="0.35">
      <c r="A7" s="14">
        <v>5</v>
      </c>
      <c r="B7" s="18" t="s">
        <v>10</v>
      </c>
      <c r="C7" s="4"/>
      <c r="D7" s="19">
        <v>1</v>
      </c>
      <c r="E7" s="12" t="s">
        <v>5</v>
      </c>
      <c r="F7" s="20">
        <v>920</v>
      </c>
      <c r="G7" s="6">
        <f t="shared" si="0"/>
        <v>920</v>
      </c>
      <c r="H7" s="7">
        <v>581</v>
      </c>
      <c r="I7" s="8">
        <f t="shared" si="1"/>
        <v>63.152173913043477</v>
      </c>
      <c r="J7" s="8">
        <f t="shared" si="2"/>
        <v>63.152173913043477</v>
      </c>
      <c r="K7" s="21"/>
    </row>
    <row r="8" spans="1:11" ht="17.5" x14ac:dyDescent="0.35">
      <c r="A8" s="10" t="s">
        <v>11</v>
      </c>
      <c r="B8" s="3"/>
      <c r="C8" s="4"/>
      <c r="D8" s="14"/>
      <c r="E8" s="12"/>
      <c r="F8" s="23"/>
      <c r="G8" s="6"/>
      <c r="H8" s="7"/>
      <c r="I8" s="8"/>
      <c r="J8" s="8"/>
      <c r="K8" s="13">
        <f>AVERAGE(J9:J12)</f>
        <v>70.128050341041757</v>
      </c>
    </row>
    <row r="9" spans="1:11" ht="17.5" x14ac:dyDescent="0.35">
      <c r="A9" s="14" t="s">
        <v>12</v>
      </c>
      <c r="B9" s="18" t="s">
        <v>13</v>
      </c>
      <c r="C9" s="4"/>
      <c r="D9" s="16">
        <v>0.99</v>
      </c>
      <c r="E9" s="12" t="s">
        <v>14</v>
      </c>
      <c r="F9" s="20">
        <v>893</v>
      </c>
      <c r="G9" s="6">
        <f t="shared" ref="G9:G12" si="3">D9*F9</f>
        <v>884.06999999999994</v>
      </c>
      <c r="H9" s="7">
        <v>745</v>
      </c>
      <c r="I9" s="8">
        <f t="shared" ref="I9:I12" si="4">H9/F9*100</f>
        <v>83.426651735722274</v>
      </c>
      <c r="J9" s="8">
        <f t="shared" ref="J9:J12" si="5">IF(H9/G9*100&gt;=100,100,IF(H9/G9*100&lt;100,H9/G9*100))</f>
        <v>84.269345187598276</v>
      </c>
      <c r="K9" s="9"/>
    </row>
    <row r="10" spans="1:11" ht="17.5" x14ac:dyDescent="0.35">
      <c r="A10" s="14" t="s">
        <v>15</v>
      </c>
      <c r="B10" s="18" t="s">
        <v>16</v>
      </c>
      <c r="C10" s="4"/>
      <c r="D10" s="19">
        <v>1</v>
      </c>
      <c r="E10" s="12" t="s">
        <v>14</v>
      </c>
      <c r="F10" s="20">
        <v>893</v>
      </c>
      <c r="G10" s="6">
        <f t="shared" si="3"/>
        <v>893</v>
      </c>
      <c r="H10" s="7">
        <v>723</v>
      </c>
      <c r="I10" s="8">
        <f t="shared" si="4"/>
        <v>80.963045912653968</v>
      </c>
      <c r="J10" s="8">
        <f t="shared" si="5"/>
        <v>80.963045912653968</v>
      </c>
      <c r="K10" s="9"/>
    </row>
    <row r="11" spans="1:11" ht="17.5" x14ac:dyDescent="0.35">
      <c r="A11" s="14" t="s">
        <v>17</v>
      </c>
      <c r="B11" s="18" t="s">
        <v>18</v>
      </c>
      <c r="C11" s="4"/>
      <c r="D11" s="19">
        <v>0.8</v>
      </c>
      <c r="E11" s="12" t="s">
        <v>14</v>
      </c>
      <c r="F11" s="20">
        <v>133</v>
      </c>
      <c r="G11" s="6">
        <f t="shared" si="3"/>
        <v>106.4</v>
      </c>
      <c r="H11" s="7">
        <v>52</v>
      </c>
      <c r="I11" s="8">
        <f t="shared" si="4"/>
        <v>39.097744360902254</v>
      </c>
      <c r="J11" s="22">
        <f t="shared" si="5"/>
        <v>48.872180451127818</v>
      </c>
      <c r="K11" s="9"/>
    </row>
    <row r="12" spans="1:11" ht="17.5" x14ac:dyDescent="0.35">
      <c r="A12" s="14" t="s">
        <v>19</v>
      </c>
      <c r="B12" s="18" t="s">
        <v>20</v>
      </c>
      <c r="C12" s="4"/>
      <c r="D12" s="19">
        <v>0.95</v>
      </c>
      <c r="E12" s="12" t="s">
        <v>14</v>
      </c>
      <c r="F12" s="20">
        <v>894</v>
      </c>
      <c r="G12" s="6">
        <f t="shared" si="3"/>
        <v>849.3</v>
      </c>
      <c r="H12" s="7">
        <v>564</v>
      </c>
      <c r="I12" s="8">
        <f t="shared" si="4"/>
        <v>63.087248322147651</v>
      </c>
      <c r="J12" s="8">
        <f t="shared" si="5"/>
        <v>66.407629812787007</v>
      </c>
      <c r="K12" s="9"/>
    </row>
  </sheetData>
  <mergeCells count="12">
    <mergeCell ref="B7:C7"/>
    <mergeCell ref="A8:C8"/>
    <mergeCell ref="B9:C9"/>
    <mergeCell ref="B10:C10"/>
    <mergeCell ref="B11:C11"/>
    <mergeCell ref="B12:C12"/>
    <mergeCell ref="B1:E1"/>
    <mergeCell ref="A2:C2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2025-01-09T04:40:13Z</dcterms:created>
  <dcterms:modified xsi:type="dcterms:W3CDTF">2025-01-09T04:40:29Z</dcterms:modified>
</cp:coreProperties>
</file>