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A39CDCE0-853D-407D-97E9-672F1D923BDB}" xr6:coauthVersionLast="47" xr6:coauthVersionMax="47" xr10:uidLastSave="{00000000-0000-0000-0000-000000000000}"/>
  <bookViews>
    <workbookView xWindow="170" yWindow="980" windowWidth="10910" windowHeight="9100" xr2:uid="{227632A2-1A0C-468B-ACA3-1A8F50DA02F2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7" i="1" l="1"/>
  <c r="AY17" i="1" s="1"/>
  <c r="AV17" i="1"/>
  <c r="AW17" i="1" s="1"/>
  <c r="AU17" i="1"/>
  <c r="AZ17" i="1" s="1"/>
  <c r="BA17" i="1" s="1"/>
  <c r="AR17" i="1"/>
  <c r="AQ17" i="1"/>
  <c r="AP17" i="1"/>
  <c r="AM17" i="1"/>
  <c r="AN17" i="1" s="1"/>
  <c r="AK17" i="1"/>
  <c r="AL17" i="1" s="1"/>
  <c r="AI17" i="1"/>
  <c r="AJ17" i="1" s="1"/>
  <c r="AH17" i="1"/>
  <c r="AE17" i="1"/>
  <c r="AD17" i="1"/>
  <c r="AC17" i="1"/>
  <c r="Z17" i="1"/>
  <c r="AA17" i="1" s="1"/>
  <c r="X17" i="1"/>
  <c r="Y17" i="1" s="1"/>
  <c r="V17" i="1"/>
  <c r="W17" i="1" s="1"/>
  <c r="U17" i="1"/>
  <c r="R17" i="1"/>
  <c r="Q17" i="1"/>
  <c r="P17" i="1"/>
  <c r="O17" i="1"/>
  <c r="L17" i="1"/>
  <c r="I17" i="1"/>
  <c r="F17" i="1"/>
  <c r="AX16" i="1"/>
  <c r="AY16" i="1" s="1"/>
  <c r="AV16" i="1"/>
  <c r="AW16" i="1" s="1"/>
  <c r="AU16" i="1"/>
  <c r="AZ16" i="1" s="1"/>
  <c r="BA16" i="1" s="1"/>
  <c r="AR16" i="1"/>
  <c r="AQ16" i="1"/>
  <c r="AP16" i="1"/>
  <c r="AM16" i="1"/>
  <c r="AN16" i="1" s="1"/>
  <c r="AK16" i="1"/>
  <c r="AL16" i="1" s="1"/>
  <c r="AI16" i="1"/>
  <c r="AJ16" i="1" s="1"/>
  <c r="AH16" i="1"/>
  <c r="AE16" i="1"/>
  <c r="AD16" i="1"/>
  <c r="AC16" i="1"/>
  <c r="Z16" i="1"/>
  <c r="AA16" i="1" s="1"/>
  <c r="X16" i="1"/>
  <c r="Y16" i="1" s="1"/>
  <c r="V16" i="1"/>
  <c r="W16" i="1" s="1"/>
  <c r="U16" i="1"/>
  <c r="R16" i="1"/>
  <c r="Q16" i="1"/>
  <c r="P16" i="1"/>
  <c r="O16" i="1"/>
  <c r="L16" i="1"/>
  <c r="I16" i="1"/>
  <c r="F16" i="1"/>
  <c r="AY15" i="1"/>
  <c r="AX15" i="1"/>
  <c r="AV15" i="1"/>
  <c r="AW15" i="1" s="1"/>
  <c r="AU15" i="1"/>
  <c r="AZ15" i="1" s="1"/>
  <c r="BA15" i="1" s="1"/>
  <c r="AR15" i="1"/>
  <c r="AQ15" i="1"/>
  <c r="AP15" i="1"/>
  <c r="AM15" i="1"/>
  <c r="AK15" i="1"/>
  <c r="AL15" i="1" s="1"/>
  <c r="AI15" i="1"/>
  <c r="AJ15" i="1" s="1"/>
  <c r="AH15" i="1"/>
  <c r="AE15" i="1"/>
  <c r="AD15" i="1"/>
  <c r="AC15" i="1"/>
  <c r="Z15" i="1"/>
  <c r="AA15" i="1" s="1"/>
  <c r="X15" i="1"/>
  <c r="Y15" i="1" s="1"/>
  <c r="V15" i="1"/>
  <c r="W15" i="1" s="1"/>
  <c r="U15" i="1"/>
  <c r="R15" i="1"/>
  <c r="Q15" i="1"/>
  <c r="P15" i="1"/>
  <c r="O15" i="1"/>
  <c r="L15" i="1"/>
  <c r="AN15" i="1" s="1"/>
  <c r="I15" i="1"/>
  <c r="F15" i="1"/>
  <c r="AY14" i="1"/>
  <c r="AX14" i="1"/>
  <c r="AV14" i="1"/>
  <c r="AW14" i="1" s="1"/>
  <c r="AU14" i="1"/>
  <c r="AZ14" i="1" s="1"/>
  <c r="BA14" i="1" s="1"/>
  <c r="AR14" i="1"/>
  <c r="AQ14" i="1"/>
  <c r="AP14" i="1"/>
  <c r="AM14" i="1"/>
  <c r="AK14" i="1"/>
  <c r="AL14" i="1" s="1"/>
  <c r="AI14" i="1"/>
  <c r="AJ14" i="1" s="1"/>
  <c r="AH14" i="1"/>
  <c r="AE14" i="1"/>
  <c r="AD14" i="1"/>
  <c r="AC14" i="1"/>
  <c r="Z14" i="1"/>
  <c r="AA14" i="1" s="1"/>
  <c r="X14" i="1"/>
  <c r="Y14" i="1" s="1"/>
  <c r="V14" i="1"/>
  <c r="W14" i="1" s="1"/>
  <c r="U14" i="1"/>
  <c r="R14" i="1"/>
  <c r="Q14" i="1"/>
  <c r="P14" i="1"/>
  <c r="O14" i="1"/>
  <c r="L14" i="1"/>
  <c r="AN14" i="1" s="1"/>
  <c r="I14" i="1"/>
  <c r="F14" i="1"/>
  <c r="AY13" i="1"/>
  <c r="AX13" i="1"/>
  <c r="AV13" i="1"/>
  <c r="AW13" i="1" s="1"/>
  <c r="AU13" i="1"/>
  <c r="AZ13" i="1" s="1"/>
  <c r="BA13" i="1" s="1"/>
  <c r="AR13" i="1"/>
  <c r="AQ13" i="1"/>
  <c r="AP13" i="1"/>
  <c r="AK13" i="1"/>
  <c r="AL13" i="1" s="1"/>
  <c r="AI13" i="1"/>
  <c r="AJ13" i="1" s="1"/>
  <c r="AH13" i="1"/>
  <c r="AM13" i="1" s="1"/>
  <c r="AN13" i="1" s="1"/>
  <c r="AE13" i="1"/>
  <c r="AD13" i="1"/>
  <c r="AC13" i="1"/>
  <c r="Z13" i="1"/>
  <c r="AA13" i="1" s="1"/>
  <c r="X13" i="1"/>
  <c r="Y13" i="1" s="1"/>
  <c r="V13" i="1"/>
  <c r="W13" i="1" s="1"/>
  <c r="U13" i="1"/>
  <c r="R13" i="1"/>
  <c r="Q13" i="1"/>
  <c r="P13" i="1"/>
  <c r="O13" i="1"/>
  <c r="L13" i="1"/>
  <c r="I13" i="1"/>
  <c r="F13" i="1"/>
  <c r="AY12" i="1"/>
  <c r="AX12" i="1"/>
  <c r="AV12" i="1"/>
  <c r="AW12" i="1" s="1"/>
  <c r="AU12" i="1"/>
  <c r="AZ12" i="1" s="1"/>
  <c r="BA12" i="1" s="1"/>
  <c r="AR12" i="1"/>
  <c r="AQ12" i="1"/>
  <c r="AP12" i="1"/>
  <c r="AM12" i="1"/>
  <c r="AK12" i="1"/>
  <c r="AL12" i="1" s="1"/>
  <c r="AI12" i="1"/>
  <c r="AJ12" i="1" s="1"/>
  <c r="AH12" i="1"/>
  <c r="AE12" i="1"/>
  <c r="AD12" i="1"/>
  <c r="AC12" i="1"/>
  <c r="Z12" i="1"/>
  <c r="AA12" i="1" s="1"/>
  <c r="X12" i="1"/>
  <c r="Y12" i="1" s="1"/>
  <c r="V12" i="1"/>
  <c r="W12" i="1" s="1"/>
  <c r="U12" i="1"/>
  <c r="R12" i="1"/>
  <c r="Q12" i="1"/>
  <c r="P12" i="1"/>
  <c r="O12" i="1"/>
  <c r="L12" i="1"/>
  <c r="AN12" i="1" s="1"/>
  <c r="I12" i="1"/>
  <c r="F12" i="1"/>
  <c r="AY11" i="1"/>
  <c r="AX11" i="1"/>
  <c r="AV11" i="1"/>
  <c r="AW11" i="1" s="1"/>
  <c r="AU11" i="1"/>
  <c r="AZ11" i="1" s="1"/>
  <c r="BA11" i="1" s="1"/>
  <c r="AR11" i="1"/>
  <c r="AQ11" i="1"/>
  <c r="AP11" i="1"/>
  <c r="AK11" i="1"/>
  <c r="AL11" i="1" s="1"/>
  <c r="AI11" i="1"/>
  <c r="AJ11" i="1" s="1"/>
  <c r="AH11" i="1"/>
  <c r="AM11" i="1" s="1"/>
  <c r="AN11" i="1" s="1"/>
  <c r="AE11" i="1"/>
  <c r="AD11" i="1"/>
  <c r="AC11" i="1"/>
  <c r="Z11" i="1"/>
  <c r="AA11" i="1" s="1"/>
  <c r="X11" i="1"/>
  <c r="Y11" i="1" s="1"/>
  <c r="V11" i="1"/>
  <c r="W11" i="1" s="1"/>
  <c r="U11" i="1"/>
  <c r="R11" i="1"/>
  <c r="Q11" i="1"/>
  <c r="P11" i="1"/>
  <c r="O11" i="1"/>
  <c r="L11" i="1"/>
  <c r="I11" i="1"/>
  <c r="F11" i="1"/>
  <c r="AX10" i="1"/>
  <c r="AY10" i="1" s="1"/>
  <c r="AW10" i="1"/>
  <c r="AV10" i="1"/>
  <c r="AU10" i="1"/>
  <c r="AZ10" i="1" s="1"/>
  <c r="BA10" i="1" s="1"/>
  <c r="AR10" i="1"/>
  <c r="AQ10" i="1"/>
  <c r="AP10" i="1"/>
  <c r="AM10" i="1"/>
  <c r="AN10" i="1" s="1"/>
  <c r="AL10" i="1"/>
  <c r="AK10" i="1"/>
  <c r="AI10" i="1"/>
  <c r="AJ10" i="1" s="1"/>
  <c r="AH10" i="1"/>
  <c r="AE10" i="1"/>
  <c r="AD10" i="1"/>
  <c r="AC10" i="1"/>
  <c r="AA10" i="1"/>
  <c r="Z10" i="1"/>
  <c r="X10" i="1"/>
  <c r="Y10" i="1" s="1"/>
  <c r="V10" i="1"/>
  <c r="W10" i="1" s="1"/>
  <c r="U10" i="1"/>
  <c r="R10" i="1"/>
  <c r="Q10" i="1"/>
  <c r="P10" i="1"/>
  <c r="O10" i="1"/>
  <c r="L10" i="1"/>
  <c r="I10" i="1"/>
  <c r="F10" i="1"/>
  <c r="AX9" i="1"/>
  <c r="AV9" i="1"/>
  <c r="AW9" i="1" s="1"/>
  <c r="AU9" i="1"/>
  <c r="AZ9" i="1" s="1"/>
  <c r="BA9" i="1" s="1"/>
  <c r="AR9" i="1"/>
  <c r="AQ9" i="1"/>
  <c r="AP9" i="1"/>
  <c r="AM9" i="1"/>
  <c r="AN9" i="1" s="1"/>
  <c r="AK9" i="1"/>
  <c r="AL9" i="1" s="1"/>
  <c r="AI9" i="1"/>
  <c r="AJ9" i="1" s="1"/>
  <c r="AH9" i="1"/>
  <c r="AE9" i="1"/>
  <c r="AD9" i="1"/>
  <c r="AC9" i="1"/>
  <c r="Z9" i="1"/>
  <c r="AA9" i="1" s="1"/>
  <c r="X9" i="1"/>
  <c r="Y9" i="1" s="1"/>
  <c r="V9" i="1"/>
  <c r="W9" i="1" s="1"/>
  <c r="U9" i="1"/>
  <c r="R9" i="1"/>
  <c r="Q9" i="1"/>
  <c r="P9" i="1"/>
  <c r="O9" i="1"/>
  <c r="L9" i="1"/>
  <c r="I9" i="1"/>
  <c r="F9" i="1"/>
  <c r="AY8" i="1"/>
  <c r="AX8" i="1"/>
  <c r="AV8" i="1"/>
  <c r="AW8" i="1" s="1"/>
  <c r="AU8" i="1"/>
  <c r="AZ8" i="1" s="1"/>
  <c r="BA8" i="1" s="1"/>
  <c r="AR8" i="1"/>
  <c r="AQ8" i="1"/>
  <c r="AP8" i="1"/>
  <c r="AM8" i="1"/>
  <c r="AK8" i="1"/>
  <c r="AL8" i="1" s="1"/>
  <c r="AI8" i="1"/>
  <c r="AJ8" i="1" s="1"/>
  <c r="AH8" i="1"/>
  <c r="AE8" i="1"/>
  <c r="AD8" i="1"/>
  <c r="AC8" i="1"/>
  <c r="Z8" i="1"/>
  <c r="AA8" i="1" s="1"/>
  <c r="X8" i="1"/>
  <c r="Y8" i="1" s="1"/>
  <c r="V8" i="1"/>
  <c r="W8" i="1" s="1"/>
  <c r="U8" i="1"/>
  <c r="R8" i="1"/>
  <c r="Q8" i="1"/>
  <c r="P8" i="1"/>
  <c r="O8" i="1"/>
  <c r="L8" i="1"/>
  <c r="AN8" i="1" s="1"/>
  <c r="I8" i="1"/>
  <c r="F8" i="1"/>
  <c r="AY7" i="1"/>
  <c r="AX7" i="1"/>
  <c r="AV7" i="1"/>
  <c r="AW7" i="1" s="1"/>
  <c r="AU7" i="1"/>
  <c r="AZ7" i="1" s="1"/>
  <c r="BA7" i="1" s="1"/>
  <c r="AR7" i="1"/>
  <c r="AQ7" i="1"/>
  <c r="AP7" i="1"/>
  <c r="AM7" i="1"/>
  <c r="AK7" i="1"/>
  <c r="AL7" i="1" s="1"/>
  <c r="AI7" i="1"/>
  <c r="AJ7" i="1" s="1"/>
  <c r="AH7" i="1"/>
  <c r="AE7" i="1"/>
  <c r="AD7" i="1"/>
  <c r="AC7" i="1"/>
  <c r="Z7" i="1"/>
  <c r="AA7" i="1" s="1"/>
  <c r="X7" i="1"/>
  <c r="Y7" i="1" s="1"/>
  <c r="V7" i="1"/>
  <c r="W7" i="1" s="1"/>
  <c r="U7" i="1"/>
  <c r="R7" i="1"/>
  <c r="Q7" i="1"/>
  <c r="P7" i="1"/>
  <c r="O7" i="1"/>
  <c r="L7" i="1"/>
  <c r="AN7" i="1" s="1"/>
  <c r="I7" i="1"/>
  <c r="F7" i="1"/>
  <c r="AX6" i="1"/>
  <c r="AY6" i="1" s="1"/>
  <c r="AW6" i="1"/>
  <c r="AV6" i="1"/>
  <c r="AZ6" i="1" s="1"/>
  <c r="BA6" i="1" s="1"/>
  <c r="AU6" i="1"/>
  <c r="AR6" i="1"/>
  <c r="AK6" i="1"/>
  <c r="AL6" i="1" s="1"/>
  <c r="AJ6" i="1"/>
  <c r="AI6" i="1"/>
  <c r="AM6" i="1" s="1"/>
  <c r="AN6" i="1" s="1"/>
  <c r="AH6" i="1"/>
  <c r="AE6" i="1"/>
  <c r="X6" i="1"/>
  <c r="Y6" i="1" s="1"/>
  <c r="W6" i="1"/>
  <c r="V6" i="1"/>
  <c r="Z6" i="1" s="1"/>
  <c r="AA6" i="1" s="1"/>
  <c r="U6" i="1"/>
  <c r="R6" i="1"/>
  <c r="O6" i="1"/>
  <c r="L6" i="1"/>
  <c r="I6" i="1"/>
  <c r="F6" i="1"/>
  <c r="AY9" i="1" l="1"/>
</calcChain>
</file>

<file path=xl/sharedStrings.xml><?xml version="1.0" encoding="utf-8"?>
<sst xmlns="http://schemas.openxmlformats.org/spreadsheetml/2006/main" count="101" uniqueCount="35">
  <si>
    <t>NO</t>
  </si>
  <si>
    <t>NAMA PUSKESMAS</t>
  </si>
  <si>
    <t>DESA</t>
  </si>
  <si>
    <t>SASARAN</t>
  </si>
  <si>
    <t>PELAYANAN KESEHATAN BALITA</t>
  </si>
  <si>
    <t>PELY. APRAS (5)</t>
  </si>
  <si>
    <t>PELY. APRAS (6)</t>
  </si>
  <si>
    <t>Balita (0-4)</t>
  </si>
  <si>
    <t>Anak Balita (1-4)</t>
  </si>
  <si>
    <t>Anak Prasekolah (5)</t>
  </si>
  <si>
    <t>Anak Prasekolah (6)</t>
  </si>
  <si>
    <t>PENCAPAIAN</t>
  </si>
  <si>
    <t>KUMULATIF</t>
  </si>
  <si>
    <t>TOTAL</t>
  </si>
  <si>
    <t>R</t>
  </si>
  <si>
    <t>BULAN LALU</t>
  </si>
  <si>
    <t>BULAN INI</t>
  </si>
  <si>
    <t>L</t>
  </si>
  <si>
    <t>P</t>
  </si>
  <si>
    <t>Total</t>
  </si>
  <si>
    <t>%</t>
  </si>
  <si>
    <t>ABS</t>
  </si>
  <si>
    <t>Kotalama</t>
  </si>
  <si>
    <t>JANUARI</t>
  </si>
  <si>
    <t>FEB</t>
  </si>
  <si>
    <t>MARET</t>
  </si>
  <si>
    <t>APRIL</t>
  </si>
  <si>
    <t>MEI</t>
  </si>
  <si>
    <t>JUNI</t>
  </si>
  <si>
    <t>JULI</t>
  </si>
  <si>
    <t>AGUSTUS</t>
  </si>
  <si>
    <t>SEPT</t>
  </si>
  <si>
    <t>OKT</t>
  </si>
  <si>
    <t>NOV</t>
  </si>
  <si>
    <t>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</si>
</sst>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??_);_(@_)"/>
    <numFmt numFmtId="165" formatCode="_-* #,##0_-;\-* #,##0_-;_-* &quot;-&quot;_-;_-@"/>
    <numFmt numFmtId="166" formatCode="_(* #,##0.00_);_(* \(#,##0.00\);_(* &quot;-&quot;??_);_(@_)"/>
    <numFmt numFmtId="167" formatCode="_-* #,##0.00_-;\-* #,##0.00_-;_-* &quot;-&quot;??_-;_-@"/>
  </numFmts>
  <fonts count="9">
    <font>
      <sz val="11"/>
      <color theme="1"/>
      <name val="Calibri"/>
      <family val="2"/>
      <scheme val="minor"/>
    </font>
    <font>
      <b/>
      <sz val="11"/>
      <color theme="1"/>
      <name val="Arial Narrow"/>
    </font>
    <font>
      <b/>
      <sz val="12"/>
      <color theme="1"/>
      <name val="Arial Narrow"/>
    </font>
    <font>
      <sz val="11"/>
      <name val="Calibri"/>
    </font>
    <font>
      <b/>
      <sz val="10"/>
      <color theme="1"/>
      <name val="Arial Narrow"/>
    </font>
    <font>
      <sz val="10"/>
      <color theme="1"/>
      <name val="Arial Narrow"/>
    </font>
    <font>
      <sz val="11"/>
      <color theme="1"/>
      <name val="Arial"/>
    </font>
    <font>
      <sz val="11"/>
      <color theme="1"/>
      <name val="Arial Narrow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8DB3E2"/>
        <bgColor rgb="FF8DB3E2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3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2" fillId="2" borderId="11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1" fillId="2" borderId="1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3" fillId="0" borderId="20" xfId="0" applyFont="1" applyBorder="1"/>
    <xf numFmtId="0" fontId="1" fillId="2" borderId="12" xfId="0" applyFont="1" applyFill="1" applyBorder="1" applyAlignment="1">
      <alignment horizontal="center"/>
    </xf>
    <xf numFmtId="0" fontId="3" fillId="0" borderId="21" xfId="0" applyFont="1" applyBorder="1"/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3" fillId="0" borderId="27" xfId="0" applyFont="1" applyBorder="1"/>
    <xf numFmtId="0" fontId="2" fillId="2" borderId="28" xfId="0" applyFont="1" applyFill="1" applyBorder="1" applyAlignment="1">
      <alignment horizontal="center"/>
    </xf>
    <xf numFmtId="0" fontId="3" fillId="0" borderId="26" xfId="0" applyFont="1" applyBorder="1"/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/>
    <xf numFmtId="0" fontId="6" fillId="0" borderId="30" xfId="0" applyFont="1" applyBorder="1" applyAlignment="1">
      <alignment horizontal="right"/>
    </xf>
    <xf numFmtId="164" fontId="5" fillId="0" borderId="30" xfId="0" applyNumberFormat="1" applyFont="1" applyBorder="1" applyAlignment="1">
      <alignment vertical="center" wrapText="1"/>
    </xf>
    <xf numFmtId="0" fontId="5" fillId="0" borderId="19" xfId="0" applyFont="1" applyBorder="1"/>
    <xf numFmtId="0" fontId="5" fillId="3" borderId="31" xfId="0" applyFont="1" applyFill="1" applyBorder="1"/>
    <xf numFmtId="0" fontId="5" fillId="3" borderId="30" xfId="0" applyFont="1" applyFill="1" applyBorder="1"/>
    <xf numFmtId="164" fontId="5" fillId="4" borderId="30" xfId="0" applyNumberFormat="1" applyFont="1" applyFill="1" applyBorder="1" applyAlignment="1">
      <alignment vertical="center" wrapText="1"/>
    </xf>
    <xf numFmtId="164" fontId="5" fillId="4" borderId="30" xfId="0" applyNumberFormat="1" applyFont="1" applyFill="1" applyBorder="1" applyAlignment="1">
      <alignment vertical="center"/>
    </xf>
    <xf numFmtId="164" fontId="5" fillId="0" borderId="30" xfId="0" applyNumberFormat="1" applyFont="1" applyBorder="1"/>
    <xf numFmtId="0" fontId="5" fillId="5" borderId="32" xfId="0" applyFont="1" applyFill="1" applyBorder="1"/>
    <xf numFmtId="0" fontId="5" fillId="3" borderId="13" xfId="0" applyFont="1" applyFill="1" applyBorder="1"/>
    <xf numFmtId="165" fontId="5" fillId="0" borderId="30" xfId="0" applyNumberFormat="1" applyFont="1" applyBorder="1"/>
    <xf numFmtId="0" fontId="5" fillId="5" borderId="30" xfId="0" applyFont="1" applyFill="1" applyBorder="1"/>
    <xf numFmtId="0" fontId="5" fillId="0" borderId="33" xfId="0" applyFont="1" applyBorder="1" applyAlignment="1">
      <alignment horizontal="left" vertical="center" wrapText="1"/>
    </xf>
    <xf numFmtId="3" fontId="5" fillId="3" borderId="30" xfId="0" applyNumberFormat="1" applyFont="1" applyFill="1" applyBorder="1"/>
    <xf numFmtId="166" fontId="5" fillId="5" borderId="32" xfId="0" applyNumberFormat="1" applyFont="1" applyFill="1" applyBorder="1"/>
    <xf numFmtId="3" fontId="5" fillId="3" borderId="13" xfId="0" applyNumberFormat="1" applyFont="1" applyFill="1" applyBorder="1"/>
    <xf numFmtId="1" fontId="5" fillId="4" borderId="30" xfId="0" applyNumberFormat="1" applyFont="1" applyFill="1" applyBorder="1" applyAlignment="1">
      <alignment vertical="center" wrapText="1"/>
    </xf>
    <xf numFmtId="1" fontId="5" fillId="4" borderId="30" xfId="0" applyNumberFormat="1" applyFont="1" applyFill="1" applyBorder="1" applyAlignment="1">
      <alignment vertical="center"/>
    </xf>
    <xf numFmtId="166" fontId="5" fillId="0" borderId="30" xfId="0" applyNumberFormat="1" applyFont="1" applyBorder="1"/>
    <xf numFmtId="164" fontId="5" fillId="0" borderId="34" xfId="0" applyNumberFormat="1" applyFont="1" applyBorder="1"/>
    <xf numFmtId="165" fontId="5" fillId="0" borderId="34" xfId="0" applyNumberFormat="1" applyFont="1" applyBorder="1"/>
    <xf numFmtId="166" fontId="5" fillId="0" borderId="34" xfId="0" applyNumberFormat="1" applyFont="1" applyBorder="1"/>
    <xf numFmtId="167" fontId="5" fillId="0" borderId="30" xfId="0" applyNumberFormat="1" applyFont="1" applyBorder="1"/>
    <xf numFmtId="164" fontId="7" fillId="4" borderId="30" xfId="0" applyNumberFormat="1" applyFont="1" applyFill="1" applyBorder="1" applyAlignment="1">
      <alignment vertical="center" wrapText="1"/>
    </xf>
    <xf numFmtId="164" fontId="7" fillId="4" borderId="30" xfId="0" applyNumberFormat="1" applyFont="1" applyFill="1" applyBorder="1" applyAlignment="1">
      <alignment vertical="center"/>
    </xf>
    <xf numFmtId="1" fontId="7" fillId="4" borderId="30" xfId="0" applyNumberFormat="1" applyFont="1" applyFill="1" applyBorder="1" applyAlignment="1">
      <alignment vertical="center" wrapText="1"/>
    </xf>
    <xf numFmtId="1" fontId="7" fillId="4" borderId="30" xfId="0" applyNumberFormat="1" applyFont="1" applyFill="1" applyBorder="1" applyAlignment="1">
      <alignment vertical="center"/>
    </xf>
    <xf numFmtId="0" fontId="1" fillId="0" borderId="1" xfId="1" applyFont="1" applyBorder="1" applyAlignment="1">
      <alignment horizontal="left" vertical="center" wrapText="1"/>
    </xf>
    <xf numFmtId="0" fontId="4" fillId="0" borderId="35" xfId="1" applyFont="1" applyBorder="1" applyAlignment="1">
      <alignment horizontal="left" vertical="center" wrapText="1"/>
    </xf>
  </cellXfs>
  <cellStyles count="2">
    <cellStyle name="Normal" xfId="0" builtinId="0"/>
    <cellStyle name="Normal 2" xfId="1" xr:uid="{BD63BE8A-BD10-42B4-8A0E-85D2700D6E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WNLOAD%202025/03.%20PWS%20ABAL%20APRAS%20KOTA%20MALAN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REKAP PROP. JAN"/>
      <sheetName val="FEB"/>
      <sheetName val="REKAP PROP. FEB"/>
      <sheetName val="MAR"/>
      <sheetName val="REKAP PROP. MAR"/>
      <sheetName val="APR"/>
      <sheetName val="REKAP PROP. APR"/>
      <sheetName val="MEI"/>
      <sheetName val="REKAP PROP. MEI"/>
      <sheetName val="JUN"/>
      <sheetName val="REKAP PROP. JUN"/>
      <sheetName val="JUL"/>
      <sheetName val="REKAP PROP. JUL"/>
      <sheetName val="AGT"/>
      <sheetName val="REKAP PROP. AGT"/>
      <sheetName val="SEP"/>
      <sheetName val="REKAP PROP. SEP"/>
      <sheetName val="OKT"/>
      <sheetName val="REKAP PROP. OKT"/>
      <sheetName val="NOV"/>
      <sheetName val="REKAP PROP. NOV"/>
      <sheetName val="DES"/>
      <sheetName val="REKAP PROP. DES"/>
    </sheetNames>
    <sheetDataSet>
      <sheetData sheetId="0">
        <row r="7">
          <cell r="S7" t="str">
            <v>BULAN INI</v>
          </cell>
          <cell r="AF7" t="str">
            <v>BULAN INI</v>
          </cell>
          <cell r="AS7" t="str">
            <v>BULAN INI</v>
          </cell>
        </row>
      </sheetData>
      <sheetData sheetId="1"/>
      <sheetData sheetId="2">
        <row r="8">
          <cell r="S8" t="str">
            <v>L</v>
          </cell>
          <cell r="T8" t="str">
            <v>P</v>
          </cell>
          <cell r="U8" t="str">
            <v>Total</v>
          </cell>
          <cell r="V8" t="str">
            <v>L</v>
          </cell>
          <cell r="X8" t="str">
            <v>P</v>
          </cell>
          <cell r="Z8" t="str">
            <v>ABS</v>
          </cell>
          <cell r="AF8" t="str">
            <v>L</v>
          </cell>
          <cell r="AG8" t="str">
            <v>P</v>
          </cell>
          <cell r="AH8" t="str">
            <v>Total</v>
          </cell>
          <cell r="AI8" t="str">
            <v>L</v>
          </cell>
          <cell r="AK8" t="str">
            <v>P</v>
          </cell>
          <cell r="AM8" t="str">
            <v>ABS</v>
          </cell>
          <cell r="AS8" t="str">
            <v>L</v>
          </cell>
          <cell r="AT8" t="str">
            <v>P</v>
          </cell>
          <cell r="AU8" t="str">
            <v>Total</v>
          </cell>
          <cell r="AV8" t="str">
            <v>L</v>
          </cell>
          <cell r="AX8" t="str">
            <v>P</v>
          </cell>
          <cell r="AZ8" t="str">
            <v>ABS</v>
          </cell>
        </row>
      </sheetData>
      <sheetData sheetId="3"/>
      <sheetData sheetId="4">
        <row r="9">
          <cell r="S9">
            <v>10</v>
          </cell>
          <cell r="T9">
            <v>7</v>
          </cell>
          <cell r="U9">
            <v>17</v>
          </cell>
          <cell r="V9">
            <v>34</v>
          </cell>
          <cell r="X9">
            <v>32</v>
          </cell>
          <cell r="Z9">
            <v>66</v>
          </cell>
          <cell r="AF9">
            <v>7</v>
          </cell>
          <cell r="AG9">
            <v>2</v>
          </cell>
          <cell r="AH9">
            <v>9</v>
          </cell>
          <cell r="AI9">
            <v>15</v>
          </cell>
          <cell r="AK9">
            <v>9</v>
          </cell>
          <cell r="AM9">
            <v>24</v>
          </cell>
          <cell r="AS9">
            <v>2</v>
          </cell>
          <cell r="AT9">
            <v>1</v>
          </cell>
          <cell r="AU9">
            <v>3</v>
          </cell>
          <cell r="AV9">
            <v>12</v>
          </cell>
          <cell r="AX9">
            <v>10</v>
          </cell>
          <cell r="AZ9">
            <v>22</v>
          </cell>
        </row>
      </sheetData>
      <sheetData sheetId="5"/>
      <sheetData sheetId="6">
        <row r="10">
          <cell r="S10">
            <v>7</v>
          </cell>
          <cell r="T10">
            <v>10</v>
          </cell>
          <cell r="U10">
            <v>17</v>
          </cell>
          <cell r="V10">
            <v>37</v>
          </cell>
          <cell r="X10">
            <v>33</v>
          </cell>
          <cell r="Z10">
            <v>70</v>
          </cell>
          <cell r="AF10">
            <v>0</v>
          </cell>
          <cell r="AG10">
            <v>0</v>
          </cell>
          <cell r="AH10">
            <v>0</v>
          </cell>
          <cell r="AI10">
            <v>6</v>
          </cell>
          <cell r="AK10">
            <v>8</v>
          </cell>
          <cell r="AM10">
            <v>14</v>
          </cell>
          <cell r="AS10">
            <v>0</v>
          </cell>
          <cell r="AT10">
            <v>0</v>
          </cell>
          <cell r="AU10">
            <v>0</v>
          </cell>
          <cell r="AV10">
            <v>6</v>
          </cell>
          <cell r="AX10">
            <v>8</v>
          </cell>
          <cell r="AZ10">
            <v>14</v>
          </cell>
        </row>
      </sheetData>
      <sheetData sheetId="7"/>
      <sheetData sheetId="8">
        <row r="11">
          <cell r="S11">
            <v>9</v>
          </cell>
          <cell r="T11">
            <v>12</v>
          </cell>
          <cell r="U11">
            <v>21</v>
          </cell>
          <cell r="V11">
            <v>47</v>
          </cell>
          <cell r="X11">
            <v>36</v>
          </cell>
          <cell r="Z11">
            <v>83</v>
          </cell>
          <cell r="AF11">
            <v>1</v>
          </cell>
          <cell r="AG11">
            <v>1</v>
          </cell>
          <cell r="AH11">
            <v>2</v>
          </cell>
          <cell r="AI11">
            <v>12</v>
          </cell>
          <cell r="AK11">
            <v>6</v>
          </cell>
          <cell r="AM11">
            <v>18</v>
          </cell>
          <cell r="AS11">
            <v>1</v>
          </cell>
          <cell r="AT11">
            <v>1</v>
          </cell>
          <cell r="AU11">
            <v>2</v>
          </cell>
          <cell r="AV11">
            <v>7</v>
          </cell>
          <cell r="AX11">
            <v>6</v>
          </cell>
          <cell r="AZ11">
            <v>13</v>
          </cell>
        </row>
      </sheetData>
      <sheetData sheetId="9"/>
      <sheetData sheetId="10">
        <row r="12">
          <cell r="S12">
            <v>9</v>
          </cell>
          <cell r="T12">
            <v>20</v>
          </cell>
          <cell r="U12">
            <v>29</v>
          </cell>
          <cell r="V12">
            <v>90</v>
          </cell>
          <cell r="X12">
            <v>102</v>
          </cell>
          <cell r="Z12">
            <v>192</v>
          </cell>
          <cell r="AF12">
            <v>6</v>
          </cell>
          <cell r="AG12">
            <v>8</v>
          </cell>
          <cell r="AH12">
            <v>14</v>
          </cell>
          <cell r="AI12">
            <v>50</v>
          </cell>
          <cell r="AK12">
            <v>46</v>
          </cell>
          <cell r="AM12">
            <v>96</v>
          </cell>
          <cell r="AS12">
            <v>5</v>
          </cell>
          <cell r="AT12">
            <v>11</v>
          </cell>
          <cell r="AU12">
            <v>16</v>
          </cell>
          <cell r="AV12">
            <v>46</v>
          </cell>
          <cell r="AX12">
            <v>54</v>
          </cell>
          <cell r="AZ12">
            <v>100</v>
          </cell>
        </row>
      </sheetData>
      <sheetData sheetId="11"/>
      <sheetData sheetId="12">
        <row r="13">
          <cell r="S13">
            <v>31</v>
          </cell>
          <cell r="T13">
            <v>18</v>
          </cell>
          <cell r="U13">
            <v>49</v>
          </cell>
          <cell r="V13">
            <v>280</v>
          </cell>
          <cell r="X13">
            <v>269</v>
          </cell>
          <cell r="Z13">
            <v>549</v>
          </cell>
          <cell r="AF13">
            <v>0</v>
          </cell>
          <cell r="AG13">
            <v>0</v>
          </cell>
          <cell r="AH13">
            <v>0</v>
          </cell>
          <cell r="AI13">
            <v>107</v>
          </cell>
          <cell r="AK13">
            <v>86</v>
          </cell>
          <cell r="AM13">
            <v>193</v>
          </cell>
          <cell r="AS13">
            <v>0</v>
          </cell>
          <cell r="AT13">
            <v>0</v>
          </cell>
          <cell r="AU13">
            <v>0</v>
          </cell>
          <cell r="AV13">
            <v>101</v>
          </cell>
          <cell r="AX13">
            <v>102</v>
          </cell>
          <cell r="AZ13">
            <v>203</v>
          </cell>
        </row>
      </sheetData>
      <sheetData sheetId="13"/>
      <sheetData sheetId="14">
        <row r="14">
          <cell r="V14">
            <v>0</v>
          </cell>
          <cell r="X14">
            <v>0</v>
          </cell>
          <cell r="Z14">
            <v>0</v>
          </cell>
          <cell r="AH14">
            <v>0</v>
          </cell>
          <cell r="AI14">
            <v>0</v>
          </cell>
          <cell r="AK14">
            <v>0</v>
          </cell>
          <cell r="AM14">
            <v>0</v>
          </cell>
          <cell r="AU14">
            <v>0</v>
          </cell>
          <cell r="AV14">
            <v>0</v>
          </cell>
          <cell r="AX14">
            <v>0</v>
          </cell>
          <cell r="AZ14">
            <v>0</v>
          </cell>
        </row>
      </sheetData>
      <sheetData sheetId="15"/>
      <sheetData sheetId="16">
        <row r="15">
          <cell r="S15">
            <v>45</v>
          </cell>
          <cell r="T15">
            <v>48</v>
          </cell>
          <cell r="U15">
            <v>93</v>
          </cell>
          <cell r="V15">
            <v>353</v>
          </cell>
          <cell r="X15">
            <v>351</v>
          </cell>
          <cell r="Z15">
            <v>704</v>
          </cell>
          <cell r="AF15">
            <v>17</v>
          </cell>
          <cell r="AG15">
            <v>27</v>
          </cell>
          <cell r="AH15">
            <v>44</v>
          </cell>
          <cell r="AI15">
            <v>139</v>
          </cell>
          <cell r="AK15">
            <v>124</v>
          </cell>
          <cell r="AM15">
            <v>263</v>
          </cell>
          <cell r="AS15">
            <v>18</v>
          </cell>
          <cell r="AT15">
            <v>28</v>
          </cell>
          <cell r="AU15">
            <v>46</v>
          </cell>
          <cell r="AV15">
            <v>136</v>
          </cell>
          <cell r="AX15">
            <v>140</v>
          </cell>
          <cell r="AZ15">
            <v>276</v>
          </cell>
        </row>
      </sheetData>
      <sheetData sheetId="17"/>
      <sheetData sheetId="18">
        <row r="16">
          <cell r="U16">
            <v>0</v>
          </cell>
          <cell r="V16">
            <v>0</v>
          </cell>
          <cell r="X16">
            <v>0</v>
          </cell>
          <cell r="Z16">
            <v>0</v>
          </cell>
          <cell r="AH16">
            <v>0</v>
          </cell>
          <cell r="AI16">
            <v>0</v>
          </cell>
          <cell r="AK16">
            <v>0</v>
          </cell>
          <cell r="AM16">
            <v>0</v>
          </cell>
          <cell r="AU16">
            <v>0</v>
          </cell>
          <cell r="AV16">
            <v>0</v>
          </cell>
          <cell r="AX16">
            <v>0</v>
          </cell>
          <cell r="AZ16">
            <v>0</v>
          </cell>
        </row>
      </sheetData>
      <sheetData sheetId="19"/>
      <sheetData sheetId="20">
        <row r="17">
          <cell r="U17">
            <v>0</v>
          </cell>
          <cell r="V17">
            <v>0</v>
          </cell>
          <cell r="X17">
            <v>0</v>
          </cell>
          <cell r="Z17">
            <v>0</v>
          </cell>
          <cell r="AH17">
            <v>0</v>
          </cell>
          <cell r="AI17">
            <v>0</v>
          </cell>
          <cell r="AK17">
            <v>0</v>
          </cell>
          <cell r="AM17">
            <v>0</v>
          </cell>
          <cell r="AU17">
            <v>0</v>
          </cell>
          <cell r="AV17">
            <v>0</v>
          </cell>
          <cell r="AX17">
            <v>0</v>
          </cell>
          <cell r="AZ17">
            <v>0</v>
          </cell>
        </row>
      </sheetData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14926-5F34-49AA-B801-A7464499BF07}">
  <dimension ref="A1:BB17"/>
  <sheetViews>
    <sheetView tabSelected="1" workbookViewId="0">
      <selection activeCell="B6" sqref="B6:B17"/>
    </sheetView>
  </sheetViews>
  <sheetFormatPr defaultRowHeight="14.5"/>
  <sheetData>
    <row r="1" spans="1:54" ht="15" thickBot="1"/>
    <row r="2" spans="1:54" ht="13.5" customHeight="1">
      <c r="A2" s="1" t="s">
        <v>0</v>
      </c>
      <c r="B2" s="1" t="s">
        <v>1</v>
      </c>
      <c r="C2" s="1" t="s">
        <v>2</v>
      </c>
      <c r="D2" s="2" t="s">
        <v>3</v>
      </c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5" t="s">
        <v>4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6"/>
      <c r="AC2" s="7" t="s">
        <v>5</v>
      </c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8"/>
      <c r="AP2" s="7" t="s">
        <v>6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8"/>
    </row>
    <row r="3" spans="1:54" ht="15.75" customHeight="1">
      <c r="A3" s="9"/>
      <c r="B3" s="9"/>
      <c r="C3" s="9"/>
      <c r="D3" s="10" t="s">
        <v>7</v>
      </c>
      <c r="E3" s="11"/>
      <c r="F3" s="12"/>
      <c r="G3" s="10" t="s">
        <v>8</v>
      </c>
      <c r="H3" s="11"/>
      <c r="I3" s="12"/>
      <c r="J3" s="10" t="s">
        <v>9</v>
      </c>
      <c r="K3" s="11"/>
      <c r="L3" s="11"/>
      <c r="M3" s="10" t="s">
        <v>10</v>
      </c>
      <c r="N3" s="11"/>
      <c r="O3" s="11"/>
      <c r="P3" s="13" t="s">
        <v>11</v>
      </c>
      <c r="Q3" s="14"/>
      <c r="R3" s="14"/>
      <c r="S3" s="14"/>
      <c r="T3" s="14"/>
      <c r="U3" s="15"/>
      <c r="V3" s="10" t="s">
        <v>12</v>
      </c>
      <c r="W3" s="11"/>
      <c r="X3" s="11"/>
      <c r="Y3" s="12"/>
      <c r="Z3" s="16" t="s">
        <v>13</v>
      </c>
      <c r="AA3" s="12"/>
      <c r="AB3" s="17" t="s">
        <v>14</v>
      </c>
      <c r="AC3" s="18" t="s">
        <v>11</v>
      </c>
      <c r="AD3" s="14"/>
      <c r="AE3" s="14"/>
      <c r="AF3" s="14"/>
      <c r="AG3" s="14"/>
      <c r="AH3" s="15"/>
      <c r="AI3" s="19" t="s">
        <v>12</v>
      </c>
      <c r="AJ3" s="11"/>
      <c r="AK3" s="11"/>
      <c r="AL3" s="11"/>
      <c r="AM3" s="10" t="s">
        <v>13</v>
      </c>
      <c r="AN3" s="12"/>
      <c r="AO3" s="20" t="s">
        <v>14</v>
      </c>
      <c r="AP3" s="18" t="s">
        <v>11</v>
      </c>
      <c r="AQ3" s="14"/>
      <c r="AR3" s="14"/>
      <c r="AS3" s="14"/>
      <c r="AT3" s="14"/>
      <c r="AU3" s="15"/>
      <c r="AV3" s="19" t="s">
        <v>12</v>
      </c>
      <c r="AW3" s="11"/>
      <c r="AX3" s="11"/>
      <c r="AY3" s="11"/>
      <c r="AZ3" s="10" t="s">
        <v>13</v>
      </c>
      <c r="BA3" s="12"/>
      <c r="BB3" s="20" t="s">
        <v>14</v>
      </c>
    </row>
    <row r="4" spans="1:54" ht="15.75" customHeight="1">
      <c r="A4" s="9"/>
      <c r="B4" s="9"/>
      <c r="C4" s="9"/>
      <c r="D4" s="21"/>
      <c r="E4" s="22"/>
      <c r="F4" s="23"/>
      <c r="G4" s="21"/>
      <c r="H4" s="22"/>
      <c r="I4" s="23"/>
      <c r="J4" s="21"/>
      <c r="K4" s="22"/>
      <c r="L4" s="22"/>
      <c r="M4" s="21"/>
      <c r="N4" s="22"/>
      <c r="O4" s="22"/>
      <c r="P4" s="24" t="s">
        <v>15</v>
      </c>
      <c r="Q4" s="14"/>
      <c r="R4" s="15"/>
      <c r="S4" s="25" t="s">
        <v>16</v>
      </c>
      <c r="T4" s="14"/>
      <c r="U4" s="15"/>
      <c r="V4" s="21"/>
      <c r="W4" s="22"/>
      <c r="X4" s="22"/>
      <c r="Y4" s="23"/>
      <c r="Z4" s="22"/>
      <c r="AA4" s="23"/>
      <c r="AB4" s="26"/>
      <c r="AC4" s="27" t="s">
        <v>15</v>
      </c>
      <c r="AD4" s="14"/>
      <c r="AE4" s="15"/>
      <c r="AF4" s="25" t="s">
        <v>16</v>
      </c>
      <c r="AG4" s="14"/>
      <c r="AH4" s="15"/>
      <c r="AI4" s="21"/>
      <c r="AJ4" s="22"/>
      <c r="AK4" s="22"/>
      <c r="AL4" s="22"/>
      <c r="AM4" s="21"/>
      <c r="AN4" s="23"/>
      <c r="AO4" s="28"/>
      <c r="AP4" s="27" t="s">
        <v>15</v>
      </c>
      <c r="AQ4" s="14"/>
      <c r="AR4" s="15"/>
      <c r="AS4" s="25" t="s">
        <v>16</v>
      </c>
      <c r="AT4" s="14"/>
      <c r="AU4" s="15"/>
      <c r="AV4" s="21"/>
      <c r="AW4" s="22"/>
      <c r="AX4" s="22"/>
      <c r="AY4" s="22"/>
      <c r="AZ4" s="21"/>
      <c r="BA4" s="23"/>
      <c r="BB4" s="28"/>
    </row>
    <row r="5" spans="1:54" ht="13.5" customHeight="1" thickBot="1">
      <c r="A5" s="9"/>
      <c r="B5" s="9"/>
      <c r="C5" s="9"/>
      <c r="D5" s="29" t="s">
        <v>17</v>
      </c>
      <c r="E5" s="30" t="s">
        <v>18</v>
      </c>
      <c r="F5" s="30" t="s">
        <v>19</v>
      </c>
      <c r="G5" s="29" t="s">
        <v>17</v>
      </c>
      <c r="H5" s="30" t="s">
        <v>18</v>
      </c>
      <c r="I5" s="30" t="s">
        <v>19</v>
      </c>
      <c r="J5" s="29" t="s">
        <v>17</v>
      </c>
      <c r="K5" s="30" t="s">
        <v>18</v>
      </c>
      <c r="L5" s="31" t="s">
        <v>19</v>
      </c>
      <c r="M5" s="29" t="s">
        <v>17</v>
      </c>
      <c r="N5" s="30" t="s">
        <v>18</v>
      </c>
      <c r="O5" s="31" t="s">
        <v>19</v>
      </c>
      <c r="P5" s="32" t="s">
        <v>17</v>
      </c>
      <c r="Q5" s="33" t="s">
        <v>18</v>
      </c>
      <c r="R5" s="34" t="s">
        <v>19</v>
      </c>
      <c r="S5" s="29" t="s">
        <v>17</v>
      </c>
      <c r="T5" s="29" t="s">
        <v>18</v>
      </c>
      <c r="U5" s="29" t="s">
        <v>19</v>
      </c>
      <c r="V5" s="29" t="s">
        <v>17</v>
      </c>
      <c r="W5" s="29" t="s">
        <v>20</v>
      </c>
      <c r="X5" s="29" t="s">
        <v>18</v>
      </c>
      <c r="Y5" s="29" t="s">
        <v>20</v>
      </c>
      <c r="Z5" s="29" t="s">
        <v>21</v>
      </c>
      <c r="AA5" s="29" t="s">
        <v>20</v>
      </c>
      <c r="AB5" s="35"/>
      <c r="AC5" s="36" t="s">
        <v>17</v>
      </c>
      <c r="AD5" s="33" t="s">
        <v>18</v>
      </c>
      <c r="AE5" s="34" t="s">
        <v>19</v>
      </c>
      <c r="AF5" s="29" t="s">
        <v>17</v>
      </c>
      <c r="AG5" s="29" t="s">
        <v>18</v>
      </c>
      <c r="AH5" s="29" t="s">
        <v>19</v>
      </c>
      <c r="AI5" s="29" t="s">
        <v>17</v>
      </c>
      <c r="AJ5" s="29" t="s">
        <v>20</v>
      </c>
      <c r="AK5" s="29" t="s">
        <v>18</v>
      </c>
      <c r="AL5" s="29" t="s">
        <v>20</v>
      </c>
      <c r="AM5" s="29" t="s">
        <v>21</v>
      </c>
      <c r="AN5" s="29" t="s">
        <v>20</v>
      </c>
      <c r="AO5" s="37"/>
      <c r="AP5" s="36" t="s">
        <v>17</v>
      </c>
      <c r="AQ5" s="33" t="s">
        <v>18</v>
      </c>
      <c r="AR5" s="34" t="s">
        <v>19</v>
      </c>
      <c r="AS5" s="29" t="s">
        <v>17</v>
      </c>
      <c r="AT5" s="29" t="s">
        <v>18</v>
      </c>
      <c r="AU5" s="29" t="s">
        <v>19</v>
      </c>
      <c r="AV5" s="29" t="s">
        <v>17</v>
      </c>
      <c r="AW5" s="29" t="s">
        <v>20</v>
      </c>
      <c r="AX5" s="29" t="s">
        <v>18</v>
      </c>
      <c r="AY5" s="29" t="s">
        <v>20</v>
      </c>
      <c r="AZ5" s="29" t="s">
        <v>21</v>
      </c>
      <c r="BA5" s="29" t="s">
        <v>20</v>
      </c>
      <c r="BB5" s="37"/>
    </row>
    <row r="6" spans="1:54" ht="14.25" customHeight="1" thickBot="1">
      <c r="B6" s="67" t="s">
        <v>23</v>
      </c>
      <c r="C6" s="38" t="s">
        <v>22</v>
      </c>
      <c r="D6" s="39">
        <v>1067</v>
      </c>
      <c r="E6" s="39">
        <v>964</v>
      </c>
      <c r="F6" s="39">
        <f t="shared" ref="F6:F17" si="0">D6+E6</f>
        <v>2031</v>
      </c>
      <c r="G6" s="40">
        <v>862</v>
      </c>
      <c r="H6" s="40">
        <v>778</v>
      </c>
      <c r="I6" s="41">
        <f t="shared" ref="I6:I17" si="1">G6+H6</f>
        <v>1640</v>
      </c>
      <c r="J6" s="40">
        <v>222</v>
      </c>
      <c r="K6" s="40">
        <v>199</v>
      </c>
      <c r="L6" s="42">
        <f t="shared" ref="L6:L17" si="2">J6+K6</f>
        <v>421</v>
      </c>
      <c r="M6" s="40">
        <v>223</v>
      </c>
      <c r="N6" s="40">
        <v>200</v>
      </c>
      <c r="O6" s="42">
        <f t="shared" ref="O6:O17" si="3">M6+N6</f>
        <v>423</v>
      </c>
      <c r="P6" s="43">
        <v>0</v>
      </c>
      <c r="Q6" s="44">
        <v>0</v>
      </c>
      <c r="R6" s="44">
        <f t="shared" ref="R6" si="4">P6+Q6</f>
        <v>0</v>
      </c>
      <c r="S6" s="45">
        <v>68</v>
      </c>
      <c r="T6" s="46">
        <v>56</v>
      </c>
      <c r="U6" s="47">
        <f t="shared" ref="U6:U17" si="5">S6+T6</f>
        <v>124</v>
      </c>
      <c r="V6" s="47">
        <f t="shared" ref="V6" si="6">S6</f>
        <v>68</v>
      </c>
      <c r="W6" s="39">
        <f t="shared" ref="W6:W17" si="7">V6/G6*100</f>
        <v>7.8886310904872383</v>
      </c>
      <c r="X6" s="47">
        <f t="shared" ref="X6" si="8">T6</f>
        <v>56</v>
      </c>
      <c r="Y6" s="39">
        <f t="shared" ref="Y6:Y17" si="9">X6/H6*100</f>
        <v>7.1979434447300772</v>
      </c>
      <c r="Z6" s="47">
        <f t="shared" ref="Z6" si="10">V6+X6</f>
        <v>124</v>
      </c>
      <c r="AA6" s="39">
        <f t="shared" ref="AA6:AA17" si="11">Z6/I6*100</f>
        <v>7.5609756097560972</v>
      </c>
      <c r="AB6" s="48"/>
      <c r="AC6" s="49">
        <v>0</v>
      </c>
      <c r="AD6" s="44">
        <v>0</v>
      </c>
      <c r="AE6" s="44">
        <f t="shared" ref="AE6" si="12">AC6+AD6</f>
        <v>0</v>
      </c>
      <c r="AF6" s="45">
        <v>18</v>
      </c>
      <c r="AG6" s="46">
        <v>18</v>
      </c>
      <c r="AH6" s="47">
        <f t="shared" ref="AH6:AH17" si="13">AF6+AG6</f>
        <v>36</v>
      </c>
      <c r="AI6" s="47">
        <f t="shared" ref="AI6" si="14">AF6</f>
        <v>18</v>
      </c>
      <c r="AJ6" s="50">
        <f t="shared" ref="AJ6:AJ17" si="15">AI6/J6*100</f>
        <v>8.1081081081081088</v>
      </c>
      <c r="AK6" s="47">
        <f t="shared" ref="AK6" si="16">AG6</f>
        <v>18</v>
      </c>
      <c r="AL6" s="50">
        <f t="shared" ref="AL6:AL17" si="17">AK6/K6*100</f>
        <v>9.0452261306532673</v>
      </c>
      <c r="AM6" s="47">
        <f t="shared" ref="AM6" si="18">AI6+AK6</f>
        <v>36</v>
      </c>
      <c r="AN6" s="39">
        <f t="shared" ref="AN6:AN17" si="19">AM6/L6*100</f>
        <v>8.5510688836104514</v>
      </c>
      <c r="AO6" s="51"/>
      <c r="AP6" s="49">
        <v>0</v>
      </c>
      <c r="AQ6" s="44">
        <v>0</v>
      </c>
      <c r="AR6" s="44">
        <f t="shared" ref="AR6" si="20">AP6+AQ6</f>
        <v>0</v>
      </c>
      <c r="AS6" s="45">
        <v>16</v>
      </c>
      <c r="AT6" s="46">
        <v>15</v>
      </c>
      <c r="AU6" s="47">
        <f t="shared" ref="AU6:AU17" si="21">AS6+AT6</f>
        <v>31</v>
      </c>
      <c r="AV6" s="47">
        <f t="shared" ref="AV6" si="22">AS6</f>
        <v>16</v>
      </c>
      <c r="AW6" s="50">
        <f t="shared" ref="AW6:AW8" si="23">AV6/M6*100</f>
        <v>7.1748878923766819</v>
      </c>
      <c r="AX6" s="47">
        <f t="shared" ref="AX6" si="24">AT6</f>
        <v>15</v>
      </c>
      <c r="AY6" s="50">
        <f t="shared" ref="AY6:AY8" si="25">AX6/N6*100</f>
        <v>7.5</v>
      </c>
      <c r="AZ6" s="47">
        <f t="shared" ref="AZ6" si="26">AV6+AX6</f>
        <v>31</v>
      </c>
      <c r="BA6" s="39">
        <f t="shared" ref="BA6:BA8" si="27">AZ6/O6*100</f>
        <v>7.328605200945626</v>
      </c>
      <c r="BB6" s="51"/>
    </row>
    <row r="7" spans="1:54" ht="14.25" customHeight="1" thickBot="1">
      <c r="B7" s="68" t="s">
        <v>24</v>
      </c>
      <c r="C7" s="52" t="s">
        <v>22</v>
      </c>
      <c r="D7" s="39">
        <v>1067</v>
      </c>
      <c r="E7" s="39">
        <v>964</v>
      </c>
      <c r="F7" s="39">
        <f t="shared" si="0"/>
        <v>2031</v>
      </c>
      <c r="G7" s="40">
        <v>862</v>
      </c>
      <c r="H7" s="40">
        <v>778</v>
      </c>
      <c r="I7" s="41">
        <f t="shared" si="1"/>
        <v>1640</v>
      </c>
      <c r="J7" s="40">
        <v>222</v>
      </c>
      <c r="K7" s="40">
        <v>199</v>
      </c>
      <c r="L7" s="42">
        <f t="shared" si="2"/>
        <v>421</v>
      </c>
      <c r="M7" s="40">
        <v>223</v>
      </c>
      <c r="N7" s="40">
        <v>200</v>
      </c>
      <c r="O7" s="42">
        <f t="shared" si="3"/>
        <v>423</v>
      </c>
      <c r="P7" s="53" t="str">
        <f>[1]JAN!S7</f>
        <v>BULAN INI</v>
      </c>
      <c r="Q7" s="53">
        <f>[1]JAN!T7</f>
        <v>0</v>
      </c>
      <c r="R7" s="53">
        <f>[1]JAN!U7</f>
        <v>0</v>
      </c>
      <c r="S7" s="45">
        <v>44</v>
      </c>
      <c r="T7" s="46">
        <v>44</v>
      </c>
      <c r="U7" s="47">
        <f t="shared" si="5"/>
        <v>88</v>
      </c>
      <c r="V7" s="47">
        <f>S7+[1]JAN!V7</f>
        <v>44</v>
      </c>
      <c r="W7" s="39">
        <f t="shared" si="7"/>
        <v>5.1044083526682131</v>
      </c>
      <c r="X7" s="47">
        <f>T7+[1]JAN!X7</f>
        <v>44</v>
      </c>
      <c r="Y7" s="39">
        <f t="shared" si="9"/>
        <v>5.6555269922879177</v>
      </c>
      <c r="Z7" s="47">
        <f>U7+[1]JAN!Z7</f>
        <v>88</v>
      </c>
      <c r="AA7" s="39">
        <f t="shared" si="11"/>
        <v>5.3658536585365857</v>
      </c>
      <c r="AB7" s="54"/>
      <c r="AC7" s="55" t="str">
        <f>[1]JAN!AF7</f>
        <v>BULAN INI</v>
      </c>
      <c r="AD7" s="53">
        <f>[1]JAN!AG7</f>
        <v>0</v>
      </c>
      <c r="AE7" s="53">
        <f>[1]JAN!AH7</f>
        <v>0</v>
      </c>
      <c r="AF7" s="56">
        <v>15</v>
      </c>
      <c r="AG7" s="57">
        <v>15</v>
      </c>
      <c r="AH7" s="58">
        <f t="shared" si="13"/>
        <v>30</v>
      </c>
      <c r="AI7" s="47">
        <f>AF7+[1]JAN!AI7</f>
        <v>15</v>
      </c>
      <c r="AJ7" s="50">
        <f t="shared" si="15"/>
        <v>6.756756756756757</v>
      </c>
      <c r="AK7" s="58">
        <f>AG7+[1]JAN!AK7</f>
        <v>15</v>
      </c>
      <c r="AL7" s="50">
        <f t="shared" si="17"/>
        <v>7.5376884422110546</v>
      </c>
      <c r="AM7" s="58">
        <f>AH7+[1]JAN!AM7</f>
        <v>30</v>
      </c>
      <c r="AN7" s="39">
        <f t="shared" si="19"/>
        <v>7.1258907363420425</v>
      </c>
      <c r="AO7" s="48"/>
      <c r="AP7" s="55" t="str">
        <f>[1]JAN!AS7</f>
        <v>BULAN INI</v>
      </c>
      <c r="AQ7" s="53">
        <f>[1]JAN!AT7</f>
        <v>0</v>
      </c>
      <c r="AR7" s="53">
        <f>[1]JAN!AU7</f>
        <v>0</v>
      </c>
      <c r="AS7" s="56">
        <v>14</v>
      </c>
      <c r="AT7" s="57">
        <v>11</v>
      </c>
      <c r="AU7" s="58">
        <f t="shared" si="21"/>
        <v>25</v>
      </c>
      <c r="AV7" s="59">
        <f>AS7+[1]JAN!AV7</f>
        <v>14</v>
      </c>
      <c r="AW7" s="60">
        <f t="shared" si="23"/>
        <v>6.2780269058295968</v>
      </c>
      <c r="AX7" s="61">
        <f>AT7+[1]JAN!AX7</f>
        <v>11</v>
      </c>
      <c r="AY7" s="50">
        <f t="shared" si="25"/>
        <v>5.5</v>
      </c>
      <c r="AZ7" s="58">
        <f>AU7+[1]JAN!AZ7</f>
        <v>25</v>
      </c>
      <c r="BA7" s="62">
        <f t="shared" si="27"/>
        <v>5.9101654846335698</v>
      </c>
      <c r="BB7" s="48"/>
    </row>
    <row r="8" spans="1:54" ht="14.25" customHeight="1" thickBot="1">
      <c r="B8" s="68" t="s">
        <v>25</v>
      </c>
      <c r="C8" s="52" t="s">
        <v>22</v>
      </c>
      <c r="D8" s="39">
        <v>1067</v>
      </c>
      <c r="E8" s="39">
        <v>964</v>
      </c>
      <c r="F8" s="39">
        <f t="shared" si="0"/>
        <v>2031</v>
      </c>
      <c r="G8" s="40">
        <v>862</v>
      </c>
      <c r="H8" s="40">
        <v>778</v>
      </c>
      <c r="I8" s="41">
        <f t="shared" si="1"/>
        <v>1640</v>
      </c>
      <c r="J8" s="40">
        <v>222</v>
      </c>
      <c r="K8" s="40">
        <v>199</v>
      </c>
      <c r="L8" s="42">
        <f t="shared" si="2"/>
        <v>421</v>
      </c>
      <c r="M8" s="40">
        <v>223</v>
      </c>
      <c r="N8" s="40">
        <v>200</v>
      </c>
      <c r="O8" s="42">
        <f t="shared" si="3"/>
        <v>423</v>
      </c>
      <c r="P8" s="55" t="str">
        <f>[1]FEB!S8</f>
        <v>L</v>
      </c>
      <c r="Q8" s="53" t="str">
        <f>[1]FEB!T8</f>
        <v>P</v>
      </c>
      <c r="R8" s="53" t="str">
        <f>[1]FEB!U8</f>
        <v>Total</v>
      </c>
      <c r="S8" s="45">
        <v>59</v>
      </c>
      <c r="T8" s="46">
        <v>56</v>
      </c>
      <c r="U8" s="47">
        <f t="shared" si="5"/>
        <v>115</v>
      </c>
      <c r="V8" s="47" t="e">
        <f>S8+[1]FEB!V8</f>
        <v>#VALUE!</v>
      </c>
      <c r="W8" s="39" t="e">
        <f t="shared" si="7"/>
        <v>#VALUE!</v>
      </c>
      <c r="X8" s="47" t="e">
        <f>T8+[1]FEB!X8</f>
        <v>#VALUE!</v>
      </c>
      <c r="Y8" s="39" t="e">
        <f t="shared" si="9"/>
        <v>#VALUE!</v>
      </c>
      <c r="Z8" s="47" t="e">
        <f>U8+[1]FEB!Z8</f>
        <v>#VALUE!</v>
      </c>
      <c r="AA8" s="39" t="e">
        <f t="shared" si="11"/>
        <v>#VALUE!</v>
      </c>
      <c r="AB8" s="54"/>
      <c r="AC8" s="55" t="str">
        <f>[1]FEB!AF8</f>
        <v>L</v>
      </c>
      <c r="AD8" s="53" t="str">
        <f>[1]FEB!AG8</f>
        <v>P</v>
      </c>
      <c r="AE8" s="53" t="str">
        <f>[1]FEB!AH8</f>
        <v>Total</v>
      </c>
      <c r="AF8" s="56">
        <v>18</v>
      </c>
      <c r="AG8" s="57">
        <v>14</v>
      </c>
      <c r="AH8" s="58">
        <f t="shared" si="13"/>
        <v>32</v>
      </c>
      <c r="AI8" s="47" t="e">
        <f>AF8+[1]FEB!AI8</f>
        <v>#VALUE!</v>
      </c>
      <c r="AJ8" s="50" t="e">
        <f t="shared" si="15"/>
        <v>#VALUE!</v>
      </c>
      <c r="AK8" s="58" t="e">
        <f>AG8+[1]FEB!AK8</f>
        <v>#VALUE!</v>
      </c>
      <c r="AL8" s="50" t="e">
        <f t="shared" si="17"/>
        <v>#VALUE!</v>
      </c>
      <c r="AM8" s="58" t="e">
        <f>AH8+[1]FEB!AM8</f>
        <v>#VALUE!</v>
      </c>
      <c r="AN8" s="39" t="e">
        <f t="shared" si="19"/>
        <v>#VALUE!</v>
      </c>
      <c r="AO8" s="48"/>
      <c r="AP8" s="55" t="str">
        <f>[1]FEB!AS8</f>
        <v>L</v>
      </c>
      <c r="AQ8" s="53" t="str">
        <f>[1]FEB!AT8</f>
        <v>P</v>
      </c>
      <c r="AR8" s="53" t="str">
        <f>[1]FEB!AU8</f>
        <v>Total</v>
      </c>
      <c r="AS8" s="56">
        <v>16</v>
      </c>
      <c r="AT8" s="57">
        <v>16</v>
      </c>
      <c r="AU8" s="58">
        <f t="shared" si="21"/>
        <v>32</v>
      </c>
      <c r="AV8" s="47" t="e">
        <f>AS8+[1]FEB!AV8</f>
        <v>#VALUE!</v>
      </c>
      <c r="AW8" s="50" t="e">
        <f t="shared" si="23"/>
        <v>#VALUE!</v>
      </c>
      <c r="AX8" s="58" t="e">
        <f>AT8+[1]FEB!AX8</f>
        <v>#VALUE!</v>
      </c>
      <c r="AY8" s="50" t="e">
        <f t="shared" si="25"/>
        <v>#VALUE!</v>
      </c>
      <c r="AZ8" s="58" t="e">
        <f>AU8+[1]FEB!AZ8</f>
        <v>#VALUE!</v>
      </c>
      <c r="BA8" s="62" t="e">
        <f t="shared" si="27"/>
        <v>#VALUE!</v>
      </c>
      <c r="BB8" s="48"/>
    </row>
    <row r="9" spans="1:54" ht="14.25" customHeight="1" thickBot="1">
      <c r="B9" s="68" t="s">
        <v>26</v>
      </c>
      <c r="C9" s="52" t="s">
        <v>22</v>
      </c>
      <c r="D9" s="39">
        <v>1067</v>
      </c>
      <c r="E9" s="39">
        <v>964</v>
      </c>
      <c r="F9" s="39">
        <f t="shared" si="0"/>
        <v>2031</v>
      </c>
      <c r="G9" s="40">
        <v>862</v>
      </c>
      <c r="H9" s="40">
        <v>778</v>
      </c>
      <c r="I9" s="41">
        <f t="shared" si="1"/>
        <v>1640</v>
      </c>
      <c r="J9" s="40">
        <v>222</v>
      </c>
      <c r="K9" s="40">
        <v>199</v>
      </c>
      <c r="L9" s="42">
        <f t="shared" si="2"/>
        <v>421</v>
      </c>
      <c r="M9" s="40">
        <v>223</v>
      </c>
      <c r="N9" s="40">
        <v>200</v>
      </c>
      <c r="O9" s="42">
        <f t="shared" si="3"/>
        <v>423</v>
      </c>
      <c r="P9" s="55">
        <f>[1]MAR!S9</f>
        <v>10</v>
      </c>
      <c r="Q9" s="53">
        <f>[1]MAR!T9</f>
        <v>7</v>
      </c>
      <c r="R9" s="53">
        <f>[1]MAR!U9</f>
        <v>17</v>
      </c>
      <c r="S9" s="45">
        <v>64</v>
      </c>
      <c r="T9" s="46">
        <v>55</v>
      </c>
      <c r="U9" s="47">
        <f t="shared" si="5"/>
        <v>119</v>
      </c>
      <c r="V9" s="47">
        <f>S9+[1]MAR!V9</f>
        <v>98</v>
      </c>
      <c r="W9" s="39">
        <f t="shared" si="7"/>
        <v>11.36890951276102</v>
      </c>
      <c r="X9" s="47">
        <f>T9+[1]MAR!X9</f>
        <v>87</v>
      </c>
      <c r="Y9" s="39">
        <f t="shared" si="9"/>
        <v>11.182519280205655</v>
      </c>
      <c r="Z9" s="47">
        <f>U9+[1]MAR!Z9</f>
        <v>185</v>
      </c>
      <c r="AA9" s="39">
        <f t="shared" si="11"/>
        <v>11.280487804878049</v>
      </c>
      <c r="AB9" s="54"/>
      <c r="AC9" s="55">
        <f>[1]MAR!AF9</f>
        <v>7</v>
      </c>
      <c r="AD9" s="53">
        <f>[1]MAR!AG9</f>
        <v>2</v>
      </c>
      <c r="AE9" s="53">
        <f>[1]MAR!AH9</f>
        <v>9</v>
      </c>
      <c r="AF9" s="56">
        <v>13</v>
      </c>
      <c r="AG9" s="57">
        <v>17</v>
      </c>
      <c r="AH9" s="58">
        <f t="shared" si="13"/>
        <v>30</v>
      </c>
      <c r="AI9" s="47">
        <f>AF9+[1]MAR!AI9</f>
        <v>28</v>
      </c>
      <c r="AJ9" s="50">
        <f t="shared" si="15"/>
        <v>12.612612612612612</v>
      </c>
      <c r="AK9" s="58">
        <f>AG9+[1]MAR!AK9</f>
        <v>26</v>
      </c>
      <c r="AL9" s="50">
        <f t="shared" si="17"/>
        <v>13.06532663316583</v>
      </c>
      <c r="AM9" s="58">
        <f>AH9+[1]MAR!AM9</f>
        <v>54</v>
      </c>
      <c r="AN9" s="39">
        <f t="shared" si="19"/>
        <v>12.826603325415679</v>
      </c>
      <c r="AO9" s="48"/>
      <c r="AP9" s="55">
        <f>[1]MAR!AS9</f>
        <v>2</v>
      </c>
      <c r="AQ9" s="53">
        <f>[1]MAR!AT9</f>
        <v>1</v>
      </c>
      <c r="AR9" s="53">
        <f>[1]MAR!AU9</f>
        <v>3</v>
      </c>
      <c r="AS9" s="56">
        <v>14</v>
      </c>
      <c r="AT9" s="57">
        <v>19</v>
      </c>
      <c r="AU9" s="58">
        <f t="shared" si="21"/>
        <v>33</v>
      </c>
      <c r="AV9" s="47">
        <f>AS9+[1]MAR!AV9</f>
        <v>26</v>
      </c>
      <c r="AW9" s="50">
        <f t="shared" ref="AW9" si="28">AV9/Z9*100</f>
        <v>14.054054054054054</v>
      </c>
      <c r="AX9" s="58">
        <f>AT9+[1]MAR!AX9</f>
        <v>29</v>
      </c>
      <c r="AY9" s="50">
        <f t="shared" ref="AY9" si="29">AX9/AA9*100</f>
        <v>257.08108108108109</v>
      </c>
      <c r="AZ9" s="58">
        <f>AU9+[1]MAR!AZ9</f>
        <v>55</v>
      </c>
      <c r="BA9" s="39" t="e">
        <f t="shared" ref="BA9" si="30">AZ9/AB9*100</f>
        <v>#DIV/0!</v>
      </c>
      <c r="BB9" s="48"/>
    </row>
    <row r="10" spans="1:54" ht="14.25" customHeight="1" thickBot="1">
      <c r="B10" s="68" t="s">
        <v>27</v>
      </c>
      <c r="C10" s="52" t="s">
        <v>22</v>
      </c>
      <c r="D10" s="39">
        <v>1067</v>
      </c>
      <c r="E10" s="39">
        <v>964</v>
      </c>
      <c r="F10" s="39">
        <f t="shared" si="0"/>
        <v>2031</v>
      </c>
      <c r="G10" s="40">
        <v>862</v>
      </c>
      <c r="H10" s="40">
        <v>778</v>
      </c>
      <c r="I10" s="41">
        <f t="shared" si="1"/>
        <v>1640</v>
      </c>
      <c r="J10" s="40">
        <v>222</v>
      </c>
      <c r="K10" s="40">
        <v>199</v>
      </c>
      <c r="L10" s="42">
        <f t="shared" si="2"/>
        <v>421</v>
      </c>
      <c r="M10" s="40">
        <v>223</v>
      </c>
      <c r="N10" s="40">
        <v>200</v>
      </c>
      <c r="O10" s="42">
        <f t="shared" si="3"/>
        <v>423</v>
      </c>
      <c r="P10" s="55">
        <f>[1]APR!S10</f>
        <v>7</v>
      </c>
      <c r="Q10" s="53">
        <f>[1]APR!T10</f>
        <v>10</v>
      </c>
      <c r="R10" s="53">
        <f>[1]APR!U10</f>
        <v>17</v>
      </c>
      <c r="S10" s="45">
        <v>51</v>
      </c>
      <c r="T10" s="46">
        <v>50</v>
      </c>
      <c r="U10" s="59">
        <f t="shared" si="5"/>
        <v>101</v>
      </c>
      <c r="V10" s="47">
        <f>S10+[1]APR!V10</f>
        <v>88</v>
      </c>
      <c r="W10" s="39">
        <f t="shared" si="7"/>
        <v>10.208816705336426</v>
      </c>
      <c r="X10" s="47">
        <f>T10+[1]APR!X10</f>
        <v>83</v>
      </c>
      <c r="Y10" s="39">
        <f t="shared" si="9"/>
        <v>10.668380462724937</v>
      </c>
      <c r="Z10" s="47">
        <f>U10+[1]APR!Z10</f>
        <v>171</v>
      </c>
      <c r="AA10" s="39">
        <f t="shared" si="11"/>
        <v>10.426829268292682</v>
      </c>
      <c r="AB10" s="54"/>
      <c r="AC10" s="55">
        <f>[1]APR!AF10</f>
        <v>0</v>
      </c>
      <c r="AD10" s="53">
        <f>[1]APR!AG10</f>
        <v>0</v>
      </c>
      <c r="AE10" s="53">
        <f>[1]APR!AH10</f>
        <v>0</v>
      </c>
      <c r="AF10" s="56">
        <v>17</v>
      </c>
      <c r="AG10" s="57">
        <v>15</v>
      </c>
      <c r="AH10" s="58">
        <f t="shared" si="13"/>
        <v>32</v>
      </c>
      <c r="AI10" s="47">
        <f>AF10+[1]APR!AI10</f>
        <v>23</v>
      </c>
      <c r="AJ10" s="50">
        <f t="shared" si="15"/>
        <v>10.36036036036036</v>
      </c>
      <c r="AK10" s="58">
        <f>AG10+[1]APR!AK10</f>
        <v>23</v>
      </c>
      <c r="AL10" s="50">
        <f t="shared" si="17"/>
        <v>11.557788944723619</v>
      </c>
      <c r="AM10" s="58">
        <f>AH10+[1]APR!AM10</f>
        <v>46</v>
      </c>
      <c r="AN10" s="39">
        <f t="shared" si="19"/>
        <v>10.926365795724466</v>
      </c>
      <c r="AO10" s="48"/>
      <c r="AP10" s="55">
        <f>[1]APR!AS10</f>
        <v>0</v>
      </c>
      <c r="AQ10" s="53">
        <f>[1]APR!AT10</f>
        <v>0</v>
      </c>
      <c r="AR10" s="53">
        <f>[1]APR!AU10</f>
        <v>0</v>
      </c>
      <c r="AS10" s="56">
        <v>16</v>
      </c>
      <c r="AT10" s="57">
        <v>14</v>
      </c>
      <c r="AU10" s="58">
        <f t="shared" si="21"/>
        <v>30</v>
      </c>
      <c r="AV10" s="47">
        <f>AS10+[1]APR!AV10</f>
        <v>22</v>
      </c>
      <c r="AW10" s="50">
        <f t="shared" ref="AW10:AW17" si="31">AV10/M10*100</f>
        <v>9.8654708520179373</v>
      </c>
      <c r="AX10" s="58">
        <f>AT10+[1]APR!AX10</f>
        <v>22</v>
      </c>
      <c r="AY10" s="50">
        <f t="shared" ref="AY10:AY17" si="32">AX10/N10*100</f>
        <v>11</v>
      </c>
      <c r="AZ10" s="58">
        <f>AU10+[1]APR!AZ10</f>
        <v>44</v>
      </c>
      <c r="BA10" s="62">
        <f t="shared" ref="BA10:BA17" si="33">AZ10/O10*100</f>
        <v>10.401891252955082</v>
      </c>
      <c r="BB10" s="48"/>
    </row>
    <row r="11" spans="1:54" ht="14.25" customHeight="1" thickBot="1">
      <c r="B11" s="68" t="s">
        <v>28</v>
      </c>
      <c r="C11" s="52" t="s">
        <v>22</v>
      </c>
      <c r="D11" s="39">
        <v>1067</v>
      </c>
      <c r="E11" s="39">
        <v>964</v>
      </c>
      <c r="F11" s="39">
        <f t="shared" si="0"/>
        <v>2031</v>
      </c>
      <c r="G11" s="40">
        <v>862</v>
      </c>
      <c r="H11" s="40">
        <v>778</v>
      </c>
      <c r="I11" s="41">
        <f t="shared" si="1"/>
        <v>1640</v>
      </c>
      <c r="J11" s="40">
        <v>222</v>
      </c>
      <c r="K11" s="40">
        <v>199</v>
      </c>
      <c r="L11" s="42">
        <f t="shared" si="2"/>
        <v>421</v>
      </c>
      <c r="M11" s="40">
        <v>223</v>
      </c>
      <c r="N11" s="40">
        <v>200</v>
      </c>
      <c r="O11" s="42">
        <f t="shared" si="3"/>
        <v>423</v>
      </c>
      <c r="P11" s="55">
        <f>[1]MEI!S11</f>
        <v>9</v>
      </c>
      <c r="Q11" s="53">
        <f>[1]MEI!T11</f>
        <v>12</v>
      </c>
      <c r="R11" s="53">
        <f>[1]MEI!U11</f>
        <v>21</v>
      </c>
      <c r="S11" s="45">
        <v>44</v>
      </c>
      <c r="T11" s="46">
        <v>53</v>
      </c>
      <c r="U11" s="47">
        <f t="shared" si="5"/>
        <v>97</v>
      </c>
      <c r="V11" s="47">
        <f>S11+[1]MEI!V11</f>
        <v>91</v>
      </c>
      <c r="W11" s="39">
        <f t="shared" si="7"/>
        <v>10.556844547563806</v>
      </c>
      <c r="X11" s="47">
        <f>T11+[1]MEI!X11</f>
        <v>89</v>
      </c>
      <c r="Y11" s="39">
        <f t="shared" si="9"/>
        <v>11.439588688946015</v>
      </c>
      <c r="Z11" s="47">
        <f>U11+[1]MEI!Z11</f>
        <v>180</v>
      </c>
      <c r="AA11" s="39">
        <f t="shared" si="11"/>
        <v>10.975609756097562</v>
      </c>
      <c r="AB11" s="54"/>
      <c r="AC11" s="55">
        <f>[1]MEI!AF11</f>
        <v>1</v>
      </c>
      <c r="AD11" s="53">
        <f>[1]MEI!AG11</f>
        <v>1</v>
      </c>
      <c r="AE11" s="53">
        <f>[1]MEI!AH11</f>
        <v>2</v>
      </c>
      <c r="AF11" s="56">
        <v>17</v>
      </c>
      <c r="AG11" s="57">
        <v>16</v>
      </c>
      <c r="AH11" s="58">
        <f t="shared" si="13"/>
        <v>33</v>
      </c>
      <c r="AI11" s="47">
        <f>AF11+[1]MEI!AI11</f>
        <v>29</v>
      </c>
      <c r="AJ11" s="50">
        <f t="shared" si="15"/>
        <v>13.063063063063062</v>
      </c>
      <c r="AK11" s="58">
        <f>AG11+[1]MEI!AK11</f>
        <v>22</v>
      </c>
      <c r="AL11" s="50">
        <f t="shared" si="17"/>
        <v>11.055276381909549</v>
      </c>
      <c r="AM11" s="58">
        <f>AH11+[1]MEI!AM11</f>
        <v>51</v>
      </c>
      <c r="AN11" s="39">
        <f t="shared" si="19"/>
        <v>12.114014251781473</v>
      </c>
      <c r="AO11" s="48"/>
      <c r="AP11" s="55">
        <f>[1]MEI!AS11</f>
        <v>1</v>
      </c>
      <c r="AQ11" s="53">
        <f>[1]MEI!AT11</f>
        <v>1</v>
      </c>
      <c r="AR11" s="53">
        <f>[1]MEI!AU11</f>
        <v>2</v>
      </c>
      <c r="AS11" s="56">
        <v>19</v>
      </c>
      <c r="AT11" s="57">
        <v>12</v>
      </c>
      <c r="AU11" s="58">
        <f t="shared" si="21"/>
        <v>31</v>
      </c>
      <c r="AV11" s="47">
        <f>AS11+[1]MEI!AV11</f>
        <v>26</v>
      </c>
      <c r="AW11" s="50">
        <f t="shared" si="31"/>
        <v>11.659192825112108</v>
      </c>
      <c r="AX11" s="58">
        <f>AT11+[1]MEI!AX11</f>
        <v>18</v>
      </c>
      <c r="AY11" s="50">
        <f t="shared" si="32"/>
        <v>9</v>
      </c>
      <c r="AZ11" s="58">
        <f>AU11+[1]MEI!AZ11</f>
        <v>44</v>
      </c>
      <c r="BA11" s="62">
        <f t="shared" si="33"/>
        <v>10.401891252955082</v>
      </c>
      <c r="BB11" s="48"/>
    </row>
    <row r="12" spans="1:54" ht="14.25" customHeight="1" thickBot="1">
      <c r="B12" s="68" t="s">
        <v>29</v>
      </c>
      <c r="C12" s="52" t="s">
        <v>22</v>
      </c>
      <c r="D12" s="39">
        <v>1067</v>
      </c>
      <c r="E12" s="39">
        <v>964</v>
      </c>
      <c r="F12" s="39">
        <f t="shared" si="0"/>
        <v>2031</v>
      </c>
      <c r="G12" s="40">
        <v>862</v>
      </c>
      <c r="H12" s="40">
        <v>778</v>
      </c>
      <c r="I12" s="41">
        <f t="shared" si="1"/>
        <v>1640</v>
      </c>
      <c r="J12" s="40">
        <v>222</v>
      </c>
      <c r="K12" s="40">
        <v>199</v>
      </c>
      <c r="L12" s="42">
        <f t="shared" si="2"/>
        <v>421</v>
      </c>
      <c r="M12" s="40">
        <v>223</v>
      </c>
      <c r="N12" s="40">
        <v>200</v>
      </c>
      <c r="O12" s="42">
        <f t="shared" si="3"/>
        <v>423</v>
      </c>
      <c r="P12" s="55">
        <f>[1]JUN!S12</f>
        <v>9</v>
      </c>
      <c r="Q12" s="53">
        <f>[1]JUN!T12</f>
        <v>20</v>
      </c>
      <c r="R12" s="53">
        <f>[1]JUN!U12</f>
        <v>29</v>
      </c>
      <c r="S12" s="45">
        <v>43</v>
      </c>
      <c r="T12" s="46">
        <v>32</v>
      </c>
      <c r="U12" s="47">
        <f t="shared" si="5"/>
        <v>75</v>
      </c>
      <c r="V12" s="47">
        <f>S12+[1]JUN!V12</f>
        <v>133</v>
      </c>
      <c r="W12" s="39">
        <f t="shared" si="7"/>
        <v>15.429234338747101</v>
      </c>
      <c r="X12" s="47">
        <f>T12+[1]JUN!X12</f>
        <v>134</v>
      </c>
      <c r="Y12" s="39">
        <f t="shared" si="9"/>
        <v>17.223650385604113</v>
      </c>
      <c r="Z12" s="47">
        <f>U12+[1]JUN!Z12</f>
        <v>267</v>
      </c>
      <c r="AA12" s="39">
        <f t="shared" si="11"/>
        <v>16.280487804878049</v>
      </c>
      <c r="AB12" s="54"/>
      <c r="AC12" s="55">
        <f>[1]JUN!AF12</f>
        <v>6</v>
      </c>
      <c r="AD12" s="53">
        <f>[1]JUN!AG12</f>
        <v>8</v>
      </c>
      <c r="AE12" s="53">
        <f>[1]JUN!AH12</f>
        <v>14</v>
      </c>
      <c r="AF12" s="56">
        <v>16</v>
      </c>
      <c r="AG12" s="57">
        <v>12</v>
      </c>
      <c r="AH12" s="58">
        <f t="shared" si="13"/>
        <v>28</v>
      </c>
      <c r="AI12" s="47">
        <f>AF12+[1]JUN!AI12</f>
        <v>66</v>
      </c>
      <c r="AJ12" s="50">
        <f t="shared" si="15"/>
        <v>29.72972972972973</v>
      </c>
      <c r="AK12" s="58">
        <f>AG12+[1]JUN!AK12</f>
        <v>58</v>
      </c>
      <c r="AL12" s="50">
        <f t="shared" si="17"/>
        <v>29.145728643216078</v>
      </c>
      <c r="AM12" s="58">
        <f>AH12+[1]JUN!AM12</f>
        <v>124</v>
      </c>
      <c r="AN12" s="39">
        <f t="shared" si="19"/>
        <v>29.453681710213775</v>
      </c>
      <c r="AO12" s="48"/>
      <c r="AP12" s="55">
        <f>[1]JUN!AS12</f>
        <v>5</v>
      </c>
      <c r="AQ12" s="53">
        <f>[1]JUN!AT12</f>
        <v>11</v>
      </c>
      <c r="AR12" s="53">
        <f>[1]JUN!AU12</f>
        <v>16</v>
      </c>
      <c r="AS12" s="56">
        <v>17</v>
      </c>
      <c r="AT12" s="57">
        <v>11</v>
      </c>
      <c r="AU12" s="58">
        <f t="shared" si="21"/>
        <v>28</v>
      </c>
      <c r="AV12" s="47">
        <f>AS12+[1]JUN!AV12</f>
        <v>63</v>
      </c>
      <c r="AW12" s="50">
        <f t="shared" si="31"/>
        <v>28.251121076233183</v>
      </c>
      <c r="AX12" s="58">
        <f>AT12+[1]JUN!AX12</f>
        <v>65</v>
      </c>
      <c r="AY12" s="50">
        <f t="shared" si="32"/>
        <v>32.5</v>
      </c>
      <c r="AZ12" s="58">
        <f>AU12+[1]JUN!AZ12</f>
        <v>128</v>
      </c>
      <c r="BA12" s="62">
        <f t="shared" si="33"/>
        <v>30.260047281323878</v>
      </c>
      <c r="BB12" s="48"/>
    </row>
    <row r="13" spans="1:54" ht="14.25" customHeight="1" thickBot="1">
      <c r="B13" s="68" t="s">
        <v>30</v>
      </c>
      <c r="C13" s="52" t="s">
        <v>22</v>
      </c>
      <c r="D13" s="39">
        <v>1067</v>
      </c>
      <c r="E13" s="39">
        <v>964</v>
      </c>
      <c r="F13" s="39">
        <f t="shared" si="0"/>
        <v>2031</v>
      </c>
      <c r="G13" s="40">
        <v>862</v>
      </c>
      <c r="H13" s="40">
        <v>778</v>
      </c>
      <c r="I13" s="41">
        <f t="shared" si="1"/>
        <v>1640</v>
      </c>
      <c r="J13" s="40">
        <v>222</v>
      </c>
      <c r="K13" s="40">
        <v>199</v>
      </c>
      <c r="L13" s="42">
        <f t="shared" si="2"/>
        <v>421</v>
      </c>
      <c r="M13" s="40">
        <v>223</v>
      </c>
      <c r="N13" s="40">
        <v>200</v>
      </c>
      <c r="O13" s="42">
        <f t="shared" si="3"/>
        <v>423</v>
      </c>
      <c r="P13" s="55">
        <f>[1]JUL!S13</f>
        <v>31</v>
      </c>
      <c r="Q13" s="53">
        <f>[1]JUL!T13</f>
        <v>18</v>
      </c>
      <c r="R13" s="53">
        <f>[1]JUL!U13</f>
        <v>49</v>
      </c>
      <c r="S13" s="45">
        <v>66</v>
      </c>
      <c r="T13" s="46">
        <v>48</v>
      </c>
      <c r="U13" s="47">
        <f t="shared" si="5"/>
        <v>114</v>
      </c>
      <c r="V13" s="47">
        <f>S13+[1]JUL!V13</f>
        <v>346</v>
      </c>
      <c r="W13" s="39">
        <f t="shared" si="7"/>
        <v>40.13921113689095</v>
      </c>
      <c r="X13" s="47">
        <f>T13+[1]JUL!X13</f>
        <v>317</v>
      </c>
      <c r="Y13" s="39">
        <f t="shared" si="9"/>
        <v>40.745501285347039</v>
      </c>
      <c r="Z13" s="47">
        <f>U13+[1]JUL!Z13</f>
        <v>663</v>
      </c>
      <c r="AA13" s="39">
        <f t="shared" si="11"/>
        <v>40.426829268292686</v>
      </c>
      <c r="AB13" s="54"/>
      <c r="AC13" s="55">
        <f>[1]JUL!AF13</f>
        <v>0</v>
      </c>
      <c r="AD13" s="53">
        <f>[1]JUL!AG13</f>
        <v>0</v>
      </c>
      <c r="AE13" s="53">
        <f>[1]JUL!AH13</f>
        <v>0</v>
      </c>
      <c r="AF13" s="56">
        <v>18</v>
      </c>
      <c r="AG13" s="57">
        <v>13</v>
      </c>
      <c r="AH13" s="58">
        <f t="shared" si="13"/>
        <v>31</v>
      </c>
      <c r="AI13" s="47">
        <f>AF13+[1]JUL!AI13</f>
        <v>125</v>
      </c>
      <c r="AJ13" s="50">
        <f t="shared" si="15"/>
        <v>56.306306306306311</v>
      </c>
      <c r="AK13" s="58">
        <f>AG13+[1]JUL!AK13</f>
        <v>99</v>
      </c>
      <c r="AL13" s="50">
        <f t="shared" si="17"/>
        <v>49.748743718592962</v>
      </c>
      <c r="AM13" s="58">
        <f>AH13+[1]JUL!AM13</f>
        <v>224</v>
      </c>
      <c r="AN13" s="39">
        <f t="shared" si="19"/>
        <v>53.206650831353919</v>
      </c>
      <c r="AO13" s="48"/>
      <c r="AP13" s="55">
        <f>[1]JUL!AS13</f>
        <v>0</v>
      </c>
      <c r="AQ13" s="53">
        <f>[1]JUL!AT13</f>
        <v>0</v>
      </c>
      <c r="AR13" s="53">
        <f>[1]JUL!AU13</f>
        <v>0</v>
      </c>
      <c r="AS13" s="56">
        <v>9</v>
      </c>
      <c r="AT13" s="57">
        <v>14</v>
      </c>
      <c r="AU13" s="58">
        <f t="shared" si="21"/>
        <v>23</v>
      </c>
      <c r="AV13" s="47">
        <f>AS13+[1]JUL!AV13</f>
        <v>110</v>
      </c>
      <c r="AW13" s="50">
        <f t="shared" si="31"/>
        <v>49.327354260089685</v>
      </c>
      <c r="AX13" s="58">
        <f>AT13+[1]JUL!AX13</f>
        <v>116</v>
      </c>
      <c r="AY13" s="50">
        <f t="shared" si="32"/>
        <v>57.999999999999993</v>
      </c>
      <c r="AZ13" s="58">
        <f>AU13+[1]JUL!AZ13</f>
        <v>226</v>
      </c>
      <c r="BA13" s="62">
        <f t="shared" si="33"/>
        <v>53.427895981087467</v>
      </c>
      <c r="BB13" s="48"/>
    </row>
    <row r="14" spans="1:54" ht="14.25" customHeight="1" thickBot="1">
      <c r="B14" s="68" t="s">
        <v>31</v>
      </c>
      <c r="C14" s="52" t="s">
        <v>22</v>
      </c>
      <c r="D14" s="39">
        <v>1067</v>
      </c>
      <c r="E14" s="39">
        <v>964</v>
      </c>
      <c r="F14" s="39">
        <f t="shared" si="0"/>
        <v>2031</v>
      </c>
      <c r="G14" s="40">
        <v>862</v>
      </c>
      <c r="H14" s="40">
        <v>778</v>
      </c>
      <c r="I14" s="41">
        <f t="shared" si="1"/>
        <v>1640</v>
      </c>
      <c r="J14" s="40">
        <v>222</v>
      </c>
      <c r="K14" s="40">
        <v>199</v>
      </c>
      <c r="L14" s="42">
        <f t="shared" si="2"/>
        <v>421</v>
      </c>
      <c r="M14" s="40">
        <v>223</v>
      </c>
      <c r="N14" s="40">
        <v>200</v>
      </c>
      <c r="O14" s="42">
        <f t="shared" si="3"/>
        <v>423</v>
      </c>
      <c r="P14" s="55">
        <f>[1]AGT!S14</f>
        <v>0</v>
      </c>
      <c r="Q14" s="53">
        <f>[1]AGT!T14</f>
        <v>0</v>
      </c>
      <c r="R14" s="53">
        <f>[1]AGT!U14</f>
        <v>0</v>
      </c>
      <c r="S14" s="45">
        <v>66</v>
      </c>
      <c r="T14" s="46">
        <v>58</v>
      </c>
      <c r="U14" s="47">
        <f t="shared" si="5"/>
        <v>124</v>
      </c>
      <c r="V14" s="47">
        <f>S14+[1]AGT!V14</f>
        <v>66</v>
      </c>
      <c r="W14" s="39">
        <f t="shared" si="7"/>
        <v>7.6566125290023201</v>
      </c>
      <c r="X14" s="47">
        <f>T14+[1]AGT!X14</f>
        <v>58</v>
      </c>
      <c r="Y14" s="39">
        <f t="shared" si="9"/>
        <v>7.4550128534704374</v>
      </c>
      <c r="Z14" s="47">
        <f>U14+[1]AGT!Z14</f>
        <v>124</v>
      </c>
      <c r="AA14" s="39">
        <f t="shared" si="11"/>
        <v>7.5609756097560972</v>
      </c>
      <c r="AB14" s="54"/>
      <c r="AC14" s="55">
        <f>[1]AGT!AF14</f>
        <v>0</v>
      </c>
      <c r="AD14" s="53">
        <f>[1]AGT!AG14</f>
        <v>0</v>
      </c>
      <c r="AE14" s="53">
        <f>[1]AGT!AH14</f>
        <v>0</v>
      </c>
      <c r="AF14" s="56">
        <v>22</v>
      </c>
      <c r="AG14" s="57">
        <v>15</v>
      </c>
      <c r="AH14" s="58">
        <f t="shared" si="13"/>
        <v>37</v>
      </c>
      <c r="AI14" s="47">
        <f>AF14+[1]AGT!AI14</f>
        <v>22</v>
      </c>
      <c r="AJ14" s="50">
        <f t="shared" si="15"/>
        <v>9.9099099099099099</v>
      </c>
      <c r="AK14" s="58">
        <f>AG14+[1]AGT!AK14</f>
        <v>15</v>
      </c>
      <c r="AL14" s="50">
        <f t="shared" si="17"/>
        <v>7.5376884422110546</v>
      </c>
      <c r="AM14" s="58">
        <f>AH14+[1]AGT!AM14</f>
        <v>37</v>
      </c>
      <c r="AN14" s="39">
        <f t="shared" si="19"/>
        <v>8.7885985748218527</v>
      </c>
      <c r="AO14" s="48"/>
      <c r="AP14" s="55">
        <f>[1]AGT!AS14</f>
        <v>0</v>
      </c>
      <c r="AQ14" s="53">
        <f>[1]AGT!AT14</f>
        <v>0</v>
      </c>
      <c r="AR14" s="53">
        <f>[1]AGT!AU14</f>
        <v>0</v>
      </c>
      <c r="AS14" s="56">
        <v>20</v>
      </c>
      <c r="AT14" s="57">
        <v>11</v>
      </c>
      <c r="AU14" s="58">
        <f t="shared" si="21"/>
        <v>31</v>
      </c>
      <c r="AV14" s="47">
        <f>AS14+[1]AGT!AV14</f>
        <v>20</v>
      </c>
      <c r="AW14" s="50">
        <f t="shared" si="31"/>
        <v>8.9686098654708513</v>
      </c>
      <c r="AX14" s="58">
        <f>AT14+[1]AGT!AX14</f>
        <v>11</v>
      </c>
      <c r="AY14" s="50">
        <f t="shared" si="32"/>
        <v>5.5</v>
      </c>
      <c r="AZ14" s="58">
        <f>AU14+[1]AGT!AZ14</f>
        <v>31</v>
      </c>
      <c r="BA14" s="62">
        <f t="shared" si="33"/>
        <v>7.328605200945626</v>
      </c>
      <c r="BB14" s="48"/>
    </row>
    <row r="15" spans="1:54" ht="14.25" customHeight="1" thickBot="1">
      <c r="B15" s="68" t="s">
        <v>32</v>
      </c>
      <c r="C15" s="52" t="s">
        <v>22</v>
      </c>
      <c r="D15" s="39">
        <v>1067</v>
      </c>
      <c r="E15" s="39">
        <v>964</v>
      </c>
      <c r="F15" s="39">
        <f t="shared" si="0"/>
        <v>2031</v>
      </c>
      <c r="G15" s="40">
        <v>862</v>
      </c>
      <c r="H15" s="40">
        <v>778</v>
      </c>
      <c r="I15" s="41">
        <f t="shared" si="1"/>
        <v>1640</v>
      </c>
      <c r="J15" s="40">
        <v>222</v>
      </c>
      <c r="K15" s="40">
        <v>199</v>
      </c>
      <c r="L15" s="42">
        <f t="shared" si="2"/>
        <v>421</v>
      </c>
      <c r="M15" s="40">
        <v>223</v>
      </c>
      <c r="N15" s="40">
        <v>200</v>
      </c>
      <c r="O15" s="42">
        <f t="shared" si="3"/>
        <v>423</v>
      </c>
      <c r="P15" s="55">
        <f>[1]SEP!S15</f>
        <v>45</v>
      </c>
      <c r="Q15" s="53">
        <f>[1]SEP!T15</f>
        <v>48</v>
      </c>
      <c r="R15" s="53">
        <f>[1]SEP!U15</f>
        <v>93</v>
      </c>
      <c r="S15" s="63">
        <v>68</v>
      </c>
      <c r="T15" s="64">
        <v>76</v>
      </c>
      <c r="U15" s="47">
        <f t="shared" si="5"/>
        <v>144</v>
      </c>
      <c r="V15" s="47">
        <f>S15+[1]SEP!V15</f>
        <v>421</v>
      </c>
      <c r="W15" s="39">
        <f t="shared" si="7"/>
        <v>48.839907192575403</v>
      </c>
      <c r="X15" s="47">
        <f>T15+[1]SEP!X15</f>
        <v>427</v>
      </c>
      <c r="Y15" s="39">
        <f t="shared" si="9"/>
        <v>54.884318766066841</v>
      </c>
      <c r="Z15" s="47">
        <f>U15+[1]SEP!Z15</f>
        <v>848</v>
      </c>
      <c r="AA15" s="39">
        <f t="shared" si="11"/>
        <v>51.707317073170735</v>
      </c>
      <c r="AB15" s="54"/>
      <c r="AC15" s="55">
        <f>[1]SEP!AF15</f>
        <v>17</v>
      </c>
      <c r="AD15" s="53">
        <f>[1]SEP!AG15</f>
        <v>27</v>
      </c>
      <c r="AE15" s="53">
        <f>[1]SEP!AH15</f>
        <v>44</v>
      </c>
      <c r="AF15" s="65">
        <v>16</v>
      </c>
      <c r="AG15" s="66">
        <v>22</v>
      </c>
      <c r="AH15" s="58">
        <f t="shared" si="13"/>
        <v>38</v>
      </c>
      <c r="AI15" s="47">
        <f>AF15+[1]SEP!AI15</f>
        <v>155</v>
      </c>
      <c r="AJ15" s="50">
        <f t="shared" si="15"/>
        <v>69.819819819819813</v>
      </c>
      <c r="AK15" s="58">
        <f>AG15+[1]SEP!AK15</f>
        <v>146</v>
      </c>
      <c r="AL15" s="50">
        <f t="shared" si="17"/>
        <v>73.366834170854261</v>
      </c>
      <c r="AM15" s="58">
        <f>AH15+[1]SEP!AM15</f>
        <v>301</v>
      </c>
      <c r="AN15" s="39">
        <f t="shared" si="19"/>
        <v>71.496437054631841</v>
      </c>
      <c r="AO15" s="48"/>
      <c r="AP15" s="55">
        <f>[1]SEP!AS15</f>
        <v>18</v>
      </c>
      <c r="AQ15" s="53">
        <f>[1]SEP!AT15</f>
        <v>28</v>
      </c>
      <c r="AR15" s="53">
        <f>[1]SEP!AU15</f>
        <v>46</v>
      </c>
      <c r="AS15" s="65">
        <v>18</v>
      </c>
      <c r="AT15" s="66">
        <v>13</v>
      </c>
      <c r="AU15" s="58">
        <f t="shared" si="21"/>
        <v>31</v>
      </c>
      <c r="AV15" s="47">
        <f>AS15+[1]SEP!AV15</f>
        <v>154</v>
      </c>
      <c r="AW15" s="50">
        <f t="shared" si="31"/>
        <v>69.058295964125563</v>
      </c>
      <c r="AX15" s="58">
        <f>AT15+[1]SEP!AX15</f>
        <v>153</v>
      </c>
      <c r="AY15" s="50">
        <f t="shared" si="32"/>
        <v>76.5</v>
      </c>
      <c r="AZ15" s="58">
        <f>AU15+[1]SEP!AZ15</f>
        <v>307</v>
      </c>
      <c r="BA15" s="62">
        <f t="shared" si="33"/>
        <v>72.576832151300238</v>
      </c>
      <c r="BB15" s="48"/>
    </row>
    <row r="16" spans="1:54" ht="14.25" customHeight="1" thickBot="1">
      <c r="B16" s="68" t="s">
        <v>33</v>
      </c>
      <c r="C16" s="52" t="s">
        <v>22</v>
      </c>
      <c r="D16" s="39">
        <v>1067</v>
      </c>
      <c r="E16" s="39">
        <v>964</v>
      </c>
      <c r="F16" s="39">
        <f t="shared" si="0"/>
        <v>2031</v>
      </c>
      <c r="G16" s="40">
        <v>862</v>
      </c>
      <c r="H16" s="40">
        <v>778</v>
      </c>
      <c r="I16" s="41">
        <f t="shared" si="1"/>
        <v>1640</v>
      </c>
      <c r="J16" s="40">
        <v>222</v>
      </c>
      <c r="K16" s="40">
        <v>199</v>
      </c>
      <c r="L16" s="42">
        <f t="shared" si="2"/>
        <v>421</v>
      </c>
      <c r="M16" s="40">
        <v>223</v>
      </c>
      <c r="N16" s="40">
        <v>200</v>
      </c>
      <c r="O16" s="42">
        <f t="shared" si="3"/>
        <v>423</v>
      </c>
      <c r="P16" s="55">
        <f>[1]OKT!S16</f>
        <v>0</v>
      </c>
      <c r="Q16" s="53">
        <f>[1]OKT!T16</f>
        <v>0</v>
      </c>
      <c r="R16" s="53">
        <f>[1]OKT!U16</f>
        <v>0</v>
      </c>
      <c r="S16" s="63">
        <v>67</v>
      </c>
      <c r="T16" s="64">
        <v>66</v>
      </c>
      <c r="U16" s="47">
        <f t="shared" si="5"/>
        <v>133</v>
      </c>
      <c r="V16" s="47">
        <f>S16+[1]OKT!V16</f>
        <v>67</v>
      </c>
      <c r="W16" s="39">
        <f t="shared" si="7"/>
        <v>7.7726218097447797</v>
      </c>
      <c r="X16" s="47">
        <f>T16+[1]OKT!X16</f>
        <v>66</v>
      </c>
      <c r="Y16" s="39">
        <f t="shared" si="9"/>
        <v>8.4832904884318765</v>
      </c>
      <c r="Z16" s="47">
        <f>U16+[1]OKT!Z16</f>
        <v>133</v>
      </c>
      <c r="AA16" s="39">
        <f t="shared" si="11"/>
        <v>8.1097560975609753</v>
      </c>
      <c r="AB16" s="54"/>
      <c r="AC16" s="55">
        <f>[1]OKT!AF16</f>
        <v>0</v>
      </c>
      <c r="AD16" s="53">
        <f>[1]OKT!AG16</f>
        <v>0</v>
      </c>
      <c r="AE16" s="53">
        <f>[1]OKT!AH16</f>
        <v>0</v>
      </c>
      <c r="AF16" s="65">
        <v>11</v>
      </c>
      <c r="AG16" s="66">
        <v>25</v>
      </c>
      <c r="AH16" s="58">
        <f t="shared" si="13"/>
        <v>36</v>
      </c>
      <c r="AI16" s="47">
        <f>AF16+[1]OKT!AI16</f>
        <v>11</v>
      </c>
      <c r="AJ16" s="50">
        <f t="shared" si="15"/>
        <v>4.954954954954955</v>
      </c>
      <c r="AK16" s="58">
        <f>AG16+[1]OKT!AK16</f>
        <v>25</v>
      </c>
      <c r="AL16" s="50">
        <f t="shared" si="17"/>
        <v>12.562814070351758</v>
      </c>
      <c r="AM16" s="58">
        <f>AH16+[1]OKT!AM16</f>
        <v>36</v>
      </c>
      <c r="AN16" s="39">
        <f t="shared" si="19"/>
        <v>8.5510688836104514</v>
      </c>
      <c r="AO16" s="48"/>
      <c r="AP16" s="55">
        <f>[1]OKT!AS16</f>
        <v>0</v>
      </c>
      <c r="AQ16" s="53">
        <f>[1]OKT!AT16</f>
        <v>0</v>
      </c>
      <c r="AR16" s="53">
        <f>[1]OKT!AU16</f>
        <v>0</v>
      </c>
      <c r="AS16" s="65">
        <v>12</v>
      </c>
      <c r="AT16" s="66">
        <v>16</v>
      </c>
      <c r="AU16" s="58">
        <f t="shared" si="21"/>
        <v>28</v>
      </c>
      <c r="AV16" s="47">
        <f>AS16+[1]OKT!AV16</f>
        <v>12</v>
      </c>
      <c r="AW16" s="50">
        <f t="shared" si="31"/>
        <v>5.3811659192825116</v>
      </c>
      <c r="AX16" s="58">
        <f>AT16+[1]OKT!AX16</f>
        <v>16</v>
      </c>
      <c r="AY16" s="50">
        <f t="shared" si="32"/>
        <v>8</v>
      </c>
      <c r="AZ16" s="58">
        <f>AU16+[1]OKT!AZ16</f>
        <v>28</v>
      </c>
      <c r="BA16" s="62">
        <f t="shared" si="33"/>
        <v>6.6193853427895979</v>
      </c>
      <c r="BB16" s="48"/>
    </row>
    <row r="17" spans="2:54" ht="14.25" customHeight="1">
      <c r="B17" s="68" t="s">
        <v>34</v>
      </c>
      <c r="C17" s="52" t="s">
        <v>22</v>
      </c>
      <c r="D17" s="39">
        <v>1067</v>
      </c>
      <c r="E17" s="39">
        <v>964</v>
      </c>
      <c r="F17" s="39">
        <f t="shared" si="0"/>
        <v>2031</v>
      </c>
      <c r="G17" s="40">
        <v>862</v>
      </c>
      <c r="H17" s="40">
        <v>778</v>
      </c>
      <c r="I17" s="41">
        <f t="shared" si="1"/>
        <v>1640</v>
      </c>
      <c r="J17" s="40">
        <v>222</v>
      </c>
      <c r="K17" s="40">
        <v>199</v>
      </c>
      <c r="L17" s="42">
        <f t="shared" si="2"/>
        <v>421</v>
      </c>
      <c r="M17" s="40">
        <v>223</v>
      </c>
      <c r="N17" s="40">
        <v>200</v>
      </c>
      <c r="O17" s="42">
        <f t="shared" si="3"/>
        <v>423</v>
      </c>
      <c r="P17" s="55">
        <f>[1]NOV!S17</f>
        <v>0</v>
      </c>
      <c r="Q17" s="53">
        <f>[1]NOV!T17</f>
        <v>0</v>
      </c>
      <c r="R17" s="53">
        <f>[1]NOV!U17</f>
        <v>0</v>
      </c>
      <c r="S17" s="45"/>
      <c r="T17" s="46"/>
      <c r="U17" s="47">
        <f t="shared" si="5"/>
        <v>0</v>
      </c>
      <c r="V17" s="47">
        <f>S17+[1]NOV!V17</f>
        <v>0</v>
      </c>
      <c r="W17" s="39">
        <f t="shared" si="7"/>
        <v>0</v>
      </c>
      <c r="X17" s="47">
        <f>T17+[1]NOV!X17</f>
        <v>0</v>
      </c>
      <c r="Y17" s="39">
        <f t="shared" si="9"/>
        <v>0</v>
      </c>
      <c r="Z17" s="47">
        <f>U17+[1]NOV!Z17</f>
        <v>0</v>
      </c>
      <c r="AA17" s="39">
        <f t="shared" si="11"/>
        <v>0</v>
      </c>
      <c r="AB17" s="54"/>
      <c r="AC17" s="55">
        <f>[1]NOV!AF17</f>
        <v>0</v>
      </c>
      <c r="AD17" s="53">
        <f>[1]NOV!AG17</f>
        <v>0</v>
      </c>
      <c r="AE17" s="53">
        <f>[1]NOV!AH17</f>
        <v>0</v>
      </c>
      <c r="AF17" s="56"/>
      <c r="AG17" s="57"/>
      <c r="AH17" s="58">
        <f t="shared" si="13"/>
        <v>0</v>
      </c>
      <c r="AI17" s="47">
        <f>AF17+[1]NOV!AI17</f>
        <v>0</v>
      </c>
      <c r="AJ17" s="50">
        <f t="shared" si="15"/>
        <v>0</v>
      </c>
      <c r="AK17" s="58">
        <f>AG17+[1]NOV!AK17</f>
        <v>0</v>
      </c>
      <c r="AL17" s="50">
        <f t="shared" si="17"/>
        <v>0</v>
      </c>
      <c r="AM17" s="58">
        <f>AH17+[1]NOV!AM17</f>
        <v>0</v>
      </c>
      <c r="AN17" s="39">
        <f t="shared" si="19"/>
        <v>0</v>
      </c>
      <c r="AO17" s="48"/>
      <c r="AP17" s="55">
        <f>[1]NOV!AS17</f>
        <v>0</v>
      </c>
      <c r="AQ17" s="53">
        <f>[1]NOV!AT17</f>
        <v>0</v>
      </c>
      <c r="AR17" s="53">
        <f>[1]NOV!AU17</f>
        <v>0</v>
      </c>
      <c r="AS17" s="56"/>
      <c r="AT17" s="57"/>
      <c r="AU17" s="58">
        <f t="shared" si="21"/>
        <v>0</v>
      </c>
      <c r="AV17" s="47">
        <f>AS17+[1]NOV!AV17</f>
        <v>0</v>
      </c>
      <c r="AW17" s="50">
        <f t="shared" si="31"/>
        <v>0</v>
      </c>
      <c r="AX17" s="58">
        <f>AT17+[1]NOV!AX17</f>
        <v>0</v>
      </c>
      <c r="AY17" s="50">
        <f t="shared" si="32"/>
        <v>0</v>
      </c>
      <c r="AZ17" s="58">
        <f>AU17+[1]NOV!AZ17</f>
        <v>0</v>
      </c>
      <c r="BA17" s="62">
        <f t="shared" si="33"/>
        <v>0</v>
      </c>
      <c r="BB17" s="48"/>
    </row>
  </sheetData>
  <mergeCells count="29">
    <mergeCell ref="AP3:AU3"/>
    <mergeCell ref="AV3:AY4"/>
    <mergeCell ref="AZ3:BA4"/>
    <mergeCell ref="BB3:BB5"/>
    <mergeCell ref="P4:R4"/>
    <mergeCell ref="S4:U4"/>
    <mergeCell ref="AC4:AE4"/>
    <mergeCell ref="AF4:AH4"/>
    <mergeCell ref="AP4:AR4"/>
    <mergeCell ref="AS4:AU4"/>
    <mergeCell ref="AP2:BB2"/>
    <mergeCell ref="D3:F4"/>
    <mergeCell ref="G3:I4"/>
    <mergeCell ref="J3:L4"/>
    <mergeCell ref="M3:O4"/>
    <mergeCell ref="P3:U3"/>
    <mergeCell ref="V3:Y4"/>
    <mergeCell ref="Z3:AA4"/>
    <mergeCell ref="AB3:AB5"/>
    <mergeCell ref="AC3:AH3"/>
    <mergeCell ref="A2:A5"/>
    <mergeCell ref="B2:B5"/>
    <mergeCell ref="C2:C5"/>
    <mergeCell ref="D2:L2"/>
    <mergeCell ref="P2:AB2"/>
    <mergeCell ref="AC2:AO2"/>
    <mergeCell ref="AI3:AL4"/>
    <mergeCell ref="AM3:AN4"/>
    <mergeCell ref="AO3:A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2025-12-17T07:23:28Z</dcterms:created>
  <dcterms:modified xsi:type="dcterms:W3CDTF">2025-12-17T07:29:08Z</dcterms:modified>
</cp:coreProperties>
</file>