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 MULYOREJO\LAPORAN BULANAN\LAPORAN BULANAN 2022\UKM ESENSIAL\Imunisasi\"/>
    </mc:Choice>
  </mc:AlternateContent>
  <xr:revisionPtr revIDLastSave="0" documentId="13_ncr:1_{4D0C7EA5-7B25-4DEF-88B7-185593BA5F64}" xr6:coauthVersionLast="47" xr6:coauthVersionMax="47" xr10:uidLastSave="{00000000-0000-0000-0000-000000000000}"/>
  <bookViews>
    <workbookView xWindow="-110" yWindow="-110" windowWidth="19420" windowHeight="10300" xr2:uid="{A425CB6C-E7FF-47A6-BFDF-7039EDB356C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U17" i="1" l="1"/>
  <c r="GS17" i="1"/>
  <c r="GI17" i="1"/>
  <c r="GG17" i="1"/>
  <c r="FW17" i="1"/>
  <c r="FU17" i="1"/>
  <c r="FK17" i="1"/>
  <c r="FI17" i="1"/>
  <c r="EY17" i="1"/>
  <c r="EW17" i="1"/>
  <c r="EM17" i="1"/>
  <c r="EK17" i="1"/>
  <c r="EA17" i="1"/>
  <c r="DY17" i="1"/>
  <c r="DO17" i="1"/>
  <c r="DM17" i="1"/>
  <c r="DC17" i="1"/>
  <c r="DA17" i="1"/>
  <c r="CQ17" i="1"/>
  <c r="CO17" i="1"/>
  <c r="CE17" i="1"/>
  <c r="CC17" i="1"/>
  <c r="BS17" i="1"/>
  <c r="BQ17" i="1"/>
  <c r="BG17" i="1"/>
  <c r="BE17" i="1"/>
  <c r="AU17" i="1"/>
  <c r="AS17" i="1"/>
  <c r="W17" i="1"/>
  <c r="U17" i="1"/>
  <c r="K17" i="1"/>
  <c r="I17" i="1"/>
  <c r="B17" i="1"/>
  <c r="HA15" i="1"/>
  <c r="GY15" i="1"/>
  <c r="HC15" i="1" s="1"/>
  <c r="GW15" i="1"/>
  <c r="GO15" i="1"/>
  <c r="GM15" i="1"/>
  <c r="GK15" i="1"/>
  <c r="GQ15" i="1" s="1"/>
  <c r="GC15" i="1"/>
  <c r="GA15" i="1"/>
  <c r="FY15" i="1"/>
  <c r="GE15" i="1" s="1"/>
  <c r="FQ15" i="1"/>
  <c r="FO15" i="1"/>
  <c r="FM15" i="1"/>
  <c r="FS15" i="1" s="1"/>
  <c r="FE15" i="1"/>
  <c r="FC15" i="1"/>
  <c r="FA15" i="1"/>
  <c r="FG15" i="1" s="1"/>
  <c r="ES15" i="1"/>
  <c r="EQ15" i="1"/>
  <c r="EO15" i="1"/>
  <c r="EU15" i="1" s="1"/>
  <c r="EG15" i="1"/>
  <c r="EE15" i="1"/>
  <c r="EC15" i="1"/>
  <c r="EI15" i="1" s="1"/>
  <c r="DU15" i="1"/>
  <c r="DS15" i="1"/>
  <c r="DQ15" i="1"/>
  <c r="DW15" i="1" s="1"/>
  <c r="DI15" i="1"/>
  <c r="DG15" i="1"/>
  <c r="DE15" i="1"/>
  <c r="DK15" i="1" s="1"/>
  <c r="CW15" i="1"/>
  <c r="CU15" i="1"/>
  <c r="CS15" i="1"/>
  <c r="CY15" i="1" s="1"/>
  <c r="CK15" i="1"/>
  <c r="CI15" i="1"/>
  <c r="CG15" i="1"/>
  <c r="CM15" i="1" s="1"/>
  <c r="BY15" i="1"/>
  <c r="BW15" i="1"/>
  <c r="BU15" i="1"/>
  <c r="CA15" i="1" s="1"/>
  <c r="BM15" i="1"/>
  <c r="BK15" i="1"/>
  <c r="BI15" i="1"/>
  <c r="BO15" i="1" s="1"/>
  <c r="BA15" i="1"/>
  <c r="AY15" i="1"/>
  <c r="AW15" i="1"/>
  <c r="AI15" i="1"/>
  <c r="AO15" i="1" s="1"/>
  <c r="AG15" i="1"/>
  <c r="AM15" i="1" s="1"/>
  <c r="AC15" i="1"/>
  <c r="AA15" i="1"/>
  <c r="AE15" i="1" s="1"/>
  <c r="Y15" i="1"/>
  <c r="Q15" i="1"/>
  <c r="O15" i="1"/>
  <c r="M15" i="1"/>
  <c r="S15" i="1" s="1"/>
  <c r="H15" i="1"/>
  <c r="GX15" i="1" s="1"/>
  <c r="G15" i="1"/>
  <c r="HB15" i="1" s="1"/>
  <c r="F15" i="1"/>
  <c r="GT15" i="1" s="1"/>
  <c r="E15" i="1"/>
  <c r="D15" i="1"/>
  <c r="BN15" i="1" s="1"/>
  <c r="C15" i="1"/>
  <c r="BF15" i="1" s="1"/>
  <c r="B15" i="1"/>
  <c r="A15" i="1"/>
  <c r="HA14" i="1"/>
  <c r="GY14" i="1"/>
  <c r="GW14" i="1"/>
  <c r="GQ14" i="1"/>
  <c r="GO14" i="1"/>
  <c r="GM14" i="1"/>
  <c r="GK14" i="1"/>
  <c r="GC14" i="1"/>
  <c r="GA14" i="1"/>
  <c r="FY14" i="1"/>
  <c r="GE14" i="1" s="1"/>
  <c r="FQ14" i="1"/>
  <c r="FO14" i="1"/>
  <c r="FM14" i="1"/>
  <c r="FS14" i="1" s="1"/>
  <c r="FE14" i="1"/>
  <c r="FC14" i="1"/>
  <c r="FA14" i="1"/>
  <c r="FG14" i="1" s="1"/>
  <c r="ES14" i="1"/>
  <c r="EQ14" i="1"/>
  <c r="EO14" i="1"/>
  <c r="EU14" i="1" s="1"/>
  <c r="EG14" i="1"/>
  <c r="EE14" i="1"/>
  <c r="EC14" i="1"/>
  <c r="EI14" i="1" s="1"/>
  <c r="DU14" i="1"/>
  <c r="DS14" i="1"/>
  <c r="DQ14" i="1"/>
  <c r="DW14" i="1" s="1"/>
  <c r="DI14" i="1"/>
  <c r="DG14" i="1"/>
  <c r="DE14" i="1"/>
  <c r="DK14" i="1" s="1"/>
  <c r="CW14" i="1"/>
  <c r="CU14" i="1"/>
  <c r="CS14" i="1"/>
  <c r="CY14" i="1" s="1"/>
  <c r="CK14" i="1"/>
  <c r="CI14" i="1"/>
  <c r="CG14" i="1"/>
  <c r="CM14" i="1" s="1"/>
  <c r="BY14" i="1"/>
  <c r="BW14" i="1"/>
  <c r="BU14" i="1"/>
  <c r="CA14" i="1" s="1"/>
  <c r="BM14" i="1"/>
  <c r="BK14" i="1"/>
  <c r="BI14" i="1"/>
  <c r="BO14" i="1" s="1"/>
  <c r="BA14" i="1"/>
  <c r="AY14" i="1"/>
  <c r="AW14" i="1"/>
  <c r="AI14" i="1"/>
  <c r="AO14" i="1" s="1"/>
  <c r="AG14" i="1"/>
  <c r="AM14" i="1" s="1"/>
  <c r="AC14" i="1"/>
  <c r="AA14" i="1"/>
  <c r="AN14" i="1" s="1"/>
  <c r="Y14" i="1"/>
  <c r="Q14" i="1"/>
  <c r="O14" i="1"/>
  <c r="M14" i="1"/>
  <c r="S14" i="1" s="1"/>
  <c r="H14" i="1"/>
  <c r="G14" i="1"/>
  <c r="GV14" i="1" s="1"/>
  <c r="F14" i="1"/>
  <c r="FJ14" i="1" s="1"/>
  <c r="E14" i="1"/>
  <c r="D14" i="1"/>
  <c r="BH14" i="1" s="1"/>
  <c r="C14" i="1"/>
  <c r="BL14" i="1" s="1"/>
  <c r="B14" i="1"/>
  <c r="A14" i="1"/>
  <c r="HA13" i="1"/>
  <c r="GY13" i="1"/>
  <c r="GW13" i="1"/>
  <c r="GO13" i="1"/>
  <c r="GM13" i="1"/>
  <c r="GK13" i="1"/>
  <c r="GQ13" i="1" s="1"/>
  <c r="GC13" i="1"/>
  <c r="GA13" i="1"/>
  <c r="FY13" i="1"/>
  <c r="GE13" i="1" s="1"/>
  <c r="FQ13" i="1"/>
  <c r="FO13" i="1"/>
  <c r="FM13" i="1"/>
  <c r="FS13" i="1" s="1"/>
  <c r="FG13" i="1"/>
  <c r="FE13" i="1"/>
  <c r="FC13" i="1"/>
  <c r="FA13" i="1"/>
  <c r="ES13" i="1"/>
  <c r="EQ13" i="1"/>
  <c r="EO13" i="1"/>
  <c r="EU13" i="1" s="1"/>
  <c r="EG13" i="1"/>
  <c r="EE13" i="1"/>
  <c r="EC13" i="1"/>
  <c r="EI13" i="1" s="1"/>
  <c r="DU13" i="1"/>
  <c r="DS13" i="1"/>
  <c r="DQ13" i="1"/>
  <c r="DW13" i="1" s="1"/>
  <c r="DI13" i="1"/>
  <c r="DG13" i="1"/>
  <c r="DE13" i="1"/>
  <c r="DK13" i="1" s="1"/>
  <c r="CW13" i="1"/>
  <c r="CU13" i="1"/>
  <c r="CS13" i="1"/>
  <c r="CY13" i="1" s="1"/>
  <c r="CK13" i="1"/>
  <c r="CI13" i="1"/>
  <c r="CG13" i="1"/>
  <c r="CM13" i="1" s="1"/>
  <c r="BY13" i="1"/>
  <c r="BW13" i="1"/>
  <c r="BU13" i="1"/>
  <c r="CA13" i="1" s="1"/>
  <c r="BO13" i="1"/>
  <c r="BM13" i="1"/>
  <c r="BK13" i="1"/>
  <c r="BI13" i="1"/>
  <c r="BA13" i="1"/>
  <c r="AY13" i="1"/>
  <c r="AW13" i="1"/>
  <c r="AI13" i="1"/>
  <c r="AO13" i="1" s="1"/>
  <c r="AG13" i="1"/>
  <c r="AM13" i="1" s="1"/>
  <c r="AQ13" i="1" s="1"/>
  <c r="AC13" i="1"/>
  <c r="AA13" i="1"/>
  <c r="AN13" i="1" s="1"/>
  <c r="Y13" i="1"/>
  <c r="Q13" i="1"/>
  <c r="O13" i="1"/>
  <c r="M13" i="1"/>
  <c r="S13" i="1" s="1"/>
  <c r="H13" i="1"/>
  <c r="G13" i="1"/>
  <c r="GV13" i="1" s="1"/>
  <c r="F13" i="1"/>
  <c r="GH13" i="1" s="1"/>
  <c r="E13" i="1"/>
  <c r="D13" i="1"/>
  <c r="BH13" i="1" s="1"/>
  <c r="C13" i="1"/>
  <c r="AT13" i="1" s="1"/>
  <c r="B13" i="1"/>
  <c r="A13" i="1"/>
  <c r="HA12" i="1"/>
  <c r="GY12" i="1"/>
  <c r="GY17" i="1" s="1"/>
  <c r="GW12" i="1"/>
  <c r="GO12" i="1"/>
  <c r="GM12" i="1"/>
  <c r="GK12" i="1"/>
  <c r="GC12" i="1"/>
  <c r="GA12" i="1"/>
  <c r="FY12" i="1"/>
  <c r="GE12" i="1" s="1"/>
  <c r="FQ12" i="1"/>
  <c r="FQ17" i="1" s="1"/>
  <c r="FO12" i="1"/>
  <c r="FM12" i="1"/>
  <c r="FE12" i="1"/>
  <c r="FC12" i="1"/>
  <c r="FC17" i="1" s="1"/>
  <c r="FA12" i="1"/>
  <c r="FG12" i="1" s="1"/>
  <c r="ES12" i="1"/>
  <c r="EQ12" i="1"/>
  <c r="EO12" i="1"/>
  <c r="EG12" i="1"/>
  <c r="EE12" i="1"/>
  <c r="EC12" i="1"/>
  <c r="EI12" i="1" s="1"/>
  <c r="DU12" i="1"/>
  <c r="DS12" i="1"/>
  <c r="DQ12" i="1"/>
  <c r="DI12" i="1"/>
  <c r="DG12" i="1"/>
  <c r="DE12" i="1"/>
  <c r="DK12" i="1" s="1"/>
  <c r="CW12" i="1"/>
  <c r="CU12" i="1"/>
  <c r="CS12" i="1"/>
  <c r="CK12" i="1"/>
  <c r="CI12" i="1"/>
  <c r="CG12" i="1"/>
  <c r="CM12" i="1" s="1"/>
  <c r="BY12" i="1"/>
  <c r="BW12" i="1"/>
  <c r="BU12" i="1"/>
  <c r="BM12" i="1"/>
  <c r="BK12" i="1"/>
  <c r="BK17" i="1" s="1"/>
  <c r="BI12" i="1"/>
  <c r="BO12" i="1" s="1"/>
  <c r="BA12" i="1"/>
  <c r="AY12" i="1"/>
  <c r="AW12" i="1"/>
  <c r="AW17" i="1" s="1"/>
  <c r="AI12" i="1"/>
  <c r="AG12" i="1"/>
  <c r="AM12" i="1" s="1"/>
  <c r="AC12" i="1"/>
  <c r="AA12" i="1"/>
  <c r="Y12" i="1"/>
  <c r="Q12" i="1"/>
  <c r="O12" i="1"/>
  <c r="M12" i="1"/>
  <c r="H12" i="1"/>
  <c r="G12" i="1"/>
  <c r="F12" i="1"/>
  <c r="GH12" i="1" s="1"/>
  <c r="E12" i="1"/>
  <c r="D12" i="1"/>
  <c r="AJ12" i="1" s="1"/>
  <c r="C12" i="1"/>
  <c r="B12" i="1"/>
  <c r="A12" i="1"/>
  <c r="F8" i="1"/>
  <c r="C8" i="1"/>
  <c r="B8" i="1"/>
  <c r="C4" i="1"/>
  <c r="A4" i="1"/>
  <c r="C3" i="1"/>
  <c r="A3" i="1"/>
  <c r="C2" i="1"/>
  <c r="A2" i="1"/>
  <c r="A1" i="1"/>
  <c r="BJ13" i="1" l="1"/>
  <c r="AI17" i="1"/>
  <c r="GA17" i="1"/>
  <c r="BR15" i="1"/>
  <c r="FJ15" i="1"/>
  <c r="DQ17" i="1"/>
  <c r="EE17" i="1"/>
  <c r="BU17" i="1"/>
  <c r="CI17" i="1"/>
  <c r="BP15" i="1"/>
  <c r="GZ15" i="1"/>
  <c r="N15" i="1"/>
  <c r="BY17" i="1"/>
  <c r="CS17" i="1"/>
  <c r="DG17" i="1"/>
  <c r="GX13" i="1"/>
  <c r="DN14" i="1"/>
  <c r="Q17" i="1"/>
  <c r="BA17" i="1"/>
  <c r="DU17" i="1"/>
  <c r="HC14" i="1"/>
  <c r="HD14" i="1" s="1"/>
  <c r="DH15" i="1"/>
  <c r="AV13" i="1"/>
  <c r="CB13" i="1"/>
  <c r="CH13" i="1"/>
  <c r="CZ13" i="1"/>
  <c r="DF13" i="1"/>
  <c r="DX13" i="1"/>
  <c r="ED13" i="1"/>
  <c r="EV13" i="1"/>
  <c r="FB13" i="1"/>
  <c r="FT13" i="1"/>
  <c r="FZ13" i="1"/>
  <c r="GR13" i="1"/>
  <c r="L13" i="1"/>
  <c r="AR13" i="1"/>
  <c r="CB14" i="1"/>
  <c r="FT14" i="1"/>
  <c r="Z13" i="1"/>
  <c r="CZ14" i="1"/>
  <c r="GR14" i="1"/>
  <c r="BZ15" i="1"/>
  <c r="FR15" i="1"/>
  <c r="AD14" i="1"/>
  <c r="DX14" i="1"/>
  <c r="C17" i="1"/>
  <c r="V17" i="1" s="1"/>
  <c r="G17" i="1"/>
  <c r="DD17" i="1" s="1"/>
  <c r="AD13" i="1"/>
  <c r="BR14" i="1"/>
  <c r="EV14" i="1"/>
  <c r="AF15" i="1"/>
  <c r="EB15" i="1"/>
  <c r="DN12" i="1"/>
  <c r="DZ12" i="1"/>
  <c r="ES17" i="1"/>
  <c r="GO17" i="1"/>
  <c r="T13" i="1"/>
  <c r="AZ13" i="1"/>
  <c r="BT13" i="1"/>
  <c r="CL13" i="1"/>
  <c r="DP13" i="1"/>
  <c r="EH13" i="1"/>
  <c r="FL13" i="1"/>
  <c r="GD13" i="1"/>
  <c r="HC13" i="1"/>
  <c r="HD13" i="1" s="1"/>
  <c r="GZ14" i="1"/>
  <c r="L14" i="1"/>
  <c r="AQ14" i="1"/>
  <c r="AR14" i="1" s="1"/>
  <c r="AV14" i="1"/>
  <c r="BT14" i="1"/>
  <c r="CP14" i="1"/>
  <c r="DJ14" i="1"/>
  <c r="FL14" i="1"/>
  <c r="GH14" i="1"/>
  <c r="HB14" i="1"/>
  <c r="AQ15" i="1"/>
  <c r="AR15" i="1" s="1"/>
  <c r="AT15" i="1"/>
  <c r="CP15" i="1"/>
  <c r="CX15" i="1"/>
  <c r="EF15" i="1"/>
  <c r="EZ15" i="1"/>
  <c r="GH15" i="1"/>
  <c r="GP15" i="1"/>
  <c r="EL12" i="1"/>
  <c r="EX12" i="1"/>
  <c r="FV12" i="1"/>
  <c r="GT12" i="1"/>
  <c r="CR14" i="1"/>
  <c r="EH14" i="1"/>
  <c r="GJ14" i="1"/>
  <c r="M17" i="1"/>
  <c r="AA17" i="1"/>
  <c r="BR12" i="1"/>
  <c r="CD12" i="1"/>
  <c r="CW17" i="1"/>
  <c r="EO17" i="1"/>
  <c r="FM17" i="1"/>
  <c r="GK17" i="1"/>
  <c r="P13" i="1"/>
  <c r="AH13" i="1"/>
  <c r="AX13" i="1"/>
  <c r="BN13" i="1"/>
  <c r="CR13" i="1"/>
  <c r="DJ13" i="1"/>
  <c r="EN13" i="1"/>
  <c r="FF13" i="1"/>
  <c r="GJ13" i="1"/>
  <c r="HB13" i="1"/>
  <c r="P14" i="1"/>
  <c r="AZ14" i="1"/>
  <c r="BN14" i="1"/>
  <c r="DP14" i="1"/>
  <c r="EL14" i="1"/>
  <c r="FF14" i="1"/>
  <c r="GX14" i="1"/>
  <c r="BJ15" i="1"/>
  <c r="J15" i="1"/>
  <c r="AB15" i="1"/>
  <c r="AP15" i="1" s="1"/>
  <c r="AN15" i="1"/>
  <c r="AX15" i="1"/>
  <c r="CJ15" i="1"/>
  <c r="DD15" i="1"/>
  <c r="EL15" i="1"/>
  <c r="ET15" i="1"/>
  <c r="GB15" i="1"/>
  <c r="GV15" i="1"/>
  <c r="CP12" i="1"/>
  <c r="DB12" i="1"/>
  <c r="BC13" i="1"/>
  <c r="BD13" i="1" s="1"/>
  <c r="BP13" i="1"/>
  <c r="J14" i="1"/>
  <c r="AT14" i="1"/>
  <c r="CL14" i="1"/>
  <c r="EN14" i="1"/>
  <c r="GD14" i="1"/>
  <c r="BC15" i="1"/>
  <c r="BL15" i="1"/>
  <c r="CF15" i="1"/>
  <c r="DN15" i="1"/>
  <c r="DV15" i="1"/>
  <c r="FD15" i="1"/>
  <c r="FX15" i="1"/>
  <c r="BP14" i="1"/>
  <c r="V12" i="1"/>
  <c r="BF12" i="1"/>
  <c r="GE17" i="1"/>
  <c r="DT13" i="1"/>
  <c r="FP13" i="1"/>
  <c r="GN13" i="1"/>
  <c r="AK14" i="1"/>
  <c r="AL14" i="1" s="1"/>
  <c r="BC14" i="1"/>
  <c r="BD14" i="1" s="1"/>
  <c r="X15" i="1"/>
  <c r="BH15" i="1"/>
  <c r="BV15" i="1"/>
  <c r="CN15" i="1"/>
  <c r="DR15" i="1"/>
  <c r="EJ15" i="1"/>
  <c r="GF15" i="1"/>
  <c r="GL15" i="1"/>
  <c r="AE12" i="1"/>
  <c r="BO17" i="1"/>
  <c r="CM17" i="1"/>
  <c r="DK17" i="1"/>
  <c r="EI17" i="1"/>
  <c r="FG17" i="1"/>
  <c r="HC12" i="1"/>
  <c r="BX13" i="1"/>
  <c r="CV13" i="1"/>
  <c r="ER13" i="1"/>
  <c r="R15" i="1"/>
  <c r="AJ15" i="1"/>
  <c r="BB15" i="1"/>
  <c r="CT15" i="1"/>
  <c r="DL15" i="1"/>
  <c r="EP15" i="1"/>
  <c r="FH15" i="1"/>
  <c r="FN15" i="1"/>
  <c r="HD15" i="1"/>
  <c r="H17" i="1"/>
  <c r="CT17" i="1" s="1"/>
  <c r="X12" i="1"/>
  <c r="AX12" i="1"/>
  <c r="BP12" i="1"/>
  <c r="BZ12" i="1"/>
  <c r="CF12" i="1"/>
  <c r="CN12" i="1"/>
  <c r="CX12" i="1"/>
  <c r="DD12" i="1"/>
  <c r="DL12" i="1"/>
  <c r="DV12" i="1"/>
  <c r="EB12" i="1"/>
  <c r="EJ12" i="1"/>
  <c r="ET12" i="1"/>
  <c r="EZ12" i="1"/>
  <c r="FN12" i="1"/>
  <c r="GB12" i="1"/>
  <c r="GL12" i="1"/>
  <c r="GV12" i="1"/>
  <c r="HD12" i="1"/>
  <c r="V13" i="1"/>
  <c r="CD13" i="1"/>
  <c r="DB13" i="1"/>
  <c r="DZ13" i="1"/>
  <c r="EX13" i="1"/>
  <c r="FV13" i="1"/>
  <c r="GT13" i="1"/>
  <c r="T14" i="1"/>
  <c r="Z14" i="1"/>
  <c r="AH14" i="1"/>
  <c r="BJ14" i="1"/>
  <c r="BX14" i="1"/>
  <c r="CH14" i="1"/>
  <c r="CV14" i="1"/>
  <c r="DF14" i="1"/>
  <c r="DT14" i="1"/>
  <c r="ED14" i="1"/>
  <c r="ER14" i="1"/>
  <c r="FB14" i="1"/>
  <c r="FP14" i="1"/>
  <c r="FZ14" i="1"/>
  <c r="GN14" i="1"/>
  <c r="AK15" i="1"/>
  <c r="D17" i="1"/>
  <c r="N12" i="1"/>
  <c r="R12" i="1"/>
  <c r="AB12" i="1"/>
  <c r="AP12" i="1" s="1"/>
  <c r="AN12" i="1"/>
  <c r="BB12" i="1"/>
  <c r="BH12" i="1"/>
  <c r="BL12" i="1"/>
  <c r="BV12" i="1"/>
  <c r="CJ12" i="1"/>
  <c r="CT12" i="1"/>
  <c r="DH12" i="1"/>
  <c r="DR12" i="1"/>
  <c r="EF12" i="1"/>
  <c r="EP12" i="1"/>
  <c r="FD12" i="1"/>
  <c r="FH12" i="1"/>
  <c r="FR12" i="1"/>
  <c r="FX12" i="1"/>
  <c r="GF12" i="1"/>
  <c r="GP12" i="1"/>
  <c r="GZ12" i="1"/>
  <c r="AE13" i="1"/>
  <c r="AF13" i="1" s="1"/>
  <c r="BF13" i="1"/>
  <c r="E17" i="1"/>
  <c r="J12" i="1"/>
  <c r="Y17" i="1"/>
  <c r="AC17" i="1"/>
  <c r="AK12" i="1"/>
  <c r="AL12" i="1" s="1"/>
  <c r="AO12" i="1"/>
  <c r="AQ12" i="1" s="1"/>
  <c r="AT12" i="1"/>
  <c r="BI17" i="1"/>
  <c r="BM17" i="1"/>
  <c r="BW17" i="1"/>
  <c r="CA12" i="1"/>
  <c r="CA17" i="1" s="1"/>
  <c r="CK17" i="1"/>
  <c r="CU17" i="1"/>
  <c r="CY12" i="1"/>
  <c r="CY17" i="1" s="1"/>
  <c r="DE17" i="1"/>
  <c r="DI17" i="1"/>
  <c r="DS17" i="1"/>
  <c r="DW12" i="1"/>
  <c r="DW17" i="1" s="1"/>
  <c r="EC17" i="1"/>
  <c r="EG17" i="1"/>
  <c r="EQ17" i="1"/>
  <c r="EU12" i="1"/>
  <c r="EU17" i="1" s="1"/>
  <c r="FA17" i="1"/>
  <c r="FE17" i="1"/>
  <c r="FJ12" i="1"/>
  <c r="FO17" i="1"/>
  <c r="FS12" i="1"/>
  <c r="FS17" i="1" s="1"/>
  <c r="FY17" i="1"/>
  <c r="GC17" i="1"/>
  <c r="GM17" i="1"/>
  <c r="GQ12" i="1"/>
  <c r="GQ17" i="1" s="1"/>
  <c r="GW17" i="1"/>
  <c r="HA17" i="1"/>
  <c r="N13" i="1"/>
  <c r="R13" i="1"/>
  <c r="X13" i="1"/>
  <c r="AB13" i="1"/>
  <c r="AP13" i="1" s="1"/>
  <c r="AJ13" i="1"/>
  <c r="BB13" i="1"/>
  <c r="BL13" i="1"/>
  <c r="BV13" i="1"/>
  <c r="BZ13" i="1"/>
  <c r="CF13" i="1"/>
  <c r="CJ13" i="1"/>
  <c r="CN13" i="1"/>
  <c r="CT13" i="1"/>
  <c r="CX13" i="1"/>
  <c r="DD13" i="1"/>
  <c r="DH13" i="1"/>
  <c r="DL13" i="1"/>
  <c r="DR13" i="1"/>
  <c r="DV13" i="1"/>
  <c r="EB13" i="1"/>
  <c r="EF13" i="1"/>
  <c r="EJ13" i="1"/>
  <c r="EP13" i="1"/>
  <c r="ET13" i="1"/>
  <c r="EZ13" i="1"/>
  <c r="FD13" i="1"/>
  <c r="FH13" i="1"/>
  <c r="FN13" i="1"/>
  <c r="FR13" i="1"/>
  <c r="FX13" i="1"/>
  <c r="GB13" i="1"/>
  <c r="GF13" i="1"/>
  <c r="GL13" i="1"/>
  <c r="GP13" i="1"/>
  <c r="GZ13" i="1"/>
  <c r="V14" i="1"/>
  <c r="AE14" i="1"/>
  <c r="AF14" i="1" s="1"/>
  <c r="BF14" i="1"/>
  <c r="CD14" i="1"/>
  <c r="DB14" i="1"/>
  <c r="DZ14" i="1"/>
  <c r="EX14" i="1"/>
  <c r="FV14" i="1"/>
  <c r="GT14" i="1"/>
  <c r="L15" i="1"/>
  <c r="P15" i="1"/>
  <c r="T15" i="1"/>
  <c r="Z15" i="1"/>
  <c r="AD15" i="1"/>
  <c r="AH15" i="1"/>
  <c r="AL15" i="1"/>
  <c r="AV15" i="1"/>
  <c r="AZ15" i="1"/>
  <c r="BD15" i="1"/>
  <c r="BT15" i="1"/>
  <c r="BX15" i="1"/>
  <c r="CB15" i="1"/>
  <c r="CH15" i="1"/>
  <c r="CL15" i="1"/>
  <c r="CR15" i="1"/>
  <c r="CV15" i="1"/>
  <c r="CZ15" i="1"/>
  <c r="DF15" i="1"/>
  <c r="DJ15" i="1"/>
  <c r="DP15" i="1"/>
  <c r="DT15" i="1"/>
  <c r="DX15" i="1"/>
  <c r="ED15" i="1"/>
  <c r="EH15" i="1"/>
  <c r="EN15" i="1"/>
  <c r="ER15" i="1"/>
  <c r="EV15" i="1"/>
  <c r="FB15" i="1"/>
  <c r="FF15" i="1"/>
  <c r="FL15" i="1"/>
  <c r="FP15" i="1"/>
  <c r="FT15" i="1"/>
  <c r="FZ15" i="1"/>
  <c r="GD15" i="1"/>
  <c r="GJ15" i="1"/>
  <c r="GN15" i="1"/>
  <c r="GR15" i="1"/>
  <c r="O17" i="1"/>
  <c r="S12" i="1"/>
  <c r="S17" i="1" s="1"/>
  <c r="AG17" i="1"/>
  <c r="AY17" i="1"/>
  <c r="BC12" i="1"/>
  <c r="BD12" i="1" s="1"/>
  <c r="CG17" i="1"/>
  <c r="F17" i="1"/>
  <c r="GB17" i="1" s="1"/>
  <c r="L12" i="1"/>
  <c r="P12" i="1"/>
  <c r="T12" i="1"/>
  <c r="Z12" i="1"/>
  <c r="AD12" i="1"/>
  <c r="AH12" i="1"/>
  <c r="AV12" i="1"/>
  <c r="AZ12" i="1"/>
  <c r="BJ12" i="1"/>
  <c r="BN12" i="1"/>
  <c r="BT12" i="1"/>
  <c r="BX12" i="1"/>
  <c r="CB12" i="1"/>
  <c r="CH12" i="1"/>
  <c r="CL12" i="1"/>
  <c r="CR12" i="1"/>
  <c r="CV12" i="1"/>
  <c r="DF12" i="1"/>
  <c r="DJ12" i="1"/>
  <c r="DP12" i="1"/>
  <c r="DT12" i="1"/>
  <c r="ED12" i="1"/>
  <c r="EH12" i="1"/>
  <c r="EN12" i="1"/>
  <c r="ER12" i="1"/>
  <c r="EV12" i="1"/>
  <c r="FB12" i="1"/>
  <c r="FF12" i="1"/>
  <c r="FL12" i="1"/>
  <c r="FP12" i="1"/>
  <c r="FT12" i="1"/>
  <c r="FZ12" i="1"/>
  <c r="GD12" i="1"/>
  <c r="GJ12" i="1"/>
  <c r="GN12" i="1"/>
  <c r="GX12" i="1"/>
  <c r="HB12" i="1"/>
  <c r="J13" i="1"/>
  <c r="AK13" i="1"/>
  <c r="AL13" i="1" s="1"/>
  <c r="BR13" i="1"/>
  <c r="CP13" i="1"/>
  <c r="DN13" i="1"/>
  <c r="EL13" i="1"/>
  <c r="FJ13" i="1"/>
  <c r="N14" i="1"/>
  <c r="R14" i="1"/>
  <c r="X14" i="1"/>
  <c r="AB14" i="1"/>
  <c r="AP14" i="1" s="1"/>
  <c r="AJ14" i="1"/>
  <c r="AX14" i="1"/>
  <c r="BB14" i="1"/>
  <c r="BV14" i="1"/>
  <c r="BZ14" i="1"/>
  <c r="CF14" i="1"/>
  <c r="CJ14" i="1"/>
  <c r="CN14" i="1"/>
  <c r="CT14" i="1"/>
  <c r="CX14" i="1"/>
  <c r="DD14" i="1"/>
  <c r="DH14" i="1"/>
  <c r="DL14" i="1"/>
  <c r="DR14" i="1"/>
  <c r="DV14" i="1"/>
  <c r="EB14" i="1"/>
  <c r="EF14" i="1"/>
  <c r="EJ14" i="1"/>
  <c r="EP14" i="1"/>
  <c r="ET14" i="1"/>
  <c r="EZ14" i="1"/>
  <c r="FD14" i="1"/>
  <c r="FH14" i="1"/>
  <c r="FN14" i="1"/>
  <c r="FR14" i="1"/>
  <c r="FX14" i="1"/>
  <c r="GB14" i="1"/>
  <c r="GF14" i="1"/>
  <c r="GL14" i="1"/>
  <c r="GP14" i="1"/>
  <c r="V15" i="1"/>
  <c r="CD15" i="1"/>
  <c r="DB15" i="1"/>
  <c r="DZ15" i="1"/>
  <c r="EX15" i="1"/>
  <c r="FV15" i="1"/>
  <c r="DP17" i="1" l="1"/>
  <c r="DX12" i="1"/>
  <c r="CZ12" i="1"/>
  <c r="GX17" i="1"/>
  <c r="FZ17" i="1"/>
  <c r="FF17" i="1"/>
  <c r="EH17" i="1"/>
  <c r="DJ17" i="1"/>
  <c r="CL17" i="1"/>
  <c r="FX17" i="1"/>
  <c r="CF17" i="1"/>
  <c r="CX17" i="1"/>
  <c r="ET17" i="1"/>
  <c r="EZ17" i="1"/>
  <c r="GR17" i="1"/>
  <c r="FT17" i="1"/>
  <c r="FB17" i="1"/>
  <c r="ED17" i="1"/>
  <c r="DF17" i="1"/>
  <c r="CB17" i="1"/>
  <c r="GJ17" i="1"/>
  <c r="BT17" i="1"/>
  <c r="EV17" i="1"/>
  <c r="DX17" i="1"/>
  <c r="CZ17" i="1"/>
  <c r="FR17" i="1"/>
  <c r="DV17" i="1"/>
  <c r="BZ17" i="1"/>
  <c r="GP17" i="1"/>
  <c r="CR17" i="1"/>
  <c r="FL17" i="1"/>
  <c r="EB17" i="1"/>
  <c r="EN17" i="1"/>
  <c r="GV17" i="1"/>
  <c r="GR12" i="1"/>
  <c r="CH17" i="1"/>
  <c r="HB17" i="1"/>
  <c r="GD17" i="1"/>
  <c r="N17" i="1"/>
  <c r="BB17" i="1"/>
  <c r="P17" i="1"/>
  <c r="BN17" i="1"/>
  <c r="AB17" i="1"/>
  <c r="AV17" i="1"/>
  <c r="AT17" i="1"/>
  <c r="BH17" i="1"/>
  <c r="AZ17" i="1"/>
  <c r="AD17" i="1"/>
  <c r="BF17" i="1"/>
  <c r="L17" i="1"/>
  <c r="J17" i="1"/>
  <c r="X17" i="1"/>
  <c r="AH17" i="1"/>
  <c r="BL17" i="1"/>
  <c r="FH17" i="1"/>
  <c r="FN17" i="1"/>
  <c r="DR17" i="1"/>
  <c r="GL17" i="1"/>
  <c r="EJ17" i="1"/>
  <c r="CN17" i="1"/>
  <c r="BV17" i="1"/>
  <c r="R17" i="1"/>
  <c r="DT17" i="1"/>
  <c r="AX17" i="1"/>
  <c r="AQ17" i="1"/>
  <c r="AR17" i="1" s="1"/>
  <c r="AR12" i="1"/>
  <c r="T17" i="1"/>
  <c r="BJ17" i="1"/>
  <c r="AE17" i="1"/>
  <c r="AF17" i="1" s="1"/>
  <c r="AF12" i="1"/>
  <c r="AM17" i="1"/>
  <c r="AN17" i="1" s="1"/>
  <c r="GT17" i="1"/>
  <c r="GH17" i="1"/>
  <c r="FV17" i="1"/>
  <c r="FJ17" i="1"/>
  <c r="EX17" i="1"/>
  <c r="EL17" i="1"/>
  <c r="DZ17" i="1"/>
  <c r="DN17" i="1"/>
  <c r="DB17" i="1"/>
  <c r="CP17" i="1"/>
  <c r="ER17" i="1"/>
  <c r="CV17" i="1"/>
  <c r="AK17" i="1"/>
  <c r="AL17" i="1" s="1"/>
  <c r="CD17" i="1"/>
  <c r="EF17" i="1"/>
  <c r="CJ17" i="1"/>
  <c r="BC17" i="1"/>
  <c r="BD17" i="1" s="1"/>
  <c r="Z17" i="1"/>
  <c r="HC17" i="1"/>
  <c r="HD17" i="1" s="1"/>
  <c r="DL17" i="1"/>
  <c r="BP17" i="1"/>
  <c r="FD17" i="1"/>
  <c r="DH17" i="1"/>
  <c r="AJ17" i="1"/>
  <c r="BR17" i="1"/>
  <c r="GN17" i="1"/>
  <c r="FP17" i="1"/>
  <c r="BX17" i="1"/>
  <c r="AO17" i="1"/>
  <c r="AP17" i="1" s="1"/>
  <c r="GZ17" i="1"/>
  <c r="GF17" i="1"/>
  <c r="EP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K1" authorId="0" shapeId="0" xr:uid="{71237C8E-A53D-4E34-A0FB-B8850FD00C8D}">
      <text>
        <r>
          <rPr>
            <b/>
            <sz val="12"/>
            <color indexed="81"/>
            <rFont val="Tahoma"/>
            <family val="2"/>
          </rPr>
          <t xml:space="preserve"> Isilah Kolom yang Berwarna KUNING</t>
        </r>
      </text>
    </comment>
  </commentList>
</comments>
</file>

<file path=xl/sharedStrings.xml><?xml version="1.0" encoding="utf-8"?>
<sst xmlns="http://schemas.openxmlformats.org/spreadsheetml/2006/main" count="265" uniqueCount="30">
  <si>
    <t xml:space="preserve">Bulan: </t>
  </si>
  <si>
    <t>HASIL IMUNISASI BAYI</t>
  </si>
  <si>
    <t>NO</t>
  </si>
  <si>
    <t>HB0 (&lt;24 JAM)</t>
  </si>
  <si>
    <t>HB0 (1-7 HARI)</t>
  </si>
  <si>
    <t>HB0 (TOTAL)</t>
  </si>
  <si>
    <t>BCG</t>
  </si>
  <si>
    <t>POLIO1</t>
  </si>
  <si>
    <t>DPT/HB-Hib (1)</t>
  </si>
  <si>
    <t>POLIO2</t>
  </si>
  <si>
    <t>PNEUMOKOKUS (1)</t>
  </si>
  <si>
    <t>DPT/HB-Hib (2)</t>
  </si>
  <si>
    <t>POLIO3</t>
  </si>
  <si>
    <t>PNEUMOKOKUS (2)</t>
  </si>
  <si>
    <t>DPT/HB-Hib (3)</t>
  </si>
  <si>
    <t>POLIO4</t>
  </si>
  <si>
    <t>IPV</t>
  </si>
  <si>
    <t>Campak-Rubella (MR)</t>
  </si>
  <si>
    <t>JAPANESE ENCEPHALITIS</t>
  </si>
  <si>
    <t>IMUNISASI DASAR LENGKAP</t>
  </si>
  <si>
    <t>BLN JANUARI</t>
  </si>
  <si>
    <t>S/D BLN JANUARI</t>
  </si>
  <si>
    <t>L</t>
  </si>
  <si>
    <t>P</t>
  </si>
  <si>
    <t>JUMLAH</t>
  </si>
  <si>
    <t># L</t>
  </si>
  <si>
    <t>%</t>
  </si>
  <si>
    <t># P</t>
  </si>
  <si>
    <t># JML</t>
  </si>
  <si>
    <t>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</si>
</sst>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2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1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4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2" borderId="1" xfId="0" applyFont="1" applyFill="1" applyBorder="1" applyAlignment="1">
      <alignment horizontal="centerContinuous" vertical="center"/>
    </xf>
    <xf numFmtId="0" fontId="5" fillId="2" borderId="1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4" xfId="0" applyFont="1" applyFill="1" applyBorder="1" applyAlignment="1">
      <alignment horizontal="centerContinuous" vertical="center"/>
    </xf>
    <xf numFmtId="0" fontId="7" fillId="0" borderId="15" xfId="0" applyFont="1" applyBorder="1" applyAlignment="1">
      <alignment horizontal="centerContinuous"/>
    </xf>
    <xf numFmtId="0" fontId="7" fillId="0" borderId="16" xfId="0" applyFont="1" applyBorder="1" applyAlignment="1">
      <alignment horizontal="centerContinuous"/>
    </xf>
    <xf numFmtId="0" fontId="7" fillId="0" borderId="17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8" xfId="0" applyFont="1" applyBorder="1" applyAlignment="1">
      <alignment horizontal="centerContinuous"/>
    </xf>
    <xf numFmtId="0" fontId="7" fillId="0" borderId="19" xfId="0" applyFont="1" applyBorder="1" applyAlignment="1">
      <alignment horizontal="centerContinuous"/>
    </xf>
    <xf numFmtId="0" fontId="6" fillId="0" borderId="15" xfId="0" applyFont="1" applyBorder="1" applyAlignment="1">
      <alignment horizontal="centerContinuous"/>
    </xf>
    <xf numFmtId="0" fontId="6" fillId="0" borderId="16" xfId="0" applyFont="1" applyBorder="1" applyAlignment="1">
      <alignment horizontal="centerContinuous"/>
    </xf>
    <xf numFmtId="0" fontId="6" fillId="0" borderId="19" xfId="0" applyFont="1" applyBorder="1" applyAlignment="1">
      <alignment horizontal="centerContinuous"/>
    </xf>
    <xf numFmtId="0" fontId="6" fillId="0" borderId="17" xfId="0" applyFont="1" applyBorder="1" applyAlignment="1">
      <alignment horizontal="centerContinuous"/>
    </xf>
    <xf numFmtId="0" fontId="6" fillId="0" borderId="11" xfId="0" applyFont="1" applyBorder="1" applyAlignment="1">
      <alignment horizontal="centerContinuous"/>
    </xf>
    <xf numFmtId="0" fontId="6" fillId="0" borderId="18" xfId="0" applyFont="1" applyBorder="1" applyAlignment="1">
      <alignment horizontal="centerContinuous"/>
    </xf>
    <xf numFmtId="0" fontId="6" fillId="0" borderId="15" xfId="0" applyFont="1" applyBorder="1" applyAlignment="1">
      <alignment horizontal="centerContinuous" vertical="center"/>
    </xf>
    <xf numFmtId="0" fontId="6" fillId="0" borderId="16" xfId="0" applyFont="1" applyBorder="1" applyAlignment="1">
      <alignment horizontal="centerContinuous" vertical="center"/>
    </xf>
    <xf numFmtId="0" fontId="6" fillId="0" borderId="19" xfId="0" applyFont="1" applyBorder="1" applyAlignment="1">
      <alignment horizontal="centerContinuous" vertical="center"/>
    </xf>
    <xf numFmtId="0" fontId="3" fillId="0" borderId="16" xfId="0" applyFont="1" applyBorder="1" applyAlignment="1">
      <alignment horizontal="centerContinuous"/>
    </xf>
    <xf numFmtId="0" fontId="3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Continuous" vertical="center" wrapText="1"/>
    </xf>
    <xf numFmtId="0" fontId="2" fillId="0" borderId="2" xfId="0" applyFont="1" applyBorder="1" applyAlignment="1">
      <alignment horizontal="centerContinuous"/>
    </xf>
    <xf numFmtId="0" fontId="3" fillId="0" borderId="22" xfId="0" applyFont="1" applyBorder="1" applyAlignment="1">
      <alignment horizontal="centerContinuous"/>
    </xf>
    <xf numFmtId="0" fontId="3" fillId="0" borderId="23" xfId="0" applyFont="1" applyBorder="1" applyAlignment="1">
      <alignment horizontal="centerContinuous"/>
    </xf>
    <xf numFmtId="0" fontId="3" fillId="0" borderId="24" xfId="0" applyFont="1" applyBorder="1" applyAlignment="1">
      <alignment horizontal="centerContinuous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23" xfId="0" applyFont="1" applyBorder="1" applyAlignment="1">
      <alignment horizontal="centerContinuous"/>
    </xf>
    <xf numFmtId="0" fontId="2" fillId="0" borderId="24" xfId="0" applyFont="1" applyBorder="1" applyAlignment="1">
      <alignment horizontal="centerContinuous"/>
    </xf>
    <xf numFmtId="0" fontId="2" fillId="0" borderId="25" xfId="0" applyFont="1" applyBorder="1" applyAlignment="1">
      <alignment horizontal="centerContinuous"/>
    </xf>
    <xf numFmtId="0" fontId="3" fillId="0" borderId="25" xfId="0" applyFont="1" applyBorder="1" applyAlignment="1">
      <alignment horizontal="centerContinuous"/>
    </xf>
    <xf numFmtId="0" fontId="3" fillId="0" borderId="22" xfId="0" applyFont="1" applyBorder="1" applyAlignment="1">
      <alignment horizontal="centerContinuous" vertical="center"/>
    </xf>
    <xf numFmtId="0" fontId="3" fillId="0" borderId="23" xfId="0" applyFont="1" applyBorder="1" applyAlignment="1">
      <alignment horizontal="centerContinuous" vertical="center"/>
    </xf>
    <xf numFmtId="0" fontId="3" fillId="0" borderId="25" xfId="0" applyFont="1" applyBorder="1" applyAlignment="1">
      <alignment horizontal="centerContinuous" vertical="center"/>
    </xf>
    <xf numFmtId="0" fontId="3" fillId="0" borderId="26" xfId="0" applyFont="1" applyBorder="1" applyAlignment="1">
      <alignment horizontal="centerContinuous"/>
    </xf>
    <xf numFmtId="0" fontId="2" fillId="0" borderId="26" xfId="0" applyFont="1" applyBorder="1" applyAlignment="1">
      <alignment horizontal="center"/>
    </xf>
    <xf numFmtId="0" fontId="2" fillId="0" borderId="26" xfId="0" applyFont="1" applyBorder="1" applyAlignment="1">
      <alignment horizontal="centerContinuous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left"/>
    </xf>
    <xf numFmtId="1" fontId="8" fillId="0" borderId="29" xfId="0" applyNumberFormat="1" applyFont="1" applyBorder="1"/>
    <xf numFmtId="1" fontId="8" fillId="0" borderId="30" xfId="0" applyNumberFormat="1" applyFont="1" applyBorder="1"/>
    <xf numFmtId="1" fontId="8" fillId="0" borderId="31" xfId="0" applyNumberFormat="1" applyFont="1" applyBorder="1"/>
    <xf numFmtId="1" fontId="8" fillId="3" borderId="27" xfId="0" applyNumberFormat="1" applyFont="1" applyFill="1" applyBorder="1" applyProtection="1">
      <protection locked="0"/>
    </xf>
    <xf numFmtId="164" fontId="8" fillId="0" borderId="30" xfId="0" applyNumberFormat="1" applyFont="1" applyBorder="1"/>
    <xf numFmtId="164" fontId="8" fillId="0" borderId="31" xfId="0" applyNumberFormat="1" applyFont="1" applyBorder="1"/>
    <xf numFmtId="1" fontId="8" fillId="0" borderId="27" xfId="0" applyNumberFormat="1" applyFont="1" applyBorder="1" applyProtection="1">
      <protection locked="0"/>
    </xf>
    <xf numFmtId="164" fontId="8" fillId="0" borderId="1" xfId="0" applyNumberFormat="1" applyFont="1" applyBorder="1"/>
    <xf numFmtId="1" fontId="8" fillId="0" borderId="1" xfId="0" applyNumberFormat="1" applyFont="1" applyBorder="1"/>
    <xf numFmtId="0" fontId="8" fillId="0" borderId="32" xfId="0" applyFont="1" applyBorder="1" applyAlignment="1">
      <alignment horizontal="center"/>
    </xf>
    <xf numFmtId="0" fontId="8" fillId="0" borderId="10" xfId="0" applyFont="1" applyBorder="1" applyAlignment="1">
      <alignment horizontal="left"/>
    </xf>
    <xf numFmtId="1" fontId="8" fillId="0" borderId="4" xfId="0" applyNumberFormat="1" applyFont="1" applyBorder="1"/>
    <xf numFmtId="1" fontId="8" fillId="0" borderId="33" xfId="0" applyNumberFormat="1" applyFont="1" applyBorder="1"/>
    <xf numFmtId="1" fontId="8" fillId="3" borderId="32" xfId="0" applyNumberFormat="1" applyFont="1" applyFill="1" applyBorder="1" applyProtection="1">
      <protection locked="0"/>
    </xf>
    <xf numFmtId="164" fontId="8" fillId="0" borderId="33" xfId="0" applyNumberFormat="1" applyFont="1" applyBorder="1"/>
    <xf numFmtId="1" fontId="8" fillId="0" borderId="32" xfId="0" applyNumberFormat="1" applyFont="1" applyBorder="1" applyProtection="1">
      <protection locked="0"/>
    </xf>
    <xf numFmtId="0" fontId="3" fillId="0" borderId="7" xfId="0" applyFont="1" applyBorder="1" applyAlignment="1">
      <alignment horizontal="center"/>
    </xf>
    <xf numFmtId="1" fontId="3" fillId="0" borderId="0" xfId="0" applyNumberFormat="1" applyFont="1"/>
    <xf numFmtId="164" fontId="8" fillId="0" borderId="34" xfId="0" applyNumberFormat="1" applyFont="1" applyBorder="1"/>
    <xf numFmtId="164" fontId="3" fillId="0" borderId="0" xfId="0" applyNumberFormat="1" applyFont="1"/>
    <xf numFmtId="164" fontId="8" fillId="0" borderId="35" xfId="0" applyNumberFormat="1" applyFont="1" applyBorder="1"/>
    <xf numFmtId="1" fontId="8" fillId="0" borderId="36" xfId="0" applyNumberFormat="1" applyFont="1" applyBorder="1"/>
    <xf numFmtId="1" fontId="8" fillId="0" borderId="34" xfId="0" applyNumberFormat="1" applyFont="1" applyBorder="1"/>
    <xf numFmtId="1" fontId="3" fillId="0" borderId="37" xfId="0" applyNumberFormat="1" applyFont="1" applyBorder="1"/>
    <xf numFmtId="1" fontId="3" fillId="0" borderId="7" xfId="0" applyNumberFormat="1" applyFont="1" applyBorder="1"/>
    <xf numFmtId="0" fontId="3" fillId="0" borderId="38" xfId="0" applyFont="1" applyBorder="1"/>
    <xf numFmtId="0" fontId="3" fillId="0" borderId="39" xfId="0" applyFont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1" fontId="8" fillId="0" borderId="41" xfId="0" applyNumberFormat="1" applyFont="1" applyBorder="1"/>
    <xf numFmtId="1" fontId="8" fillId="0" borderId="41" xfId="0" applyNumberFormat="1" applyFont="1" applyBorder="1" applyProtection="1">
      <protection locked="0"/>
    </xf>
    <xf numFmtId="164" fontId="8" fillId="0" borderId="40" xfId="0" applyNumberFormat="1" applyFont="1" applyBorder="1"/>
    <xf numFmtId="164" fontId="8" fillId="0" borderId="42" xfId="0" applyNumberFormat="1" applyFont="1" applyBorder="1"/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2" borderId="44" xfId="0" applyFont="1" applyFill="1" applyBorder="1"/>
    <xf numFmtId="0" fontId="5" fillId="2" borderId="4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IP%20MULYOREJO\LAPORAN%20BULANAN\LAPORAN%20BULANAN%202022\UKM%20ESENSIAL\Imunisasi\IMUNISASI%202022.xlsx" TargetMode="External"/><Relationship Id="rId1" Type="http://schemas.openxmlformats.org/officeDocument/2006/relationships/externalLinkPath" Target="IMUNISAS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un-anak-12-59 BULAN"/>
      <sheetName val="Menu"/>
      <sheetName val="Pengantar"/>
      <sheetName val="Panduan"/>
      <sheetName val="Data Dasar"/>
      <sheetName val="ABSENSI"/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Luar Wilayah"/>
      <sheetName val="Laporan Bulanan"/>
      <sheetName val="Ringkasan Cakupan"/>
      <sheetName val="Grafik HB0"/>
      <sheetName val="Grafik BCG"/>
      <sheetName val="Grafik DPTHB (1)"/>
      <sheetName val="Grafik DPTHB (3)"/>
      <sheetName val="Grafik POLIO1"/>
      <sheetName val="Grafik POLIO4"/>
      <sheetName val="Grafik IPV"/>
      <sheetName val="Grafik CAMPAK RUBELA"/>
      <sheetName val="Grafik JEV"/>
      <sheetName val="Grafik PCV1"/>
      <sheetName val="Grafik PCV (3)"/>
      <sheetName val="DPTHB-BADUTA"/>
      <sheetName val="CAMPAK RUBELA-BADUTA"/>
      <sheetName val="Grafik-DO-DPTHB"/>
      <sheetName val="Grafik DO DPTHB-CAMPAK"/>
      <sheetName val="Tabel Analisa"/>
      <sheetName val="UCI DESA"/>
      <sheetName val="Grafik Ringkasan Triwln"/>
      <sheetName val="RTL"/>
      <sheetName val="Data Entry TT"/>
      <sheetName val="Lap Bul TT"/>
      <sheetName val="Lap Kum TT"/>
      <sheetName val="Grafik TT2+"/>
    </sheetNames>
    <sheetDataSet>
      <sheetData sheetId="0"/>
      <sheetData sheetId="1"/>
      <sheetData sheetId="2"/>
      <sheetData sheetId="3"/>
      <sheetData sheetId="4">
        <row r="2">
          <cell r="A2" t="str">
            <v>Puskesmas:</v>
          </cell>
          <cell r="C2" t="str">
            <v>MULYOREJO</v>
          </cell>
        </row>
        <row r="3">
          <cell r="A3" t="str">
            <v xml:space="preserve">Kabupaten/Kota: </v>
          </cell>
          <cell r="C3" t="str">
            <v>MALANG</v>
          </cell>
        </row>
        <row r="4">
          <cell r="A4" t="str">
            <v xml:space="preserve">Provinsi: </v>
          </cell>
          <cell r="C4" t="str">
            <v>JAWA TIMUR</v>
          </cell>
        </row>
        <row r="9">
          <cell r="B9" t="str">
            <v>DESA / KELURAHAN</v>
          </cell>
          <cell r="C9" t="str">
            <v>BAYI BARU LAHIR</v>
          </cell>
          <cell r="F9" t="str">
            <v>SURVIVING INFANT</v>
          </cell>
        </row>
        <row r="11">
          <cell r="A11">
            <v>1</v>
          </cell>
          <cell r="B11" t="str">
            <v>BANDULAN</v>
          </cell>
          <cell r="C11">
            <v>113</v>
          </cell>
          <cell r="D11">
            <v>116</v>
          </cell>
          <cell r="E11">
            <v>229</v>
          </cell>
          <cell r="F11">
            <v>123</v>
          </cell>
          <cell r="G11">
            <v>128</v>
          </cell>
          <cell r="H11">
            <v>251</v>
          </cell>
        </row>
        <row r="12">
          <cell r="A12">
            <v>2</v>
          </cell>
          <cell r="B12" t="str">
            <v>PISANGCANDI</v>
          </cell>
          <cell r="C12">
            <v>95</v>
          </cell>
          <cell r="D12">
            <v>99</v>
          </cell>
          <cell r="E12">
            <v>194</v>
          </cell>
          <cell r="F12">
            <v>103</v>
          </cell>
          <cell r="G12">
            <v>110</v>
          </cell>
          <cell r="H12">
            <v>213</v>
          </cell>
          <cell r="S12" t="str">
            <v>LAPORAN BULANAN HASIL IMUNISASI RUTIN BAYI PUSKESMAS</v>
          </cell>
        </row>
        <row r="13">
          <cell r="A13">
            <v>3</v>
          </cell>
          <cell r="B13" t="str">
            <v>KARANGBESUKI</v>
          </cell>
          <cell r="C13">
            <v>127</v>
          </cell>
          <cell r="D13">
            <v>130</v>
          </cell>
          <cell r="E13">
            <v>257</v>
          </cell>
          <cell r="F13">
            <v>138</v>
          </cell>
          <cell r="G13">
            <v>144</v>
          </cell>
          <cell r="H13">
            <v>282</v>
          </cell>
        </row>
        <row r="14">
          <cell r="A14">
            <v>4</v>
          </cell>
          <cell r="B14" t="str">
            <v>MULYOREJO</v>
          </cell>
          <cell r="C14">
            <v>109</v>
          </cell>
          <cell r="D14">
            <v>109</v>
          </cell>
          <cell r="E14">
            <v>218</v>
          </cell>
          <cell r="F14">
            <v>119</v>
          </cell>
          <cell r="G14">
            <v>120</v>
          </cell>
          <cell r="H14">
            <v>239</v>
          </cell>
        </row>
        <row r="60">
          <cell r="B60" t="str">
            <v>PUSKESMAS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6F6CD-7B6E-4C47-A318-B35508E24B1F}">
  <dimension ref="A1:HD17"/>
  <sheetViews>
    <sheetView tabSelected="1" topLeftCell="GG1" zoomScale="78" zoomScaleNormal="78" workbookViewId="0">
      <selection activeCell="H24" sqref="H24"/>
    </sheetView>
  </sheetViews>
  <sheetFormatPr defaultColWidth="9.1796875" defaultRowHeight="12.5" x14ac:dyDescent="0.25"/>
  <cols>
    <col min="1" max="1" width="5.26953125" style="3" customWidth="1"/>
    <col min="2" max="2" width="17.453125" style="3" customWidth="1"/>
    <col min="3" max="8" width="11.1796875" style="3" customWidth="1"/>
    <col min="9" max="184" width="8.7265625" style="3" customWidth="1"/>
    <col min="185" max="188" width="9.1796875" style="3"/>
    <col min="189" max="196" width="8.7265625" style="3" customWidth="1"/>
    <col min="197" max="200" width="9.1796875" style="3"/>
    <col min="201" max="208" width="8.7265625" style="3" customWidth="1"/>
    <col min="209" max="16384" width="9.1796875" style="3"/>
  </cols>
  <sheetData>
    <row r="1" spans="1:212" ht="18" x14ac:dyDescent="0.4">
      <c r="A1" s="1" t="str">
        <f>'[1]Data Dasar'!$S$12</f>
        <v>LAPORAN BULANAN HASIL IMUNISASI RUTIN BAYI PUSKESMAS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2"/>
      <c r="CH1" s="4"/>
      <c r="CI1" s="2"/>
      <c r="CK1" s="5"/>
      <c r="CL1" s="5"/>
      <c r="CM1" s="5"/>
      <c r="CN1" s="5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</row>
    <row r="2" spans="1:212" s="6" customFormat="1" ht="15.5" x14ac:dyDescent="0.35">
      <c r="A2" s="6" t="str">
        <f>'[1]Data Dasar'!A2</f>
        <v>Puskesmas:</v>
      </c>
      <c r="B2" s="7"/>
      <c r="C2" s="7" t="str">
        <f>'[1]Data Dasar'!C2</f>
        <v>MULYOREJO</v>
      </c>
      <c r="D2" s="7"/>
      <c r="E2" s="7"/>
      <c r="F2" s="7"/>
      <c r="G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212" s="6" customFormat="1" ht="15.5" x14ac:dyDescent="0.35">
      <c r="A3" s="6" t="str">
        <f>'[1]Data Dasar'!A3</f>
        <v xml:space="preserve">Kabupaten/Kota: </v>
      </c>
      <c r="B3" s="7"/>
      <c r="C3" s="7" t="str">
        <f>'[1]Data Dasar'!C3</f>
        <v>MALANG</v>
      </c>
      <c r="D3" s="7"/>
      <c r="E3" s="7"/>
      <c r="F3" s="7"/>
      <c r="G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</row>
    <row r="4" spans="1:212" s="6" customFormat="1" ht="15.5" x14ac:dyDescent="0.35">
      <c r="A4" s="6" t="str">
        <f>'[1]Data Dasar'!A4</f>
        <v xml:space="preserve">Provinsi: </v>
      </c>
      <c r="B4" s="7"/>
      <c r="C4" s="7" t="str">
        <f>'[1]Data Dasar'!C4</f>
        <v>JAWA TIMUR</v>
      </c>
      <c r="D4" s="7"/>
      <c r="E4" s="7"/>
      <c r="G4" s="7"/>
      <c r="I4" s="7"/>
      <c r="Q4" s="7"/>
      <c r="R4" s="7"/>
      <c r="S4" s="7"/>
      <c r="T4" s="7"/>
      <c r="U4" s="7"/>
      <c r="AC4" s="7"/>
      <c r="AD4" s="7"/>
      <c r="AE4" s="7"/>
      <c r="AF4" s="7"/>
      <c r="AG4" s="7"/>
      <c r="AO4" s="7"/>
      <c r="AP4" s="7"/>
      <c r="AQ4" s="7"/>
      <c r="AR4" s="7"/>
      <c r="AY4" s="7"/>
      <c r="AZ4" s="8"/>
      <c r="BA4" s="8"/>
      <c r="BB4" s="8"/>
      <c r="BC4" s="8"/>
      <c r="BD4" s="8"/>
      <c r="BE4" s="9"/>
      <c r="BF4" s="7"/>
      <c r="BG4" s="7"/>
      <c r="BH4" s="7"/>
      <c r="BI4" s="7"/>
      <c r="BJ4" s="7"/>
      <c r="BK4" s="7"/>
      <c r="GC4" s="4"/>
      <c r="GD4" s="4"/>
      <c r="GE4" s="10"/>
      <c r="GF4" s="11"/>
      <c r="GO4" s="4"/>
      <c r="GP4" s="4"/>
      <c r="GQ4" s="10"/>
      <c r="GR4" s="11"/>
    </row>
    <row r="5" spans="1:212" s="6" customFormat="1" ht="15.5" x14ac:dyDescent="0.35">
      <c r="A5" s="6" t="s">
        <v>0</v>
      </c>
      <c r="B5" s="7"/>
      <c r="C5" s="7" t="s">
        <v>29</v>
      </c>
      <c r="D5" s="7"/>
      <c r="E5" s="7"/>
      <c r="G5" s="7"/>
      <c r="I5" s="7"/>
      <c r="Q5" s="7"/>
      <c r="R5" s="7"/>
      <c r="S5" s="7"/>
      <c r="T5" s="7"/>
      <c r="U5" s="7"/>
      <c r="AC5" s="7"/>
      <c r="AD5" s="7"/>
      <c r="AE5" s="7"/>
      <c r="AF5" s="7"/>
      <c r="AG5" s="7"/>
      <c r="AO5" s="7"/>
      <c r="AP5" s="7"/>
      <c r="AQ5" s="7"/>
      <c r="AR5" s="7"/>
      <c r="AY5" s="7"/>
      <c r="AZ5" s="8"/>
      <c r="BA5" s="8"/>
      <c r="BB5" s="8"/>
      <c r="BC5" s="8"/>
      <c r="BD5" s="8"/>
      <c r="BE5" s="9"/>
      <c r="BF5" s="7"/>
      <c r="BG5" s="7"/>
      <c r="BH5" s="7"/>
      <c r="BI5" s="7"/>
      <c r="BJ5" s="7"/>
      <c r="BK5" s="7"/>
      <c r="GC5" s="4"/>
      <c r="GD5" s="4"/>
      <c r="GE5" s="10"/>
      <c r="GF5" s="11"/>
      <c r="GO5" s="4"/>
      <c r="GP5" s="4"/>
      <c r="GQ5" s="10"/>
      <c r="GR5" s="11"/>
    </row>
    <row r="6" spans="1:212" s="6" customFormat="1" ht="15.5" x14ac:dyDescent="0.35">
      <c r="B6" s="7"/>
      <c r="C6" s="7"/>
      <c r="D6" s="7"/>
      <c r="E6" s="7"/>
      <c r="G6" s="7"/>
      <c r="I6" s="7"/>
      <c r="Q6" s="7"/>
      <c r="R6" s="7"/>
      <c r="S6" s="7"/>
      <c r="T6" s="7"/>
      <c r="U6" s="7"/>
      <c r="AC6" s="7"/>
      <c r="AD6" s="7"/>
      <c r="AE6" s="7"/>
      <c r="AF6" s="7"/>
      <c r="AG6" s="7"/>
      <c r="AO6" s="7"/>
      <c r="AP6" s="7"/>
      <c r="AQ6" s="7"/>
      <c r="AR6" s="7"/>
      <c r="AY6" s="7"/>
      <c r="AZ6" s="8"/>
      <c r="BA6" s="8"/>
      <c r="BB6" s="8"/>
      <c r="BC6" s="8"/>
      <c r="BD6" s="8"/>
      <c r="BE6" s="9"/>
      <c r="BF6" s="7"/>
      <c r="BG6" s="7"/>
      <c r="BH6" s="7"/>
      <c r="BI6" s="7"/>
      <c r="BJ6" s="7"/>
      <c r="BK6" s="7"/>
      <c r="GC6" s="4"/>
      <c r="GD6" s="4"/>
      <c r="GE6" s="10"/>
      <c r="GF6" s="11"/>
      <c r="GO6" s="4"/>
      <c r="GP6" s="4"/>
      <c r="GQ6" s="10"/>
      <c r="GR6" s="11"/>
    </row>
    <row r="7" spans="1:212" s="6" customFormat="1" ht="30" customHeight="1" thickBot="1" x14ac:dyDescent="0.4">
      <c r="A7" s="117"/>
      <c r="B7" s="118"/>
      <c r="C7" s="12" t="s">
        <v>1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4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8"/>
    </row>
    <row r="8" spans="1:212" ht="13" x14ac:dyDescent="0.3">
      <c r="A8" s="99" t="s">
        <v>2</v>
      </c>
      <c r="B8" s="101" t="str">
        <f>'[1]Data Dasar'!$B$9</f>
        <v>DESA / KELURAHAN</v>
      </c>
      <c r="C8" s="104" t="str">
        <f>'[1]Data Dasar'!C9:E9</f>
        <v>BAYI BARU LAHIR</v>
      </c>
      <c r="D8" s="105"/>
      <c r="E8" s="106"/>
      <c r="F8" s="104" t="str">
        <f>'[1]Data Dasar'!F9:H9</f>
        <v>SURVIVING INFANT</v>
      </c>
      <c r="G8" s="110"/>
      <c r="H8" s="111"/>
      <c r="I8" s="114" t="s">
        <v>3</v>
      </c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6"/>
      <c r="U8" s="114" t="s">
        <v>4</v>
      </c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6"/>
      <c r="AG8" s="114" t="s">
        <v>5</v>
      </c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6"/>
      <c r="AS8" s="96" t="s">
        <v>6</v>
      </c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8"/>
      <c r="BE8" s="96" t="s">
        <v>7</v>
      </c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8"/>
      <c r="BQ8" s="96" t="s">
        <v>8</v>
      </c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8"/>
      <c r="CC8" s="96" t="s">
        <v>9</v>
      </c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8"/>
      <c r="CO8" s="96" t="s">
        <v>10</v>
      </c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8"/>
      <c r="DA8" s="96" t="s">
        <v>11</v>
      </c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8"/>
      <c r="DM8" s="96" t="s">
        <v>12</v>
      </c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8"/>
      <c r="DY8" s="96" t="s">
        <v>13</v>
      </c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8"/>
      <c r="EK8" s="96" t="s">
        <v>14</v>
      </c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8"/>
      <c r="EW8" s="96" t="s">
        <v>15</v>
      </c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8"/>
      <c r="FI8" s="96" t="s">
        <v>16</v>
      </c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8"/>
      <c r="FU8" s="96" t="s">
        <v>17</v>
      </c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8"/>
      <c r="GG8" s="96" t="s">
        <v>18</v>
      </c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8"/>
      <c r="GS8" s="96" t="s">
        <v>19</v>
      </c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8"/>
    </row>
    <row r="9" spans="1:212" ht="12" customHeight="1" x14ac:dyDescent="0.25">
      <c r="A9" s="100"/>
      <c r="B9" s="102"/>
      <c r="C9" s="107"/>
      <c r="D9" s="108"/>
      <c r="E9" s="109"/>
      <c r="F9" s="112"/>
      <c r="G9" s="113"/>
      <c r="H9" s="113"/>
      <c r="I9" s="90" t="s">
        <v>20</v>
      </c>
      <c r="J9" s="91"/>
      <c r="K9" s="91"/>
      <c r="L9" s="91"/>
      <c r="M9" s="91"/>
      <c r="N9" s="92"/>
      <c r="O9" s="90" t="s">
        <v>21</v>
      </c>
      <c r="P9" s="91"/>
      <c r="Q9" s="91"/>
      <c r="R9" s="91"/>
      <c r="S9" s="91"/>
      <c r="T9" s="92"/>
      <c r="U9" s="90" t="s">
        <v>20</v>
      </c>
      <c r="V9" s="91"/>
      <c r="W9" s="91"/>
      <c r="X9" s="91"/>
      <c r="Y9" s="91"/>
      <c r="Z9" s="92"/>
      <c r="AA9" s="90" t="s">
        <v>21</v>
      </c>
      <c r="AB9" s="91"/>
      <c r="AC9" s="91"/>
      <c r="AD9" s="91"/>
      <c r="AE9" s="91"/>
      <c r="AF9" s="92"/>
      <c r="AG9" s="90" t="s">
        <v>20</v>
      </c>
      <c r="AH9" s="91"/>
      <c r="AI9" s="91"/>
      <c r="AJ9" s="91"/>
      <c r="AK9" s="91"/>
      <c r="AL9" s="92"/>
      <c r="AM9" s="90" t="s">
        <v>21</v>
      </c>
      <c r="AN9" s="91"/>
      <c r="AO9" s="91"/>
      <c r="AP9" s="91"/>
      <c r="AQ9" s="91"/>
      <c r="AR9" s="92"/>
      <c r="AS9" s="93" t="s">
        <v>20</v>
      </c>
      <c r="AT9" s="94"/>
      <c r="AU9" s="94"/>
      <c r="AV9" s="94"/>
      <c r="AW9" s="94"/>
      <c r="AX9" s="95"/>
      <c r="AY9" s="93" t="s">
        <v>21</v>
      </c>
      <c r="AZ9" s="94"/>
      <c r="BA9" s="94"/>
      <c r="BB9" s="94"/>
      <c r="BC9" s="94"/>
      <c r="BD9" s="95"/>
      <c r="BE9" s="19" t="s">
        <v>20</v>
      </c>
      <c r="BF9" s="20"/>
      <c r="BG9" s="20"/>
      <c r="BH9" s="20"/>
      <c r="BI9" s="20"/>
      <c r="BJ9" s="21"/>
      <c r="BK9" s="22" t="s">
        <v>21</v>
      </c>
      <c r="BL9" s="23"/>
      <c r="BM9" s="20"/>
      <c r="BN9" s="20"/>
      <c r="BO9" s="20"/>
      <c r="BP9" s="24"/>
      <c r="BQ9" s="25" t="s">
        <v>20</v>
      </c>
      <c r="BR9" s="26"/>
      <c r="BS9" s="26"/>
      <c r="BT9" s="26"/>
      <c r="BU9" s="26"/>
      <c r="BV9" s="27"/>
      <c r="BW9" s="25" t="s">
        <v>21</v>
      </c>
      <c r="BX9" s="26"/>
      <c r="BY9" s="26"/>
      <c r="BZ9" s="26"/>
      <c r="CA9" s="26"/>
      <c r="CB9" s="28"/>
      <c r="CC9" s="29" t="s">
        <v>20</v>
      </c>
      <c r="CD9" s="30"/>
      <c r="CE9" s="26"/>
      <c r="CF9" s="26"/>
      <c r="CG9" s="26"/>
      <c r="CH9" s="28"/>
      <c r="CI9" s="31" t="s">
        <v>21</v>
      </c>
      <c r="CJ9" s="32"/>
      <c r="CK9" s="32"/>
      <c r="CL9" s="32"/>
      <c r="CM9" s="32"/>
      <c r="CN9" s="33"/>
      <c r="CO9" s="25" t="s">
        <v>20</v>
      </c>
      <c r="CP9" s="26"/>
      <c r="CQ9" s="26"/>
      <c r="CR9" s="26"/>
      <c r="CS9" s="26"/>
      <c r="CT9" s="27"/>
      <c r="CU9" s="25" t="s">
        <v>21</v>
      </c>
      <c r="CV9" s="26"/>
      <c r="CW9" s="26"/>
      <c r="CX9" s="26"/>
      <c r="CY9" s="26"/>
      <c r="CZ9" s="28"/>
      <c r="DA9" s="25" t="s">
        <v>20</v>
      </c>
      <c r="DB9" s="26"/>
      <c r="DC9" s="26"/>
      <c r="DD9" s="26"/>
      <c r="DE9" s="26"/>
      <c r="DF9" s="28"/>
      <c r="DG9" s="25" t="s">
        <v>21</v>
      </c>
      <c r="DH9" s="26"/>
      <c r="DI9" s="26"/>
      <c r="DJ9" s="26"/>
      <c r="DK9" s="26"/>
      <c r="DL9" s="28"/>
      <c r="DM9" s="25" t="s">
        <v>20</v>
      </c>
      <c r="DN9" s="26"/>
      <c r="DO9" s="26"/>
      <c r="DP9" s="26"/>
      <c r="DQ9" s="26"/>
      <c r="DR9" s="28"/>
      <c r="DS9" s="25" t="s">
        <v>21</v>
      </c>
      <c r="DT9" s="26"/>
      <c r="DU9" s="26"/>
      <c r="DV9" s="26"/>
      <c r="DW9" s="26"/>
      <c r="DX9" s="28"/>
      <c r="DY9" s="25" t="s">
        <v>20</v>
      </c>
      <c r="DZ9" s="26"/>
      <c r="EA9" s="26"/>
      <c r="EB9" s="26"/>
      <c r="EC9" s="26"/>
      <c r="ED9" s="27"/>
      <c r="EE9" s="25" t="s">
        <v>21</v>
      </c>
      <c r="EF9" s="26"/>
      <c r="EG9" s="26"/>
      <c r="EH9" s="26"/>
      <c r="EI9" s="26"/>
      <c r="EJ9" s="28"/>
      <c r="EK9" s="25" t="s">
        <v>20</v>
      </c>
      <c r="EL9" s="26"/>
      <c r="EM9" s="26"/>
      <c r="EN9" s="26"/>
      <c r="EO9" s="26"/>
      <c r="EP9" s="28"/>
      <c r="EQ9" s="25" t="s">
        <v>21</v>
      </c>
      <c r="ER9" s="26"/>
      <c r="ES9" s="26"/>
      <c r="ET9" s="26"/>
      <c r="EU9" s="26"/>
      <c r="EV9" s="28"/>
      <c r="EW9" s="25" t="s">
        <v>20</v>
      </c>
      <c r="EX9" s="26"/>
      <c r="EY9" s="26"/>
      <c r="EZ9" s="26"/>
      <c r="FA9" s="26"/>
      <c r="FB9" s="28"/>
      <c r="FC9" s="25" t="s">
        <v>21</v>
      </c>
      <c r="FD9" s="26"/>
      <c r="FE9" s="26"/>
      <c r="FF9" s="26"/>
      <c r="FG9" s="26"/>
      <c r="FH9" s="28"/>
      <c r="FI9" s="25" t="s">
        <v>20</v>
      </c>
      <c r="FJ9" s="26"/>
      <c r="FK9" s="26"/>
      <c r="FL9" s="26"/>
      <c r="FM9" s="26"/>
      <c r="FN9" s="28"/>
      <c r="FO9" s="25" t="s">
        <v>21</v>
      </c>
      <c r="FP9" s="26"/>
      <c r="FQ9" s="34"/>
      <c r="FR9" s="34"/>
      <c r="FS9" s="34"/>
      <c r="FT9" s="35"/>
      <c r="FU9" s="25" t="s">
        <v>20</v>
      </c>
      <c r="FV9" s="26"/>
      <c r="FW9" s="26"/>
      <c r="FX9" s="26"/>
      <c r="FY9" s="26"/>
      <c r="FZ9" s="28"/>
      <c r="GA9" s="25" t="s">
        <v>21</v>
      </c>
      <c r="GB9" s="26"/>
      <c r="GC9" s="34"/>
      <c r="GD9" s="34"/>
      <c r="GE9" s="34"/>
      <c r="GF9" s="35"/>
      <c r="GG9" s="25" t="s">
        <v>20</v>
      </c>
      <c r="GH9" s="26"/>
      <c r="GI9" s="26"/>
      <c r="GJ9" s="26"/>
      <c r="GK9" s="26"/>
      <c r="GL9" s="28"/>
      <c r="GM9" s="25" t="s">
        <v>21</v>
      </c>
      <c r="GN9" s="26"/>
      <c r="GO9" s="34"/>
      <c r="GP9" s="34"/>
      <c r="GQ9" s="34"/>
      <c r="GR9" s="35"/>
      <c r="GS9" s="25" t="s">
        <v>20</v>
      </c>
      <c r="GT9" s="26"/>
      <c r="GU9" s="26"/>
      <c r="GV9" s="26"/>
      <c r="GW9" s="26"/>
      <c r="GX9" s="28"/>
      <c r="GY9" s="25" t="s">
        <v>21</v>
      </c>
      <c r="GZ9" s="26"/>
      <c r="HA9" s="34"/>
      <c r="HB9" s="34"/>
      <c r="HC9" s="34"/>
      <c r="HD9" s="35"/>
    </row>
    <row r="10" spans="1:212" ht="12" customHeight="1" thickBot="1" x14ac:dyDescent="0.35">
      <c r="A10" s="100"/>
      <c r="B10" s="103"/>
      <c r="C10" s="36" t="s">
        <v>22</v>
      </c>
      <c r="D10" s="37" t="s">
        <v>23</v>
      </c>
      <c r="E10" s="38" t="s">
        <v>24</v>
      </c>
      <c r="F10" s="36" t="s">
        <v>22</v>
      </c>
      <c r="G10" s="37" t="s">
        <v>23</v>
      </c>
      <c r="H10" s="38" t="s">
        <v>24</v>
      </c>
      <c r="I10" s="39" t="s">
        <v>25</v>
      </c>
      <c r="J10" s="40" t="s">
        <v>26</v>
      </c>
      <c r="K10" s="40" t="s">
        <v>27</v>
      </c>
      <c r="L10" s="40" t="s">
        <v>26</v>
      </c>
      <c r="M10" s="40" t="s">
        <v>28</v>
      </c>
      <c r="N10" s="41" t="s">
        <v>26</v>
      </c>
      <c r="O10" s="39" t="s">
        <v>25</v>
      </c>
      <c r="P10" s="40" t="s">
        <v>26</v>
      </c>
      <c r="Q10" s="40" t="s">
        <v>27</v>
      </c>
      <c r="R10" s="40" t="s">
        <v>26</v>
      </c>
      <c r="S10" s="40" t="s">
        <v>28</v>
      </c>
      <c r="T10" s="41" t="s">
        <v>26</v>
      </c>
      <c r="U10" s="39" t="s">
        <v>25</v>
      </c>
      <c r="V10" s="40" t="s">
        <v>26</v>
      </c>
      <c r="W10" s="40" t="s">
        <v>27</v>
      </c>
      <c r="X10" s="40" t="s">
        <v>26</v>
      </c>
      <c r="Y10" s="40" t="s">
        <v>28</v>
      </c>
      <c r="Z10" s="41" t="s">
        <v>26</v>
      </c>
      <c r="AA10" s="39" t="s">
        <v>25</v>
      </c>
      <c r="AB10" s="40" t="s">
        <v>26</v>
      </c>
      <c r="AC10" s="40" t="s">
        <v>27</v>
      </c>
      <c r="AD10" s="40" t="s">
        <v>26</v>
      </c>
      <c r="AE10" s="40" t="s">
        <v>28</v>
      </c>
      <c r="AF10" s="41" t="s">
        <v>26</v>
      </c>
      <c r="AG10" s="39" t="s">
        <v>25</v>
      </c>
      <c r="AH10" s="40" t="s">
        <v>26</v>
      </c>
      <c r="AI10" s="40" t="s">
        <v>27</v>
      </c>
      <c r="AJ10" s="40" t="s">
        <v>26</v>
      </c>
      <c r="AK10" s="40" t="s">
        <v>28</v>
      </c>
      <c r="AL10" s="41" t="s">
        <v>26</v>
      </c>
      <c r="AM10" s="39" t="s">
        <v>25</v>
      </c>
      <c r="AN10" s="40" t="s">
        <v>26</v>
      </c>
      <c r="AO10" s="40" t="s">
        <v>27</v>
      </c>
      <c r="AP10" s="40" t="s">
        <v>26</v>
      </c>
      <c r="AQ10" s="40" t="s">
        <v>28</v>
      </c>
      <c r="AR10" s="41" t="s">
        <v>26</v>
      </c>
      <c r="AS10" s="42" t="s">
        <v>25</v>
      </c>
      <c r="AT10" s="43" t="s">
        <v>26</v>
      </c>
      <c r="AU10" s="43" t="s">
        <v>27</v>
      </c>
      <c r="AV10" s="43" t="s">
        <v>26</v>
      </c>
      <c r="AW10" s="43" t="s">
        <v>28</v>
      </c>
      <c r="AX10" s="44" t="s">
        <v>26</v>
      </c>
      <c r="AY10" s="42" t="s">
        <v>25</v>
      </c>
      <c r="AZ10" s="43" t="s">
        <v>26</v>
      </c>
      <c r="BA10" s="43" t="s">
        <v>27</v>
      </c>
      <c r="BB10" s="43" t="s">
        <v>26</v>
      </c>
      <c r="BC10" s="43" t="s">
        <v>28</v>
      </c>
      <c r="BD10" s="44" t="s">
        <v>26</v>
      </c>
      <c r="BE10" s="45" t="s">
        <v>25</v>
      </c>
      <c r="BF10" s="46" t="s">
        <v>26</v>
      </c>
      <c r="BG10" s="46" t="s">
        <v>27</v>
      </c>
      <c r="BH10" s="46" t="s">
        <v>26</v>
      </c>
      <c r="BI10" s="46" t="s">
        <v>28</v>
      </c>
      <c r="BJ10" s="47" t="s">
        <v>26</v>
      </c>
      <c r="BK10" s="45" t="s">
        <v>25</v>
      </c>
      <c r="BL10" s="46" t="s">
        <v>26</v>
      </c>
      <c r="BM10" s="46" t="s">
        <v>27</v>
      </c>
      <c r="BN10" s="46" t="s">
        <v>26</v>
      </c>
      <c r="BO10" s="46" t="s">
        <v>28</v>
      </c>
      <c r="BP10" s="48" t="s">
        <v>26</v>
      </c>
      <c r="BQ10" s="39" t="s">
        <v>25</v>
      </c>
      <c r="BR10" s="40" t="s">
        <v>26</v>
      </c>
      <c r="BS10" s="40" t="s">
        <v>27</v>
      </c>
      <c r="BT10" s="40" t="s">
        <v>26</v>
      </c>
      <c r="BU10" s="40" t="s">
        <v>28</v>
      </c>
      <c r="BV10" s="49" t="s">
        <v>26</v>
      </c>
      <c r="BW10" s="39" t="s">
        <v>25</v>
      </c>
      <c r="BX10" s="40" t="s">
        <v>26</v>
      </c>
      <c r="BY10" s="40" t="s">
        <v>27</v>
      </c>
      <c r="BZ10" s="40" t="s">
        <v>26</v>
      </c>
      <c r="CA10" s="40" t="s">
        <v>28</v>
      </c>
      <c r="CB10" s="41" t="s">
        <v>26</v>
      </c>
      <c r="CC10" s="39" t="s">
        <v>25</v>
      </c>
      <c r="CD10" s="40" t="s">
        <v>26</v>
      </c>
      <c r="CE10" s="40" t="s">
        <v>27</v>
      </c>
      <c r="CF10" s="40" t="s">
        <v>26</v>
      </c>
      <c r="CG10" s="40" t="s">
        <v>28</v>
      </c>
      <c r="CH10" s="41" t="s">
        <v>26</v>
      </c>
      <c r="CI10" s="50" t="s">
        <v>25</v>
      </c>
      <c r="CJ10" s="51" t="s">
        <v>26</v>
      </c>
      <c r="CK10" s="51" t="s">
        <v>27</v>
      </c>
      <c r="CL10" s="51" t="s">
        <v>26</v>
      </c>
      <c r="CM10" s="51" t="s">
        <v>28</v>
      </c>
      <c r="CN10" s="52" t="s">
        <v>26</v>
      </c>
      <c r="CO10" s="39" t="s">
        <v>25</v>
      </c>
      <c r="CP10" s="40" t="s">
        <v>26</v>
      </c>
      <c r="CQ10" s="40" t="s">
        <v>27</v>
      </c>
      <c r="CR10" s="40" t="s">
        <v>26</v>
      </c>
      <c r="CS10" s="40" t="s">
        <v>28</v>
      </c>
      <c r="CT10" s="49" t="s">
        <v>26</v>
      </c>
      <c r="CU10" s="39" t="s">
        <v>25</v>
      </c>
      <c r="CV10" s="40" t="s">
        <v>26</v>
      </c>
      <c r="CW10" s="40" t="s">
        <v>27</v>
      </c>
      <c r="CX10" s="40" t="s">
        <v>26</v>
      </c>
      <c r="CY10" s="40" t="s">
        <v>28</v>
      </c>
      <c r="CZ10" s="41" t="s">
        <v>26</v>
      </c>
      <c r="DA10" s="39" t="s">
        <v>25</v>
      </c>
      <c r="DB10" s="40" t="s">
        <v>26</v>
      </c>
      <c r="DC10" s="40" t="s">
        <v>27</v>
      </c>
      <c r="DD10" s="40" t="s">
        <v>26</v>
      </c>
      <c r="DE10" s="40" t="s">
        <v>28</v>
      </c>
      <c r="DF10" s="41" t="s">
        <v>26</v>
      </c>
      <c r="DG10" s="39" t="s">
        <v>25</v>
      </c>
      <c r="DH10" s="40" t="s">
        <v>26</v>
      </c>
      <c r="DI10" s="40" t="s">
        <v>27</v>
      </c>
      <c r="DJ10" s="40" t="s">
        <v>26</v>
      </c>
      <c r="DK10" s="40" t="s">
        <v>28</v>
      </c>
      <c r="DL10" s="41" t="s">
        <v>26</v>
      </c>
      <c r="DM10" s="39" t="s">
        <v>25</v>
      </c>
      <c r="DN10" s="40" t="s">
        <v>26</v>
      </c>
      <c r="DO10" s="40" t="s">
        <v>27</v>
      </c>
      <c r="DP10" s="40" t="s">
        <v>26</v>
      </c>
      <c r="DQ10" s="40" t="s">
        <v>28</v>
      </c>
      <c r="DR10" s="41" t="s">
        <v>26</v>
      </c>
      <c r="DS10" s="39" t="s">
        <v>25</v>
      </c>
      <c r="DT10" s="40" t="s">
        <v>26</v>
      </c>
      <c r="DU10" s="40" t="s">
        <v>27</v>
      </c>
      <c r="DV10" s="40" t="s">
        <v>26</v>
      </c>
      <c r="DW10" s="40" t="s">
        <v>28</v>
      </c>
      <c r="DX10" s="41" t="s">
        <v>26</v>
      </c>
      <c r="DY10" s="39" t="s">
        <v>25</v>
      </c>
      <c r="DZ10" s="40" t="s">
        <v>26</v>
      </c>
      <c r="EA10" s="40" t="s">
        <v>27</v>
      </c>
      <c r="EB10" s="40" t="s">
        <v>26</v>
      </c>
      <c r="EC10" s="40" t="s">
        <v>28</v>
      </c>
      <c r="ED10" s="49" t="s">
        <v>26</v>
      </c>
      <c r="EE10" s="39" t="s">
        <v>25</v>
      </c>
      <c r="EF10" s="40" t="s">
        <v>26</v>
      </c>
      <c r="EG10" s="40" t="s">
        <v>27</v>
      </c>
      <c r="EH10" s="40" t="s">
        <v>26</v>
      </c>
      <c r="EI10" s="40" t="s">
        <v>28</v>
      </c>
      <c r="EJ10" s="41" t="s">
        <v>26</v>
      </c>
      <c r="EK10" s="39" t="s">
        <v>25</v>
      </c>
      <c r="EL10" s="40" t="s">
        <v>26</v>
      </c>
      <c r="EM10" s="40" t="s">
        <v>27</v>
      </c>
      <c r="EN10" s="40" t="s">
        <v>26</v>
      </c>
      <c r="EO10" s="40" t="s">
        <v>28</v>
      </c>
      <c r="EP10" s="41" t="s">
        <v>26</v>
      </c>
      <c r="EQ10" s="39" t="s">
        <v>25</v>
      </c>
      <c r="ER10" s="40" t="s">
        <v>26</v>
      </c>
      <c r="ES10" s="40" t="s">
        <v>27</v>
      </c>
      <c r="ET10" s="40" t="s">
        <v>26</v>
      </c>
      <c r="EU10" s="40" t="s">
        <v>28</v>
      </c>
      <c r="EV10" s="41" t="s">
        <v>26</v>
      </c>
      <c r="EW10" s="39" t="s">
        <v>25</v>
      </c>
      <c r="EX10" s="40" t="s">
        <v>26</v>
      </c>
      <c r="EY10" s="40" t="s">
        <v>27</v>
      </c>
      <c r="EZ10" s="40" t="s">
        <v>26</v>
      </c>
      <c r="FA10" s="40" t="s">
        <v>28</v>
      </c>
      <c r="FB10" s="41" t="s">
        <v>26</v>
      </c>
      <c r="FC10" s="39" t="s">
        <v>25</v>
      </c>
      <c r="FD10" s="40" t="s">
        <v>26</v>
      </c>
      <c r="FE10" s="40" t="s">
        <v>27</v>
      </c>
      <c r="FF10" s="40" t="s">
        <v>26</v>
      </c>
      <c r="FG10" s="40" t="s">
        <v>28</v>
      </c>
      <c r="FH10" s="41" t="s">
        <v>26</v>
      </c>
      <c r="FI10" s="39" t="s">
        <v>25</v>
      </c>
      <c r="FJ10" s="40" t="s">
        <v>26</v>
      </c>
      <c r="FK10" s="40" t="s">
        <v>27</v>
      </c>
      <c r="FL10" s="40" t="s">
        <v>26</v>
      </c>
      <c r="FM10" s="40" t="s">
        <v>28</v>
      </c>
      <c r="FN10" s="41" t="s">
        <v>26</v>
      </c>
      <c r="FO10" s="39" t="s">
        <v>25</v>
      </c>
      <c r="FP10" s="40" t="s">
        <v>26</v>
      </c>
      <c r="FQ10" s="40" t="s">
        <v>27</v>
      </c>
      <c r="FR10" s="40" t="s">
        <v>26</v>
      </c>
      <c r="FS10" s="40" t="s">
        <v>28</v>
      </c>
      <c r="FT10" s="41" t="s">
        <v>26</v>
      </c>
      <c r="FU10" s="39" t="s">
        <v>25</v>
      </c>
      <c r="FV10" s="40" t="s">
        <v>26</v>
      </c>
      <c r="FW10" s="40" t="s">
        <v>27</v>
      </c>
      <c r="FX10" s="40" t="s">
        <v>26</v>
      </c>
      <c r="FY10" s="40" t="s">
        <v>28</v>
      </c>
      <c r="FZ10" s="41" t="s">
        <v>26</v>
      </c>
      <c r="GA10" s="39" t="s">
        <v>25</v>
      </c>
      <c r="GB10" s="40" t="s">
        <v>26</v>
      </c>
      <c r="GC10" s="40" t="s">
        <v>27</v>
      </c>
      <c r="GD10" s="40" t="s">
        <v>26</v>
      </c>
      <c r="GE10" s="40" t="s">
        <v>28</v>
      </c>
      <c r="GF10" s="41" t="s">
        <v>26</v>
      </c>
      <c r="GG10" s="39" t="s">
        <v>25</v>
      </c>
      <c r="GH10" s="40" t="s">
        <v>26</v>
      </c>
      <c r="GI10" s="40" t="s">
        <v>27</v>
      </c>
      <c r="GJ10" s="40" t="s">
        <v>26</v>
      </c>
      <c r="GK10" s="40" t="s">
        <v>28</v>
      </c>
      <c r="GL10" s="41" t="s">
        <v>26</v>
      </c>
      <c r="GM10" s="39" t="s">
        <v>25</v>
      </c>
      <c r="GN10" s="40" t="s">
        <v>26</v>
      </c>
      <c r="GO10" s="40" t="s">
        <v>27</v>
      </c>
      <c r="GP10" s="40" t="s">
        <v>26</v>
      </c>
      <c r="GQ10" s="40" t="s">
        <v>28</v>
      </c>
      <c r="GR10" s="41" t="s">
        <v>26</v>
      </c>
      <c r="GS10" s="39" t="s">
        <v>25</v>
      </c>
      <c r="GT10" s="40" t="s">
        <v>26</v>
      </c>
      <c r="GU10" s="40" t="s">
        <v>27</v>
      </c>
      <c r="GV10" s="40" t="s">
        <v>26</v>
      </c>
      <c r="GW10" s="40" t="s">
        <v>28</v>
      </c>
      <c r="GX10" s="41" t="s">
        <v>26</v>
      </c>
      <c r="GY10" s="39" t="s">
        <v>25</v>
      </c>
      <c r="GZ10" s="40" t="s">
        <v>26</v>
      </c>
      <c r="HA10" s="40" t="s">
        <v>27</v>
      </c>
      <c r="HB10" s="40" t="s">
        <v>26</v>
      </c>
      <c r="HC10" s="40" t="s">
        <v>28</v>
      </c>
      <c r="HD10" s="41" t="s">
        <v>26</v>
      </c>
    </row>
    <row r="11" spans="1:212" ht="14" thickTop="1" thickBot="1" x14ac:dyDescent="0.35">
      <c r="A11" s="53">
        <v>1</v>
      </c>
      <c r="B11" s="53">
        <v>2</v>
      </c>
      <c r="C11" s="53">
        <v>3</v>
      </c>
      <c r="D11" s="53">
        <v>4</v>
      </c>
      <c r="E11" s="53">
        <v>5</v>
      </c>
      <c r="F11" s="53">
        <v>6</v>
      </c>
      <c r="G11" s="53">
        <v>7</v>
      </c>
      <c r="H11" s="53">
        <v>8</v>
      </c>
      <c r="I11" s="53">
        <v>9</v>
      </c>
      <c r="J11" s="53">
        <v>10</v>
      </c>
      <c r="K11" s="53">
        <v>11</v>
      </c>
      <c r="L11" s="53">
        <v>12</v>
      </c>
      <c r="M11" s="53">
        <v>13</v>
      </c>
      <c r="N11" s="53">
        <v>14</v>
      </c>
      <c r="O11" s="53">
        <v>15</v>
      </c>
      <c r="P11" s="53">
        <v>16</v>
      </c>
      <c r="Q11" s="53">
        <v>17</v>
      </c>
      <c r="R11" s="53">
        <v>18</v>
      </c>
      <c r="S11" s="53">
        <v>19</v>
      </c>
      <c r="T11" s="53">
        <v>20</v>
      </c>
      <c r="U11" s="53">
        <v>9</v>
      </c>
      <c r="V11" s="53">
        <v>10</v>
      </c>
      <c r="W11" s="53">
        <v>11</v>
      </c>
      <c r="X11" s="53">
        <v>12</v>
      </c>
      <c r="Y11" s="53">
        <v>13</v>
      </c>
      <c r="Z11" s="53">
        <v>14</v>
      </c>
      <c r="AA11" s="53">
        <v>15</v>
      </c>
      <c r="AB11" s="53">
        <v>16</v>
      </c>
      <c r="AC11" s="53">
        <v>17</v>
      </c>
      <c r="AD11" s="53">
        <v>18</v>
      </c>
      <c r="AE11" s="53">
        <v>19</v>
      </c>
      <c r="AF11" s="53">
        <v>20</v>
      </c>
      <c r="AG11" s="53">
        <v>9</v>
      </c>
      <c r="AH11" s="53">
        <v>10</v>
      </c>
      <c r="AI11" s="53">
        <v>11</v>
      </c>
      <c r="AJ11" s="53">
        <v>12</v>
      </c>
      <c r="AK11" s="53">
        <v>13</v>
      </c>
      <c r="AL11" s="53">
        <v>14</v>
      </c>
      <c r="AM11" s="53">
        <v>15</v>
      </c>
      <c r="AN11" s="53">
        <v>16</v>
      </c>
      <c r="AO11" s="53">
        <v>17</v>
      </c>
      <c r="AP11" s="53">
        <v>18</v>
      </c>
      <c r="AQ11" s="53">
        <v>19</v>
      </c>
      <c r="AR11" s="53">
        <v>20</v>
      </c>
      <c r="AS11" s="54">
        <v>21</v>
      </c>
      <c r="AT11" s="54">
        <v>22</v>
      </c>
      <c r="AU11" s="54">
        <v>23</v>
      </c>
      <c r="AV11" s="54">
        <v>24</v>
      </c>
      <c r="AW11" s="54">
        <v>25</v>
      </c>
      <c r="AX11" s="54">
        <v>26</v>
      </c>
      <c r="AY11" s="54">
        <v>27</v>
      </c>
      <c r="AZ11" s="54">
        <v>28</v>
      </c>
      <c r="BA11" s="54">
        <v>29</v>
      </c>
      <c r="BB11" s="54">
        <v>30</v>
      </c>
      <c r="BC11" s="54">
        <v>31</v>
      </c>
      <c r="BD11" s="54">
        <v>32</v>
      </c>
      <c r="BE11" s="55">
        <v>33</v>
      </c>
      <c r="BF11" s="55">
        <v>34</v>
      </c>
      <c r="BG11" s="55">
        <v>35</v>
      </c>
      <c r="BH11" s="55">
        <v>36</v>
      </c>
      <c r="BI11" s="55">
        <v>37</v>
      </c>
      <c r="BJ11" s="55">
        <v>38</v>
      </c>
      <c r="BK11" s="55">
        <v>39</v>
      </c>
      <c r="BL11" s="55">
        <v>40</v>
      </c>
      <c r="BM11" s="55">
        <v>41</v>
      </c>
      <c r="BN11" s="55">
        <v>42</v>
      </c>
      <c r="BO11" s="55">
        <v>43</v>
      </c>
      <c r="BP11" s="55">
        <v>44</v>
      </c>
      <c r="BQ11" s="53">
        <v>45</v>
      </c>
      <c r="BR11" s="53">
        <v>46</v>
      </c>
      <c r="BS11" s="53">
        <v>47</v>
      </c>
      <c r="BT11" s="53">
        <v>48</v>
      </c>
      <c r="BU11" s="53">
        <v>49</v>
      </c>
      <c r="BV11" s="53">
        <v>50</v>
      </c>
      <c r="BW11" s="53">
        <v>51</v>
      </c>
      <c r="BX11" s="53">
        <v>52</v>
      </c>
      <c r="BY11" s="53">
        <v>53</v>
      </c>
      <c r="BZ11" s="53">
        <v>54</v>
      </c>
      <c r="CA11" s="53">
        <v>55</v>
      </c>
      <c r="CB11" s="53">
        <v>56</v>
      </c>
      <c r="CC11" s="53">
        <v>57</v>
      </c>
      <c r="CD11" s="53">
        <v>58</v>
      </c>
      <c r="CE11" s="53">
        <v>59</v>
      </c>
      <c r="CF11" s="53">
        <v>60</v>
      </c>
      <c r="CG11" s="53">
        <v>61</v>
      </c>
      <c r="CH11" s="53">
        <v>62</v>
      </c>
      <c r="CI11" s="53">
        <v>63</v>
      </c>
      <c r="CJ11" s="53">
        <v>64</v>
      </c>
      <c r="CK11" s="53">
        <v>65</v>
      </c>
      <c r="CL11" s="53">
        <v>66</v>
      </c>
      <c r="CM11" s="53">
        <v>67</v>
      </c>
      <c r="CN11" s="53">
        <v>68</v>
      </c>
      <c r="CO11" s="53">
        <v>45</v>
      </c>
      <c r="CP11" s="53">
        <v>46</v>
      </c>
      <c r="CQ11" s="53">
        <v>47</v>
      </c>
      <c r="CR11" s="53">
        <v>48</v>
      </c>
      <c r="CS11" s="53">
        <v>49</v>
      </c>
      <c r="CT11" s="53">
        <v>50</v>
      </c>
      <c r="CU11" s="53">
        <v>51</v>
      </c>
      <c r="CV11" s="53">
        <v>52</v>
      </c>
      <c r="CW11" s="53">
        <v>53</v>
      </c>
      <c r="CX11" s="53">
        <v>54</v>
      </c>
      <c r="CY11" s="53">
        <v>55</v>
      </c>
      <c r="CZ11" s="53">
        <v>56</v>
      </c>
      <c r="DA11" s="53">
        <v>69</v>
      </c>
      <c r="DB11" s="53">
        <v>70</v>
      </c>
      <c r="DC11" s="53">
        <v>71</v>
      </c>
      <c r="DD11" s="53">
        <v>72</v>
      </c>
      <c r="DE11" s="53">
        <v>73</v>
      </c>
      <c r="DF11" s="53">
        <v>74</v>
      </c>
      <c r="DG11" s="53">
        <v>75</v>
      </c>
      <c r="DH11" s="53">
        <v>76</v>
      </c>
      <c r="DI11" s="53">
        <v>77</v>
      </c>
      <c r="DJ11" s="53">
        <v>78</v>
      </c>
      <c r="DK11" s="53">
        <v>79</v>
      </c>
      <c r="DL11" s="53">
        <v>80</v>
      </c>
      <c r="DM11" s="53">
        <v>81</v>
      </c>
      <c r="DN11" s="53">
        <v>82</v>
      </c>
      <c r="DO11" s="53">
        <v>83</v>
      </c>
      <c r="DP11" s="53">
        <v>84</v>
      </c>
      <c r="DQ11" s="53">
        <v>85</v>
      </c>
      <c r="DR11" s="53">
        <v>86</v>
      </c>
      <c r="DS11" s="53">
        <v>87</v>
      </c>
      <c r="DT11" s="53">
        <v>88</v>
      </c>
      <c r="DU11" s="53">
        <v>89</v>
      </c>
      <c r="DV11" s="53">
        <v>90</v>
      </c>
      <c r="DW11" s="53">
        <v>91</v>
      </c>
      <c r="DX11" s="53">
        <v>92</v>
      </c>
      <c r="DY11" s="53">
        <v>45</v>
      </c>
      <c r="DZ11" s="53">
        <v>46</v>
      </c>
      <c r="EA11" s="53">
        <v>47</v>
      </c>
      <c r="EB11" s="53">
        <v>48</v>
      </c>
      <c r="EC11" s="53">
        <v>49</v>
      </c>
      <c r="ED11" s="53">
        <v>50</v>
      </c>
      <c r="EE11" s="53">
        <v>51</v>
      </c>
      <c r="EF11" s="53">
        <v>52</v>
      </c>
      <c r="EG11" s="53">
        <v>53</v>
      </c>
      <c r="EH11" s="53">
        <v>54</v>
      </c>
      <c r="EI11" s="53">
        <v>55</v>
      </c>
      <c r="EJ11" s="53">
        <v>56</v>
      </c>
      <c r="EK11" s="53">
        <v>93</v>
      </c>
      <c r="EL11" s="53">
        <v>94</v>
      </c>
      <c r="EM11" s="53">
        <v>95</v>
      </c>
      <c r="EN11" s="53">
        <v>96</v>
      </c>
      <c r="EO11" s="53">
        <v>97</v>
      </c>
      <c r="EP11" s="53">
        <v>98</v>
      </c>
      <c r="EQ11" s="53">
        <v>99</v>
      </c>
      <c r="ER11" s="53">
        <v>100</v>
      </c>
      <c r="ES11" s="53">
        <v>101</v>
      </c>
      <c r="ET11" s="53">
        <v>102</v>
      </c>
      <c r="EU11" s="53">
        <v>103</v>
      </c>
      <c r="EV11" s="53">
        <v>104</v>
      </c>
      <c r="EW11" s="53">
        <v>105</v>
      </c>
      <c r="EX11" s="53">
        <v>106</v>
      </c>
      <c r="EY11" s="53">
        <v>107</v>
      </c>
      <c r="EZ11" s="53">
        <v>108</v>
      </c>
      <c r="FA11" s="53">
        <v>109</v>
      </c>
      <c r="FB11" s="53">
        <v>110</v>
      </c>
      <c r="FC11" s="53">
        <v>111</v>
      </c>
      <c r="FD11" s="53">
        <v>112</v>
      </c>
      <c r="FE11" s="53">
        <v>113</v>
      </c>
      <c r="FF11" s="53">
        <v>114</v>
      </c>
      <c r="FG11" s="53">
        <v>115</v>
      </c>
      <c r="FH11" s="53">
        <v>116</v>
      </c>
      <c r="FI11" s="53">
        <v>117</v>
      </c>
      <c r="FJ11" s="53">
        <v>118</v>
      </c>
      <c r="FK11" s="53">
        <v>119</v>
      </c>
      <c r="FL11" s="53">
        <v>120</v>
      </c>
      <c r="FM11" s="53">
        <v>121</v>
      </c>
      <c r="FN11" s="53">
        <v>122</v>
      </c>
      <c r="FO11" s="53">
        <v>123</v>
      </c>
      <c r="FP11" s="53">
        <v>124</v>
      </c>
      <c r="FQ11" s="53">
        <v>125</v>
      </c>
      <c r="FR11" s="53">
        <v>126</v>
      </c>
      <c r="FS11" s="53">
        <v>127</v>
      </c>
      <c r="FT11" s="53">
        <v>128</v>
      </c>
      <c r="FU11" s="53">
        <v>129</v>
      </c>
      <c r="FV11" s="53">
        <v>130</v>
      </c>
      <c r="FW11" s="53">
        <v>131</v>
      </c>
      <c r="FX11" s="53">
        <v>132</v>
      </c>
      <c r="FY11" s="53">
        <v>133</v>
      </c>
      <c r="FZ11" s="53">
        <v>134</v>
      </c>
      <c r="GA11" s="53">
        <v>135</v>
      </c>
      <c r="GB11" s="53">
        <v>136</v>
      </c>
      <c r="GC11" s="53">
        <v>137</v>
      </c>
      <c r="GD11" s="53">
        <v>138</v>
      </c>
      <c r="GE11" s="53">
        <v>139</v>
      </c>
      <c r="GF11" s="53">
        <v>140</v>
      </c>
      <c r="GG11" s="53">
        <v>129</v>
      </c>
      <c r="GH11" s="53">
        <v>130</v>
      </c>
      <c r="GI11" s="53">
        <v>131</v>
      </c>
      <c r="GJ11" s="53">
        <v>132</v>
      </c>
      <c r="GK11" s="53">
        <v>133</v>
      </c>
      <c r="GL11" s="53">
        <v>134</v>
      </c>
      <c r="GM11" s="53">
        <v>135</v>
      </c>
      <c r="GN11" s="53">
        <v>136</v>
      </c>
      <c r="GO11" s="53">
        <v>137</v>
      </c>
      <c r="GP11" s="53">
        <v>138</v>
      </c>
      <c r="GQ11" s="53">
        <v>139</v>
      </c>
      <c r="GR11" s="53">
        <v>140</v>
      </c>
      <c r="GS11" s="53">
        <v>141</v>
      </c>
      <c r="GT11" s="53">
        <v>142</v>
      </c>
      <c r="GU11" s="53">
        <v>143</v>
      </c>
      <c r="GV11" s="53">
        <v>144</v>
      </c>
      <c r="GW11" s="53">
        <v>145</v>
      </c>
      <c r="GX11" s="53">
        <v>146</v>
      </c>
      <c r="GY11" s="53">
        <v>147</v>
      </c>
      <c r="GZ11" s="53">
        <v>148</v>
      </c>
      <c r="HA11" s="53">
        <v>149</v>
      </c>
      <c r="HB11" s="53">
        <v>150</v>
      </c>
      <c r="HC11" s="53">
        <v>151</v>
      </c>
      <c r="HD11" s="53">
        <v>152</v>
      </c>
    </row>
    <row r="12" spans="1:212" x14ac:dyDescent="0.25">
      <c r="A12" s="56">
        <f>'[1]Data Dasar'!A11</f>
        <v>1</v>
      </c>
      <c r="B12" s="57" t="str">
        <f>'[1]Data Dasar'!B11</f>
        <v>BANDULAN</v>
      </c>
      <c r="C12" s="58">
        <f>'[1]Data Dasar'!C11</f>
        <v>113</v>
      </c>
      <c r="D12" s="59">
        <f>'[1]Data Dasar'!D11</f>
        <v>116</v>
      </c>
      <c r="E12" s="60">
        <f>'[1]Data Dasar'!E11</f>
        <v>229</v>
      </c>
      <c r="F12" s="58">
        <f>'[1]Data Dasar'!F11</f>
        <v>123</v>
      </c>
      <c r="G12" s="59">
        <f>'[1]Data Dasar'!G11</f>
        <v>128</v>
      </c>
      <c r="H12" s="60">
        <f>'[1]Data Dasar'!H11</f>
        <v>251</v>
      </c>
      <c r="I12" s="61">
        <v>15</v>
      </c>
      <c r="J12" s="62">
        <f>IF(C12=0,0,I12/C12*100)</f>
        <v>13.274336283185843</v>
      </c>
      <c r="K12" s="61">
        <v>10</v>
      </c>
      <c r="L12" s="62">
        <f>IF(D12=0,0,K12/D12*100)</f>
        <v>8.6206896551724146</v>
      </c>
      <c r="M12" s="59">
        <f>K12+I12</f>
        <v>25</v>
      </c>
      <c r="N12" s="63">
        <f>IF(E12=0,0,M12/E12*100)</f>
        <v>10.91703056768559</v>
      </c>
      <c r="O12" s="58">
        <f>I12</f>
        <v>15</v>
      </c>
      <c r="P12" s="62">
        <f>IF(C12=0,0,O12/C12*100)</f>
        <v>13.274336283185843</v>
      </c>
      <c r="Q12" s="59">
        <f>SUM(K12)</f>
        <v>10</v>
      </c>
      <c r="R12" s="62">
        <f>IF(D12=0,0,Q12/D12*100)</f>
        <v>8.6206896551724146</v>
      </c>
      <c r="S12" s="59">
        <f>SUM(M12)</f>
        <v>25</v>
      </c>
      <c r="T12" s="63">
        <f>IF(E12=0,0,S12/E12*100)</f>
        <v>10.91703056768559</v>
      </c>
      <c r="U12" s="61"/>
      <c r="V12" s="62">
        <f>IF(C12=0,0,U12/C12*100)</f>
        <v>0</v>
      </c>
      <c r="W12" s="61"/>
      <c r="X12" s="62">
        <f>IF(D12=0,0,W12/D12*100)</f>
        <v>0</v>
      </c>
      <c r="Y12" s="59">
        <f>W12+U12</f>
        <v>0</v>
      </c>
      <c r="Z12" s="63">
        <f>IF(E12=0,0,Y12/E12*100)</f>
        <v>0</v>
      </c>
      <c r="AA12" s="58">
        <f>U12</f>
        <v>0</v>
      </c>
      <c r="AB12" s="62">
        <f>IF(C12=0,0,AA12/C12*100)</f>
        <v>0</v>
      </c>
      <c r="AC12" s="59">
        <f>W12</f>
        <v>0</v>
      </c>
      <c r="AD12" s="62">
        <f>IF(D12=0,0,AC12/D12*100)</f>
        <v>0</v>
      </c>
      <c r="AE12" s="59">
        <f>AA12+AC12</f>
        <v>0</v>
      </c>
      <c r="AF12" s="63">
        <f>IF(E12=0,0,AE12/E12*100)</f>
        <v>0</v>
      </c>
      <c r="AG12" s="64">
        <f>I12+U12</f>
        <v>15</v>
      </c>
      <c r="AH12" s="62">
        <f>IF(C12=0,0,AG12/C12*100)</f>
        <v>13.274336283185843</v>
      </c>
      <c r="AI12" s="64">
        <f>K12+W12</f>
        <v>10</v>
      </c>
      <c r="AJ12" s="62">
        <f>IF(D12=0,0,AI12/D12*100)</f>
        <v>8.6206896551724146</v>
      </c>
      <c r="AK12" s="59">
        <f>AI12+AG12</f>
        <v>25</v>
      </c>
      <c r="AL12" s="63">
        <f>IF(E12=0,0,AK12/E12*100)</f>
        <v>10.91703056768559</v>
      </c>
      <c r="AM12" s="58">
        <f>AG12</f>
        <v>15</v>
      </c>
      <c r="AN12" s="62">
        <f>IF(AA12=0,0,AM12/C12*100)</f>
        <v>0</v>
      </c>
      <c r="AO12" s="59">
        <f>AI12</f>
        <v>10</v>
      </c>
      <c r="AP12" s="62">
        <f>IF(AB12=0,0,AO12/D12*100)</f>
        <v>0</v>
      </c>
      <c r="AQ12" s="59">
        <f>AM12+AO12</f>
        <v>25</v>
      </c>
      <c r="AR12" s="63">
        <f>IF(E12=0,0,AQ12/E12*100)</f>
        <v>10.91703056768559</v>
      </c>
      <c r="AS12" s="61">
        <v>8</v>
      </c>
      <c r="AT12" s="62">
        <f>IF(C12=0,0,AS12/C12*100)</f>
        <v>7.0796460176991154</v>
      </c>
      <c r="AU12" s="61">
        <v>8</v>
      </c>
      <c r="AV12" s="62">
        <f>IF(D12=0,0,AU12/D12*100)</f>
        <v>6.8965517241379306</v>
      </c>
      <c r="AW12" s="59">
        <f>AS12+AU12</f>
        <v>16</v>
      </c>
      <c r="AX12" s="63">
        <f>IF(E12=0,0,AW12/E12*100)</f>
        <v>6.9868995633187767</v>
      </c>
      <c r="AY12" s="58">
        <f>AS12</f>
        <v>8</v>
      </c>
      <c r="AZ12" s="62">
        <f>IF(C12=0,0,AY12/C12*100)</f>
        <v>7.0796460176991154</v>
      </c>
      <c r="BA12" s="59">
        <f>AU12</f>
        <v>8</v>
      </c>
      <c r="BB12" s="62">
        <f>IF(D12=0,0,BA12/D12*100)</f>
        <v>6.8965517241379306</v>
      </c>
      <c r="BC12" s="59">
        <f>AY12+BA12</f>
        <v>16</v>
      </c>
      <c r="BD12" s="63">
        <f>IF(E12=0,0,BC12/E12*100)</f>
        <v>6.9868995633187767</v>
      </c>
      <c r="BE12" s="61">
        <v>8</v>
      </c>
      <c r="BF12" s="62">
        <f>IF(C12=0,0,BE12/C12*100)</f>
        <v>7.0796460176991154</v>
      </c>
      <c r="BG12" s="61">
        <v>8</v>
      </c>
      <c r="BH12" s="62">
        <f>IF(D12=0,0,BG12/D12*100)</f>
        <v>6.8965517241379306</v>
      </c>
      <c r="BI12" s="59">
        <f>BE12+BG12</f>
        <v>16</v>
      </c>
      <c r="BJ12" s="63">
        <f>IF(E12=0,0,BI12/E12*100)</f>
        <v>6.9868995633187767</v>
      </c>
      <c r="BK12" s="58">
        <f>BE12</f>
        <v>8</v>
      </c>
      <c r="BL12" s="62">
        <f>IF(C12=0,0,BK12/C12*100)</f>
        <v>7.0796460176991154</v>
      </c>
      <c r="BM12" s="59">
        <f>BG12</f>
        <v>8</v>
      </c>
      <c r="BN12" s="62">
        <f>IF(D12=0,0,BM12/D12*100)</f>
        <v>6.8965517241379306</v>
      </c>
      <c r="BO12" s="59">
        <f>BI12</f>
        <v>16</v>
      </c>
      <c r="BP12" s="63">
        <f>IF(E12=0,0,BO12/E12*100)</f>
        <v>6.9868995633187767</v>
      </c>
      <c r="BQ12" s="61">
        <v>9</v>
      </c>
      <c r="BR12" s="65">
        <f t="shared" ref="BR12:BR15" si="0">IF(F12=0,0,BQ12/F12*100)</f>
        <v>7.3170731707317067</v>
      </c>
      <c r="BS12" s="61">
        <v>8</v>
      </c>
      <c r="BT12" s="62">
        <f t="shared" ref="BT12:BT15" si="1">IF(G12=0,0,BS12/G12*100)</f>
        <v>6.25</v>
      </c>
      <c r="BU12" s="59">
        <f>BQ12+BS12</f>
        <v>17</v>
      </c>
      <c r="BV12" s="63">
        <f t="shared" ref="BV12:BV15" si="2">IF(H12=0,0,BU12/H12*100)</f>
        <v>6.7729083665338639</v>
      </c>
      <c r="BW12" s="58">
        <f>BQ12</f>
        <v>9</v>
      </c>
      <c r="BX12" s="62">
        <f t="shared" ref="BX12:BX15" si="3">IF(F12=0,0,BW12/F12*100)</f>
        <v>7.3170731707317067</v>
      </c>
      <c r="BY12" s="59">
        <f>BS12</f>
        <v>8</v>
      </c>
      <c r="BZ12" s="62">
        <f t="shared" ref="BZ12:BZ15" si="4">IF(G12=0,0,BY12/G12*100)</f>
        <v>6.25</v>
      </c>
      <c r="CA12" s="59">
        <f>BU12</f>
        <v>17</v>
      </c>
      <c r="CB12" s="63">
        <f t="shared" ref="CB12:CB15" si="5">IF(H12=0,0,CA12/H12*100)</f>
        <v>6.7729083665338639</v>
      </c>
      <c r="CC12" s="61">
        <v>9</v>
      </c>
      <c r="CD12" s="62">
        <f t="shared" ref="CD12:CD15" si="6">IF(F12=0,0,CC12/F12*100)</f>
        <v>7.3170731707317067</v>
      </c>
      <c r="CE12" s="61">
        <v>8</v>
      </c>
      <c r="CF12" s="62">
        <f t="shared" ref="CF12:CF15" si="7">IF(G12=0,0,CE12/G12*100)</f>
        <v>6.25</v>
      </c>
      <c r="CG12" s="59">
        <f>CC12+CE12</f>
        <v>17</v>
      </c>
      <c r="CH12" s="63">
        <f t="shared" ref="CH12:CH15" si="8">IF(H12=0,0,CG12/H12*100)</f>
        <v>6.7729083665338639</v>
      </c>
      <c r="CI12" s="58">
        <f>CC12</f>
        <v>9</v>
      </c>
      <c r="CJ12" s="62">
        <f t="shared" ref="CJ12:CJ15" si="9">IF(F12=0,0,CI12/F12*100)</f>
        <v>7.3170731707317067</v>
      </c>
      <c r="CK12" s="59">
        <f>CE12</f>
        <v>8</v>
      </c>
      <c r="CL12" s="62">
        <f t="shared" ref="CL12:CL15" si="10">IF(G12=0,0,CK12/G12*100)</f>
        <v>6.25</v>
      </c>
      <c r="CM12" s="59">
        <f>CG12</f>
        <v>17</v>
      </c>
      <c r="CN12" s="63">
        <f t="shared" ref="CN12:CN15" si="11">IF(H12=0,0,CM12/H12*100)</f>
        <v>6.7729083665338639</v>
      </c>
      <c r="CO12" s="61">
        <v>7</v>
      </c>
      <c r="CP12" s="65">
        <f>IF(F12=0,0,CO12/F12*100)</f>
        <v>5.6910569105691051</v>
      </c>
      <c r="CQ12" s="61">
        <v>8</v>
      </c>
      <c r="CR12" s="62">
        <f>IF(G12=0,0,CQ12/G12*100)</f>
        <v>6.25</v>
      </c>
      <c r="CS12" s="59">
        <f>CO12+CQ12</f>
        <v>15</v>
      </c>
      <c r="CT12" s="63">
        <f>IF(H12=0,0,CS12/H12*100)</f>
        <v>5.9760956175298805</v>
      </c>
      <c r="CU12" s="58">
        <f>CO12</f>
        <v>7</v>
      </c>
      <c r="CV12" s="62">
        <f>IF(F12=0,0,CU12/F12*100)</f>
        <v>5.6910569105691051</v>
      </c>
      <c r="CW12" s="59">
        <f>CQ12</f>
        <v>8</v>
      </c>
      <c r="CX12" s="62">
        <f>IF(G12=0,0,CW12/G12*100)</f>
        <v>6.25</v>
      </c>
      <c r="CY12" s="59">
        <f>CS12</f>
        <v>15</v>
      </c>
      <c r="CZ12" s="63">
        <f>IF(H12=0,0,CY12/H12*100)</f>
        <v>5.9760956175298805</v>
      </c>
      <c r="DA12" s="61">
        <v>9</v>
      </c>
      <c r="DB12" s="62">
        <f t="shared" ref="DB12:DB15" si="12">IF(F12=0,0,DA12/F12*100)</f>
        <v>7.3170731707317067</v>
      </c>
      <c r="DC12" s="61">
        <v>10</v>
      </c>
      <c r="DD12" s="62">
        <f t="shared" ref="DD12:DD15" si="13">IF(G12=0,0,DC12/G12*100)</f>
        <v>7.8125</v>
      </c>
      <c r="DE12" s="59">
        <f>DA12+DC12</f>
        <v>19</v>
      </c>
      <c r="DF12" s="63">
        <f t="shared" ref="DF12:DF15" si="14">IF(H12=0,0,DE12/H12*100)</f>
        <v>7.569721115537849</v>
      </c>
      <c r="DG12" s="58">
        <f>DA12</f>
        <v>9</v>
      </c>
      <c r="DH12" s="62">
        <f t="shared" ref="DH12:DH15" si="15">IF(F12=0,0,DG12/F12*100)</f>
        <v>7.3170731707317067</v>
      </c>
      <c r="DI12" s="59">
        <f>DC12</f>
        <v>10</v>
      </c>
      <c r="DJ12" s="62">
        <f t="shared" ref="DJ12:DJ15" si="16">IF(G12=0,0,DI12/G12*100)</f>
        <v>7.8125</v>
      </c>
      <c r="DK12" s="59">
        <f>DE12</f>
        <v>19</v>
      </c>
      <c r="DL12" s="63">
        <f t="shared" ref="DL12:DL15" si="17">IF(H12=0,0,DK12/H12*100)</f>
        <v>7.569721115537849</v>
      </c>
      <c r="DM12" s="61">
        <v>9</v>
      </c>
      <c r="DN12" s="62">
        <f t="shared" ref="DN12:DN15" si="18">IF(F12=0,0,DM12/F12*100)</f>
        <v>7.3170731707317067</v>
      </c>
      <c r="DO12" s="61">
        <v>10</v>
      </c>
      <c r="DP12" s="62">
        <f t="shared" ref="DP12:DP15" si="19">IF(G12=0,0,DO12/G12*100)</f>
        <v>7.8125</v>
      </c>
      <c r="DQ12" s="59">
        <f>DM12+DO12</f>
        <v>19</v>
      </c>
      <c r="DR12" s="63">
        <f t="shared" ref="DR12:DR15" si="20">IF(H12=0,0,DQ12/H12*100)</f>
        <v>7.569721115537849</v>
      </c>
      <c r="DS12" s="58">
        <f>DM12</f>
        <v>9</v>
      </c>
      <c r="DT12" s="62">
        <f t="shared" ref="DT12:DT15" si="21">IF(F12=0,0,DS12/F12*100)</f>
        <v>7.3170731707317067</v>
      </c>
      <c r="DU12" s="59">
        <f>DO12</f>
        <v>10</v>
      </c>
      <c r="DV12" s="62">
        <f t="shared" ref="DV12:DV15" si="22">IF(G12=0,0,DU12/G12*100)</f>
        <v>7.8125</v>
      </c>
      <c r="DW12" s="59">
        <f>DQ12</f>
        <v>19</v>
      </c>
      <c r="DX12" s="63">
        <f t="shared" ref="DX12:DX15" si="23">IF(H12=0,0,DW12/H12*100)</f>
        <v>7.569721115537849</v>
      </c>
      <c r="DY12" s="61">
        <v>6</v>
      </c>
      <c r="DZ12" s="65">
        <f>IF(F12=0,0,DY12/F12*100)</f>
        <v>4.8780487804878048</v>
      </c>
      <c r="EA12" s="61">
        <v>8</v>
      </c>
      <c r="EB12" s="62">
        <f>IF(G12=0,0,EA12/G12*100)</f>
        <v>6.25</v>
      </c>
      <c r="EC12" s="59">
        <f>DY12+EA12</f>
        <v>14</v>
      </c>
      <c r="ED12" s="63">
        <f>IF(H12=0,0,EC12/H12*100)</f>
        <v>5.5776892430278879</v>
      </c>
      <c r="EE12" s="58">
        <f>DY12</f>
        <v>6</v>
      </c>
      <c r="EF12" s="62">
        <f>IF(F12=0,0,EE12/F12*100)</f>
        <v>4.8780487804878048</v>
      </c>
      <c r="EG12" s="59">
        <f>EA12</f>
        <v>8</v>
      </c>
      <c r="EH12" s="62">
        <f>IF(G12=0,0,EG12/G12*100)</f>
        <v>6.25</v>
      </c>
      <c r="EI12" s="59">
        <f>EC12</f>
        <v>14</v>
      </c>
      <c r="EJ12" s="63">
        <f>IF(H12=0,0,EI12/H12*100)</f>
        <v>5.5776892430278879</v>
      </c>
      <c r="EK12" s="61">
        <v>10</v>
      </c>
      <c r="EL12" s="62">
        <f t="shared" ref="EL12:EL15" si="24">IF(F12=0,0,EK12/F12*100)</f>
        <v>8.1300813008130071</v>
      </c>
      <c r="EM12" s="61">
        <v>9</v>
      </c>
      <c r="EN12" s="62">
        <f t="shared" ref="EN12:EN15" si="25">IF(G12=0,0,EM12/G12*100)</f>
        <v>7.03125</v>
      </c>
      <c r="EO12" s="59">
        <f>EK12+EM12</f>
        <v>19</v>
      </c>
      <c r="EP12" s="63">
        <f t="shared" ref="EP12:EP15" si="26">IF(H12=0,0,EO12/H12*100)</f>
        <v>7.569721115537849</v>
      </c>
      <c r="EQ12" s="58">
        <f>EK12</f>
        <v>10</v>
      </c>
      <c r="ER12" s="62">
        <f t="shared" ref="ER12:ER15" si="27">IF(F12=0,0,EQ12/F12*100)</f>
        <v>8.1300813008130071</v>
      </c>
      <c r="ES12" s="59">
        <f>EM12</f>
        <v>9</v>
      </c>
      <c r="ET12" s="62">
        <f t="shared" ref="ET12:ET15" si="28">IF(G12=0,0,ES12/G12*100)</f>
        <v>7.03125</v>
      </c>
      <c r="EU12" s="59">
        <f>EO12</f>
        <v>19</v>
      </c>
      <c r="EV12" s="63">
        <f t="shared" ref="EV12:EV15" si="29">IF(H12=0,0,EU12/H12*100)</f>
        <v>7.569721115537849</v>
      </c>
      <c r="EW12" s="61">
        <v>10</v>
      </c>
      <c r="EX12" s="62">
        <f t="shared" ref="EX12:EX15" si="30">IF(F12=0,0,EW12/F12*100)</f>
        <v>8.1300813008130071</v>
      </c>
      <c r="EY12" s="61">
        <v>9</v>
      </c>
      <c r="EZ12" s="62">
        <f t="shared" ref="EZ12:EZ15" si="31">IF(G12=0,0,EY12/G12*100)</f>
        <v>7.03125</v>
      </c>
      <c r="FA12" s="59">
        <f>EW12+EY12</f>
        <v>19</v>
      </c>
      <c r="FB12" s="63">
        <f t="shared" ref="FB12:FB15" si="32">IF(H12=0,0,FA12/H12*100)</f>
        <v>7.569721115537849</v>
      </c>
      <c r="FC12" s="58">
        <f>EW12</f>
        <v>10</v>
      </c>
      <c r="FD12" s="62">
        <f t="shared" ref="FD12:FD15" si="33">IF(F12=0,0,FC12/F12*100)</f>
        <v>8.1300813008130071</v>
      </c>
      <c r="FE12" s="59">
        <f>EY12</f>
        <v>9</v>
      </c>
      <c r="FF12" s="62">
        <f t="shared" ref="FF12:FF15" si="34">IF(G12=0,0,FE12/G12*100)</f>
        <v>7.03125</v>
      </c>
      <c r="FG12" s="59">
        <f>FA12</f>
        <v>19</v>
      </c>
      <c r="FH12" s="63">
        <f t="shared" ref="FH12:FH15" si="35">IF(H12=0,0,FG12/H12*100)</f>
        <v>7.569721115537849</v>
      </c>
      <c r="FI12" s="61">
        <v>8</v>
      </c>
      <c r="FJ12" s="62">
        <f t="shared" ref="FJ12:FJ15" si="36">IF(F12=0,0,FI12/F12*100)</f>
        <v>6.5040650406504072</v>
      </c>
      <c r="FK12" s="61">
        <v>6</v>
      </c>
      <c r="FL12" s="62">
        <f t="shared" ref="FL12:FL15" si="37">IF(G12=0,0,FK12/G12*100)</f>
        <v>4.6875</v>
      </c>
      <c r="FM12" s="59">
        <f>FI12+FK12</f>
        <v>14</v>
      </c>
      <c r="FN12" s="63">
        <f t="shared" ref="FN12:FN15" si="38">IF(H12=0,0,FM12/H12*100)</f>
        <v>5.5776892430278879</v>
      </c>
      <c r="FO12" s="58">
        <f>FI12</f>
        <v>8</v>
      </c>
      <c r="FP12" s="62">
        <f t="shared" ref="FP12:FP15" si="39">IF(F12=0,0,FO12/F12*100)</f>
        <v>6.5040650406504072</v>
      </c>
      <c r="FQ12" s="59">
        <f>FK12</f>
        <v>6</v>
      </c>
      <c r="FR12" s="62">
        <f t="shared" ref="FR12:FR15" si="40">IF(G12=0,0,FQ12/G12*100)</f>
        <v>4.6875</v>
      </c>
      <c r="FS12" s="59">
        <f>FM12</f>
        <v>14</v>
      </c>
      <c r="FT12" s="63">
        <f t="shared" ref="FT12:FT15" si="41">IF(H12=0,0,FS12/H12*100)</f>
        <v>5.5776892430278879</v>
      </c>
      <c r="FU12" s="61">
        <v>7</v>
      </c>
      <c r="FV12" s="62">
        <f t="shared" ref="FV12:FV15" si="42">IF(F12=0,0,FU12/F12*100)</f>
        <v>5.6910569105691051</v>
      </c>
      <c r="FW12" s="61">
        <v>7</v>
      </c>
      <c r="FX12" s="62">
        <f t="shared" ref="FX12:FX15" si="43">IF(G12=0,0,FW12/G12*100)</f>
        <v>5.46875</v>
      </c>
      <c r="FY12" s="59">
        <f>FU12+FW12</f>
        <v>14</v>
      </c>
      <c r="FZ12" s="63">
        <f t="shared" ref="FZ12:FZ15" si="44">IF(H12=0,0,FY12/H12*100)</f>
        <v>5.5776892430278879</v>
      </c>
      <c r="GA12" s="58">
        <f>FU12</f>
        <v>7</v>
      </c>
      <c r="GB12" s="62">
        <f t="shared" ref="GB12:GB15" si="45">IF(F12=0,0,GA12/F12*100)</f>
        <v>5.6910569105691051</v>
      </c>
      <c r="GC12" s="59">
        <f>FW12</f>
        <v>7</v>
      </c>
      <c r="GD12" s="62">
        <f t="shared" ref="GD12:GD15" si="46">IF(G12=0,0,GC12/G12*100)</f>
        <v>5.46875</v>
      </c>
      <c r="GE12" s="59">
        <f>FY12</f>
        <v>14</v>
      </c>
      <c r="GF12" s="63">
        <f t="shared" ref="GF12:GF15" si="47">IF(H12=0,0,GE12/H12*100)</f>
        <v>5.5776892430278879</v>
      </c>
      <c r="GG12" s="61"/>
      <c r="GH12" s="62">
        <f t="shared" ref="GH12:GH15" si="48">IF(F12=0,0,GG12/F12*100)</f>
        <v>0</v>
      </c>
      <c r="GI12" s="61"/>
      <c r="GJ12" s="62">
        <f t="shared" ref="GJ12:GJ15" si="49">IF(G12=0,0,GI12/G12*100)</f>
        <v>0</v>
      </c>
      <c r="GK12" s="59">
        <f>GG12+GI12</f>
        <v>0</v>
      </c>
      <c r="GL12" s="63">
        <f t="shared" ref="GL12:GL15" si="50">IF(H12=0,0,GK12/H12*100)</f>
        <v>0</v>
      </c>
      <c r="GM12" s="58">
        <f>GG12</f>
        <v>0</v>
      </c>
      <c r="GN12" s="62">
        <f t="shared" ref="GN12:GN15" si="51">IF(F12=0,0,GM12/F12*100)</f>
        <v>0</v>
      </c>
      <c r="GO12" s="59">
        <f>GI12</f>
        <v>0</v>
      </c>
      <c r="GP12" s="62">
        <f t="shared" ref="GP12:GP15" si="52">IF(G12=0,0,GO12/G12*100)</f>
        <v>0</v>
      </c>
      <c r="GQ12" s="59">
        <f>GK12</f>
        <v>0</v>
      </c>
      <c r="GR12" s="63">
        <f t="shared" ref="GR12:GR15" si="53">IF(H12=0,0,GQ12/H12*100)</f>
        <v>0</v>
      </c>
      <c r="GS12" s="61">
        <v>8</v>
      </c>
      <c r="GT12" s="62">
        <f t="shared" ref="GT12:GT15" si="54">IF(F12=0,0,GS12/F12*100)</f>
        <v>6.5040650406504072</v>
      </c>
      <c r="GU12" s="61">
        <v>9</v>
      </c>
      <c r="GV12" s="62">
        <f t="shared" ref="GV12:GV15" si="55">IF(G12=0,0,GU12/G12*100)</f>
        <v>7.03125</v>
      </c>
      <c r="GW12" s="59">
        <f>GS12+GU12</f>
        <v>17</v>
      </c>
      <c r="GX12" s="63">
        <f t="shared" ref="GX12:GX15" si="56">IF(H12=0,0,GW12/H12*100)</f>
        <v>6.7729083665338639</v>
      </c>
      <c r="GY12" s="58">
        <f>GS12</f>
        <v>8</v>
      </c>
      <c r="GZ12" s="62">
        <f t="shared" ref="GZ12:GZ15" si="57">IF(F12=0,0,GY12/F12*100)</f>
        <v>6.5040650406504072</v>
      </c>
      <c r="HA12" s="59">
        <f>GU12</f>
        <v>9</v>
      </c>
      <c r="HB12" s="62">
        <f t="shared" ref="HB12:HB15" si="58">IF(G12=0,0,HA12/G12*100)</f>
        <v>7.03125</v>
      </c>
      <c r="HC12" s="59">
        <f>GY12+HA12</f>
        <v>17</v>
      </c>
      <c r="HD12" s="63">
        <f t="shared" ref="HD12:HD15" si="59">IF(H12=0,0,HC12/H12*100)</f>
        <v>6.7729083665338639</v>
      </c>
    </row>
    <row r="13" spans="1:212" x14ac:dyDescent="0.25">
      <c r="A13" s="67">
        <f>'[1]Data Dasar'!A12</f>
        <v>2</v>
      </c>
      <c r="B13" s="68" t="str">
        <f>'[1]Data Dasar'!B12</f>
        <v>PISANGCANDI</v>
      </c>
      <c r="C13" s="69">
        <f>'[1]Data Dasar'!C12</f>
        <v>95</v>
      </c>
      <c r="D13" s="66">
        <f>'[1]Data Dasar'!D12</f>
        <v>99</v>
      </c>
      <c r="E13" s="70">
        <f>'[1]Data Dasar'!E12</f>
        <v>194</v>
      </c>
      <c r="F13" s="69">
        <f>'[1]Data Dasar'!F12</f>
        <v>103</v>
      </c>
      <c r="G13" s="66">
        <f>'[1]Data Dasar'!G12</f>
        <v>110</v>
      </c>
      <c r="H13" s="70">
        <f>'[1]Data Dasar'!H12</f>
        <v>213</v>
      </c>
      <c r="I13" s="71">
        <v>9</v>
      </c>
      <c r="J13" s="65">
        <f t="shared" ref="J13:J15" si="60">IF(C13=0,0,I13/C13*100)</f>
        <v>9.4736842105263168</v>
      </c>
      <c r="K13" s="71">
        <v>8</v>
      </c>
      <c r="L13" s="65">
        <f t="shared" ref="L13:L15" si="61">IF(D13=0,0,K13/D13*100)</f>
        <v>8.0808080808080813</v>
      </c>
      <c r="M13" s="66">
        <f t="shared" ref="M13:M15" si="62">K13+I13</f>
        <v>17</v>
      </c>
      <c r="N13" s="72">
        <f t="shared" ref="N13:N15" si="63">IF(E13=0,0,M13/E13*100)</f>
        <v>8.7628865979381434</v>
      </c>
      <c r="O13" s="69">
        <f t="shared" ref="O13:O15" si="64">SUM(I13)</f>
        <v>9</v>
      </c>
      <c r="P13" s="65">
        <f t="shared" ref="P13:P15" si="65">IF(C13=0,0,O13/C13*100)</f>
        <v>9.4736842105263168</v>
      </c>
      <c r="Q13" s="66">
        <f t="shared" ref="Q13:Q15" si="66">SUM(K13)</f>
        <v>8</v>
      </c>
      <c r="R13" s="65">
        <f t="shared" ref="R13:R15" si="67">IF(D13=0,0,Q13/D13*100)</f>
        <v>8.0808080808080813</v>
      </c>
      <c r="S13" s="66">
        <f t="shared" ref="S13:S15" si="68">SUM(M13)</f>
        <v>17</v>
      </c>
      <c r="T13" s="72">
        <f t="shared" ref="T13:T15" si="69">IF(E13=0,0,S13/E13*100)</f>
        <v>8.7628865979381434</v>
      </c>
      <c r="U13" s="71"/>
      <c r="V13" s="65">
        <f t="shared" ref="V13:V15" si="70">IF(C13=0,0,U13/C13*100)</f>
        <v>0</v>
      </c>
      <c r="W13" s="71"/>
      <c r="X13" s="65">
        <f t="shared" ref="X13:X15" si="71">IF(D13=0,0,W13/D13*100)</f>
        <v>0</v>
      </c>
      <c r="Y13" s="66">
        <f t="shared" ref="Y13:Y15" si="72">W13+U13</f>
        <v>0</v>
      </c>
      <c r="Z13" s="72">
        <f t="shared" ref="Z13:Z15" si="73">IF(E13=0,0,Y13/E13*100)</f>
        <v>0</v>
      </c>
      <c r="AA13" s="69">
        <f t="shared" ref="AA13:AA15" si="74">SUM(U13)</f>
        <v>0</v>
      </c>
      <c r="AB13" s="65">
        <f t="shared" ref="AB13:AB15" si="75">IF(C13=0,0,AA13/C13*100)</f>
        <v>0</v>
      </c>
      <c r="AC13" s="66">
        <f t="shared" ref="AC13:AC15" si="76">W13</f>
        <v>0</v>
      </c>
      <c r="AD13" s="65">
        <f t="shared" ref="AD13:AD15" si="77">IF(D13=0,0,AC13/D13*100)</f>
        <v>0</v>
      </c>
      <c r="AE13" s="66">
        <f t="shared" ref="AE13:AE15" si="78">AA13+AC13</f>
        <v>0</v>
      </c>
      <c r="AF13" s="72">
        <f t="shared" ref="AF13:AF15" si="79">IF(E13=0,0,AE13/E13*100)</f>
        <v>0</v>
      </c>
      <c r="AG13" s="73">
        <f t="shared" ref="AG13:AG15" si="80">I13+U13</f>
        <v>9</v>
      </c>
      <c r="AH13" s="65">
        <f t="shared" ref="AH13:AH15" si="81">IF(C13=0,0,AG13/C13*100)</f>
        <v>9.4736842105263168</v>
      </c>
      <c r="AI13" s="73">
        <f t="shared" ref="AI13:AI15" si="82">K13+W13</f>
        <v>8</v>
      </c>
      <c r="AJ13" s="65">
        <f t="shared" ref="AJ13:AJ15" si="83">IF(D13=0,0,AI13/D13*100)</f>
        <v>8.0808080808080813</v>
      </c>
      <c r="AK13" s="66">
        <f t="shared" ref="AK13:AK15" si="84">AI13+AG13</f>
        <v>17</v>
      </c>
      <c r="AL13" s="72">
        <f t="shared" ref="AL13:AL15" si="85">IF(E13=0,0,AK13/E13*100)</f>
        <v>8.7628865979381434</v>
      </c>
      <c r="AM13" s="69">
        <f t="shared" ref="AM13:AM15" si="86">AG13</f>
        <v>9</v>
      </c>
      <c r="AN13" s="65">
        <f t="shared" ref="AN13:AN15" si="87">IF(AA13=0,0,AM13/C13*100)</f>
        <v>0</v>
      </c>
      <c r="AO13" s="66">
        <f t="shared" ref="AO13:AO15" si="88">AI13</f>
        <v>8</v>
      </c>
      <c r="AP13" s="65">
        <f t="shared" ref="AP13:AP15" si="89">IF(AB13=0,0,AO13/D13*100)</f>
        <v>0</v>
      </c>
      <c r="AQ13" s="66">
        <f t="shared" ref="AQ13:AQ15" si="90">AM13+AO13</f>
        <v>17</v>
      </c>
      <c r="AR13" s="72">
        <f t="shared" ref="AR13:AR15" si="91">IF(E13=0,0,AQ13/E13*100)</f>
        <v>8.7628865979381434</v>
      </c>
      <c r="AS13" s="71">
        <v>9</v>
      </c>
      <c r="AT13" s="65">
        <f t="shared" ref="AT13:AT15" si="92">IF(C13=0,0,AS13/C13*100)</f>
        <v>9.4736842105263168</v>
      </c>
      <c r="AU13" s="71">
        <v>10</v>
      </c>
      <c r="AV13" s="65">
        <f t="shared" ref="AV13:AV15" si="93">IF(D13=0,0,AU13/D13*100)</f>
        <v>10.1010101010101</v>
      </c>
      <c r="AW13" s="66">
        <f t="shared" ref="AW13:AW15" si="94">AS13+AU13</f>
        <v>19</v>
      </c>
      <c r="AX13" s="72">
        <f t="shared" ref="AX13:AX15" si="95">IF(E13=0,0,AW13/E13*100)</f>
        <v>9.7938144329896915</v>
      </c>
      <c r="AY13" s="69">
        <f t="shared" ref="AY13:AY15" si="96">AS13</f>
        <v>9</v>
      </c>
      <c r="AZ13" s="65">
        <f t="shared" ref="AZ13:AZ15" si="97">IF(C13=0,0,AY13/C13*100)</f>
        <v>9.4736842105263168</v>
      </c>
      <c r="BA13" s="66">
        <f t="shared" ref="BA13:BA15" si="98">AU13</f>
        <v>10</v>
      </c>
      <c r="BB13" s="65">
        <f t="shared" ref="BB13:BB15" si="99">IF(D13=0,0,BA13/D13*100)</f>
        <v>10.1010101010101</v>
      </c>
      <c r="BC13" s="66">
        <f t="shared" ref="BC13:BC15" si="100">AY13+BA13</f>
        <v>19</v>
      </c>
      <c r="BD13" s="72">
        <f t="shared" ref="BD13:BD15" si="101">IF(E13=0,0,BC13/E13*100)</f>
        <v>9.7938144329896915</v>
      </c>
      <c r="BE13" s="71">
        <v>9</v>
      </c>
      <c r="BF13" s="65">
        <f t="shared" ref="BF13:BF15" si="102">IF(C13=0,0,BE13/C13*100)</f>
        <v>9.4736842105263168</v>
      </c>
      <c r="BG13" s="71">
        <v>10</v>
      </c>
      <c r="BH13" s="65">
        <f t="shared" ref="BH13:BH15" si="103">IF(D13=0,0,BG13/D13*100)</f>
        <v>10.1010101010101</v>
      </c>
      <c r="BI13" s="66">
        <f t="shared" ref="BI13:BI15" si="104">BE13+BG13</f>
        <v>19</v>
      </c>
      <c r="BJ13" s="72">
        <f t="shared" ref="BJ13:BJ15" si="105">IF(E13=0,0,BI13/E13*100)</f>
        <v>9.7938144329896915</v>
      </c>
      <c r="BK13" s="69">
        <f t="shared" ref="BK13:BK15" si="106">BE13</f>
        <v>9</v>
      </c>
      <c r="BL13" s="65">
        <f t="shared" ref="BL13:BL15" si="107">IF(C13=0,0,BK13/C13*100)</f>
        <v>9.4736842105263168</v>
      </c>
      <c r="BM13" s="66">
        <f t="shared" ref="BM13:BM15" si="108">BG13</f>
        <v>10</v>
      </c>
      <c r="BN13" s="65">
        <f t="shared" ref="BN13:BN15" si="109">IF(D13=0,0,BM13/D13*100)</f>
        <v>10.1010101010101</v>
      </c>
      <c r="BO13" s="66">
        <f t="shared" ref="BO13:BO15" si="110">BI13</f>
        <v>19</v>
      </c>
      <c r="BP13" s="72">
        <f t="shared" ref="BP13:BP15" si="111">IF(E13=0,0,BO13/E13*100)</f>
        <v>9.7938144329896915</v>
      </c>
      <c r="BQ13" s="71">
        <v>6</v>
      </c>
      <c r="BR13" s="65">
        <f t="shared" si="0"/>
        <v>5.825242718446602</v>
      </c>
      <c r="BS13" s="71">
        <v>6</v>
      </c>
      <c r="BT13" s="65">
        <f t="shared" si="1"/>
        <v>5.4545454545454541</v>
      </c>
      <c r="BU13" s="66">
        <f t="shared" ref="BU13:BU15" si="112">BQ13+BS13</f>
        <v>12</v>
      </c>
      <c r="BV13" s="72">
        <f t="shared" si="2"/>
        <v>5.6338028169014089</v>
      </c>
      <c r="BW13" s="69">
        <f t="shared" ref="BW13:BW15" si="113">BQ13</f>
        <v>6</v>
      </c>
      <c r="BX13" s="65">
        <f t="shared" si="3"/>
        <v>5.825242718446602</v>
      </c>
      <c r="BY13" s="66">
        <f t="shared" ref="BY13:BY15" si="114">BS13</f>
        <v>6</v>
      </c>
      <c r="BZ13" s="65">
        <f t="shared" si="4"/>
        <v>5.4545454545454541</v>
      </c>
      <c r="CA13" s="66">
        <f t="shared" ref="CA13:CA15" si="115">BU13</f>
        <v>12</v>
      </c>
      <c r="CB13" s="72">
        <f t="shared" si="5"/>
        <v>5.6338028169014089</v>
      </c>
      <c r="CC13" s="71">
        <v>7</v>
      </c>
      <c r="CD13" s="65">
        <f t="shared" si="6"/>
        <v>6.7961165048543686</v>
      </c>
      <c r="CE13" s="71">
        <v>5</v>
      </c>
      <c r="CF13" s="65">
        <f t="shared" si="7"/>
        <v>4.5454545454545459</v>
      </c>
      <c r="CG13" s="66">
        <f t="shared" ref="CG13:CG15" si="116">CC13+CE13</f>
        <v>12</v>
      </c>
      <c r="CH13" s="72">
        <f t="shared" si="8"/>
        <v>5.6338028169014089</v>
      </c>
      <c r="CI13" s="69">
        <f t="shared" ref="CI13:CI15" si="117">CC13</f>
        <v>7</v>
      </c>
      <c r="CJ13" s="65">
        <f t="shared" si="9"/>
        <v>6.7961165048543686</v>
      </c>
      <c r="CK13" s="66">
        <f t="shared" ref="CK13:CK15" si="118">CE13</f>
        <v>5</v>
      </c>
      <c r="CL13" s="65">
        <f t="shared" si="10"/>
        <v>4.5454545454545459</v>
      </c>
      <c r="CM13" s="66">
        <f t="shared" ref="CM13:CM15" si="119">CG13</f>
        <v>12</v>
      </c>
      <c r="CN13" s="72">
        <f t="shared" si="11"/>
        <v>5.6338028169014089</v>
      </c>
      <c r="CO13" s="71">
        <v>10</v>
      </c>
      <c r="CP13" s="65">
        <f>IF(F13=0,0,CO13/F13*100)</f>
        <v>9.7087378640776691</v>
      </c>
      <c r="CQ13" s="71">
        <v>8</v>
      </c>
      <c r="CR13" s="65">
        <f t="shared" ref="CR13:CR15" si="120">IF(G13=0,0,CQ13/G13*100)</f>
        <v>7.2727272727272725</v>
      </c>
      <c r="CS13" s="66">
        <f t="shared" ref="CS13:CS15" si="121">CO13+CQ13</f>
        <v>18</v>
      </c>
      <c r="CT13" s="72">
        <f t="shared" ref="CT13:CT15" si="122">IF(H13=0,0,CS13/H13*100)</f>
        <v>8.4507042253521121</v>
      </c>
      <c r="CU13" s="69">
        <f t="shared" ref="CU13:CU15" si="123">CO13</f>
        <v>10</v>
      </c>
      <c r="CV13" s="65">
        <f t="shared" ref="CV13:CV15" si="124">IF(F13=0,0,CU13/F13*100)</f>
        <v>9.7087378640776691</v>
      </c>
      <c r="CW13" s="66">
        <f t="shared" ref="CW13:CW15" si="125">CQ13</f>
        <v>8</v>
      </c>
      <c r="CX13" s="65">
        <f t="shared" ref="CX13:CX15" si="126">IF(G13=0,0,CW13/G13*100)</f>
        <v>7.2727272727272725</v>
      </c>
      <c r="CY13" s="66">
        <f t="shared" ref="CY13:CY15" si="127">CS13</f>
        <v>18</v>
      </c>
      <c r="CZ13" s="72">
        <f t="shared" ref="CZ13:CZ15" si="128">IF(H13=0,0,CY13/H13*100)</f>
        <v>8.4507042253521121</v>
      </c>
      <c r="DA13" s="71">
        <v>10</v>
      </c>
      <c r="DB13" s="65">
        <f t="shared" si="12"/>
        <v>9.7087378640776691</v>
      </c>
      <c r="DC13" s="71">
        <v>8</v>
      </c>
      <c r="DD13" s="65">
        <f t="shared" si="13"/>
        <v>7.2727272727272725</v>
      </c>
      <c r="DE13" s="66">
        <f t="shared" ref="DE13:DE15" si="129">DA13+DC13</f>
        <v>18</v>
      </c>
      <c r="DF13" s="72">
        <f t="shared" si="14"/>
        <v>8.4507042253521121</v>
      </c>
      <c r="DG13" s="69">
        <f t="shared" ref="DG13:DG15" si="130">DA13</f>
        <v>10</v>
      </c>
      <c r="DH13" s="65">
        <f t="shared" si="15"/>
        <v>9.7087378640776691</v>
      </c>
      <c r="DI13" s="66">
        <f t="shared" ref="DI13:DI15" si="131">DC13</f>
        <v>8</v>
      </c>
      <c r="DJ13" s="65">
        <f t="shared" si="16"/>
        <v>7.2727272727272725</v>
      </c>
      <c r="DK13" s="66">
        <f t="shared" ref="DK13:DK15" si="132">DE13</f>
        <v>18</v>
      </c>
      <c r="DL13" s="72">
        <f t="shared" si="17"/>
        <v>8.4507042253521121</v>
      </c>
      <c r="DM13" s="71">
        <v>9</v>
      </c>
      <c r="DN13" s="65">
        <f t="shared" si="18"/>
        <v>8.7378640776699026</v>
      </c>
      <c r="DO13" s="71">
        <v>7</v>
      </c>
      <c r="DP13" s="65">
        <f t="shared" si="19"/>
        <v>6.3636363636363633</v>
      </c>
      <c r="DQ13" s="66">
        <f t="shared" ref="DQ13:DQ15" si="133">DM13+DO13</f>
        <v>16</v>
      </c>
      <c r="DR13" s="72">
        <f t="shared" si="20"/>
        <v>7.511737089201878</v>
      </c>
      <c r="DS13" s="69">
        <f t="shared" ref="DS13:DS15" si="134">DM13</f>
        <v>9</v>
      </c>
      <c r="DT13" s="65">
        <f t="shared" si="21"/>
        <v>8.7378640776699026</v>
      </c>
      <c r="DU13" s="66">
        <f t="shared" ref="DU13:DU15" si="135">DO13</f>
        <v>7</v>
      </c>
      <c r="DV13" s="65">
        <f t="shared" si="22"/>
        <v>6.3636363636363633</v>
      </c>
      <c r="DW13" s="66">
        <f t="shared" ref="DW13:DW15" si="136">DQ13</f>
        <v>16</v>
      </c>
      <c r="DX13" s="72">
        <f t="shared" si="23"/>
        <v>7.511737089201878</v>
      </c>
      <c r="DY13" s="71">
        <v>9</v>
      </c>
      <c r="DZ13" s="65">
        <f t="shared" ref="DZ13:DZ15" si="137">IF(F13=0,0,DY13/F13*100)</f>
        <v>8.7378640776699026</v>
      </c>
      <c r="EA13" s="71">
        <v>6</v>
      </c>
      <c r="EB13" s="65">
        <f t="shared" ref="EB13:EB15" si="138">IF(G13=0,0,EA13/G13*100)</f>
        <v>5.4545454545454541</v>
      </c>
      <c r="EC13" s="66">
        <f t="shared" ref="EC13:EC15" si="139">DY13+EA13</f>
        <v>15</v>
      </c>
      <c r="ED13" s="72">
        <f t="shared" ref="ED13:ED15" si="140">IF(H13=0,0,EC13/H13*100)</f>
        <v>7.042253521126761</v>
      </c>
      <c r="EE13" s="69">
        <f t="shared" ref="EE13:EE15" si="141">DY13</f>
        <v>9</v>
      </c>
      <c r="EF13" s="65">
        <f t="shared" ref="EF13:EF15" si="142">IF(F13=0,0,EE13/F13*100)</f>
        <v>8.7378640776699026</v>
      </c>
      <c r="EG13" s="66">
        <f t="shared" ref="EG13:EG15" si="143">EA13</f>
        <v>6</v>
      </c>
      <c r="EH13" s="65">
        <f t="shared" ref="EH13:EH15" si="144">IF(G13=0,0,EG13/G13*100)</f>
        <v>5.4545454545454541</v>
      </c>
      <c r="EI13" s="66">
        <f t="shared" ref="EI13:EI15" si="145">EC13</f>
        <v>15</v>
      </c>
      <c r="EJ13" s="72">
        <f t="shared" ref="EJ13:EJ15" si="146">IF(H13=0,0,EI13/H13*100)</f>
        <v>7.042253521126761</v>
      </c>
      <c r="EK13" s="71">
        <v>4</v>
      </c>
      <c r="EL13" s="65">
        <f t="shared" si="24"/>
        <v>3.8834951456310676</v>
      </c>
      <c r="EM13" s="71">
        <v>6</v>
      </c>
      <c r="EN13" s="65">
        <f t="shared" si="25"/>
        <v>5.4545454545454541</v>
      </c>
      <c r="EO13" s="66">
        <f t="shared" ref="EO13:EO15" si="147">EK13+EM13</f>
        <v>10</v>
      </c>
      <c r="EP13" s="72">
        <f t="shared" si="26"/>
        <v>4.6948356807511731</v>
      </c>
      <c r="EQ13" s="69">
        <f t="shared" ref="EQ13:EQ15" si="148">EK13</f>
        <v>4</v>
      </c>
      <c r="ER13" s="65">
        <f t="shared" si="27"/>
        <v>3.8834951456310676</v>
      </c>
      <c r="ES13" s="66">
        <f t="shared" ref="ES13:ES15" si="149">EM13</f>
        <v>6</v>
      </c>
      <c r="ET13" s="65">
        <f t="shared" si="28"/>
        <v>5.4545454545454541</v>
      </c>
      <c r="EU13" s="66">
        <f t="shared" ref="EU13:EU15" si="150">EO13</f>
        <v>10</v>
      </c>
      <c r="EV13" s="72">
        <f t="shared" si="29"/>
        <v>4.6948356807511731</v>
      </c>
      <c r="EW13" s="71">
        <v>5</v>
      </c>
      <c r="EX13" s="65">
        <f t="shared" si="30"/>
        <v>4.8543689320388346</v>
      </c>
      <c r="EY13" s="71">
        <v>6</v>
      </c>
      <c r="EZ13" s="65">
        <f t="shared" si="31"/>
        <v>5.4545454545454541</v>
      </c>
      <c r="FA13" s="66">
        <f t="shared" ref="FA13:FA15" si="151">EW13+EY13</f>
        <v>11</v>
      </c>
      <c r="FB13" s="72">
        <f t="shared" si="32"/>
        <v>5.164319248826291</v>
      </c>
      <c r="FC13" s="69">
        <f t="shared" ref="FC13:FC15" si="152">EW13</f>
        <v>5</v>
      </c>
      <c r="FD13" s="65">
        <f t="shared" si="33"/>
        <v>4.8543689320388346</v>
      </c>
      <c r="FE13" s="66">
        <f t="shared" ref="FE13:FE15" si="153">EY13</f>
        <v>6</v>
      </c>
      <c r="FF13" s="65">
        <f t="shared" si="34"/>
        <v>5.4545454545454541</v>
      </c>
      <c r="FG13" s="66">
        <f t="shared" ref="FG13:FG15" si="154">FA13</f>
        <v>11</v>
      </c>
      <c r="FH13" s="72">
        <f t="shared" si="35"/>
        <v>5.164319248826291</v>
      </c>
      <c r="FI13" s="71">
        <v>7</v>
      </c>
      <c r="FJ13" s="65">
        <f t="shared" si="36"/>
        <v>6.7961165048543686</v>
      </c>
      <c r="FK13" s="71">
        <v>8</v>
      </c>
      <c r="FL13" s="65">
        <f t="shared" si="37"/>
        <v>7.2727272727272725</v>
      </c>
      <c r="FM13" s="66">
        <f t="shared" ref="FM13:FM15" si="155">FI13+FK13</f>
        <v>15</v>
      </c>
      <c r="FN13" s="72">
        <f t="shared" si="38"/>
        <v>7.042253521126761</v>
      </c>
      <c r="FO13" s="69">
        <f t="shared" ref="FO13:FO15" si="156">FI13</f>
        <v>7</v>
      </c>
      <c r="FP13" s="65">
        <f t="shared" si="39"/>
        <v>6.7961165048543686</v>
      </c>
      <c r="FQ13" s="66">
        <f t="shared" ref="FQ13:FQ15" si="157">FK13</f>
        <v>8</v>
      </c>
      <c r="FR13" s="65">
        <f t="shared" si="40"/>
        <v>7.2727272727272725</v>
      </c>
      <c r="FS13" s="66">
        <f t="shared" ref="FS13:FS15" si="158">FM13</f>
        <v>15</v>
      </c>
      <c r="FT13" s="72">
        <f t="shared" si="41"/>
        <v>7.042253521126761</v>
      </c>
      <c r="FU13" s="71">
        <v>5</v>
      </c>
      <c r="FV13" s="65">
        <f t="shared" si="42"/>
        <v>4.8543689320388346</v>
      </c>
      <c r="FW13" s="71">
        <v>5</v>
      </c>
      <c r="FX13" s="65">
        <f t="shared" si="43"/>
        <v>4.5454545454545459</v>
      </c>
      <c r="FY13" s="66">
        <f t="shared" ref="FY13:FY15" si="159">FU13+FW13</f>
        <v>10</v>
      </c>
      <c r="FZ13" s="72">
        <f t="shared" si="44"/>
        <v>4.6948356807511731</v>
      </c>
      <c r="GA13" s="69">
        <f t="shared" ref="GA13:GA15" si="160">FU13</f>
        <v>5</v>
      </c>
      <c r="GB13" s="65">
        <f t="shared" si="45"/>
        <v>4.8543689320388346</v>
      </c>
      <c r="GC13" s="66">
        <f t="shared" ref="GC13:GC15" si="161">FW13</f>
        <v>5</v>
      </c>
      <c r="GD13" s="65">
        <f t="shared" si="46"/>
        <v>4.5454545454545459</v>
      </c>
      <c r="GE13" s="66">
        <f t="shared" ref="GE13:GE15" si="162">FY13</f>
        <v>10</v>
      </c>
      <c r="GF13" s="72">
        <f t="shared" si="47"/>
        <v>4.6948356807511731</v>
      </c>
      <c r="GG13" s="71"/>
      <c r="GH13" s="65">
        <f t="shared" si="48"/>
        <v>0</v>
      </c>
      <c r="GI13" s="71"/>
      <c r="GJ13" s="65">
        <f t="shared" si="49"/>
        <v>0</v>
      </c>
      <c r="GK13" s="66">
        <f t="shared" ref="GK13:GK15" si="163">GG13+GI13</f>
        <v>0</v>
      </c>
      <c r="GL13" s="72">
        <f t="shared" si="50"/>
        <v>0</v>
      </c>
      <c r="GM13" s="69">
        <f t="shared" ref="GM13:GM15" si="164">GG13</f>
        <v>0</v>
      </c>
      <c r="GN13" s="65">
        <f t="shared" si="51"/>
        <v>0</v>
      </c>
      <c r="GO13" s="66">
        <f t="shared" ref="GO13:GO15" si="165">GI13</f>
        <v>0</v>
      </c>
      <c r="GP13" s="65">
        <f t="shared" si="52"/>
        <v>0</v>
      </c>
      <c r="GQ13" s="66">
        <f t="shared" ref="GQ13:GQ15" si="166">GK13</f>
        <v>0</v>
      </c>
      <c r="GR13" s="72">
        <f t="shared" si="53"/>
        <v>0</v>
      </c>
      <c r="GS13" s="71">
        <v>2</v>
      </c>
      <c r="GT13" s="65">
        <f t="shared" si="54"/>
        <v>1.9417475728155338</v>
      </c>
      <c r="GU13" s="71">
        <v>1</v>
      </c>
      <c r="GV13" s="65">
        <f t="shared" si="55"/>
        <v>0.90909090909090906</v>
      </c>
      <c r="GW13" s="66">
        <f t="shared" ref="GW13:GW15" si="167">GS13+GU13</f>
        <v>3</v>
      </c>
      <c r="GX13" s="72">
        <f t="shared" si="56"/>
        <v>1.4084507042253522</v>
      </c>
      <c r="GY13" s="69">
        <f t="shared" ref="GY13:GY15" si="168">GS13</f>
        <v>2</v>
      </c>
      <c r="GZ13" s="65">
        <f t="shared" si="57"/>
        <v>1.9417475728155338</v>
      </c>
      <c r="HA13" s="66">
        <f t="shared" ref="HA13:HA15" si="169">GU13</f>
        <v>1</v>
      </c>
      <c r="HB13" s="65">
        <f t="shared" si="58"/>
        <v>0.90909090909090906</v>
      </c>
      <c r="HC13" s="66">
        <f t="shared" ref="HC13:HC15" si="170">GY13+HA13</f>
        <v>3</v>
      </c>
      <c r="HD13" s="72">
        <f t="shared" si="59"/>
        <v>1.4084507042253522</v>
      </c>
    </row>
    <row r="14" spans="1:212" x14ac:dyDescent="0.25">
      <c r="A14" s="67">
        <f>'[1]Data Dasar'!A13</f>
        <v>3</v>
      </c>
      <c r="B14" s="68" t="str">
        <f>'[1]Data Dasar'!B13</f>
        <v>KARANGBESUKI</v>
      </c>
      <c r="C14" s="69">
        <f>'[1]Data Dasar'!C13</f>
        <v>127</v>
      </c>
      <c r="D14" s="66">
        <f>'[1]Data Dasar'!D13</f>
        <v>130</v>
      </c>
      <c r="E14" s="70">
        <f>'[1]Data Dasar'!E13</f>
        <v>257</v>
      </c>
      <c r="F14" s="69">
        <f>'[1]Data Dasar'!F13</f>
        <v>138</v>
      </c>
      <c r="G14" s="66">
        <f>'[1]Data Dasar'!G13</f>
        <v>144</v>
      </c>
      <c r="H14" s="70">
        <f>'[1]Data Dasar'!H13</f>
        <v>282</v>
      </c>
      <c r="I14" s="71">
        <v>7</v>
      </c>
      <c r="J14" s="65">
        <f t="shared" si="60"/>
        <v>5.5118110236220472</v>
      </c>
      <c r="K14" s="71">
        <v>4</v>
      </c>
      <c r="L14" s="65">
        <f t="shared" si="61"/>
        <v>3.0769230769230771</v>
      </c>
      <c r="M14" s="66">
        <f t="shared" si="62"/>
        <v>11</v>
      </c>
      <c r="N14" s="72">
        <f t="shared" si="63"/>
        <v>4.2801556420233462</v>
      </c>
      <c r="O14" s="69">
        <f t="shared" si="64"/>
        <v>7</v>
      </c>
      <c r="P14" s="65">
        <f t="shared" si="65"/>
        <v>5.5118110236220472</v>
      </c>
      <c r="Q14" s="66">
        <f t="shared" si="66"/>
        <v>4</v>
      </c>
      <c r="R14" s="65">
        <f t="shared" si="67"/>
        <v>3.0769230769230771</v>
      </c>
      <c r="S14" s="66">
        <f t="shared" si="68"/>
        <v>11</v>
      </c>
      <c r="T14" s="72">
        <f t="shared" si="69"/>
        <v>4.2801556420233462</v>
      </c>
      <c r="U14" s="71"/>
      <c r="V14" s="65">
        <f t="shared" si="70"/>
        <v>0</v>
      </c>
      <c r="W14" s="71"/>
      <c r="X14" s="65">
        <f t="shared" si="71"/>
        <v>0</v>
      </c>
      <c r="Y14" s="66">
        <f t="shared" si="72"/>
        <v>0</v>
      </c>
      <c r="Z14" s="72">
        <f t="shared" si="73"/>
        <v>0</v>
      </c>
      <c r="AA14" s="69">
        <f t="shared" si="74"/>
        <v>0</v>
      </c>
      <c r="AB14" s="65">
        <f t="shared" si="75"/>
        <v>0</v>
      </c>
      <c r="AC14" s="66">
        <f t="shared" si="76"/>
        <v>0</v>
      </c>
      <c r="AD14" s="65">
        <f t="shared" si="77"/>
        <v>0</v>
      </c>
      <c r="AE14" s="66">
        <f t="shared" si="78"/>
        <v>0</v>
      </c>
      <c r="AF14" s="72">
        <f t="shared" si="79"/>
        <v>0</v>
      </c>
      <c r="AG14" s="73">
        <f t="shared" si="80"/>
        <v>7</v>
      </c>
      <c r="AH14" s="65">
        <f t="shared" si="81"/>
        <v>5.5118110236220472</v>
      </c>
      <c r="AI14" s="73">
        <f t="shared" si="82"/>
        <v>4</v>
      </c>
      <c r="AJ14" s="65">
        <f t="shared" si="83"/>
        <v>3.0769230769230771</v>
      </c>
      <c r="AK14" s="66">
        <f t="shared" si="84"/>
        <v>11</v>
      </c>
      <c r="AL14" s="72">
        <f t="shared" si="85"/>
        <v>4.2801556420233462</v>
      </c>
      <c r="AM14" s="69">
        <f t="shared" si="86"/>
        <v>7</v>
      </c>
      <c r="AN14" s="65">
        <f t="shared" si="87"/>
        <v>0</v>
      </c>
      <c r="AO14" s="66">
        <f t="shared" si="88"/>
        <v>4</v>
      </c>
      <c r="AP14" s="65">
        <f t="shared" si="89"/>
        <v>0</v>
      </c>
      <c r="AQ14" s="66">
        <f t="shared" si="90"/>
        <v>11</v>
      </c>
      <c r="AR14" s="72">
        <f t="shared" si="91"/>
        <v>4.2801556420233462</v>
      </c>
      <c r="AS14" s="71">
        <v>7</v>
      </c>
      <c r="AT14" s="65">
        <f t="shared" si="92"/>
        <v>5.5118110236220472</v>
      </c>
      <c r="AU14" s="71">
        <v>6</v>
      </c>
      <c r="AV14" s="65">
        <f t="shared" si="93"/>
        <v>4.6153846153846159</v>
      </c>
      <c r="AW14" s="66">
        <f t="shared" si="94"/>
        <v>13</v>
      </c>
      <c r="AX14" s="72">
        <f t="shared" si="95"/>
        <v>5.0583657587548636</v>
      </c>
      <c r="AY14" s="69">
        <f t="shared" si="96"/>
        <v>7</v>
      </c>
      <c r="AZ14" s="65">
        <f t="shared" si="97"/>
        <v>5.5118110236220472</v>
      </c>
      <c r="BA14" s="66">
        <f t="shared" si="98"/>
        <v>6</v>
      </c>
      <c r="BB14" s="65">
        <f t="shared" si="99"/>
        <v>4.6153846153846159</v>
      </c>
      <c r="BC14" s="66">
        <f t="shared" si="100"/>
        <v>13</v>
      </c>
      <c r="BD14" s="72">
        <f t="shared" si="101"/>
        <v>5.0583657587548636</v>
      </c>
      <c r="BE14" s="71">
        <v>6</v>
      </c>
      <c r="BF14" s="65">
        <f t="shared" si="102"/>
        <v>4.7244094488188972</v>
      </c>
      <c r="BG14" s="71">
        <v>5</v>
      </c>
      <c r="BH14" s="65">
        <f t="shared" si="103"/>
        <v>3.8461538461538463</v>
      </c>
      <c r="BI14" s="66">
        <f t="shared" si="104"/>
        <v>11</v>
      </c>
      <c r="BJ14" s="72">
        <f t="shared" si="105"/>
        <v>4.2801556420233462</v>
      </c>
      <c r="BK14" s="69">
        <f t="shared" si="106"/>
        <v>6</v>
      </c>
      <c r="BL14" s="65">
        <f t="shared" si="107"/>
        <v>4.7244094488188972</v>
      </c>
      <c r="BM14" s="66">
        <f t="shared" si="108"/>
        <v>5</v>
      </c>
      <c r="BN14" s="65">
        <f t="shared" si="109"/>
        <v>3.8461538461538463</v>
      </c>
      <c r="BO14" s="66">
        <f t="shared" si="110"/>
        <v>11</v>
      </c>
      <c r="BP14" s="72">
        <f t="shared" si="111"/>
        <v>4.2801556420233462</v>
      </c>
      <c r="BQ14" s="71">
        <v>2</v>
      </c>
      <c r="BR14" s="65">
        <f>IF(F14=0,0,BQ14/F14*100)</f>
        <v>1.4492753623188406</v>
      </c>
      <c r="BS14" s="71">
        <v>10</v>
      </c>
      <c r="BT14" s="65">
        <f t="shared" si="1"/>
        <v>6.9444444444444446</v>
      </c>
      <c r="BU14" s="66">
        <f t="shared" si="112"/>
        <v>12</v>
      </c>
      <c r="BV14" s="72">
        <f t="shared" si="2"/>
        <v>4.2553191489361701</v>
      </c>
      <c r="BW14" s="69">
        <f t="shared" si="113"/>
        <v>2</v>
      </c>
      <c r="BX14" s="65">
        <f t="shared" si="3"/>
        <v>1.4492753623188406</v>
      </c>
      <c r="BY14" s="66">
        <f t="shared" si="114"/>
        <v>10</v>
      </c>
      <c r="BZ14" s="65">
        <f t="shared" si="4"/>
        <v>6.9444444444444446</v>
      </c>
      <c r="CA14" s="66">
        <f t="shared" si="115"/>
        <v>12</v>
      </c>
      <c r="CB14" s="72">
        <f t="shared" si="5"/>
        <v>4.2553191489361701</v>
      </c>
      <c r="CC14" s="71">
        <v>3</v>
      </c>
      <c r="CD14" s="65">
        <f t="shared" si="6"/>
        <v>2.1739130434782608</v>
      </c>
      <c r="CE14" s="71">
        <v>11</v>
      </c>
      <c r="CF14" s="65">
        <f t="shared" si="7"/>
        <v>7.6388888888888893</v>
      </c>
      <c r="CG14" s="66">
        <f t="shared" si="116"/>
        <v>14</v>
      </c>
      <c r="CH14" s="72">
        <f t="shared" si="8"/>
        <v>4.9645390070921991</v>
      </c>
      <c r="CI14" s="69">
        <f t="shared" si="117"/>
        <v>3</v>
      </c>
      <c r="CJ14" s="65">
        <f t="shared" si="9"/>
        <v>2.1739130434782608</v>
      </c>
      <c r="CK14" s="66">
        <f t="shared" si="118"/>
        <v>11</v>
      </c>
      <c r="CL14" s="65">
        <f t="shared" si="10"/>
        <v>7.6388888888888893</v>
      </c>
      <c r="CM14" s="66">
        <f t="shared" si="119"/>
        <v>14</v>
      </c>
      <c r="CN14" s="72">
        <f t="shared" si="11"/>
        <v>4.9645390070921991</v>
      </c>
      <c r="CO14" s="71">
        <v>2</v>
      </c>
      <c r="CP14" s="65">
        <f t="shared" ref="CP14:CP15" si="171">IF(F14=0,0,CO14/F14*100)</f>
        <v>1.4492753623188406</v>
      </c>
      <c r="CQ14" s="71">
        <v>11</v>
      </c>
      <c r="CR14" s="65">
        <f t="shared" si="120"/>
        <v>7.6388888888888893</v>
      </c>
      <c r="CS14" s="66">
        <f t="shared" si="121"/>
        <v>13</v>
      </c>
      <c r="CT14" s="72">
        <f t="shared" si="122"/>
        <v>4.6099290780141837</v>
      </c>
      <c r="CU14" s="69">
        <f t="shared" si="123"/>
        <v>2</v>
      </c>
      <c r="CV14" s="65">
        <f t="shared" si="124"/>
        <v>1.4492753623188406</v>
      </c>
      <c r="CW14" s="66">
        <f t="shared" si="125"/>
        <v>11</v>
      </c>
      <c r="CX14" s="65">
        <f t="shared" si="126"/>
        <v>7.6388888888888893</v>
      </c>
      <c r="CY14" s="66">
        <f t="shared" si="127"/>
        <v>13</v>
      </c>
      <c r="CZ14" s="72">
        <f t="shared" si="128"/>
        <v>4.6099290780141837</v>
      </c>
      <c r="DA14" s="71">
        <v>6</v>
      </c>
      <c r="DB14" s="65">
        <f t="shared" si="12"/>
        <v>4.3478260869565215</v>
      </c>
      <c r="DC14" s="71">
        <v>2</v>
      </c>
      <c r="DD14" s="65">
        <f t="shared" si="13"/>
        <v>1.3888888888888888</v>
      </c>
      <c r="DE14" s="66">
        <f t="shared" si="129"/>
        <v>8</v>
      </c>
      <c r="DF14" s="72">
        <f t="shared" si="14"/>
        <v>2.8368794326241136</v>
      </c>
      <c r="DG14" s="69">
        <f t="shared" si="130"/>
        <v>6</v>
      </c>
      <c r="DH14" s="65">
        <f t="shared" si="15"/>
        <v>4.3478260869565215</v>
      </c>
      <c r="DI14" s="66">
        <f t="shared" si="131"/>
        <v>2</v>
      </c>
      <c r="DJ14" s="65">
        <f t="shared" si="16"/>
        <v>1.3888888888888888</v>
      </c>
      <c r="DK14" s="66">
        <f t="shared" si="132"/>
        <v>8</v>
      </c>
      <c r="DL14" s="72">
        <f t="shared" si="17"/>
        <v>2.8368794326241136</v>
      </c>
      <c r="DM14" s="71">
        <v>7</v>
      </c>
      <c r="DN14" s="65">
        <f t="shared" si="18"/>
        <v>5.0724637681159424</v>
      </c>
      <c r="DO14" s="71">
        <v>2</v>
      </c>
      <c r="DP14" s="65">
        <f t="shared" si="19"/>
        <v>1.3888888888888888</v>
      </c>
      <c r="DQ14" s="66">
        <f t="shared" si="133"/>
        <v>9</v>
      </c>
      <c r="DR14" s="72">
        <f t="shared" si="20"/>
        <v>3.1914893617021276</v>
      </c>
      <c r="DS14" s="69">
        <f t="shared" si="134"/>
        <v>7</v>
      </c>
      <c r="DT14" s="65">
        <f t="shared" si="21"/>
        <v>5.0724637681159424</v>
      </c>
      <c r="DU14" s="66">
        <f t="shared" si="135"/>
        <v>2</v>
      </c>
      <c r="DV14" s="65">
        <f t="shared" si="22"/>
        <v>1.3888888888888888</v>
      </c>
      <c r="DW14" s="66">
        <f t="shared" si="136"/>
        <v>9</v>
      </c>
      <c r="DX14" s="72">
        <f t="shared" si="23"/>
        <v>3.1914893617021276</v>
      </c>
      <c r="DY14" s="71">
        <v>3</v>
      </c>
      <c r="DZ14" s="65">
        <f t="shared" si="137"/>
        <v>2.1739130434782608</v>
      </c>
      <c r="EA14" s="71">
        <v>3</v>
      </c>
      <c r="EB14" s="65">
        <f t="shared" si="138"/>
        <v>2.083333333333333</v>
      </c>
      <c r="EC14" s="66">
        <f t="shared" si="139"/>
        <v>6</v>
      </c>
      <c r="ED14" s="72">
        <f t="shared" si="140"/>
        <v>2.1276595744680851</v>
      </c>
      <c r="EE14" s="69">
        <f t="shared" si="141"/>
        <v>3</v>
      </c>
      <c r="EF14" s="65">
        <f t="shared" si="142"/>
        <v>2.1739130434782608</v>
      </c>
      <c r="EG14" s="66">
        <f t="shared" si="143"/>
        <v>3</v>
      </c>
      <c r="EH14" s="65">
        <f t="shared" si="144"/>
        <v>2.083333333333333</v>
      </c>
      <c r="EI14" s="66">
        <f t="shared" si="145"/>
        <v>6</v>
      </c>
      <c r="EJ14" s="72">
        <f t="shared" si="146"/>
        <v>2.1276595744680851</v>
      </c>
      <c r="EK14" s="71">
        <v>2</v>
      </c>
      <c r="EL14" s="65">
        <f t="shared" si="24"/>
        <v>1.4492753623188406</v>
      </c>
      <c r="EM14" s="71">
        <v>3</v>
      </c>
      <c r="EN14" s="65">
        <f t="shared" si="25"/>
        <v>2.083333333333333</v>
      </c>
      <c r="EO14" s="66">
        <f t="shared" si="147"/>
        <v>5</v>
      </c>
      <c r="EP14" s="72">
        <f t="shared" si="26"/>
        <v>1.773049645390071</v>
      </c>
      <c r="EQ14" s="69">
        <f t="shared" si="148"/>
        <v>2</v>
      </c>
      <c r="ER14" s="65">
        <f t="shared" si="27"/>
        <v>1.4492753623188406</v>
      </c>
      <c r="ES14" s="66">
        <f t="shared" si="149"/>
        <v>3</v>
      </c>
      <c r="ET14" s="65">
        <f t="shared" si="28"/>
        <v>2.083333333333333</v>
      </c>
      <c r="EU14" s="66">
        <f t="shared" si="150"/>
        <v>5</v>
      </c>
      <c r="EV14" s="72">
        <f t="shared" si="29"/>
        <v>1.773049645390071</v>
      </c>
      <c r="EW14" s="71">
        <v>1</v>
      </c>
      <c r="EX14" s="65">
        <f t="shared" si="30"/>
        <v>0.72463768115942029</v>
      </c>
      <c r="EY14" s="71">
        <v>3</v>
      </c>
      <c r="EZ14" s="65">
        <f t="shared" si="31"/>
        <v>2.083333333333333</v>
      </c>
      <c r="FA14" s="66">
        <f t="shared" si="151"/>
        <v>4</v>
      </c>
      <c r="FB14" s="72">
        <f t="shared" si="32"/>
        <v>1.4184397163120568</v>
      </c>
      <c r="FC14" s="69">
        <f t="shared" si="152"/>
        <v>1</v>
      </c>
      <c r="FD14" s="65">
        <f t="shared" si="33"/>
        <v>0.72463768115942029</v>
      </c>
      <c r="FE14" s="66">
        <f t="shared" si="153"/>
        <v>3</v>
      </c>
      <c r="FF14" s="65">
        <f t="shared" si="34"/>
        <v>2.083333333333333</v>
      </c>
      <c r="FG14" s="66">
        <f t="shared" si="154"/>
        <v>4</v>
      </c>
      <c r="FH14" s="72">
        <f t="shared" si="35"/>
        <v>1.4184397163120568</v>
      </c>
      <c r="FI14" s="71">
        <v>9</v>
      </c>
      <c r="FJ14" s="65">
        <f t="shared" si="36"/>
        <v>6.5217391304347823</v>
      </c>
      <c r="FK14" s="71">
        <v>5</v>
      </c>
      <c r="FL14" s="65">
        <f t="shared" si="37"/>
        <v>3.4722222222222223</v>
      </c>
      <c r="FM14" s="66">
        <f t="shared" si="155"/>
        <v>14</v>
      </c>
      <c r="FN14" s="72">
        <f t="shared" si="38"/>
        <v>4.9645390070921991</v>
      </c>
      <c r="FO14" s="69">
        <f t="shared" si="156"/>
        <v>9</v>
      </c>
      <c r="FP14" s="65">
        <f t="shared" si="39"/>
        <v>6.5217391304347823</v>
      </c>
      <c r="FQ14" s="66">
        <f t="shared" si="157"/>
        <v>5</v>
      </c>
      <c r="FR14" s="65">
        <f t="shared" si="40"/>
        <v>3.4722222222222223</v>
      </c>
      <c r="FS14" s="66">
        <f t="shared" si="158"/>
        <v>14</v>
      </c>
      <c r="FT14" s="72">
        <f t="shared" si="41"/>
        <v>4.9645390070921991</v>
      </c>
      <c r="FU14" s="71">
        <v>8</v>
      </c>
      <c r="FV14" s="65">
        <f t="shared" si="42"/>
        <v>5.7971014492753623</v>
      </c>
      <c r="FW14" s="71">
        <v>7</v>
      </c>
      <c r="FX14" s="65">
        <f t="shared" si="43"/>
        <v>4.8611111111111116</v>
      </c>
      <c r="FY14" s="66">
        <f t="shared" si="159"/>
        <v>15</v>
      </c>
      <c r="FZ14" s="72">
        <f t="shared" si="44"/>
        <v>5.3191489361702127</v>
      </c>
      <c r="GA14" s="69">
        <f t="shared" si="160"/>
        <v>8</v>
      </c>
      <c r="GB14" s="65">
        <f t="shared" si="45"/>
        <v>5.7971014492753623</v>
      </c>
      <c r="GC14" s="66">
        <f t="shared" si="161"/>
        <v>7</v>
      </c>
      <c r="GD14" s="65">
        <f t="shared" si="46"/>
        <v>4.8611111111111116</v>
      </c>
      <c r="GE14" s="66">
        <f t="shared" si="162"/>
        <v>15</v>
      </c>
      <c r="GF14" s="72">
        <f t="shared" si="47"/>
        <v>5.3191489361702127</v>
      </c>
      <c r="GG14" s="71"/>
      <c r="GH14" s="65">
        <f t="shared" si="48"/>
        <v>0</v>
      </c>
      <c r="GI14" s="71"/>
      <c r="GJ14" s="65">
        <f t="shared" si="49"/>
        <v>0</v>
      </c>
      <c r="GK14" s="66">
        <f t="shared" si="163"/>
        <v>0</v>
      </c>
      <c r="GL14" s="72">
        <f t="shared" si="50"/>
        <v>0</v>
      </c>
      <c r="GM14" s="69">
        <f t="shared" si="164"/>
        <v>0</v>
      </c>
      <c r="GN14" s="65">
        <f t="shared" si="51"/>
        <v>0</v>
      </c>
      <c r="GO14" s="66">
        <f t="shared" si="165"/>
        <v>0</v>
      </c>
      <c r="GP14" s="65">
        <f t="shared" si="52"/>
        <v>0</v>
      </c>
      <c r="GQ14" s="66">
        <f t="shared" si="166"/>
        <v>0</v>
      </c>
      <c r="GR14" s="72">
        <f t="shared" si="53"/>
        <v>0</v>
      </c>
      <c r="GS14" s="71">
        <v>4</v>
      </c>
      <c r="GT14" s="65">
        <f t="shared" si="54"/>
        <v>2.8985507246376812</v>
      </c>
      <c r="GU14" s="71">
        <v>0</v>
      </c>
      <c r="GV14" s="65">
        <f t="shared" si="55"/>
        <v>0</v>
      </c>
      <c r="GW14" s="66">
        <f t="shared" si="167"/>
        <v>4</v>
      </c>
      <c r="GX14" s="72">
        <f t="shared" si="56"/>
        <v>1.4184397163120568</v>
      </c>
      <c r="GY14" s="69">
        <f t="shared" si="168"/>
        <v>4</v>
      </c>
      <c r="GZ14" s="65">
        <f t="shared" si="57"/>
        <v>2.8985507246376812</v>
      </c>
      <c r="HA14" s="66">
        <f t="shared" si="169"/>
        <v>0</v>
      </c>
      <c r="HB14" s="65">
        <f t="shared" si="58"/>
        <v>0</v>
      </c>
      <c r="HC14" s="66">
        <f t="shared" si="170"/>
        <v>4</v>
      </c>
      <c r="HD14" s="72">
        <f t="shared" si="59"/>
        <v>1.4184397163120568</v>
      </c>
    </row>
    <row r="15" spans="1:212" x14ac:dyDescent="0.25">
      <c r="A15" s="67">
        <f>'[1]Data Dasar'!A14</f>
        <v>4</v>
      </c>
      <c r="B15" s="68" t="str">
        <f>'[1]Data Dasar'!B14</f>
        <v>MULYOREJO</v>
      </c>
      <c r="C15" s="69">
        <f>'[1]Data Dasar'!C14</f>
        <v>109</v>
      </c>
      <c r="D15" s="66">
        <f>'[1]Data Dasar'!D14</f>
        <v>109</v>
      </c>
      <c r="E15" s="70">
        <f>'[1]Data Dasar'!E14</f>
        <v>218</v>
      </c>
      <c r="F15" s="69">
        <f>'[1]Data Dasar'!F14</f>
        <v>119</v>
      </c>
      <c r="G15" s="66">
        <f>'[1]Data Dasar'!G14</f>
        <v>120</v>
      </c>
      <c r="H15" s="70">
        <f>'[1]Data Dasar'!H14</f>
        <v>239</v>
      </c>
      <c r="I15" s="71">
        <v>13</v>
      </c>
      <c r="J15" s="65">
        <f t="shared" si="60"/>
        <v>11.926605504587156</v>
      </c>
      <c r="K15" s="71">
        <v>11</v>
      </c>
      <c r="L15" s="65">
        <f t="shared" si="61"/>
        <v>10.091743119266056</v>
      </c>
      <c r="M15" s="66">
        <f t="shared" si="62"/>
        <v>24</v>
      </c>
      <c r="N15" s="72">
        <f t="shared" si="63"/>
        <v>11.009174311926607</v>
      </c>
      <c r="O15" s="69">
        <f t="shared" si="64"/>
        <v>13</v>
      </c>
      <c r="P15" s="65">
        <f t="shared" si="65"/>
        <v>11.926605504587156</v>
      </c>
      <c r="Q15" s="66">
        <f t="shared" si="66"/>
        <v>11</v>
      </c>
      <c r="R15" s="65">
        <f t="shared" si="67"/>
        <v>10.091743119266056</v>
      </c>
      <c r="S15" s="66">
        <f t="shared" si="68"/>
        <v>24</v>
      </c>
      <c r="T15" s="72">
        <f t="shared" si="69"/>
        <v>11.009174311926607</v>
      </c>
      <c r="U15" s="71"/>
      <c r="V15" s="65">
        <f t="shared" si="70"/>
        <v>0</v>
      </c>
      <c r="W15" s="71"/>
      <c r="X15" s="65">
        <f t="shared" si="71"/>
        <v>0</v>
      </c>
      <c r="Y15" s="66">
        <f t="shared" si="72"/>
        <v>0</v>
      </c>
      <c r="Z15" s="72">
        <f t="shared" si="73"/>
        <v>0</v>
      </c>
      <c r="AA15" s="69">
        <f t="shared" si="74"/>
        <v>0</v>
      </c>
      <c r="AB15" s="65">
        <f t="shared" si="75"/>
        <v>0</v>
      </c>
      <c r="AC15" s="66">
        <f t="shared" si="76"/>
        <v>0</v>
      </c>
      <c r="AD15" s="65">
        <f t="shared" si="77"/>
        <v>0</v>
      </c>
      <c r="AE15" s="66">
        <f t="shared" si="78"/>
        <v>0</v>
      </c>
      <c r="AF15" s="72">
        <f t="shared" si="79"/>
        <v>0</v>
      </c>
      <c r="AG15" s="73">
        <f t="shared" si="80"/>
        <v>13</v>
      </c>
      <c r="AH15" s="65">
        <f t="shared" si="81"/>
        <v>11.926605504587156</v>
      </c>
      <c r="AI15" s="73">
        <f t="shared" si="82"/>
        <v>11</v>
      </c>
      <c r="AJ15" s="65">
        <f t="shared" si="83"/>
        <v>10.091743119266056</v>
      </c>
      <c r="AK15" s="66">
        <f t="shared" si="84"/>
        <v>24</v>
      </c>
      <c r="AL15" s="72">
        <f t="shared" si="85"/>
        <v>11.009174311926607</v>
      </c>
      <c r="AM15" s="69">
        <f t="shared" si="86"/>
        <v>13</v>
      </c>
      <c r="AN15" s="65">
        <f t="shared" si="87"/>
        <v>0</v>
      </c>
      <c r="AO15" s="66">
        <f t="shared" si="88"/>
        <v>11</v>
      </c>
      <c r="AP15" s="65">
        <f t="shared" si="89"/>
        <v>0</v>
      </c>
      <c r="AQ15" s="66">
        <f t="shared" si="90"/>
        <v>24</v>
      </c>
      <c r="AR15" s="72">
        <f t="shared" si="91"/>
        <v>11.009174311926607</v>
      </c>
      <c r="AS15" s="71">
        <v>4</v>
      </c>
      <c r="AT15" s="65">
        <f t="shared" si="92"/>
        <v>3.669724770642202</v>
      </c>
      <c r="AU15" s="71">
        <v>10</v>
      </c>
      <c r="AV15" s="65">
        <f t="shared" si="93"/>
        <v>9.1743119266055047</v>
      </c>
      <c r="AW15" s="66">
        <f t="shared" si="94"/>
        <v>14</v>
      </c>
      <c r="AX15" s="72">
        <f t="shared" si="95"/>
        <v>6.4220183486238538</v>
      </c>
      <c r="AY15" s="69">
        <f t="shared" si="96"/>
        <v>4</v>
      </c>
      <c r="AZ15" s="65">
        <f t="shared" si="97"/>
        <v>3.669724770642202</v>
      </c>
      <c r="BA15" s="66">
        <f t="shared" si="98"/>
        <v>10</v>
      </c>
      <c r="BB15" s="65">
        <f t="shared" si="99"/>
        <v>9.1743119266055047</v>
      </c>
      <c r="BC15" s="66">
        <f t="shared" si="100"/>
        <v>14</v>
      </c>
      <c r="BD15" s="72">
        <f t="shared" si="101"/>
        <v>6.4220183486238538</v>
      </c>
      <c r="BE15" s="71">
        <v>4</v>
      </c>
      <c r="BF15" s="65">
        <f t="shared" si="102"/>
        <v>3.669724770642202</v>
      </c>
      <c r="BG15" s="71">
        <v>10</v>
      </c>
      <c r="BH15" s="65">
        <f t="shared" si="103"/>
        <v>9.1743119266055047</v>
      </c>
      <c r="BI15" s="66">
        <f t="shared" si="104"/>
        <v>14</v>
      </c>
      <c r="BJ15" s="72">
        <f t="shared" si="105"/>
        <v>6.4220183486238538</v>
      </c>
      <c r="BK15" s="69">
        <f t="shared" si="106"/>
        <v>4</v>
      </c>
      <c r="BL15" s="65">
        <f t="shared" si="107"/>
        <v>3.669724770642202</v>
      </c>
      <c r="BM15" s="66">
        <f t="shared" si="108"/>
        <v>10</v>
      </c>
      <c r="BN15" s="65">
        <f t="shared" si="109"/>
        <v>9.1743119266055047</v>
      </c>
      <c r="BO15" s="66">
        <f t="shared" si="110"/>
        <v>14</v>
      </c>
      <c r="BP15" s="72">
        <f t="shared" si="111"/>
        <v>6.4220183486238538</v>
      </c>
      <c r="BQ15" s="71">
        <v>11</v>
      </c>
      <c r="BR15" s="65">
        <f t="shared" si="0"/>
        <v>9.2436974789915975</v>
      </c>
      <c r="BS15" s="71">
        <v>9</v>
      </c>
      <c r="BT15" s="65">
        <f t="shared" si="1"/>
        <v>7.5</v>
      </c>
      <c r="BU15" s="66">
        <f t="shared" si="112"/>
        <v>20</v>
      </c>
      <c r="BV15" s="72">
        <f t="shared" si="2"/>
        <v>8.3682008368200833</v>
      </c>
      <c r="BW15" s="69">
        <f t="shared" si="113"/>
        <v>11</v>
      </c>
      <c r="BX15" s="65">
        <f t="shared" si="3"/>
        <v>9.2436974789915975</v>
      </c>
      <c r="BY15" s="66">
        <f t="shared" si="114"/>
        <v>9</v>
      </c>
      <c r="BZ15" s="65">
        <f t="shared" si="4"/>
        <v>7.5</v>
      </c>
      <c r="CA15" s="66">
        <f t="shared" si="115"/>
        <v>20</v>
      </c>
      <c r="CB15" s="72">
        <f t="shared" si="5"/>
        <v>8.3682008368200833</v>
      </c>
      <c r="CC15" s="71">
        <v>11</v>
      </c>
      <c r="CD15" s="65">
        <f t="shared" si="6"/>
        <v>9.2436974789915975</v>
      </c>
      <c r="CE15" s="71">
        <v>9</v>
      </c>
      <c r="CF15" s="65">
        <f t="shared" si="7"/>
        <v>7.5</v>
      </c>
      <c r="CG15" s="66">
        <f t="shared" si="116"/>
        <v>20</v>
      </c>
      <c r="CH15" s="72">
        <f t="shared" si="8"/>
        <v>8.3682008368200833</v>
      </c>
      <c r="CI15" s="69">
        <f t="shared" si="117"/>
        <v>11</v>
      </c>
      <c r="CJ15" s="65">
        <f t="shared" si="9"/>
        <v>9.2436974789915975</v>
      </c>
      <c r="CK15" s="66">
        <f t="shared" si="118"/>
        <v>9</v>
      </c>
      <c r="CL15" s="65">
        <f t="shared" si="10"/>
        <v>7.5</v>
      </c>
      <c r="CM15" s="66">
        <f t="shared" si="119"/>
        <v>20</v>
      </c>
      <c r="CN15" s="72">
        <f t="shared" si="11"/>
        <v>8.3682008368200833</v>
      </c>
      <c r="CO15" s="71">
        <v>9</v>
      </c>
      <c r="CP15" s="65">
        <f t="shared" si="171"/>
        <v>7.5630252100840334</v>
      </c>
      <c r="CQ15" s="71">
        <v>3</v>
      </c>
      <c r="CR15" s="65">
        <f t="shared" si="120"/>
        <v>2.5</v>
      </c>
      <c r="CS15" s="66">
        <f t="shared" si="121"/>
        <v>12</v>
      </c>
      <c r="CT15" s="72">
        <f t="shared" si="122"/>
        <v>5.02092050209205</v>
      </c>
      <c r="CU15" s="69">
        <f t="shared" si="123"/>
        <v>9</v>
      </c>
      <c r="CV15" s="65">
        <f t="shared" si="124"/>
        <v>7.5630252100840334</v>
      </c>
      <c r="CW15" s="66">
        <f t="shared" si="125"/>
        <v>3</v>
      </c>
      <c r="CX15" s="65">
        <f t="shared" si="126"/>
        <v>2.5</v>
      </c>
      <c r="CY15" s="66">
        <f t="shared" si="127"/>
        <v>12</v>
      </c>
      <c r="CZ15" s="72">
        <f t="shared" si="128"/>
        <v>5.02092050209205</v>
      </c>
      <c r="DA15" s="71">
        <v>10</v>
      </c>
      <c r="DB15" s="65">
        <f t="shared" si="12"/>
        <v>8.4033613445378155</v>
      </c>
      <c r="DC15" s="71">
        <v>11</v>
      </c>
      <c r="DD15" s="65">
        <f t="shared" si="13"/>
        <v>9.1666666666666661</v>
      </c>
      <c r="DE15" s="66">
        <f t="shared" si="129"/>
        <v>21</v>
      </c>
      <c r="DF15" s="72">
        <f t="shared" si="14"/>
        <v>8.7866108786610866</v>
      </c>
      <c r="DG15" s="69">
        <f t="shared" si="130"/>
        <v>10</v>
      </c>
      <c r="DH15" s="65">
        <f t="shared" si="15"/>
        <v>8.4033613445378155</v>
      </c>
      <c r="DI15" s="66">
        <f t="shared" si="131"/>
        <v>11</v>
      </c>
      <c r="DJ15" s="65">
        <f t="shared" si="16"/>
        <v>9.1666666666666661</v>
      </c>
      <c r="DK15" s="66">
        <f t="shared" si="132"/>
        <v>21</v>
      </c>
      <c r="DL15" s="72">
        <f t="shared" si="17"/>
        <v>8.7866108786610866</v>
      </c>
      <c r="DM15" s="71">
        <v>10</v>
      </c>
      <c r="DN15" s="65">
        <f t="shared" si="18"/>
        <v>8.4033613445378155</v>
      </c>
      <c r="DO15" s="71">
        <v>11</v>
      </c>
      <c r="DP15" s="65">
        <f t="shared" si="19"/>
        <v>9.1666666666666661</v>
      </c>
      <c r="DQ15" s="66">
        <f t="shared" si="133"/>
        <v>21</v>
      </c>
      <c r="DR15" s="72">
        <f t="shared" si="20"/>
        <v>8.7866108786610866</v>
      </c>
      <c r="DS15" s="69">
        <f t="shared" si="134"/>
        <v>10</v>
      </c>
      <c r="DT15" s="65">
        <f t="shared" si="21"/>
        <v>8.4033613445378155</v>
      </c>
      <c r="DU15" s="66">
        <f t="shared" si="135"/>
        <v>11</v>
      </c>
      <c r="DV15" s="65">
        <f t="shared" si="22"/>
        <v>9.1666666666666661</v>
      </c>
      <c r="DW15" s="66">
        <f t="shared" si="136"/>
        <v>21</v>
      </c>
      <c r="DX15" s="72">
        <f t="shared" si="23"/>
        <v>8.7866108786610866</v>
      </c>
      <c r="DY15" s="71">
        <v>1</v>
      </c>
      <c r="DZ15" s="65">
        <f t="shared" si="137"/>
        <v>0.84033613445378152</v>
      </c>
      <c r="EA15" s="71">
        <v>1</v>
      </c>
      <c r="EB15" s="65">
        <f t="shared" si="138"/>
        <v>0.83333333333333337</v>
      </c>
      <c r="EC15" s="66">
        <f t="shared" si="139"/>
        <v>2</v>
      </c>
      <c r="ED15" s="72">
        <f t="shared" si="140"/>
        <v>0.83682008368200833</v>
      </c>
      <c r="EE15" s="69">
        <f t="shared" si="141"/>
        <v>1</v>
      </c>
      <c r="EF15" s="65">
        <f t="shared" si="142"/>
        <v>0.84033613445378152</v>
      </c>
      <c r="EG15" s="66">
        <f t="shared" si="143"/>
        <v>1</v>
      </c>
      <c r="EH15" s="65">
        <f t="shared" si="144"/>
        <v>0.83333333333333337</v>
      </c>
      <c r="EI15" s="66">
        <f t="shared" si="145"/>
        <v>2</v>
      </c>
      <c r="EJ15" s="72">
        <f t="shared" si="146"/>
        <v>0.83682008368200833</v>
      </c>
      <c r="EK15" s="71">
        <v>3</v>
      </c>
      <c r="EL15" s="65">
        <f t="shared" si="24"/>
        <v>2.5210084033613445</v>
      </c>
      <c r="EM15" s="71">
        <v>7</v>
      </c>
      <c r="EN15" s="65">
        <f t="shared" si="25"/>
        <v>5.833333333333333</v>
      </c>
      <c r="EO15" s="66">
        <f t="shared" si="147"/>
        <v>10</v>
      </c>
      <c r="EP15" s="72">
        <f t="shared" si="26"/>
        <v>4.1841004184100417</v>
      </c>
      <c r="EQ15" s="69">
        <f t="shared" si="148"/>
        <v>3</v>
      </c>
      <c r="ER15" s="65">
        <f t="shared" si="27"/>
        <v>2.5210084033613445</v>
      </c>
      <c r="ES15" s="66">
        <f t="shared" si="149"/>
        <v>7</v>
      </c>
      <c r="ET15" s="65">
        <f t="shared" si="28"/>
        <v>5.833333333333333</v>
      </c>
      <c r="EU15" s="66">
        <f t="shared" si="150"/>
        <v>10</v>
      </c>
      <c r="EV15" s="72">
        <f t="shared" si="29"/>
        <v>4.1841004184100417</v>
      </c>
      <c r="EW15" s="71">
        <v>3</v>
      </c>
      <c r="EX15" s="65">
        <f t="shared" si="30"/>
        <v>2.5210084033613445</v>
      </c>
      <c r="EY15" s="71">
        <v>7</v>
      </c>
      <c r="EZ15" s="65">
        <f t="shared" si="31"/>
        <v>5.833333333333333</v>
      </c>
      <c r="FA15" s="66">
        <f t="shared" si="151"/>
        <v>10</v>
      </c>
      <c r="FB15" s="72">
        <f t="shared" si="32"/>
        <v>4.1841004184100417</v>
      </c>
      <c r="FC15" s="69">
        <f t="shared" si="152"/>
        <v>3</v>
      </c>
      <c r="FD15" s="65">
        <f t="shared" si="33"/>
        <v>2.5210084033613445</v>
      </c>
      <c r="FE15" s="66">
        <f t="shared" si="153"/>
        <v>7</v>
      </c>
      <c r="FF15" s="65">
        <f t="shared" si="34"/>
        <v>5.833333333333333</v>
      </c>
      <c r="FG15" s="66">
        <f t="shared" si="154"/>
        <v>10</v>
      </c>
      <c r="FH15" s="72">
        <f t="shared" si="35"/>
        <v>4.1841004184100417</v>
      </c>
      <c r="FI15" s="71">
        <v>4</v>
      </c>
      <c r="FJ15" s="65">
        <f t="shared" si="36"/>
        <v>3.3613445378151261</v>
      </c>
      <c r="FK15" s="71">
        <v>1</v>
      </c>
      <c r="FL15" s="65">
        <f t="shared" si="37"/>
        <v>0.83333333333333337</v>
      </c>
      <c r="FM15" s="66">
        <f t="shared" si="155"/>
        <v>5</v>
      </c>
      <c r="FN15" s="72">
        <f t="shared" si="38"/>
        <v>2.0920502092050208</v>
      </c>
      <c r="FO15" s="69">
        <f t="shared" si="156"/>
        <v>4</v>
      </c>
      <c r="FP15" s="65">
        <f t="shared" si="39"/>
        <v>3.3613445378151261</v>
      </c>
      <c r="FQ15" s="66">
        <f t="shared" si="157"/>
        <v>1</v>
      </c>
      <c r="FR15" s="65">
        <f t="shared" si="40"/>
        <v>0.83333333333333337</v>
      </c>
      <c r="FS15" s="66">
        <f t="shared" si="158"/>
        <v>5</v>
      </c>
      <c r="FT15" s="72">
        <f t="shared" si="41"/>
        <v>2.0920502092050208</v>
      </c>
      <c r="FU15" s="71">
        <v>9</v>
      </c>
      <c r="FV15" s="65">
        <f t="shared" si="42"/>
        <v>7.5630252100840334</v>
      </c>
      <c r="FW15" s="71">
        <v>11</v>
      </c>
      <c r="FX15" s="65">
        <f t="shared" si="43"/>
        <v>9.1666666666666661</v>
      </c>
      <c r="FY15" s="66">
        <f t="shared" si="159"/>
        <v>20</v>
      </c>
      <c r="FZ15" s="72">
        <f t="shared" si="44"/>
        <v>8.3682008368200833</v>
      </c>
      <c r="GA15" s="69">
        <f t="shared" si="160"/>
        <v>9</v>
      </c>
      <c r="GB15" s="65">
        <f t="shared" si="45"/>
        <v>7.5630252100840334</v>
      </c>
      <c r="GC15" s="66">
        <f t="shared" si="161"/>
        <v>11</v>
      </c>
      <c r="GD15" s="65">
        <f t="shared" si="46"/>
        <v>9.1666666666666661</v>
      </c>
      <c r="GE15" s="66">
        <f t="shared" si="162"/>
        <v>20</v>
      </c>
      <c r="GF15" s="72">
        <f t="shared" si="47"/>
        <v>8.3682008368200833</v>
      </c>
      <c r="GG15" s="71"/>
      <c r="GH15" s="65">
        <f t="shared" si="48"/>
        <v>0</v>
      </c>
      <c r="GI15" s="71"/>
      <c r="GJ15" s="65">
        <f t="shared" si="49"/>
        <v>0</v>
      </c>
      <c r="GK15" s="66">
        <f t="shared" si="163"/>
        <v>0</v>
      </c>
      <c r="GL15" s="72">
        <f t="shared" si="50"/>
        <v>0</v>
      </c>
      <c r="GM15" s="69">
        <f t="shared" si="164"/>
        <v>0</v>
      </c>
      <c r="GN15" s="65">
        <f t="shared" si="51"/>
        <v>0</v>
      </c>
      <c r="GO15" s="66">
        <f t="shared" si="165"/>
        <v>0</v>
      </c>
      <c r="GP15" s="65">
        <f t="shared" si="52"/>
        <v>0</v>
      </c>
      <c r="GQ15" s="66">
        <f t="shared" si="166"/>
        <v>0</v>
      </c>
      <c r="GR15" s="72">
        <f t="shared" si="53"/>
        <v>0</v>
      </c>
      <c r="GS15" s="71">
        <v>9</v>
      </c>
      <c r="GT15" s="65">
        <f t="shared" si="54"/>
        <v>7.5630252100840334</v>
      </c>
      <c r="GU15" s="71">
        <v>11</v>
      </c>
      <c r="GV15" s="65">
        <f t="shared" si="55"/>
        <v>9.1666666666666661</v>
      </c>
      <c r="GW15" s="66">
        <f t="shared" si="167"/>
        <v>20</v>
      </c>
      <c r="GX15" s="72">
        <f t="shared" si="56"/>
        <v>8.3682008368200833</v>
      </c>
      <c r="GY15" s="69">
        <f t="shared" si="168"/>
        <v>9</v>
      </c>
      <c r="GZ15" s="65">
        <f t="shared" si="57"/>
        <v>7.5630252100840334</v>
      </c>
      <c r="HA15" s="66">
        <f t="shared" si="169"/>
        <v>11</v>
      </c>
      <c r="HB15" s="65">
        <f t="shared" si="58"/>
        <v>9.1666666666666661</v>
      </c>
      <c r="HC15" s="66">
        <f t="shared" si="170"/>
        <v>20</v>
      </c>
      <c r="HD15" s="72">
        <f t="shared" si="59"/>
        <v>8.3682008368200833</v>
      </c>
    </row>
    <row r="16" spans="1:212" ht="13" thickBot="1" x14ac:dyDescent="0.3">
      <c r="A16" s="74"/>
      <c r="H16" s="75"/>
      <c r="I16" s="75"/>
      <c r="J16" s="76"/>
      <c r="K16" s="77"/>
      <c r="L16" s="76"/>
      <c r="M16" s="77"/>
      <c r="N16" s="78"/>
      <c r="O16" s="75"/>
      <c r="P16" s="76"/>
      <c r="Q16" s="77"/>
      <c r="R16" s="76"/>
      <c r="S16" s="77"/>
      <c r="T16" s="78"/>
      <c r="U16" s="75"/>
      <c r="V16" s="76"/>
      <c r="W16" s="77"/>
      <c r="X16" s="76"/>
      <c r="Y16" s="77"/>
      <c r="Z16" s="78"/>
      <c r="AA16" s="75"/>
      <c r="AB16" s="76"/>
      <c r="AC16" s="77"/>
      <c r="AD16" s="76"/>
      <c r="AE16" s="77"/>
      <c r="AF16" s="78"/>
      <c r="AG16" s="75"/>
      <c r="AH16" s="76"/>
      <c r="AI16" s="77"/>
      <c r="AJ16" s="76"/>
      <c r="AK16" s="77"/>
      <c r="AL16" s="78"/>
      <c r="AM16" s="75"/>
      <c r="AN16" s="76"/>
      <c r="AO16" s="77"/>
      <c r="AP16" s="76"/>
      <c r="AQ16" s="77"/>
      <c r="AR16" s="78"/>
      <c r="AS16" s="75"/>
      <c r="AT16" s="76"/>
      <c r="AU16" s="77"/>
      <c r="AV16" s="76"/>
      <c r="AW16" s="77"/>
      <c r="AX16" s="78"/>
      <c r="AY16" s="79"/>
      <c r="AZ16" s="76"/>
      <c r="BA16" s="80"/>
      <c r="BB16" s="76"/>
      <c r="BC16" s="80"/>
      <c r="BD16" s="78"/>
      <c r="BE16" s="75"/>
      <c r="BF16" s="76"/>
      <c r="BG16" s="77"/>
      <c r="BH16" s="76"/>
      <c r="BI16" s="77"/>
      <c r="BJ16" s="78"/>
      <c r="BK16" s="79"/>
      <c r="BL16" s="76"/>
      <c r="BM16" s="80"/>
      <c r="BN16" s="76"/>
      <c r="BO16" s="80"/>
      <c r="BP16" s="78"/>
      <c r="BQ16" s="75"/>
      <c r="BR16" s="76"/>
      <c r="BS16" s="77"/>
      <c r="BT16" s="76"/>
      <c r="BU16" s="75"/>
      <c r="BV16" s="78"/>
      <c r="BW16" s="75"/>
      <c r="BX16" s="76"/>
      <c r="BY16" s="77"/>
      <c r="BZ16" s="76"/>
      <c r="CA16" s="77"/>
      <c r="CB16" s="78"/>
      <c r="CC16" s="81"/>
      <c r="CD16" s="76"/>
      <c r="CE16" s="77"/>
      <c r="CF16" s="76"/>
      <c r="CG16" s="77"/>
      <c r="CH16" s="78"/>
      <c r="CI16" s="75"/>
      <c r="CJ16" s="76"/>
      <c r="CK16" s="77"/>
      <c r="CL16" s="76"/>
      <c r="CM16" s="77"/>
      <c r="CN16" s="78"/>
      <c r="CO16" s="75"/>
      <c r="CP16" s="76"/>
      <c r="CQ16" s="77"/>
      <c r="CR16" s="76"/>
      <c r="CS16" s="75"/>
      <c r="CT16" s="78"/>
      <c r="CU16" s="75"/>
      <c r="CV16" s="76"/>
      <c r="CW16" s="77"/>
      <c r="CX16" s="76"/>
      <c r="CY16" s="77"/>
      <c r="CZ16" s="78"/>
      <c r="DA16" s="82"/>
      <c r="DB16" s="76"/>
      <c r="DC16" s="77"/>
      <c r="DD16" s="76"/>
      <c r="DE16" s="77"/>
      <c r="DF16" s="78"/>
      <c r="DG16" s="75"/>
      <c r="DH16" s="76"/>
      <c r="DI16" s="77"/>
      <c r="DJ16" s="76"/>
      <c r="DK16" s="77"/>
      <c r="DL16" s="78"/>
      <c r="DM16" s="75"/>
      <c r="DN16" s="76"/>
      <c r="DO16" s="77"/>
      <c r="DP16" s="76"/>
      <c r="DQ16" s="77"/>
      <c r="DR16" s="78"/>
      <c r="DS16" s="75"/>
      <c r="DT16" s="76"/>
      <c r="DU16" s="77"/>
      <c r="DV16" s="76"/>
      <c r="DW16" s="77"/>
      <c r="DX16" s="78"/>
      <c r="DY16" s="75"/>
      <c r="DZ16" s="76"/>
      <c r="EA16" s="77"/>
      <c r="EB16" s="76"/>
      <c r="EC16" s="75"/>
      <c r="ED16" s="78"/>
      <c r="EE16" s="75"/>
      <c r="EF16" s="76"/>
      <c r="EG16" s="77"/>
      <c r="EH16" s="76"/>
      <c r="EI16" s="77"/>
      <c r="EJ16" s="78"/>
      <c r="EK16" s="75"/>
      <c r="EL16" s="76"/>
      <c r="EM16" s="77"/>
      <c r="EN16" s="76"/>
      <c r="EO16" s="77"/>
      <c r="EP16" s="78"/>
      <c r="EQ16" s="75"/>
      <c r="ER16" s="76"/>
      <c r="ES16" s="77"/>
      <c r="ET16" s="76"/>
      <c r="EU16" s="77"/>
      <c r="EV16" s="78"/>
      <c r="EW16" s="75"/>
      <c r="EX16" s="76"/>
      <c r="EY16" s="77"/>
      <c r="EZ16" s="76"/>
      <c r="FA16" s="77"/>
      <c r="FB16" s="78"/>
      <c r="FC16" s="75"/>
      <c r="FD16" s="76"/>
      <c r="FE16" s="77"/>
      <c r="FF16" s="76"/>
      <c r="FG16" s="77"/>
      <c r="FH16" s="78"/>
      <c r="FI16" s="75"/>
      <c r="FJ16" s="76"/>
      <c r="FK16" s="77"/>
      <c r="FL16" s="76"/>
      <c r="FM16" s="77"/>
      <c r="FN16" s="78"/>
      <c r="FO16" s="75"/>
      <c r="FP16" s="76"/>
      <c r="FQ16" s="77"/>
      <c r="FR16" s="76"/>
      <c r="FS16" s="77"/>
      <c r="FT16" s="78"/>
      <c r="FU16" s="75"/>
      <c r="FV16" s="76"/>
      <c r="FW16" s="77"/>
      <c r="FX16" s="76"/>
      <c r="FY16" s="77"/>
      <c r="FZ16" s="78"/>
      <c r="GA16" s="75"/>
      <c r="GB16" s="76"/>
      <c r="GC16" s="83"/>
      <c r="GD16" s="76"/>
      <c r="GE16" s="83"/>
      <c r="GF16" s="78"/>
      <c r="GG16" s="75"/>
      <c r="GH16" s="76"/>
      <c r="GI16" s="77"/>
      <c r="GJ16" s="76"/>
      <c r="GK16" s="77"/>
      <c r="GL16" s="78"/>
      <c r="GM16" s="75"/>
      <c r="GN16" s="76"/>
      <c r="GO16" s="83"/>
      <c r="GP16" s="76"/>
      <c r="GQ16" s="83"/>
      <c r="GR16" s="78"/>
      <c r="GS16" s="75"/>
      <c r="GT16" s="76"/>
      <c r="GU16" s="77"/>
      <c r="GV16" s="76"/>
      <c r="GW16" s="77"/>
      <c r="GX16" s="78"/>
      <c r="GY16" s="75"/>
      <c r="GZ16" s="76"/>
      <c r="HA16" s="83"/>
      <c r="HB16" s="76"/>
      <c r="HC16" s="83"/>
      <c r="HD16" s="78"/>
    </row>
    <row r="17" spans="1:212" s="9" customFormat="1" ht="19.5" customHeight="1" thickBot="1" x14ac:dyDescent="0.3">
      <c r="A17" s="84"/>
      <c r="B17" s="85" t="str">
        <f>'[1]Data Dasar'!B60</f>
        <v>PUSKESMAS</v>
      </c>
      <c r="C17" s="86">
        <f t="shared" ref="C17:I17" si="172">SUM(C12:C15)</f>
        <v>444</v>
      </c>
      <c r="D17" s="86">
        <f t="shared" si="172"/>
        <v>454</v>
      </c>
      <c r="E17" s="86">
        <f t="shared" si="172"/>
        <v>898</v>
      </c>
      <c r="F17" s="86">
        <f t="shared" si="172"/>
        <v>483</v>
      </c>
      <c r="G17" s="86">
        <f t="shared" si="172"/>
        <v>502</v>
      </c>
      <c r="H17" s="86">
        <f t="shared" si="172"/>
        <v>985</v>
      </c>
      <c r="I17" s="87">
        <f t="shared" si="172"/>
        <v>44</v>
      </c>
      <c r="J17" s="88">
        <f>I17/C17*100</f>
        <v>9.9099099099099099</v>
      </c>
      <c r="K17" s="86">
        <f>SUM(K12:K15)</f>
        <v>33</v>
      </c>
      <c r="L17" s="88">
        <f>K17/D17*100</f>
        <v>7.2687224669603516</v>
      </c>
      <c r="M17" s="86">
        <f>SUM(M12:M15)</f>
        <v>77</v>
      </c>
      <c r="N17" s="89">
        <f>M17/E17*100</f>
        <v>8.5746102449888646</v>
      </c>
      <c r="O17" s="87">
        <f>SUM(O12:O15)</f>
        <v>44</v>
      </c>
      <c r="P17" s="88">
        <f>O17/C17*100</f>
        <v>9.9099099099099099</v>
      </c>
      <c r="Q17" s="86">
        <f>SUM(Q12:Q15)</f>
        <v>33</v>
      </c>
      <c r="R17" s="88">
        <f>Q17/D17*100</f>
        <v>7.2687224669603516</v>
      </c>
      <c r="S17" s="86">
        <f>SUM(S12:S15)</f>
        <v>77</v>
      </c>
      <c r="T17" s="89">
        <f>S17/E17*100</f>
        <v>8.5746102449888646</v>
      </c>
      <c r="U17" s="87">
        <f>SUM(U12:U15)</f>
        <v>0</v>
      </c>
      <c r="V17" s="88">
        <f>U17/C17*100</f>
        <v>0</v>
      </c>
      <c r="W17" s="86">
        <f>SUM(W12:W15)</f>
        <v>0</v>
      </c>
      <c r="X17" s="88">
        <f>W17/D17*100</f>
        <v>0</v>
      </c>
      <c r="Y17" s="86">
        <f>SUM(Y12:Y15)</f>
        <v>0</v>
      </c>
      <c r="Z17" s="89">
        <f>Y17/E17*100</f>
        <v>0</v>
      </c>
      <c r="AA17" s="87">
        <f>SUM(AA12:AA15)</f>
        <v>0</v>
      </c>
      <c r="AB17" s="88">
        <f>AA17/C17*100</f>
        <v>0</v>
      </c>
      <c r="AC17" s="86">
        <f>SUM(AC12:AC15)</f>
        <v>0</v>
      </c>
      <c r="AD17" s="88">
        <f>AC17/D17*100</f>
        <v>0</v>
      </c>
      <c r="AE17" s="86">
        <f>SUM(AE12:AE15)</f>
        <v>0</v>
      </c>
      <c r="AF17" s="89">
        <f>AE17/E17*100</f>
        <v>0</v>
      </c>
      <c r="AG17" s="87">
        <f>SUM(AG12:AG15)</f>
        <v>44</v>
      </c>
      <c r="AH17" s="88">
        <f>AG17/C17*100</f>
        <v>9.9099099099099099</v>
      </c>
      <c r="AI17" s="86">
        <f>SUM(AI12:AI15)</f>
        <v>33</v>
      </c>
      <c r="AJ17" s="88">
        <f>AI17/D17*100</f>
        <v>7.2687224669603516</v>
      </c>
      <c r="AK17" s="86">
        <f>SUM(AK12:AK15)</f>
        <v>77</v>
      </c>
      <c r="AL17" s="89">
        <f>AK17/E17*100</f>
        <v>8.5746102449888646</v>
      </c>
      <c r="AM17" s="87">
        <f>SUM(AM12:AM15)</f>
        <v>44</v>
      </c>
      <c r="AN17" s="88">
        <f>AM17/C17*100</f>
        <v>9.9099099099099099</v>
      </c>
      <c r="AO17" s="86">
        <f>SUM(AO12:AO15)</f>
        <v>33</v>
      </c>
      <c r="AP17" s="88">
        <f>AO17/D17*100</f>
        <v>7.2687224669603516</v>
      </c>
      <c r="AQ17" s="86">
        <f>SUM(AQ12:AQ15)</f>
        <v>77</v>
      </c>
      <c r="AR17" s="89">
        <f>AQ17/E17*100</f>
        <v>8.5746102449888646</v>
      </c>
      <c r="AS17" s="87">
        <f>SUM(AS12:AS15)</f>
        <v>28</v>
      </c>
      <c r="AT17" s="88">
        <f>AS17/C17*100</f>
        <v>6.3063063063063058</v>
      </c>
      <c r="AU17" s="86">
        <f>SUM(AU12:AU15)</f>
        <v>34</v>
      </c>
      <c r="AV17" s="88">
        <f>AU17/D17*100</f>
        <v>7.4889867841409687</v>
      </c>
      <c r="AW17" s="86">
        <f>SUM(AW12:AW15)</f>
        <v>62</v>
      </c>
      <c r="AX17" s="89">
        <f>AW17/E17*100</f>
        <v>6.9042316258351892</v>
      </c>
      <c r="AY17" s="86">
        <f>SUM(AY12:AY15)</f>
        <v>28</v>
      </c>
      <c r="AZ17" s="88">
        <f>AY17/C17*100</f>
        <v>6.3063063063063058</v>
      </c>
      <c r="BA17" s="86">
        <f>SUM(BA12:BA15)</f>
        <v>34</v>
      </c>
      <c r="BB17" s="88">
        <f>BA17/D17*100</f>
        <v>7.4889867841409687</v>
      </c>
      <c r="BC17" s="86">
        <f>SUM(BC12:BC15)</f>
        <v>62</v>
      </c>
      <c r="BD17" s="89">
        <f>BC17/E17*100</f>
        <v>6.9042316258351892</v>
      </c>
      <c r="BE17" s="87">
        <f>SUM(BE12:BE15)</f>
        <v>27</v>
      </c>
      <c r="BF17" s="88">
        <f>BE17/C17*100</f>
        <v>6.0810810810810816</v>
      </c>
      <c r="BG17" s="86">
        <f>SUM(BG12:BG15)</f>
        <v>33</v>
      </c>
      <c r="BH17" s="88">
        <f>BG17/D17*100</f>
        <v>7.2687224669603516</v>
      </c>
      <c r="BI17" s="86">
        <f>SUM(BI12:BI15)</f>
        <v>60</v>
      </c>
      <c r="BJ17" s="89">
        <f>BI17/E17*100</f>
        <v>6.6815144766146997</v>
      </c>
      <c r="BK17" s="86">
        <f>SUM(BK12:BK15)</f>
        <v>27</v>
      </c>
      <c r="BL17" s="88">
        <f>BK17/C17*100</f>
        <v>6.0810810810810816</v>
      </c>
      <c r="BM17" s="86">
        <f>SUM(BM12:BM15)</f>
        <v>33</v>
      </c>
      <c r="BN17" s="88">
        <f>BM17/D17*100</f>
        <v>7.2687224669603516</v>
      </c>
      <c r="BO17" s="86">
        <f>SUM(BO12:BO15)</f>
        <v>60</v>
      </c>
      <c r="BP17" s="89">
        <f>BO17/E17*100</f>
        <v>6.6815144766146997</v>
      </c>
      <c r="BQ17" s="87">
        <f>SUM(BQ12:BQ15)</f>
        <v>28</v>
      </c>
      <c r="BR17" s="88">
        <f>BQ17/F17*100</f>
        <v>5.7971014492753623</v>
      </c>
      <c r="BS17" s="86">
        <f>SUM(BS12:BS15)</f>
        <v>33</v>
      </c>
      <c r="BT17" s="88">
        <f>BS17/G17*100</f>
        <v>6.573705179282868</v>
      </c>
      <c r="BU17" s="86">
        <f>SUM(BU12:BU15)</f>
        <v>61</v>
      </c>
      <c r="BV17" s="89">
        <f>BU17/H17*100</f>
        <v>6.1928934010152288</v>
      </c>
      <c r="BW17" s="86">
        <f>SUM(BW12:BW15)</f>
        <v>28</v>
      </c>
      <c r="BX17" s="88">
        <f>BW17/F17*100</f>
        <v>5.7971014492753623</v>
      </c>
      <c r="BY17" s="86">
        <f>SUM(BY12:BY15)</f>
        <v>33</v>
      </c>
      <c r="BZ17" s="88">
        <f>BY17/G17*100</f>
        <v>6.573705179282868</v>
      </c>
      <c r="CA17" s="86">
        <f>SUM(CA12:CA15)</f>
        <v>61</v>
      </c>
      <c r="CB17" s="89">
        <f>CA17/H17*100</f>
        <v>6.1928934010152288</v>
      </c>
      <c r="CC17" s="87">
        <f>SUM(CC12:CC15)</f>
        <v>30</v>
      </c>
      <c r="CD17" s="88">
        <f>CC17/F17*100</f>
        <v>6.2111801242236027</v>
      </c>
      <c r="CE17" s="86">
        <f>SUM(CE12:CE15)</f>
        <v>33</v>
      </c>
      <c r="CF17" s="88">
        <f>CE17/G17*100</f>
        <v>6.573705179282868</v>
      </c>
      <c r="CG17" s="86">
        <f>SUM(CG12:CG15)</f>
        <v>63</v>
      </c>
      <c r="CH17" s="89">
        <f>CG17/H17*100</f>
        <v>6.3959390862944163</v>
      </c>
      <c r="CI17" s="87">
        <f>SUM(CI12:CI15)</f>
        <v>30</v>
      </c>
      <c r="CJ17" s="88">
        <f>CI17/F17*100</f>
        <v>6.2111801242236027</v>
      </c>
      <c r="CK17" s="86">
        <f>SUM(CK12:CK15)</f>
        <v>33</v>
      </c>
      <c r="CL17" s="88">
        <f>CK17/G17*100</f>
        <v>6.573705179282868</v>
      </c>
      <c r="CM17" s="86">
        <f>SUM(CM12:CM15)</f>
        <v>63</v>
      </c>
      <c r="CN17" s="89">
        <f>CM17/H17*100</f>
        <v>6.3959390862944163</v>
      </c>
      <c r="CO17" s="87">
        <f>SUM(CO12:CO15)</f>
        <v>28</v>
      </c>
      <c r="CP17" s="88">
        <f>CO17/$F$17*100</f>
        <v>5.7971014492753623</v>
      </c>
      <c r="CQ17" s="86">
        <f>SUM(CQ12:CQ15)</f>
        <v>30</v>
      </c>
      <c r="CR17" s="88">
        <f>CQ17/$G$17*100</f>
        <v>5.9760956175298805</v>
      </c>
      <c r="CS17" s="86">
        <f>SUM(CS12:CS15)</f>
        <v>58</v>
      </c>
      <c r="CT17" s="89">
        <f>CS17/$H$17*100</f>
        <v>5.8883248730964466</v>
      </c>
      <c r="CU17" s="86">
        <f>SUM(CU12:CU15)</f>
        <v>28</v>
      </c>
      <c r="CV17" s="88">
        <f>CU17/$F$17*100</f>
        <v>5.7971014492753623</v>
      </c>
      <c r="CW17" s="86">
        <f>SUM(CW12:CW15)</f>
        <v>30</v>
      </c>
      <c r="CX17" s="88">
        <f>CW17/$G$17*100</f>
        <v>5.9760956175298805</v>
      </c>
      <c r="CY17" s="86">
        <f>SUM(CY12:CY15)</f>
        <v>58</v>
      </c>
      <c r="CZ17" s="89">
        <f>CY17/$H$17*100</f>
        <v>5.8883248730964466</v>
      </c>
      <c r="DA17" s="87">
        <f>SUM(DA12:DA15)</f>
        <v>35</v>
      </c>
      <c r="DB17" s="88">
        <f>DA17/F17*100</f>
        <v>7.2463768115942031</v>
      </c>
      <c r="DC17" s="86">
        <f>SUM(DC12:DC15)</f>
        <v>31</v>
      </c>
      <c r="DD17" s="88">
        <f>DC17/G17*100</f>
        <v>6.1752988047808763</v>
      </c>
      <c r="DE17" s="86">
        <f>SUM(DE12:DE15)</f>
        <v>66</v>
      </c>
      <c r="DF17" s="89">
        <f>DE17/H17*100</f>
        <v>6.7005076142131985</v>
      </c>
      <c r="DG17" s="86">
        <f>SUM(DG12:DG15)</f>
        <v>35</v>
      </c>
      <c r="DH17" s="88">
        <f>DG17/F17*100</f>
        <v>7.2463768115942031</v>
      </c>
      <c r="DI17" s="86">
        <f>SUM(DI12:DI15)</f>
        <v>31</v>
      </c>
      <c r="DJ17" s="88">
        <f>DI17/G17*100</f>
        <v>6.1752988047808763</v>
      </c>
      <c r="DK17" s="86">
        <f>SUM(DK12:DK15)</f>
        <v>66</v>
      </c>
      <c r="DL17" s="89">
        <f>DK17/H17*100</f>
        <v>6.7005076142131985</v>
      </c>
      <c r="DM17" s="87">
        <f>SUM(DM12:DM15)</f>
        <v>35</v>
      </c>
      <c r="DN17" s="88">
        <f>DM17/F17*100</f>
        <v>7.2463768115942031</v>
      </c>
      <c r="DO17" s="86">
        <f>SUM(DO12:DO15)</f>
        <v>30</v>
      </c>
      <c r="DP17" s="88">
        <f>DO17/G17*100</f>
        <v>5.9760956175298805</v>
      </c>
      <c r="DQ17" s="86">
        <f>SUM(DQ12:DQ15)</f>
        <v>65</v>
      </c>
      <c r="DR17" s="89">
        <f>DQ17/H17*100</f>
        <v>6.5989847715736047</v>
      </c>
      <c r="DS17" s="87">
        <f>SUM(DS12:DS15)</f>
        <v>35</v>
      </c>
      <c r="DT17" s="88">
        <f>DS17/F17*100</f>
        <v>7.2463768115942031</v>
      </c>
      <c r="DU17" s="86">
        <f>SUM(DU12:DU15)</f>
        <v>30</v>
      </c>
      <c r="DV17" s="88">
        <f>DU17/G17*100</f>
        <v>5.9760956175298805</v>
      </c>
      <c r="DW17" s="86">
        <f>SUM(DW12:DW15)</f>
        <v>65</v>
      </c>
      <c r="DX17" s="89">
        <f>DW17/H17*100</f>
        <v>6.5989847715736047</v>
      </c>
      <c r="DY17" s="87">
        <f>SUM(DY12:DY15)</f>
        <v>19</v>
      </c>
      <c r="DZ17" s="88">
        <f>DY17/$F$17*100</f>
        <v>3.9337474120082816</v>
      </c>
      <c r="EA17" s="86">
        <f>SUM(EA12:EA15)</f>
        <v>18</v>
      </c>
      <c r="EB17" s="88">
        <f>EA17/$G$17*100</f>
        <v>3.5856573705179287</v>
      </c>
      <c r="EC17" s="86">
        <f>SUM(EC12:EC15)</f>
        <v>37</v>
      </c>
      <c r="ED17" s="89">
        <f>EC17/$H$17*100</f>
        <v>3.7563451776649748</v>
      </c>
      <c r="EE17" s="86">
        <f>SUM(EE12:EE15)</f>
        <v>19</v>
      </c>
      <c r="EF17" s="88">
        <f>EE17/$F$17*100</f>
        <v>3.9337474120082816</v>
      </c>
      <c r="EG17" s="86">
        <f>SUM(EG12:EG15)</f>
        <v>18</v>
      </c>
      <c r="EH17" s="88">
        <f>EG17/$G$17*100</f>
        <v>3.5856573705179287</v>
      </c>
      <c r="EI17" s="86">
        <f>SUM(EI12:EI15)</f>
        <v>37</v>
      </c>
      <c r="EJ17" s="89">
        <f>EI17/$H$17*100</f>
        <v>3.7563451776649748</v>
      </c>
      <c r="EK17" s="87">
        <f>SUM(EK12:EK15)</f>
        <v>19</v>
      </c>
      <c r="EL17" s="88">
        <f>EK17/F17*100</f>
        <v>3.9337474120082816</v>
      </c>
      <c r="EM17" s="86">
        <f>SUM(EM12:EM15)</f>
        <v>25</v>
      </c>
      <c r="EN17" s="88">
        <f>EM17/G17*100</f>
        <v>4.9800796812749004</v>
      </c>
      <c r="EO17" s="86">
        <f>SUM(EO12:EO15)</f>
        <v>44</v>
      </c>
      <c r="EP17" s="89">
        <f>EO17/H17*100</f>
        <v>4.467005076142132</v>
      </c>
      <c r="EQ17" s="86">
        <f>SUM(EQ12:EQ15)</f>
        <v>19</v>
      </c>
      <c r="ER17" s="88">
        <f>EQ17/F17*100</f>
        <v>3.9337474120082816</v>
      </c>
      <c r="ES17" s="86">
        <f>SUM(ES12:ES15)</f>
        <v>25</v>
      </c>
      <c r="ET17" s="88">
        <f>ES17/G17*100</f>
        <v>4.9800796812749004</v>
      </c>
      <c r="EU17" s="86">
        <f>SUM(EU12:EU15)</f>
        <v>44</v>
      </c>
      <c r="EV17" s="89">
        <f>EU17/H17*100</f>
        <v>4.467005076142132</v>
      </c>
      <c r="EW17" s="87">
        <f>SUM(EW12:EW15)</f>
        <v>19</v>
      </c>
      <c r="EX17" s="88">
        <f>EW17/F17*100</f>
        <v>3.9337474120082816</v>
      </c>
      <c r="EY17" s="86">
        <f>SUM(EY12:EY15)</f>
        <v>25</v>
      </c>
      <c r="EZ17" s="88">
        <f>EY17/G17*100</f>
        <v>4.9800796812749004</v>
      </c>
      <c r="FA17" s="86">
        <f>SUM(FA12:FA15)</f>
        <v>44</v>
      </c>
      <c r="FB17" s="89">
        <f>FA17/H17*100</f>
        <v>4.467005076142132</v>
      </c>
      <c r="FC17" s="87">
        <f>SUM(FC12:FC15)</f>
        <v>19</v>
      </c>
      <c r="FD17" s="88">
        <f>FC17/F17*100</f>
        <v>3.9337474120082816</v>
      </c>
      <c r="FE17" s="86">
        <f>SUM(FE12:FE15)</f>
        <v>25</v>
      </c>
      <c r="FF17" s="88">
        <f>FE17/G17*100</f>
        <v>4.9800796812749004</v>
      </c>
      <c r="FG17" s="86">
        <f>SUM(FG12:FG15)</f>
        <v>44</v>
      </c>
      <c r="FH17" s="89">
        <f>FG17/H17*100</f>
        <v>4.467005076142132</v>
      </c>
      <c r="FI17" s="87">
        <f>SUM(FI12:FI15)</f>
        <v>28</v>
      </c>
      <c r="FJ17" s="88">
        <f>FI17/F17*100</f>
        <v>5.7971014492753623</v>
      </c>
      <c r="FK17" s="86">
        <f>SUM(FK12:FK15)</f>
        <v>20</v>
      </c>
      <c r="FL17" s="88">
        <f>FK17/G17*100</f>
        <v>3.9840637450199203</v>
      </c>
      <c r="FM17" s="86">
        <f>SUM(FM12:FM15)</f>
        <v>48</v>
      </c>
      <c r="FN17" s="89">
        <f>FM17/H17*100</f>
        <v>4.8730964467005071</v>
      </c>
      <c r="FO17" s="87">
        <f>SUM(FO12:FO15)</f>
        <v>28</v>
      </c>
      <c r="FP17" s="88">
        <f>FO17/F17*100</f>
        <v>5.7971014492753623</v>
      </c>
      <c r="FQ17" s="86">
        <f>SUM(FQ12:FQ15)</f>
        <v>20</v>
      </c>
      <c r="FR17" s="88">
        <f>FQ17/G17*100</f>
        <v>3.9840637450199203</v>
      </c>
      <c r="FS17" s="86">
        <f>SUM(FS12:FS15)</f>
        <v>48</v>
      </c>
      <c r="FT17" s="89">
        <f>FS17/H17*100</f>
        <v>4.8730964467005071</v>
      </c>
      <c r="FU17" s="87">
        <f>SUM(FU12:FU15)</f>
        <v>29</v>
      </c>
      <c r="FV17" s="88">
        <f>FU17/F17*100</f>
        <v>6.004140786749482</v>
      </c>
      <c r="FW17" s="86">
        <f>SUM(FW12:FW15)</f>
        <v>30</v>
      </c>
      <c r="FX17" s="88">
        <f>FW17/G17*100</f>
        <v>5.9760956175298805</v>
      </c>
      <c r="FY17" s="86">
        <f>SUM(FY12:FY15)</f>
        <v>59</v>
      </c>
      <c r="FZ17" s="89">
        <f>FY17/H17*100</f>
        <v>5.9898477157360404</v>
      </c>
      <c r="GA17" s="87">
        <f>SUM(GA12:GA15)</f>
        <v>29</v>
      </c>
      <c r="GB17" s="88">
        <f>GA17/F17*100</f>
        <v>6.004140786749482</v>
      </c>
      <c r="GC17" s="86">
        <f>SUM(GC12:GC15)</f>
        <v>30</v>
      </c>
      <c r="GD17" s="88">
        <f>GC17/G17*100</f>
        <v>5.9760956175298805</v>
      </c>
      <c r="GE17" s="86">
        <f>SUM(GE12:GE15)</f>
        <v>59</v>
      </c>
      <c r="GF17" s="89">
        <f>GE17/H17*100</f>
        <v>5.9898477157360404</v>
      </c>
      <c r="GG17" s="87">
        <f>SUM(GG12:GG15)</f>
        <v>0</v>
      </c>
      <c r="GH17" s="88">
        <f>GG17/F17*100</f>
        <v>0</v>
      </c>
      <c r="GI17" s="86">
        <f>SUM(GI12:GI15)</f>
        <v>0</v>
      </c>
      <c r="GJ17" s="88">
        <f>GI17/G17*100</f>
        <v>0</v>
      </c>
      <c r="GK17" s="86">
        <f>SUM(GK12:GK15)</f>
        <v>0</v>
      </c>
      <c r="GL17" s="89">
        <f>GK17/H17*100</f>
        <v>0</v>
      </c>
      <c r="GM17" s="87">
        <f>SUM(GM12:GM15)</f>
        <v>0</v>
      </c>
      <c r="GN17" s="88">
        <f>GM17/F17*100</f>
        <v>0</v>
      </c>
      <c r="GO17" s="86">
        <f>SUM(GO12:GO15)</f>
        <v>0</v>
      </c>
      <c r="GP17" s="88">
        <f>GO17/G17*100</f>
        <v>0</v>
      </c>
      <c r="GQ17" s="86">
        <f>SUM(GQ12:GQ15)</f>
        <v>0</v>
      </c>
      <c r="GR17" s="89">
        <f>GQ17/H17*100</f>
        <v>0</v>
      </c>
      <c r="GS17" s="87">
        <f>SUM(GS12:GS15)</f>
        <v>23</v>
      </c>
      <c r="GT17" s="88">
        <f>GS17/F17*100</f>
        <v>4.7619047619047619</v>
      </c>
      <c r="GU17" s="86">
        <f>SUM(GU12:GU15)</f>
        <v>21</v>
      </c>
      <c r="GV17" s="88">
        <f>GU17/G17*100</f>
        <v>4.1832669322709162</v>
      </c>
      <c r="GW17" s="86">
        <f>SUM(GW12:GW15)</f>
        <v>44</v>
      </c>
      <c r="GX17" s="89">
        <f>GW17/H17*100</f>
        <v>4.467005076142132</v>
      </c>
      <c r="GY17" s="87">
        <f>SUM(GY12:GY15)</f>
        <v>23</v>
      </c>
      <c r="GZ17" s="88">
        <f>GY17/F17*100</f>
        <v>4.7619047619047619</v>
      </c>
      <c r="HA17" s="86">
        <f>SUM(HA12:HA15)</f>
        <v>21</v>
      </c>
      <c r="HB17" s="88">
        <f>HA17/G17*100</f>
        <v>4.1832669322709162</v>
      </c>
      <c r="HC17" s="86">
        <f>SUM(HC12:HC15)</f>
        <v>44</v>
      </c>
      <c r="HD17" s="89">
        <f>HC17/H17*100</f>
        <v>4.467005076142132</v>
      </c>
    </row>
  </sheetData>
  <mergeCells count="29">
    <mergeCell ref="U8:AF8"/>
    <mergeCell ref="AG8:AR8"/>
    <mergeCell ref="AS8:BD8"/>
    <mergeCell ref="BE8:BP8"/>
    <mergeCell ref="BQ8:CB8"/>
    <mergeCell ref="A8:A10"/>
    <mergeCell ref="B8:B10"/>
    <mergeCell ref="C8:E9"/>
    <mergeCell ref="F8:H9"/>
    <mergeCell ref="I8:T8"/>
    <mergeCell ref="GS8:HD8"/>
    <mergeCell ref="DA8:DL8"/>
    <mergeCell ref="DM8:DX8"/>
    <mergeCell ref="DY8:EJ8"/>
    <mergeCell ref="EK8:EV8"/>
    <mergeCell ref="EW8:FH8"/>
    <mergeCell ref="FI8:FT8"/>
    <mergeCell ref="AM9:AR9"/>
    <mergeCell ref="AS9:AX9"/>
    <mergeCell ref="AY9:BD9"/>
    <mergeCell ref="FU8:GF8"/>
    <mergeCell ref="GG8:GR8"/>
    <mergeCell ref="CO8:CZ8"/>
    <mergeCell ref="CC8:CN8"/>
    <mergeCell ref="I9:N9"/>
    <mergeCell ref="O9:T9"/>
    <mergeCell ref="U9:Z9"/>
    <mergeCell ref="AA9:AF9"/>
    <mergeCell ref="AG9:AL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Viska Yolanda</dc:creator>
  <cp:lastModifiedBy>Viska Yolanda</cp:lastModifiedBy>
  <dcterms:created xsi:type="dcterms:W3CDTF">2023-02-25T03:09:54Z</dcterms:created>
  <dcterms:modified xsi:type="dcterms:W3CDTF">2023-02-25T03:20:42Z</dcterms:modified>
</cp:coreProperties>
</file>