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2024\"/>
    </mc:Choice>
  </mc:AlternateContent>
  <xr:revisionPtr revIDLastSave="0" documentId="8_{BB9C99C0-1E84-4619-A07E-B4267B552F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BR!$B$100:$AG$338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M102" i="22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<sst xmlns="http://schemas.openxmlformats.org/spreadsheetml/2006/main" count="381" uniqueCount="94">
  <si>
    <t>KELURAHAN</t>
  </si>
  <si>
    <t>MS</t>
  </si>
  <si>
    <t>Kauman</t>
  </si>
  <si>
    <t>Kiduldalem</t>
  </si>
  <si>
    <t>Oro-Oro Dowo</t>
  </si>
  <si>
    <t>Penanggungan</t>
  </si>
  <si>
    <t>Bareng</t>
  </si>
  <si>
    <t>Sukoharjo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</si>
  <si>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</si>
  <si>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</si>
  <si>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</si>
  <si>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</si>
  <si>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</si>
  <si>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</si>
  <si>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</si>
  <si>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</si>
  <si>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</si>
  <si>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</si>
  <si>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</si>
  <si>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</si>
  <si>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</si>
  <si>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</si>
  <si>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</si>
  <si>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</si>
  <si>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</si>
  <si>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</si>
  <si>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</si>
  <si>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</si>
  <si>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</si>
  <si>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</si>
  <si>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</si>
  <si>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</si>
  <si>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</si>
  <si>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</si>
  <si>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</si>
  <si>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</si>
  <si>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</si>
  <si>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</si>
  <si>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</si>
  <si>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</si>
  <si>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</si>
  <si>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</si>
  <si>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</si>
  <si>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</si>
  <si>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</si>
  <si>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</si>
  <si>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</si>
  <si>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</si>
  <si>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</si>
  <si>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</si>
  <si>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</si>
  <si>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</si>
  <si>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</si>
  <si>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</si>
  <si>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</si>
  <si>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</si>
  <si>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</si>
  <si>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</si>
  <si>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</si>
  <si>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</si>
  <si>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</si>
  <si>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</si>
  <si>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</si>
  <si>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</si>
  <si>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</si>
  <si>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</si>
  <si>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</si>
  <si>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</si>
  <si>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</si>
  <si>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</si>
  <si>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</si>
  <si>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</si>
  <si>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</si>
  <si>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</si>
  <si>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</si>
  <si>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</si>
  <si>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</si>
  <si>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</si>
  <si>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</si>
  <si>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</si>
  <si>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</si>
  <si>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</si>
  <si>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Pasar</t>
  </si>
  <si>
    <t/>
  </si>
  <si>
    <t>Data TFU / TTU  Puskesmas_Bareng</t>
  </si>
  <si>
    <t>Pasar Bareng</t>
  </si>
  <si>
    <t>Jl. Terusan Ijen</t>
  </si>
  <si>
    <t>Pasar Mergan</t>
  </si>
  <si>
    <t xml:space="preserve">Jl. Raya Langsep </t>
  </si>
  <si>
    <t xml:space="preserve">Pasar Besar </t>
  </si>
  <si>
    <t>Jl. Pasar Besar</t>
  </si>
  <si>
    <t>Data Rekapitulasi  TPP SLHS   :</t>
  </si>
  <si>
    <t>Jasa Boga A</t>
  </si>
  <si>
    <t>Jumlah 
SLHS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</si>
</sst>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  <fill>
      <patternFill patternType="solid">
        <fgColor rgb="FF00FF00"/>
        <bgColor rgb="FF00FF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6" fillId="7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8" borderId="6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9" fontId="4" fillId="1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0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shrinkToFit="1"/>
    </xf>
    <xf numFmtId="0" fontId="12" fillId="11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right" vertical="center"/>
    </xf>
    <xf numFmtId="1" fontId="15" fillId="7" borderId="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" fontId="22" fillId="14" borderId="4" xfId="0" applyNumberFormat="1" applyFont="1" applyFill="1" applyBorder="1" applyAlignment="1">
      <alignment horizontal="center" vertical="center" wrapText="1"/>
    </xf>
    <xf numFmtId="1" fontId="23" fillId="14" borderId="4" xfId="0" applyNumberFormat="1" applyFont="1" applyFill="1" applyBorder="1" applyAlignment="1">
      <alignment horizontal="center" vertical="center" wrapText="1"/>
    </xf>
    <xf numFmtId="1" fontId="24" fillId="14" borderId="4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right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14" borderId="4" xfId="0" applyNumberFormat="1" applyFont="1" applyFill="1" applyBorder="1" applyAlignment="1">
      <alignment horizontal="right" vertical="center" wrapText="1"/>
    </xf>
    <xf numFmtId="1" fontId="16" fillId="14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3" fontId="16" fillId="14" borderId="6" xfId="0" applyNumberFormat="1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1" fontId="16" fillId="14" borderId="6" xfId="0" applyNumberFormat="1" applyFont="1" applyFill="1" applyBorder="1" applyAlignment="1">
      <alignment horizontal="center" vertical="center" wrapText="1"/>
    </xf>
    <xf numFmtId="1" fontId="25" fillId="14" borderId="6" xfId="0" applyNumberFormat="1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0" fontId="16" fillId="16" borderId="4" xfId="0" applyFont="1" applyFill="1" applyBorder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7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38"/>
  <sheetViews>
    <sheetView showGridLines="0" tabSelected="1" workbookViewId="0">
      <pane xSplit="4" ySplit="100" topLeftCell="Y101" activePane="bottomRight" state="frozen"/>
      <selection pane="topRight" activeCell="E1" sqref="E1"/>
      <selection pane="bottomLeft" activeCell="A101" sqref="A101"/>
      <selection pane="bottomRight" activeCell="AA109" sqref="AA109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84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1"/>
      <c r="G4" s="132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83</v>
      </c>
      <c r="B98" s="61" t="s">
        <v>83</v>
      </c>
      <c r="C98" s="79" t="s">
        <v>83</v>
      </c>
      <c r="D98" s="80" t="s">
        <v>83</v>
      </c>
      <c r="E98" s="79" t="s">
        <v>83</v>
      </c>
      <c r="F98" s="86" t="s">
        <v>5</v>
      </c>
      <c r="G98" s="81" t="s">
        <v>83</v>
      </c>
      <c r="H98" s="82" t="s">
        <v>83</v>
      </c>
      <c r="I98" s="83" t="s">
        <v>83</v>
      </c>
      <c r="J98" s="83" t="s">
        <v>83</v>
      </c>
      <c r="K98" s="83" t="s">
        <v>83</v>
      </c>
      <c r="L98" s="83" t="s">
        <v>83</v>
      </c>
      <c r="M98" s="83" t="s">
        <v>83</v>
      </c>
      <c r="N98" s="83" t="s">
        <v>83</v>
      </c>
      <c r="O98" s="83" t="s">
        <v>83</v>
      </c>
      <c r="P98" s="83" t="s">
        <v>83</v>
      </c>
      <c r="Q98" s="83" t="s">
        <v>83</v>
      </c>
      <c r="R98" s="83" t="s">
        <v>83</v>
      </c>
      <c r="S98" s="83" t="s">
        <v>83</v>
      </c>
      <c r="T98" s="83" t="s">
        <v>83</v>
      </c>
      <c r="U98" s="83" t="s">
        <v>83</v>
      </c>
      <c r="V98" s="83" t="s">
        <v>83</v>
      </c>
      <c r="W98" s="80" t="s">
        <v>83</v>
      </c>
      <c r="X98" s="83" t="s">
        <v>83</v>
      </c>
      <c r="Y98" s="83" t="s">
        <v>83</v>
      </c>
      <c r="Z98" s="83" t="s">
        <v>83</v>
      </c>
      <c r="AA98" s="83" t="s">
        <v>83</v>
      </c>
      <c r="AB98" s="83" t="s">
        <v>83</v>
      </c>
      <c r="AC98" s="83" t="s">
        <v>83</v>
      </c>
      <c r="AD98" s="83" t="s">
        <v>83</v>
      </c>
      <c r="AE98" s="83" t="s">
        <v>83</v>
      </c>
      <c r="AF98" s="83" t="s">
        <v>83</v>
      </c>
      <c r="AG98" s="83" t="s">
        <v>83</v>
      </c>
      <c r="AH98" s="83" t="s">
        <v>83</v>
      </c>
      <c r="AI98" s="83" t="s">
        <v>83</v>
      </c>
      <c r="AJ98" s="83" t="s">
        <v>83</v>
      </c>
      <c r="AK98" s="83" t="s">
        <v>83</v>
      </c>
      <c r="AL98" s="83" t="s">
        <v>83</v>
      </c>
      <c r="AM98" s="83" t="s">
        <v>83</v>
      </c>
      <c r="AN98" s="83" t="s">
        <v>83</v>
      </c>
      <c r="AO98" s="83" t="s">
        <v>83</v>
      </c>
    </row>
    <row r="99" spans="1:41" ht="40.5" customHeight="1" x14ac:dyDescent="0.25">
      <c r="A99" s="87" t="s">
        <v>8</v>
      </c>
      <c r="B99" s="88" t="s">
        <v>42</v>
      </c>
      <c r="C99" s="88" t="s">
        <v>43</v>
      </c>
      <c r="D99" s="88" t="s">
        <v>44</v>
      </c>
      <c r="E99" s="88" t="s">
        <v>45</v>
      </c>
      <c r="F99" s="88" t="s">
        <v>0</v>
      </c>
      <c r="G99" s="88" t="s">
        <v>46</v>
      </c>
      <c r="H99" s="89" t="s">
        <v>47</v>
      </c>
      <c r="I99" s="90" t="s">
        <v>48</v>
      </c>
      <c r="J99" s="90" t="s">
        <v>49</v>
      </c>
      <c r="K99" s="91" t="s">
        <v>50</v>
      </c>
      <c r="L99" s="91" t="s">
        <v>51</v>
      </c>
      <c r="M99" s="91" t="s">
        <v>52</v>
      </c>
      <c r="N99" s="91" t="s">
        <v>53</v>
      </c>
      <c r="O99" s="91" t="s">
        <v>54</v>
      </c>
      <c r="P99" s="91" t="s">
        <v>55</v>
      </c>
      <c r="Q99" s="91" t="s">
        <v>56</v>
      </c>
      <c r="R99" s="92" t="s">
        <v>57</v>
      </c>
      <c r="S99" s="92" t="s">
        <v>58</v>
      </c>
      <c r="T99" s="92" t="s">
        <v>59</v>
      </c>
      <c r="U99" s="92" t="s">
        <v>60</v>
      </c>
      <c r="V99" s="92" t="s">
        <v>61</v>
      </c>
      <c r="W99" s="93" t="s">
        <v>62</v>
      </c>
      <c r="X99" s="94" t="s">
        <v>63</v>
      </c>
      <c r="Y99" s="95" t="s">
        <v>64</v>
      </c>
      <c r="Z99" s="96" t="s">
        <v>65</v>
      </c>
      <c r="AA99" s="97" t="s">
        <v>66</v>
      </c>
      <c r="AB99" s="98" t="s">
        <v>67</v>
      </c>
      <c r="AC99" s="99" t="s">
        <v>68</v>
      </c>
      <c r="AD99" s="100" t="s">
        <v>69</v>
      </c>
      <c r="AE99" s="101" t="s">
        <v>70</v>
      </c>
      <c r="AF99" s="102" t="s">
        <v>71</v>
      </c>
      <c r="AG99" s="103" t="s">
        <v>72</v>
      </c>
      <c r="AH99" s="98" t="s">
        <v>73</v>
      </c>
      <c r="AI99" s="99" t="s">
        <v>74</v>
      </c>
      <c r="AJ99" s="96" t="s">
        <v>75</v>
      </c>
      <c r="AK99" s="97" t="s">
        <v>76</v>
      </c>
      <c r="AL99" s="102" t="s">
        <v>77</v>
      </c>
      <c r="AM99" s="103" t="s">
        <v>78</v>
      </c>
      <c r="AN99" s="104" t="s">
        <v>79</v>
      </c>
      <c r="AO99" s="105" t="s">
        <v>80</v>
      </c>
    </row>
    <row r="100" spans="1:41" ht="12.75" customHeight="1" x14ac:dyDescent="0.25">
      <c r="A100" s="106" t="s">
        <v>81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25" t="s">
        <v>85</v>
      </c>
      <c r="C101" s="118" t="s">
        <v>82</v>
      </c>
      <c r="D101" s="118"/>
      <c r="E101" s="118" t="s">
        <v>86</v>
      </c>
      <c r="F101" s="118" t="s">
        <v>6</v>
      </c>
      <c r="G101" s="118"/>
      <c r="H101" s="119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/>
      <c r="Z101" s="123">
        <v>44984</v>
      </c>
      <c r="AA101" s="122">
        <v>67.8</v>
      </c>
      <c r="AB101" s="123">
        <v>45336</v>
      </c>
      <c r="AC101" s="122">
        <v>83</v>
      </c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25" t="s">
        <v>87</v>
      </c>
      <c r="C102" s="118" t="s">
        <v>82</v>
      </c>
      <c r="D102" s="118"/>
      <c r="E102" s="118" t="s">
        <v>88</v>
      </c>
      <c r="F102" s="118" t="s">
        <v>6</v>
      </c>
      <c r="G102" s="118"/>
      <c r="H102" s="119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/>
      <c r="Z102" s="123">
        <v>45148</v>
      </c>
      <c r="AA102" s="122">
        <v>76</v>
      </c>
      <c r="AB102" s="123">
        <v>45355</v>
      </c>
      <c r="AC102" s="122">
        <v>81</v>
      </c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25" t="s">
        <v>89</v>
      </c>
      <c r="C103" s="118" t="s">
        <v>82</v>
      </c>
      <c r="D103" s="118"/>
      <c r="E103" s="118" t="s">
        <v>90</v>
      </c>
      <c r="F103" s="118" t="s">
        <v>7</v>
      </c>
      <c r="G103" s="118"/>
      <c r="H103" s="119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>
        <v>44984</v>
      </c>
      <c r="AA103" s="122">
        <v>83</v>
      </c>
      <c r="AB103" s="123">
        <v>45344</v>
      </c>
      <c r="AC103" s="122">
        <v>72</v>
      </c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 t="s">
        <v>83</v>
      </c>
      <c r="B104" s="118"/>
      <c r="C104" s="118"/>
      <c r="D104" s="118"/>
      <c r="E104" s="118"/>
      <c r="F104" s="118"/>
      <c r="G104" s="118"/>
      <c r="H104" s="11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/>
      <c r="Z104" s="123"/>
      <c r="AA104" s="122"/>
      <c r="AB104" s="123"/>
      <c r="AC104" s="122"/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 t="s">
        <v>83</v>
      </c>
      <c r="B105" s="118"/>
      <c r="C105" s="118"/>
      <c r="D105" s="118"/>
      <c r="E105" s="118"/>
      <c r="F105" s="118"/>
      <c r="G105" s="118"/>
      <c r="H105" s="119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/>
      <c r="AA105" s="122"/>
      <c r="AB105" s="123"/>
      <c r="AC105" s="122"/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 t="s">
        <v>83</v>
      </c>
      <c r="B106" s="118"/>
      <c r="C106" s="118"/>
      <c r="D106" s="118"/>
      <c r="E106" s="118"/>
      <c r="F106" s="118"/>
      <c r="G106" s="118"/>
      <c r="H106" s="119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/>
      <c r="AA106" s="122"/>
      <c r="AB106" s="123"/>
      <c r="AC106" s="122"/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 t="s">
        <v>83</v>
      </c>
      <c r="B107" s="118"/>
      <c r="C107" s="118"/>
      <c r="D107" s="118"/>
      <c r="E107" s="118"/>
      <c r="F107" s="118"/>
      <c r="G107" s="118"/>
      <c r="H107" s="11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/>
      <c r="Z107" s="123"/>
      <c r="AA107" s="122"/>
      <c r="AB107" s="123"/>
      <c r="AC107" s="122"/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 t="s">
        <v>83</v>
      </c>
      <c r="B108" s="118"/>
      <c r="C108" s="118"/>
      <c r="D108" s="118"/>
      <c r="E108" s="118"/>
      <c r="F108" s="118"/>
      <c r="G108" s="118"/>
      <c r="H108" s="119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/>
      <c r="AA108" s="122"/>
      <c r="AB108" s="123"/>
      <c r="AC108" s="122"/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 t="s">
        <v>83</v>
      </c>
      <c r="B109" s="118"/>
      <c r="C109" s="118"/>
      <c r="D109" s="118"/>
      <c r="E109" s="118"/>
      <c r="F109" s="118"/>
      <c r="G109" s="118"/>
      <c r="H109" s="119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/>
      <c r="Z109" s="123"/>
      <c r="AA109" s="122"/>
      <c r="AB109" s="123"/>
      <c r="AC109" s="122"/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 t="s">
        <v>83</v>
      </c>
      <c r="B110" s="118"/>
      <c r="C110" s="118"/>
      <c r="D110" s="118"/>
      <c r="E110" s="118"/>
      <c r="F110" s="118"/>
      <c r="G110" s="118"/>
      <c r="H110" s="119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/>
      <c r="AA110" s="122"/>
      <c r="AB110" s="123"/>
      <c r="AC110" s="122"/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 t="s">
        <v>83</v>
      </c>
      <c r="B111" s="118"/>
      <c r="C111" s="118"/>
      <c r="D111" s="118"/>
      <c r="E111" s="118"/>
      <c r="F111" s="118"/>
      <c r="G111" s="118"/>
      <c r="H111" s="119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/>
      <c r="AA111" s="122"/>
      <c r="AB111" s="123"/>
      <c r="AC111" s="122"/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 t="s">
        <v>83</v>
      </c>
      <c r="B112" s="118"/>
      <c r="C112" s="118"/>
      <c r="D112" s="118"/>
      <c r="E112" s="118"/>
      <c r="F112" s="118"/>
      <c r="G112" s="118"/>
      <c r="H112" s="119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/>
      <c r="AA112" s="122"/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 t="s">
        <v>83</v>
      </c>
      <c r="B113" s="118"/>
      <c r="C113" s="118"/>
      <c r="D113" s="118"/>
      <c r="E113" s="118"/>
      <c r="F113" s="118"/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/>
      <c r="AA113" s="122"/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 t="s">
        <v>83</v>
      </c>
      <c r="B114" s="118"/>
      <c r="C114" s="118"/>
      <c r="D114" s="118"/>
      <c r="E114" s="118"/>
      <c r="F114" s="118"/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/>
      <c r="AA114" s="122"/>
      <c r="AB114" s="123"/>
      <c r="AC114" s="122"/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 t="s">
        <v>83</v>
      </c>
      <c r="B115" s="118"/>
      <c r="C115" s="118"/>
      <c r="D115" s="118"/>
      <c r="E115" s="118"/>
      <c r="F115" s="118"/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 t="s">
        <v>83</v>
      </c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 t="s">
        <v>83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83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83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83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83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83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83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83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83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83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83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83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83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83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83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83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83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83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83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83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83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83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83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83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83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83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83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83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83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83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83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83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83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83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83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83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83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83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83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83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83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83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83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83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83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83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83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83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83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83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83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83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83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83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83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83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83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83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83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83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83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83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83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83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83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83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83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83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83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83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83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83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83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83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83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83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83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83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83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83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83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83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83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83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83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83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83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83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83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83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83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83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83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83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83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83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83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83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83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83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83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83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83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83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83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83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83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83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83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83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83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83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83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83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83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83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83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83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83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83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83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83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83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83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83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83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83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83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83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83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83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83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83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83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83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83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83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83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83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83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83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83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83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83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83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83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83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83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83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83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83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83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83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83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83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83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83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83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83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83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83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83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83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83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83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83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83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83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83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83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83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83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83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83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83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83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83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83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83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83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83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83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83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83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83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83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83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83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83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83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83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83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83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83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83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83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83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83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83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83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83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83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83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83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83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83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83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83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83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83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83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83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83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83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83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83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83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83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83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83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26" t="s">
        <v>83</v>
      </c>
      <c r="B337" s="124"/>
      <c r="C337" s="124"/>
      <c r="D337" s="124"/>
      <c r="E337" s="124"/>
      <c r="F337" s="124"/>
      <c r="G337" s="124"/>
      <c r="H337" s="127"/>
      <c r="I337" s="128"/>
      <c r="J337" s="128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9"/>
      <c r="X337" s="130"/>
      <c r="Y337" s="130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26" t="s">
        <v>83</v>
      </c>
      <c r="B338" s="124"/>
      <c r="C338" s="124"/>
      <c r="D338" s="124"/>
      <c r="E338" s="124"/>
      <c r="F338" s="124"/>
      <c r="G338" s="124"/>
      <c r="H338" s="127"/>
      <c r="I338" s="128"/>
      <c r="J338" s="128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9"/>
      <c r="X338" s="130"/>
      <c r="Y338" s="130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</sheetData>
  <autoFilter ref="B100:AG338" xr:uid="{00000000-0009-0000-0000-000007000000}"/>
  <mergeCells count="1">
    <mergeCell ref="F4:G4"/>
  </mergeCells>
  <conditionalFormatting sqref="X101:AG338 AI101:AI338 AK101:AK338 AM101:AM338 AO101:AO338">
    <cfRule type="cellIs" dxfId="32" priority="34" operator="lessThan">
      <formula>80</formula>
    </cfRule>
  </conditionalFormatting>
  <conditionalFormatting sqref="Z101:Z338">
    <cfRule type="cellIs" dxfId="31" priority="2" operator="between">
      <formula>45017</formula>
      <formula>45107</formula>
    </cfRule>
    <cfRule type="cellIs" dxfId="30" priority="3" operator="between">
      <formula>45108</formula>
      <formula>45199</formula>
    </cfRule>
    <cfRule type="cellIs" dxfId="29" priority="4" operator="between">
      <formula>45200</formula>
      <formula>45291</formula>
    </cfRule>
    <cfRule type="cellIs" dxfId="28" priority="1" operator="between">
      <formula>44927</formula>
      <formula>45016</formula>
    </cfRule>
  </conditionalFormatting>
  <conditionalFormatting sqref="AB101:AB338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38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38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38">
    <cfRule type="cellIs" dxfId="15" priority="19" operator="between">
      <formula>"1/4/27"</formula>
      <formula>"30/6/27"</formula>
    </cfRule>
    <cfRule type="cellIs" dxfId="14" priority="20" operator="between">
      <formula>"1/10/27"</formula>
      <formula>"31/12/27"</formula>
    </cfRule>
    <cfRule type="cellIs" dxfId="13" priority="21" operator="between">
      <formula>"1/7/27"</formula>
      <formula>"30/9/27"</formula>
    </cfRule>
    <cfRule type="cellIs" dxfId="12" priority="18" operator="between">
      <formula>"1/1/27"</formula>
      <formula>"31/3/27"</formula>
    </cfRule>
  </conditionalFormatting>
  <conditionalFormatting sqref="AJ101:AJ338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38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38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41" yWindow="411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decimal" operator="greaterThanOrEqual" allowBlank="1" showInputMessage="1" showErrorMessage="1" prompt=" - " sqref="J101:J338" xr:uid="{00000000-0002-0000-0700-000006000000}">
      <formula1>0</formula1>
    </dataValidation>
    <dataValidation type="custom" allowBlank="1" showInputMessage="1" showErrorMessage="1" prompt=" - " sqref="A101:A338" xr:uid="{00000000-0002-0000-0700-00000A000000}">
      <formula1>EQ(LEN(A101),(100))</formula1>
    </dataValidation>
    <dataValidation type="custom" allowBlank="1" showDropDown="1" showInputMessage="1" showErrorMessage="1" prompt="Diisi tgl. IKL" sqref="Z101:Z338 AB101:AB338 AD101:AD338 AF101:AF338 AH101:AH338 AJ101:AJ338 AL101:AL338 AN101:AN338" xr:uid="{00000000-0002-0000-0700-000010000000}">
      <formula1>OR(NOT(ISERROR(DATEVALUE(Z101))), AND(ISNUMBER(Z101), LEFT(CELL("format", Z101))="D"))</formula1>
    </dataValidation>
    <dataValidation type="decimal" allowBlank="1" showDropDown="1" showInputMessage="1" showErrorMessage="1" prompt="Masukkan angka antara 0 dan 1" sqref="K101:V338" xr:uid="{00000000-0002-0000-0700-000013000000}">
      <formula1>0</formula1>
      <formula2>1</formula2>
    </dataValidation>
    <dataValidation type="decimal" allowBlank="1" showInputMessage="1" showErrorMessage="1" prompt=" - " sqref="X101:Y338 AA101:AA338 AC101:AC338 AE101:AE338 AG101:AG338 AI101:AI338 AK101:AK338 AM101:AM338 AO101:AO338" xr:uid="{00000000-0002-0000-0700-000018000000}">
      <formula1>0</formula1>
      <formula2>100</formula2>
    </dataValidation>
    <dataValidation type="decimal" operator="greaterThan" allowBlank="1" showInputMessage="1" showErrorMessage="1" prompt=" - " sqref="I101:I338" xr:uid="{00000000-0002-0000-0700-000019000000}">
      <formula1>0</formula1>
    </dataValidation>
    <dataValidation type="list" allowBlank="1" showInputMessage="1" showErrorMessage="1" prompt="Klik dan masukkan nilai dari daftar item" sqref="C101:C338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38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91</v>
      </c>
      <c r="B1" s="3"/>
      <c r="C1" s="3"/>
      <c r="D1" s="4"/>
      <c r="E1" s="4"/>
      <c r="F1" s="133" t="s">
        <v>92</v>
      </c>
      <c r="G1" s="134"/>
      <c r="H1" s="13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8</v>
      </c>
      <c r="B99" s="17" t="s">
        <v>9</v>
      </c>
      <c r="C99" s="17" t="str">
        <f>"Jumlah  "&amp;F1</f>
        <v>Jumlah  Jasa Boga A</v>
      </c>
      <c r="D99" s="18" t="s">
        <v>93</v>
      </c>
      <c r="E99" s="18" t="s">
        <v>10</v>
      </c>
      <c r="F99" s="19" t="s">
        <v>11</v>
      </c>
      <c r="G99" s="19" t="s">
        <v>12</v>
      </c>
      <c r="H99" s="20" t="s">
        <v>13</v>
      </c>
      <c r="I99" s="20" t="s">
        <v>1</v>
      </c>
      <c r="J99" s="21" t="s">
        <v>10</v>
      </c>
      <c r="K99" s="22" t="s">
        <v>14</v>
      </c>
      <c r="L99" s="22" t="s">
        <v>1</v>
      </c>
      <c r="M99" s="23" t="s">
        <v>10</v>
      </c>
      <c r="N99" s="24" t="s">
        <v>15</v>
      </c>
      <c r="O99" s="24" t="s">
        <v>1</v>
      </c>
      <c r="P99" s="25" t="s">
        <v>10</v>
      </c>
      <c r="Q99" s="26" t="s">
        <v>16</v>
      </c>
      <c r="R99" s="26" t="s">
        <v>1</v>
      </c>
      <c r="S99" s="27" t="s">
        <v>10</v>
      </c>
      <c r="T99" s="28" t="s">
        <v>17</v>
      </c>
      <c r="U99" s="28" t="s">
        <v>1</v>
      </c>
      <c r="V99" s="29" t="s">
        <v>10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18</v>
      </c>
      <c r="D100" s="32">
        <v>4</v>
      </c>
      <c r="E100" s="32"/>
      <c r="F100" s="33" t="s">
        <v>19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20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21</v>
      </c>
      <c r="C102" s="37">
        <f>COUNTIF(BR!C$101:C$336,$F$1)</f>
        <v>0</v>
      </c>
      <c r="D102" s="37">
        <f>COUNTIFS(BR!D$101:D$336,"&lt;&gt;",BR!C$101:C$336,$F$1)</f>
        <v>0</v>
      </c>
      <c r="E102" s="38" t="str">
        <f t="shared" si="0"/>
        <v/>
      </c>
      <c r="F102" s="37">
        <f>SUMIFS(BR!I$101:I$336,BR!C$101:C$336,$F$1)</f>
        <v>0</v>
      </c>
      <c r="G102" s="37">
        <f>SUMIFS(BR!J$101:J$336,BR!C$101:C$336,$F$1)</f>
        <v>0</v>
      </c>
      <c r="H102" s="37">
        <f>COUNTIFS(BR!X$101:X$336,"&lt;&gt;",BR!$C$101:$C$336,$F$1)</f>
        <v>0</v>
      </c>
      <c r="I102" s="37">
        <f>COUNTIFS(BR!Y$101:Y$336,"&lt;&gt;",BR!$C$101:$C$336,$F$1)</f>
        <v>0</v>
      </c>
      <c r="J102" s="38" t="str">
        <f t="shared" si="1"/>
        <v/>
      </c>
      <c r="K102" s="37">
        <f>COUNTIFS(BR!Y$101:Y$336,"&lt;&gt;",BR!$C$101:$C$336,$F$1)</f>
        <v>0</v>
      </c>
      <c r="L102" s="37">
        <f>COUNTIFS(BR!Z$101:Z$336,"&lt;&gt;",BR!$C$101:$C$336,$F$1)</f>
        <v>0</v>
      </c>
      <c r="M102" s="38" t="str">
        <f t="shared" si="2"/>
        <v/>
      </c>
      <c r="N102" s="37">
        <f>COUNTIFS(BR!AA$101:AA$336,"&lt;&gt;",BR!$C$101:$C$336,$F$1)</f>
        <v>0</v>
      </c>
      <c r="O102" s="37">
        <f>COUNTIFS(BR!AB$101:AB$336,"&lt;&gt;",BR!$C$101:$C$336,$F$1)</f>
        <v>0</v>
      </c>
      <c r="P102" s="38" t="str">
        <f t="shared" si="3"/>
        <v/>
      </c>
      <c r="Q102" s="37">
        <f>COUNTIFS(BR!AB$101:AB$336,"&lt;&gt;",BR!$C$101:$C$336,$F$1)</f>
        <v>0</v>
      </c>
      <c r="R102" s="37">
        <f>COUNTIFS(BR!AC$101:AC$336,"&lt;&gt;",BR!$C$101:$C$336,$F$1)</f>
        <v>0</v>
      </c>
      <c r="S102" s="38" t="str">
        <f t="shared" si="4"/>
        <v/>
      </c>
      <c r="T102" s="37">
        <f>COUNTIFS(BR!AC$101:AC$336,"&lt;&gt;",BR!$C$101:$C$336,$F$1)</f>
        <v>0</v>
      </c>
      <c r="U102" s="37">
        <f>COUNTIFS(BR!AD$101:AD$336,"&lt;&gt;",BR!$C$101:$C$336,$F$1)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22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23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24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25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26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27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28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29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30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31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32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33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34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35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36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37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38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39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40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6" t="s">
        <v>41</v>
      </c>
      <c r="B122" s="137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2025-01-08T02:36:14Z</dcterms:modified>
</cp:coreProperties>
</file>