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DESEMBER2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V18" i="1"/>
  <c r="T18"/>
  <c r="R18"/>
  <c r="P18"/>
  <c r="N18"/>
  <c r="L18"/>
  <c r="J18"/>
  <c r="H18" s="1"/>
  <c r="D18"/>
  <c r="H17"/>
  <c r="U17" s="1"/>
  <c r="H16"/>
  <c r="U16" s="1"/>
  <c r="F16"/>
  <c r="H15"/>
  <c r="W15" s="1"/>
  <c r="F15"/>
  <c r="H14"/>
  <c r="U14" s="1"/>
  <c r="F14"/>
  <c r="H13"/>
  <c r="W13" s="1"/>
  <c r="F13"/>
  <c r="F18" s="1"/>
  <c r="M18" l="1"/>
  <c r="Q18"/>
  <c r="U18"/>
  <c r="G13"/>
  <c r="I13"/>
  <c r="G15"/>
  <c r="I15"/>
  <c r="K18"/>
  <c r="O18"/>
  <c r="S18"/>
  <c r="W18"/>
  <c r="I18"/>
  <c r="M13"/>
  <c r="Q13"/>
  <c r="U13"/>
  <c r="K14"/>
  <c r="O14"/>
  <c r="S14"/>
  <c r="W14"/>
  <c r="M15"/>
  <c r="Q15"/>
  <c r="U15"/>
  <c r="K16"/>
  <c r="O16"/>
  <c r="S16"/>
  <c r="W16"/>
  <c r="K17"/>
  <c r="O17"/>
  <c r="S17"/>
  <c r="W17"/>
  <c r="K13"/>
  <c r="O13"/>
  <c r="S13"/>
  <c r="G14"/>
  <c r="I14"/>
  <c r="M14"/>
  <c r="Q14"/>
  <c r="K15"/>
  <c r="O15"/>
  <c r="S15"/>
  <c r="G16"/>
  <c r="I16"/>
  <c r="M16"/>
  <c r="Q16"/>
  <c r="G17"/>
  <c r="I17"/>
  <c r="M17"/>
  <c r="Q17"/>
  <c r="G18"/>
</calcChain>
</file>

<file path=xl/sharedStrings.xml><?xml version="1.0" encoding="utf-8"?>
<sst xmlns="http://schemas.openxmlformats.org/spreadsheetml/2006/main" count="51" uniqueCount="35">
  <si>
    <t>REVISI ALTERNATIF 1</t>
  </si>
  <si>
    <t>BULAN/TAHUN</t>
  </si>
  <si>
    <t>: DESEMBER / 22</t>
  </si>
  <si>
    <t>NO</t>
  </si>
  <si>
    <t>NAMA PUSKESMAS</t>
  </si>
  <si>
    <t>KELURAHAN</t>
  </si>
  <si>
    <t>PUS</t>
  </si>
  <si>
    <t>KB AKTIF</t>
  </si>
  <si>
    <t>SASARAN EFEK SAMPING</t>
  </si>
  <si>
    <t xml:space="preserve">JUMLAH </t>
  </si>
  <si>
    <t>KOMULATIF EFEK SAMPING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</si>
  <si>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</si>
  <si>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</si>
  <si>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</si>
  <si>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</si>
  <si>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</si>
  <si>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</si>
  <si>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</si>
  <si>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</si>
  <si>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</si>
  <si>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</si>
  <si>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</si>
  <si>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</si>
  <si>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ARJOWINANGUN</t>
  </si>
  <si>
    <t>Arjowinangun</t>
  </si>
  <si>
    <t>Bumiayu</t>
  </si>
  <si>
    <t>Mergosono</t>
  </si>
  <si>
    <t>Tlogowaru</t>
  </si>
  <si>
    <t xml:space="preserve">   </t>
  </si>
  <si>
    <t>………………..,………………..</t>
  </si>
  <si>
    <t>KEPALA KEPALA PUSKESMAS</t>
  </si>
  <si>
    <t>………………………………</t>
  </si>
  <si>
    <t>NIP.</t>
  </si>
  <si>
    <t>DATA EFEK SAMPING KB</t>
  </si>
  <si>
    <t>PUSKESMAS ARJOWINANGUN</t>
  </si>
</sst>
</file>

<file path=xl/styles.xml><?xml version="1.0" encoding="utf-8"?>
<styleSheet xmlns="http://schemas.openxmlformats.org/spreadsheetml/2006/main">
  <fonts count="12">
    <font>
      <sz val="10"/>
      <color rgb="FF000000"/>
      <name val="Calibri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0"/>
      <color theme="1"/>
      <name val="&quot;Comic Sans MS&quot;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2" fillId="2" borderId="0" xfId="0" applyFont="1" applyFill="1" applyBorder="1" applyAlignment="1"/>
    <xf numFmtId="0" fontId="1" fillId="3" borderId="0" xfId="0" applyFont="1" applyFill="1" applyBorder="1" applyAlignment="1"/>
    <xf numFmtId="0" fontId="0" fillId="0" borderId="0" xfId="0" applyFont="1" applyAlignment="1"/>
    <xf numFmtId="0" fontId="3" fillId="0" borderId="0" xfId="0" applyFont="1" applyAlignment="1"/>
    <xf numFmtId="0" fontId="4" fillId="3" borderId="0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9" fillId="0" borderId="19" xfId="0" applyNumberFormat="1" applyFont="1" applyBorder="1" applyAlignment="1"/>
    <xf numFmtId="0" fontId="9" fillId="0" borderId="19" xfId="0" applyFont="1" applyBorder="1" applyAlignment="1"/>
    <xf numFmtId="0" fontId="11" fillId="5" borderId="19" xfId="0" applyFont="1" applyFill="1" applyBorder="1" applyAlignment="1"/>
    <xf numFmtId="0" fontId="9" fillId="0" borderId="14" xfId="0" applyFont="1" applyBorder="1" applyAlignment="1"/>
    <xf numFmtId="0" fontId="4" fillId="0" borderId="19" xfId="0" applyFont="1" applyBorder="1" applyAlignment="1"/>
    <xf numFmtId="1" fontId="10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 applyAlignment="1"/>
    <xf numFmtId="1" fontId="9" fillId="6" borderId="19" xfId="0" applyNumberFormat="1" applyFont="1" applyFill="1" applyBorder="1" applyAlignment="1"/>
    <xf numFmtId="1" fontId="10" fillId="6" borderId="17" xfId="0" applyNumberFormat="1" applyFont="1" applyFill="1" applyBorder="1" applyAlignment="1">
      <alignment horizontal="right"/>
    </xf>
    <xf numFmtId="0" fontId="9" fillId="6" borderId="19" xfId="0" applyFont="1" applyFill="1" applyBorder="1" applyAlignment="1"/>
    <xf numFmtId="0" fontId="9" fillId="6" borderId="14" xfId="0" applyFont="1" applyFill="1" applyBorder="1" applyAlignment="1"/>
    <xf numFmtId="0" fontId="9" fillId="0" borderId="19" xfId="0" applyFont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1" fontId="9" fillId="3" borderId="19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EFEK%20SAMPING%202022%20DINK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 23"/>
      <sheetName val="REKAP JAN22"/>
      <sheetName val="FEB22 "/>
      <sheetName val="REKAP FEB22"/>
      <sheetName val="MARET22"/>
      <sheetName val="REKAP MARET22"/>
      <sheetName val="REKAP (JAN-MARET 2022)"/>
      <sheetName val="APRIL22 "/>
      <sheetName val="REKAP APRIL22"/>
      <sheetName val="MEI22"/>
      <sheetName val="REKAP MEI22"/>
      <sheetName val="JUNI22"/>
      <sheetName val="REKAP JUNI22 "/>
      <sheetName val="REKAP (JAN - JUNI 2022)"/>
      <sheetName val="JULI22"/>
      <sheetName val="REKAP JULI22"/>
      <sheetName val="AGUSTUS22"/>
      <sheetName val="REKAP AGUSTUS22"/>
      <sheetName val="SEPTEMBER22"/>
      <sheetName val="REKAP SEPTEMBER22"/>
      <sheetName val="REKAP (JAN - SEPTEMBER 2022)"/>
      <sheetName val="OKTOBER22"/>
      <sheetName val="REKAP OKTOBER22 "/>
      <sheetName val="NOVEMBER22"/>
      <sheetName val="REKAP NOVEMBER22 "/>
      <sheetName val="DESEMBER22"/>
      <sheetName val="REKAP DESEMBER22 "/>
      <sheetName val="REKAP JAN-DESEMBER2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6">
          <cell r="G56">
            <v>35</v>
          </cell>
        </row>
        <row r="57">
          <cell r="G57">
            <v>62</v>
          </cell>
        </row>
        <row r="58">
          <cell r="G58">
            <v>77</v>
          </cell>
        </row>
        <row r="59">
          <cell r="G59">
            <v>67</v>
          </cell>
        </row>
        <row r="60">
          <cell r="G60">
            <v>0</v>
          </cell>
        </row>
        <row r="61">
          <cell r="G61">
            <v>241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14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23" sqref="B23"/>
    </sheetView>
  </sheetViews>
  <sheetFormatPr defaultColWidth="12.5703125" defaultRowHeight="15" customHeight="1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7" width="11.85546875" style="4" customWidth="1"/>
    <col min="8" max="9" width="8.5703125" style="4" customWidth="1"/>
    <col min="10" max="10" width="8.140625" style="4" customWidth="1"/>
    <col min="11" max="11" width="10.42578125" style="4" customWidth="1"/>
    <col min="12" max="12" width="8.7109375" style="4" customWidth="1"/>
    <col min="13" max="13" width="9.28515625" style="4" customWidth="1"/>
    <col min="14" max="14" width="7.5703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85546875" style="4" customWidth="1"/>
    <col min="24" max="25" width="8" style="4" hidden="1" customWidth="1"/>
    <col min="26" max="26" width="8" style="4" customWidth="1"/>
    <col min="27" max="16384" width="12.5703125" style="4"/>
  </cols>
  <sheetData>
    <row r="1" spans="1:26" ht="15.75" customHeight="1">
      <c r="A1" s="1" t="s">
        <v>33</v>
      </c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ht="15.75" customHeight="1">
      <c r="A2" s="1" t="s">
        <v>34</v>
      </c>
      <c r="B2" s="1"/>
      <c r="C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ht="15.75" customHeight="1">
      <c r="A3" s="1" t="s">
        <v>1</v>
      </c>
      <c r="B3" s="1"/>
      <c r="C3" s="5" t="s">
        <v>2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6" ht="15.75" customHeight="1">
      <c r="A4" s="1"/>
      <c r="B4" s="1"/>
      <c r="C4" s="5"/>
      <c r="D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13.5" customHeight="1">
      <c r="A5" s="7" t="s">
        <v>3</v>
      </c>
      <c r="B5" s="8" t="s">
        <v>4</v>
      </c>
      <c r="C5" s="9" t="s">
        <v>5</v>
      </c>
      <c r="D5" s="10" t="s">
        <v>6</v>
      </c>
      <c r="E5" s="11" t="s">
        <v>7</v>
      </c>
      <c r="F5" s="11" t="s">
        <v>8</v>
      </c>
      <c r="G5" s="12" t="s">
        <v>9</v>
      </c>
      <c r="H5" s="13"/>
      <c r="I5" s="14"/>
      <c r="J5" s="15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4"/>
    </row>
    <row r="6" spans="1:26" ht="13.5" customHeight="1">
      <c r="A6" s="16"/>
      <c r="B6" s="16"/>
      <c r="C6" s="17"/>
      <c r="D6" s="18"/>
      <c r="E6" s="16"/>
      <c r="F6" s="16"/>
      <c r="G6" s="17"/>
      <c r="H6" s="19"/>
      <c r="I6" s="20"/>
      <c r="J6" s="2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</row>
    <row r="7" spans="1:26" ht="13.5" hidden="1" customHeight="1">
      <c r="A7" s="16"/>
      <c r="B7" s="16"/>
      <c r="C7" s="17"/>
      <c r="D7" s="18"/>
      <c r="E7" s="16"/>
      <c r="F7" s="16"/>
      <c r="G7" s="22"/>
      <c r="H7" s="23"/>
      <c r="I7" s="24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6" ht="12" customHeight="1">
      <c r="A8" s="16"/>
      <c r="B8" s="16"/>
      <c r="C8" s="17"/>
      <c r="D8" s="18"/>
      <c r="E8" s="16"/>
      <c r="F8" s="16"/>
      <c r="G8" s="11" t="s">
        <v>10</v>
      </c>
      <c r="H8" s="25" t="s">
        <v>11</v>
      </c>
      <c r="I8" s="25" t="s">
        <v>12</v>
      </c>
      <c r="J8" s="26" t="s">
        <v>13</v>
      </c>
      <c r="K8" s="27"/>
      <c r="L8" s="26" t="s">
        <v>14</v>
      </c>
      <c r="M8" s="27"/>
      <c r="N8" s="26" t="s">
        <v>15</v>
      </c>
      <c r="O8" s="27"/>
      <c r="P8" s="26" t="s">
        <v>16</v>
      </c>
      <c r="Q8" s="27"/>
      <c r="R8" s="26" t="s">
        <v>17</v>
      </c>
      <c r="S8" s="27"/>
      <c r="T8" s="26" t="s">
        <v>18</v>
      </c>
      <c r="U8" s="27"/>
      <c r="V8" s="26" t="s">
        <v>19</v>
      </c>
      <c r="W8" s="27"/>
      <c r="X8" s="26" t="s">
        <v>20</v>
      </c>
      <c r="Y8" s="27"/>
    </row>
    <row r="9" spans="1:26" ht="12.75" customHeight="1">
      <c r="A9" s="16"/>
      <c r="B9" s="16"/>
      <c r="C9" s="17"/>
      <c r="D9" s="18"/>
      <c r="E9" s="16"/>
      <c r="F9" s="16"/>
      <c r="G9" s="16"/>
      <c r="H9" s="16"/>
      <c r="I9" s="16"/>
      <c r="J9" s="25" t="s">
        <v>11</v>
      </c>
      <c r="K9" s="25" t="s">
        <v>12</v>
      </c>
      <c r="L9" s="25" t="s">
        <v>11</v>
      </c>
      <c r="M9" s="25" t="s">
        <v>12</v>
      </c>
      <c r="N9" s="25" t="s">
        <v>11</v>
      </c>
      <c r="O9" s="25" t="s">
        <v>12</v>
      </c>
      <c r="P9" s="25" t="s">
        <v>11</v>
      </c>
      <c r="Q9" s="25" t="s">
        <v>12</v>
      </c>
      <c r="R9" s="25" t="s">
        <v>11</v>
      </c>
      <c r="S9" s="25" t="s">
        <v>12</v>
      </c>
      <c r="T9" s="25" t="s">
        <v>11</v>
      </c>
      <c r="U9" s="25" t="s">
        <v>12</v>
      </c>
      <c r="V9" s="25" t="s">
        <v>11</v>
      </c>
      <c r="W9" s="25" t="s">
        <v>12</v>
      </c>
      <c r="X9" s="28" t="s">
        <v>11</v>
      </c>
      <c r="Y9" s="28" t="s">
        <v>12</v>
      </c>
    </row>
    <row r="10" spans="1:26" ht="12.75" customHeight="1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ht="13.5" customHeight="1" thickBot="1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6" ht="16.5" customHeight="1">
      <c r="A12" s="31">
        <v>1</v>
      </c>
      <c r="B12" s="31">
        <v>2</v>
      </c>
      <c r="C12" s="32">
        <v>3</v>
      </c>
      <c r="D12" s="31">
        <v>4</v>
      </c>
      <c r="E12" s="31">
        <v>5</v>
      </c>
      <c r="F12" s="32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2">
        <v>12</v>
      </c>
      <c r="M12" s="31">
        <v>13</v>
      </c>
      <c r="N12" s="31">
        <v>14</v>
      </c>
      <c r="O12" s="31">
        <v>15</v>
      </c>
      <c r="P12" s="32">
        <v>16</v>
      </c>
      <c r="Q12" s="31">
        <v>17</v>
      </c>
      <c r="R12" s="31">
        <v>18</v>
      </c>
      <c r="S12" s="31">
        <v>19</v>
      </c>
      <c r="T12" s="31">
        <v>20</v>
      </c>
      <c r="U12" s="31">
        <v>21</v>
      </c>
      <c r="V12" s="31">
        <v>22</v>
      </c>
      <c r="W12" s="31">
        <v>23</v>
      </c>
      <c r="X12" s="31">
        <v>24</v>
      </c>
      <c r="Y12" s="31">
        <v>25</v>
      </c>
    </row>
    <row r="13" spans="1:26" ht="14.25" customHeight="1">
      <c r="A13" s="33">
        <v>9</v>
      </c>
      <c r="B13" s="33" t="s">
        <v>23</v>
      </c>
      <c r="C13" s="47" t="s">
        <v>24</v>
      </c>
      <c r="D13" s="48">
        <v>2039.4900000000002</v>
      </c>
      <c r="E13" s="39">
        <v>1428</v>
      </c>
      <c r="F13" s="48">
        <f t="shared" ref="F13:F16" si="0">E13/12.5</f>
        <v>114.24</v>
      </c>
      <c r="G13" s="35">
        <f>[1]NOVEMBER22!G56+DESEMBER22!H13</f>
        <v>38</v>
      </c>
      <c r="H13" s="35">
        <f t="shared" ref="H13:H18" si="1">J13+L13+N13+P13+R13+T13+V13+X13</f>
        <v>3</v>
      </c>
      <c r="I13" s="35">
        <f t="shared" ref="I13:I18" si="2">H13/F13%</f>
        <v>2.6260504201680677</v>
      </c>
      <c r="J13" s="36">
        <v>0</v>
      </c>
      <c r="K13" s="37">
        <f t="shared" ref="K13:K18" si="3">J13/H13%</f>
        <v>0</v>
      </c>
      <c r="L13" s="36">
        <v>0</v>
      </c>
      <c r="M13" s="37">
        <f t="shared" ref="M13:M18" si="4">L13/H13%</f>
        <v>0</v>
      </c>
      <c r="N13" s="36">
        <v>3</v>
      </c>
      <c r="O13" s="37">
        <f t="shared" ref="O13:O18" si="5">N13/H13%</f>
        <v>100</v>
      </c>
      <c r="P13" s="36">
        <v>0</v>
      </c>
      <c r="Q13" s="37">
        <f t="shared" ref="Q13:Q18" si="6">P13/H13%</f>
        <v>0</v>
      </c>
      <c r="R13" s="36">
        <v>0</v>
      </c>
      <c r="S13" s="37">
        <f t="shared" ref="S13:S18" si="7">R13/H13%</f>
        <v>0</v>
      </c>
      <c r="T13" s="36">
        <v>0</v>
      </c>
      <c r="U13" s="37">
        <f t="shared" ref="U13:U18" si="8">T13/H13%</f>
        <v>0</v>
      </c>
      <c r="V13" s="36">
        <v>0</v>
      </c>
      <c r="W13" s="37">
        <f t="shared" ref="W13:W18" si="9">V13/H13%</f>
        <v>0</v>
      </c>
      <c r="X13" s="38"/>
      <c r="Y13" s="38"/>
    </row>
    <row r="14" spans="1:26" ht="14.25" customHeight="1">
      <c r="A14" s="16"/>
      <c r="B14" s="16"/>
      <c r="C14" s="46" t="s">
        <v>25</v>
      </c>
      <c r="D14" s="34">
        <v>3487.7200000000003</v>
      </c>
      <c r="E14" s="39">
        <v>2441</v>
      </c>
      <c r="F14" s="34">
        <f t="shared" si="0"/>
        <v>195.28</v>
      </c>
      <c r="G14" s="35">
        <f>[1]NOVEMBER22!G57+DESEMBER22!H14</f>
        <v>69</v>
      </c>
      <c r="H14" s="35">
        <f t="shared" si="1"/>
        <v>7</v>
      </c>
      <c r="I14" s="35">
        <f t="shared" si="2"/>
        <v>3.5845964768537484</v>
      </c>
      <c r="J14" s="36">
        <v>0</v>
      </c>
      <c r="K14" s="37">
        <f t="shared" si="3"/>
        <v>0</v>
      </c>
      <c r="L14" s="36">
        <v>0</v>
      </c>
      <c r="M14" s="37">
        <f t="shared" si="4"/>
        <v>0</v>
      </c>
      <c r="N14" s="36">
        <v>7</v>
      </c>
      <c r="O14" s="37">
        <f t="shared" si="5"/>
        <v>99.999999999999986</v>
      </c>
      <c r="P14" s="36">
        <v>0</v>
      </c>
      <c r="Q14" s="37">
        <f t="shared" si="6"/>
        <v>0</v>
      </c>
      <c r="R14" s="36">
        <v>0</v>
      </c>
      <c r="S14" s="37">
        <f t="shared" si="7"/>
        <v>0</v>
      </c>
      <c r="T14" s="36">
        <v>0</v>
      </c>
      <c r="U14" s="37">
        <f t="shared" si="8"/>
        <v>0</v>
      </c>
      <c r="V14" s="36">
        <v>0</v>
      </c>
      <c r="W14" s="37">
        <f t="shared" si="9"/>
        <v>0</v>
      </c>
      <c r="X14" s="38"/>
      <c r="Y14" s="38"/>
    </row>
    <row r="15" spans="1:26" ht="14.25" customHeight="1">
      <c r="A15" s="16"/>
      <c r="B15" s="16"/>
      <c r="C15" s="46" t="s">
        <v>26</v>
      </c>
      <c r="D15" s="34">
        <v>3233.9100000000003</v>
      </c>
      <c r="E15" s="39">
        <v>2264</v>
      </c>
      <c r="F15" s="34">
        <f t="shared" si="0"/>
        <v>181.12</v>
      </c>
      <c r="G15" s="35">
        <f>[1]NOVEMBER22!G58+DESEMBER22!H15</f>
        <v>87</v>
      </c>
      <c r="H15" s="35">
        <f t="shared" si="1"/>
        <v>10</v>
      </c>
      <c r="I15" s="35">
        <f t="shared" si="2"/>
        <v>5.5212014134275611</v>
      </c>
      <c r="J15" s="36">
        <v>0</v>
      </c>
      <c r="K15" s="37">
        <f t="shared" si="3"/>
        <v>0</v>
      </c>
      <c r="L15" s="36">
        <v>0</v>
      </c>
      <c r="M15" s="37">
        <f t="shared" si="4"/>
        <v>0</v>
      </c>
      <c r="N15" s="36">
        <v>10</v>
      </c>
      <c r="O15" s="37">
        <f t="shared" si="5"/>
        <v>100</v>
      </c>
      <c r="P15" s="36">
        <v>0</v>
      </c>
      <c r="Q15" s="37">
        <f t="shared" si="6"/>
        <v>0</v>
      </c>
      <c r="R15" s="36">
        <v>0</v>
      </c>
      <c r="S15" s="37">
        <f t="shared" si="7"/>
        <v>0</v>
      </c>
      <c r="T15" s="36">
        <v>0</v>
      </c>
      <c r="U15" s="37">
        <f t="shared" si="8"/>
        <v>0</v>
      </c>
      <c r="V15" s="36">
        <v>0</v>
      </c>
      <c r="W15" s="37">
        <f t="shared" si="9"/>
        <v>0</v>
      </c>
      <c r="X15" s="38"/>
      <c r="Y15" s="38"/>
      <c r="Z15" s="6"/>
    </row>
    <row r="16" spans="1:26" ht="14.25" customHeight="1">
      <c r="A16" s="16"/>
      <c r="B16" s="16"/>
      <c r="C16" s="46" t="s">
        <v>27</v>
      </c>
      <c r="D16" s="34">
        <v>1219.5800000000002</v>
      </c>
      <c r="E16" s="39">
        <v>854</v>
      </c>
      <c r="F16" s="34">
        <f t="shared" si="0"/>
        <v>68.319999999999993</v>
      </c>
      <c r="G16" s="35">
        <f>[1]NOVEMBER22!G59+DESEMBER22!H16</f>
        <v>74</v>
      </c>
      <c r="H16" s="35">
        <f t="shared" si="1"/>
        <v>7</v>
      </c>
      <c r="I16" s="35">
        <f t="shared" si="2"/>
        <v>10.245901639344263</v>
      </c>
      <c r="J16" s="36">
        <v>0</v>
      </c>
      <c r="K16" s="37">
        <f t="shared" si="3"/>
        <v>0</v>
      </c>
      <c r="L16" s="36">
        <v>0</v>
      </c>
      <c r="M16" s="37">
        <f t="shared" si="4"/>
        <v>0</v>
      </c>
      <c r="N16" s="36">
        <v>7</v>
      </c>
      <c r="O16" s="37">
        <f t="shared" si="5"/>
        <v>99.999999999999986</v>
      </c>
      <c r="P16" s="36">
        <v>0</v>
      </c>
      <c r="Q16" s="37">
        <f t="shared" si="6"/>
        <v>0</v>
      </c>
      <c r="R16" s="36">
        <v>0</v>
      </c>
      <c r="S16" s="37">
        <f t="shared" si="7"/>
        <v>0</v>
      </c>
      <c r="T16" s="36">
        <v>0</v>
      </c>
      <c r="U16" s="37">
        <f t="shared" si="8"/>
        <v>0</v>
      </c>
      <c r="V16" s="36">
        <v>0</v>
      </c>
      <c r="W16" s="37">
        <f t="shared" si="9"/>
        <v>0</v>
      </c>
      <c r="X16" s="38"/>
      <c r="Y16" s="38"/>
    </row>
    <row r="17" spans="1:25" ht="14.25" customHeight="1">
      <c r="A17" s="16"/>
      <c r="B17" s="16"/>
      <c r="C17" s="46" t="s">
        <v>21</v>
      </c>
      <c r="D17" s="34"/>
      <c r="E17" s="39">
        <v>0</v>
      </c>
      <c r="F17" s="34"/>
      <c r="G17" s="35">
        <f>[1]NOVEMBER22!G60+DESEMBER22!H17</f>
        <v>0</v>
      </c>
      <c r="H17" s="35">
        <f t="shared" si="1"/>
        <v>0</v>
      </c>
      <c r="I17" s="35" t="e">
        <f t="shared" si="2"/>
        <v>#DIV/0!</v>
      </c>
      <c r="J17" s="36"/>
      <c r="K17" s="37" t="e">
        <f t="shared" si="3"/>
        <v>#DIV/0!</v>
      </c>
      <c r="L17" s="36"/>
      <c r="M17" s="37" t="e">
        <f t="shared" si="4"/>
        <v>#DIV/0!</v>
      </c>
      <c r="N17" s="36"/>
      <c r="O17" s="37" t="e">
        <f t="shared" si="5"/>
        <v>#DIV/0!</v>
      </c>
      <c r="P17" s="36"/>
      <c r="Q17" s="37" t="e">
        <f t="shared" si="6"/>
        <v>#DIV/0!</v>
      </c>
      <c r="R17" s="36"/>
      <c r="S17" s="37" t="e">
        <f t="shared" si="7"/>
        <v>#DIV/0!</v>
      </c>
      <c r="T17" s="36"/>
      <c r="U17" s="37" t="e">
        <f t="shared" si="8"/>
        <v>#DIV/0!</v>
      </c>
      <c r="V17" s="36"/>
      <c r="W17" s="37" t="e">
        <f t="shared" si="9"/>
        <v>#DIV/0!</v>
      </c>
      <c r="X17" s="38"/>
      <c r="Y17" s="38"/>
    </row>
    <row r="18" spans="1:25" ht="14.25" customHeight="1">
      <c r="A18" s="40"/>
      <c r="B18" s="40"/>
      <c r="C18" s="41" t="s">
        <v>22</v>
      </c>
      <c r="D18" s="42">
        <f>SUM(D13:D17)</f>
        <v>9980.7000000000007</v>
      </c>
      <c r="E18" s="43">
        <v>6986</v>
      </c>
      <c r="F18" s="42">
        <f>SUM(F13:F17)</f>
        <v>558.96</v>
      </c>
      <c r="G18" s="42">
        <f>[1]NOVEMBER22!G61+DESEMBER22!H18</f>
        <v>268</v>
      </c>
      <c r="H18" s="42">
        <f t="shared" si="1"/>
        <v>27</v>
      </c>
      <c r="I18" s="44">
        <f t="shared" si="2"/>
        <v>4.8303993130098748</v>
      </c>
      <c r="J18" s="42">
        <f>SUM(J13:J17)</f>
        <v>0</v>
      </c>
      <c r="K18" s="45">
        <f t="shared" si="3"/>
        <v>0</v>
      </c>
      <c r="L18" s="42">
        <f>SUM(L13:L17)</f>
        <v>0</v>
      </c>
      <c r="M18" s="45">
        <f t="shared" si="4"/>
        <v>0</v>
      </c>
      <c r="N18" s="42">
        <f>SUM(N13:N17)</f>
        <v>27</v>
      </c>
      <c r="O18" s="45">
        <f t="shared" si="5"/>
        <v>100</v>
      </c>
      <c r="P18" s="42">
        <f>SUM(P13:P17)</f>
        <v>0</v>
      </c>
      <c r="Q18" s="45">
        <f t="shared" si="6"/>
        <v>0</v>
      </c>
      <c r="R18" s="42">
        <f>SUM(R13:R17)</f>
        <v>0</v>
      </c>
      <c r="S18" s="45">
        <f t="shared" si="7"/>
        <v>0</v>
      </c>
      <c r="T18" s="42">
        <f>SUM(T13:T17)</f>
        <v>0</v>
      </c>
      <c r="U18" s="45">
        <f t="shared" si="8"/>
        <v>0</v>
      </c>
      <c r="V18" s="42">
        <f>SUM(V13:V17)</f>
        <v>0</v>
      </c>
      <c r="W18" s="45">
        <f t="shared" si="9"/>
        <v>0</v>
      </c>
      <c r="X18" s="38"/>
      <c r="Y18" s="38"/>
    </row>
    <row r="19" spans="1:25" ht="12.75" customHeight="1"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 t="s">
        <v>28</v>
      </c>
      <c r="U19" s="6"/>
      <c r="V19" s="6"/>
      <c r="W19" s="6"/>
    </row>
    <row r="20" spans="1:25" ht="12.75" customHeight="1"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5" ht="12.75" customHeight="1"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ht="12.75" customHeight="1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ht="12.75" customHeight="1"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ht="12.75" customHeight="1"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5" ht="12.75" customHeight="1"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ht="12.75" customHeight="1"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ht="12.75" customHeight="1"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ht="12.75" customHeight="1"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ht="12.75" customHeight="1"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ht="12.75" customHeight="1"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5" ht="12.75" customHeight="1"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ht="12.75" customHeight="1"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7:23" ht="12.75" customHeight="1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7:23" ht="12.75" customHeight="1"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7:23" ht="12.75" customHeight="1"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7:23" ht="12.75" customHeight="1"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7:23" ht="12.75" customHeight="1"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7:23" ht="12.75" customHeight="1"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7:23" ht="12.75" customHeight="1"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7:23" ht="12.75" customHeight="1"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7:23" ht="12.75" customHeight="1"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7:23" ht="12.75" customHeight="1"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7:23" ht="12.75" customHeight="1"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7:23" ht="12.75" customHeight="1"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7:23" ht="12.75" customHeight="1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7:23" ht="12.75" customHeight="1"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 t="s">
        <v>29</v>
      </c>
    </row>
    <row r="47" spans="7:23" ht="12.75" customHeight="1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 t="s">
        <v>30</v>
      </c>
    </row>
    <row r="48" spans="7:23" ht="12.75" customHeight="1"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7:23" ht="12.75" customHeight="1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 t="s">
        <v>31</v>
      </c>
    </row>
    <row r="50" spans="7:23" ht="12.75" customHeight="1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 t="s">
        <v>32</v>
      </c>
    </row>
    <row r="51" spans="7:23" ht="12.75" customHeight="1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7:23" ht="12.75" customHeight="1"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7:23" ht="12.75" customHeight="1"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7:23" ht="12.75" customHeight="1"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7:23" ht="12.75" customHeight="1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7:23" ht="12.75" customHeight="1"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7:23" ht="12.75" customHeight="1"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7:23" ht="12.75" customHeight="1"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7:23" ht="12.75" customHeight="1"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7:23" ht="12.75" customHeight="1"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7:23" ht="12.75" customHeight="1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7:23" ht="12.75" customHeight="1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7:23" ht="12.75" customHeight="1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7:23" ht="12.75" customHeight="1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7:23" ht="12.75" customHeight="1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7:23" ht="12.75" customHeight="1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7:23" ht="12.75" customHeight="1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7:23" ht="12.75" customHeight="1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7:23" ht="12.75" customHeight="1"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7:23" ht="12.75" customHeight="1"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7:23" ht="12.75" customHeight="1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7:23" ht="12.75" customHeight="1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7:23" ht="12.75" customHeight="1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7:23" ht="12.75" customHeight="1"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7:23" ht="12.75" customHeight="1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7:23" ht="12.75" customHeight="1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7:23" ht="12.75" customHeight="1"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7:23" ht="12.75" customHeight="1"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7:23" ht="12.75" customHeight="1"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7:23" ht="12.75" customHeight="1"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7:23" ht="12.75" customHeight="1"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7:23" ht="12.75" customHeight="1"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7:23" ht="12.75" customHeight="1"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7:23" ht="12.75" customHeight="1"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7:23" ht="12.75" customHeight="1"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7:23" ht="12.75" customHeight="1"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7:23" ht="12.75" customHeight="1"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7:23" ht="12.75" customHeight="1"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7:23" ht="12.75" customHeight="1"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7:23" ht="12.75" customHeight="1"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7:23" ht="12.75" customHeight="1"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7:23" ht="12.75" customHeight="1"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7:23" ht="12.75" customHeight="1"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7:23" ht="12.75" customHeight="1"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7:23" ht="12.75" customHeight="1"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7:23" ht="12.75" customHeight="1"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7:23" ht="12.75" customHeight="1"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7:23" ht="12.75" customHeight="1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7:23" ht="12.75" customHeight="1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7:23" ht="12.75" customHeight="1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7:23" ht="12.75" customHeight="1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7:23" ht="12.75" customHeight="1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7:23" ht="12.75" customHeight="1"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7:23" ht="12.75" customHeight="1"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7:23" ht="12.75" customHeight="1"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7:23" ht="12.75" customHeight="1"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7:23" ht="12.75" customHeight="1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7:23" ht="12.75" customHeight="1"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7:23" ht="12.75" customHeight="1"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7:23" ht="12.75" customHeight="1"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7:23" ht="12.75" customHeight="1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7:23" ht="12.75" customHeight="1"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7:23" ht="12.75" customHeight="1"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7:23" ht="12.75" customHeight="1"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7:23" ht="12.75" customHeight="1"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7:23" ht="12.75" customHeight="1"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7:23" ht="12.75" customHeight="1"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7:23" ht="12.75" customHeight="1"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7:23" ht="12.75" customHeight="1"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7:23" ht="12.75" customHeight="1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7:23" ht="12.75" customHeight="1"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7:23" ht="12.75" customHeight="1"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7:23" ht="12.75" customHeight="1"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7:23" ht="12.75" customHeight="1"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7:23" ht="12.75" customHeight="1"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7:23" ht="12.75" customHeight="1"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7:23" ht="12.75" customHeight="1"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7:23" ht="12.75" customHeight="1"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7:23" ht="12.75" customHeight="1"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7:23" ht="12.75" customHeight="1"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7:23" ht="12.75" customHeight="1"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7:23" ht="12.75" customHeight="1"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7:23" ht="12.75" customHeight="1"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7:23" ht="12.75" customHeight="1"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7:23" ht="12.75" customHeight="1"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7:23" ht="12.75" customHeight="1"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7:23" ht="12.75" customHeight="1"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7:23" ht="12.75" customHeight="1"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7:23" ht="12.75" customHeight="1"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7:23" ht="12.75" customHeight="1"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7:23" ht="12.75" customHeight="1"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7:23" ht="12.75" customHeight="1"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7:23" ht="12.75" customHeight="1"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7:23" ht="12.75" customHeight="1"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7:23" ht="12.75" customHeight="1"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7:23" ht="12.75" customHeight="1"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7:23" ht="12.75" customHeight="1"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7:23" ht="12.75" customHeight="1"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7:23" ht="12.75" customHeight="1"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7:23" ht="12.75" customHeight="1"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7:23" ht="12.75" customHeight="1"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7:23" ht="12.75" customHeight="1"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7:23" ht="12.75" customHeight="1"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7:23" ht="12.75" customHeight="1"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7:23" ht="12.75" customHeight="1"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7:23" ht="12.75" customHeight="1"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7:23" ht="12.75" customHeight="1"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7:23" ht="12.75" customHeight="1"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7:23" ht="12.75" customHeight="1"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7:23" ht="12.75" customHeight="1"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7:23" ht="12.75" customHeight="1"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7:23" ht="12.75" customHeight="1"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7:23" ht="12.75" customHeight="1"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7:23" ht="12.75" customHeight="1"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7:23" ht="12.75" customHeight="1"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7:23" ht="12.75" customHeight="1"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7:23" ht="12.75" customHeight="1"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7:23" ht="12.75" customHeight="1"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7:23" ht="12.75" customHeight="1"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7:23" ht="12.75" customHeight="1"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7:23" ht="12.75" customHeight="1"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7:23" ht="12.75" customHeight="1"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7:23" ht="12.75" customHeight="1"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7:23" ht="12.75" customHeight="1"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7:23" ht="12.75" customHeight="1"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7:23" ht="12.75" customHeight="1"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7:23" ht="12.75" customHeight="1"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7:23" ht="12.75" customHeight="1"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7:23" ht="12.75" customHeight="1"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7:23" ht="12.75" customHeight="1"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7:23" ht="12.75" customHeight="1"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7:23" ht="12.75" customHeight="1"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7:23" ht="12.75" customHeight="1"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7:23" ht="12.75" customHeight="1"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7:23" ht="12.75" customHeight="1"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7:23" ht="12.75" customHeight="1"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7:23" ht="12.75" customHeight="1"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7:23" ht="12.75" customHeight="1"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7:23" ht="12.75" customHeight="1"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7:23" ht="12.75" customHeight="1"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7:23" ht="12.75" customHeight="1"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7:23" ht="12.75" customHeight="1"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7:23" ht="12.75" customHeight="1"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7:23" ht="12.75" customHeight="1"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7:23" ht="12.75" customHeight="1"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7:23" ht="12.75" customHeight="1"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7:23" ht="12.75" customHeight="1"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7:23" ht="12.75" customHeight="1"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7:23" ht="12.75" customHeight="1"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7:23" ht="12.75" customHeight="1"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7:23" ht="12.75" customHeight="1"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7:23" ht="12.75" customHeight="1"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7:23" ht="12.75" customHeight="1"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7:23" ht="12.75" customHeight="1"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7:23" ht="12.75" customHeight="1"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7:23" ht="12.75" customHeight="1"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7:23" ht="12.75" customHeight="1"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7:23" ht="12.75" customHeight="1"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7:23" ht="12.75" customHeight="1"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7:23" ht="12.75" customHeight="1"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7:23" ht="12.75" customHeight="1"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7:23" ht="12.75" customHeight="1"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7:23" ht="12.75" customHeight="1"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7:23" ht="12.75" customHeight="1"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7:23" ht="12.75" customHeight="1"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7:23" ht="12.75" customHeight="1"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7:23" ht="12.75" customHeight="1"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7:23" ht="12.75" customHeight="1"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7:23" ht="12.75" customHeight="1"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7:23" ht="12.75" customHeight="1"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7:23" ht="12.75" customHeight="1"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7:23" ht="12.75" customHeight="1"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7:23" ht="12.75" customHeight="1"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7:23" ht="12.75" customHeight="1"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7:23" ht="12.75" customHeight="1"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7:23" ht="12.75" customHeight="1"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7:23" ht="12.75" customHeight="1"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7:23" ht="12.75" customHeight="1"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7:23" ht="12.75" customHeight="1"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7:23" ht="12.75" customHeight="1"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7:23" ht="12.75" customHeight="1"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7:23" ht="12.75" customHeight="1"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7:23" ht="12.75" customHeight="1"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7:23" ht="12.75" customHeight="1"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7:23" ht="12.75" customHeight="1"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7:23" ht="12.75" customHeight="1"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7:23" ht="12.75" customHeight="1"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7:23" ht="12.75" customHeight="1"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7:23" ht="12.75" customHeight="1"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7:23" ht="12.75" customHeight="1"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7:23" ht="12.75" customHeight="1"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7:23" ht="12.75" customHeight="1"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7:23" ht="12.75" customHeight="1"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7:23" ht="12.75" customHeight="1"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7:23" ht="12.75" customHeight="1"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7:23" ht="12.75" customHeight="1"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7:23" ht="12.75" customHeight="1"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7:23" ht="12.75" customHeight="1"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7:23" ht="12.75" customHeight="1"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7:23" ht="12.75" customHeight="1"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7:23" ht="12.75" customHeight="1"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7:23" ht="12.75" customHeight="1"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7:23" ht="12.75" customHeight="1"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7:23" ht="12.75" customHeight="1"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7:23" ht="12.75" customHeight="1"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7:23" ht="12.75" customHeight="1"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7:23" ht="12.75" customHeight="1"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7:23" ht="12.75" customHeight="1"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7:23" ht="12.75" customHeight="1"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7:23" ht="12.75" customHeight="1"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7:23" ht="12.75" customHeight="1"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7:23" ht="12.75" customHeight="1"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7:23" ht="12.75" customHeight="1"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7:23" ht="12.75" customHeight="1"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7:23" ht="12.75" customHeight="1"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7:23" ht="12.75" customHeight="1"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7:23" ht="12.75" customHeight="1"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7:23" ht="12.75" customHeight="1"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7:23" ht="12.75" customHeight="1"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7:23" ht="12.75" customHeight="1"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7:23" ht="12.75" customHeight="1"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7:23" ht="12.75" customHeight="1"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7:23" ht="12.75" customHeight="1"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7:23" ht="12.75" customHeight="1"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7:23" ht="12.75" customHeight="1"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7:23" ht="12.75" customHeight="1"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7:23" ht="12.75" customHeight="1"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7:23" ht="12.75" customHeight="1"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7:23" ht="12.75" customHeight="1"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7:23" ht="12.75" customHeight="1"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7:23" ht="12.75" customHeight="1"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7:23" ht="12.75" customHeight="1"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7:23" ht="12.75" customHeight="1"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7:23" ht="12.75" customHeight="1"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7:23" ht="12.75" customHeight="1"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7:23" ht="12.75" customHeight="1"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7:23" ht="12.75" customHeight="1"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7:23" ht="12.75" customHeight="1"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7:23" ht="12.75" customHeight="1"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7:23" ht="12.75" customHeight="1"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7:23" ht="12.75" customHeight="1"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7:23" ht="12.75" customHeight="1"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7:23" ht="12.75" customHeight="1"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7:23" ht="12.75" customHeight="1"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7:23" ht="12.75" customHeight="1"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7:23" ht="12.75" customHeight="1"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7:23" ht="12.75" customHeight="1"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7:23" ht="12.75" customHeight="1"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7:23" ht="12.75" customHeight="1"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7:23" ht="12.75" customHeight="1"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7:23" ht="12.75" customHeight="1"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7:23" ht="12.75" customHeight="1"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7:23" ht="12.75" customHeight="1"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7:23" ht="12.75" customHeight="1"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7:23" ht="12.75" customHeight="1"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7:23" ht="12.75" customHeight="1"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7:23" ht="12.75" customHeight="1"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7:23" ht="12.75" customHeight="1"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7:23" ht="12.75" customHeight="1"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7:23" ht="12.75" customHeight="1"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7:23" ht="12.75" customHeight="1"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7:23" ht="12.75" customHeight="1"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7:23" ht="12.75" customHeight="1"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7:23" ht="12.75" customHeight="1"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7:23" ht="12.75" customHeight="1"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7:23" ht="12.75" customHeight="1"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7:23" ht="12.75" customHeight="1"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7:23" ht="12.75" customHeight="1"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7:23" ht="12.75" customHeight="1"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7:23" ht="12.75" customHeight="1"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7:23" ht="12.75" customHeight="1"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7:23" ht="12.75" customHeight="1"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7:23" ht="12.75" customHeight="1"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7:23" ht="12.75" customHeight="1"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7:23" ht="12.75" customHeight="1"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7:23" ht="12.75" customHeight="1"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7:23" ht="12.75" customHeight="1"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7:23" ht="12.75" customHeight="1"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7:23" ht="12.75" customHeight="1"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7:23" ht="12.75" customHeight="1"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7:23" ht="12.75" customHeight="1"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7:23" ht="12.75" customHeight="1"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7:23" ht="12.75" customHeight="1"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7:23" ht="12.75" customHeight="1"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7:23" ht="12.75" customHeight="1"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7:23" ht="12.75" customHeight="1"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7:23" ht="12.75" customHeight="1"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7:23" ht="12.75" customHeight="1"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7:23" ht="12.75" customHeight="1"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7:23" ht="12.75" customHeight="1"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7:23" ht="12.75" customHeight="1"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7:23" ht="12.75" customHeight="1"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7:23" ht="12.75" customHeight="1"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7:23" ht="12.75" customHeight="1"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7:23" ht="12.75" customHeight="1"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7:23" ht="12.75" customHeight="1"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7:23" ht="12.75" customHeight="1"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7:23" ht="12.75" customHeight="1"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7:23" ht="12.75" customHeight="1"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7:23" ht="12.75" customHeight="1"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7:23" ht="12.75" customHeight="1"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7:23" ht="12.75" customHeight="1"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7:23" ht="12.75" customHeight="1"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7:23" ht="12.75" customHeight="1"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7:23" ht="12.75" customHeight="1"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7:23" ht="12.75" customHeight="1"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7:23" ht="12.75" customHeight="1"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7:23" ht="12.75" customHeight="1"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7:23" ht="12.75" customHeight="1"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7:23" ht="12.75" customHeight="1"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7:23" ht="12.75" customHeight="1"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7:23" ht="12.75" customHeight="1"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7:23" ht="12.75" customHeight="1"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7:23" ht="12.75" customHeight="1"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7:23" ht="12.75" customHeight="1"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7:23" ht="12.75" customHeight="1"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7:23" ht="12.75" customHeight="1"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7:23" ht="12.75" customHeight="1"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7:23" ht="12.75" customHeight="1"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7:23" ht="12.75" customHeight="1"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7:23" ht="12.75" customHeight="1"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7:23" ht="12.75" customHeight="1"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7:23" ht="12.75" customHeight="1"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7:23" ht="12.75" customHeight="1"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7:23" ht="12.75" customHeight="1"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7:23" ht="12.75" customHeight="1"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7:23" ht="12.75" customHeight="1"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7:23" ht="12.75" customHeight="1"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7:23" ht="12.75" customHeight="1"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7:23" ht="12.75" customHeight="1"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7:23" ht="12.75" customHeight="1"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7:23" ht="12.75" customHeight="1"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7:23" ht="12.75" customHeight="1"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7:23" ht="12.75" customHeight="1"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7:23" ht="12.75" customHeight="1"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7:23" ht="12.75" customHeight="1"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7:23" ht="12.75" customHeight="1"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7:23" ht="12.75" customHeight="1"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7:23" ht="12.75" customHeight="1"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7:23" ht="12.75" customHeight="1"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7:23" ht="12.75" customHeight="1"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7:23" ht="12.75" customHeight="1"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7:23" ht="12.75" customHeight="1"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7:23" ht="12.75" customHeight="1"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7:23" ht="12.75" customHeight="1"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7:23" ht="12.75" customHeight="1"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7:23" ht="12.75" customHeight="1"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7:23" ht="12.75" customHeight="1"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7:23" ht="12.75" customHeight="1"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7:23" ht="12.75" customHeight="1"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7:23" ht="12.75" customHeight="1"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7:23" ht="12.75" customHeight="1"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7:23" ht="12.75" customHeight="1"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7:23" ht="12.75" customHeight="1"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7:23" ht="12.75" customHeight="1"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7:23" ht="12.75" customHeight="1"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7:23" ht="12.75" customHeight="1"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7:23" ht="12.75" customHeight="1"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7:23" ht="12.75" customHeight="1"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7:23" ht="12.75" customHeight="1"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7:23" ht="12.75" customHeight="1"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7:23" ht="12.75" customHeight="1"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7:23" ht="12.75" customHeight="1"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7:23" ht="12.75" customHeight="1"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7:23" ht="12.75" customHeight="1"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7:23" ht="12.75" customHeight="1"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7:23" ht="12.75" customHeight="1"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7:23" ht="12.75" customHeight="1"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7:23" ht="12.75" customHeight="1"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7:23" ht="12.75" customHeight="1"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7:23" ht="12.75" customHeight="1"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7:23" ht="12.75" customHeight="1"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7:23" ht="12.75" customHeight="1"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7:23" ht="12.75" customHeight="1"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7:23" ht="12.75" customHeight="1"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7:23" ht="12.75" customHeight="1"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7:23" ht="12.75" customHeight="1"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7:23" ht="12.75" customHeight="1"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7:23" ht="12.75" customHeight="1"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7:23" ht="12.75" customHeight="1"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7:23" ht="12.75" customHeight="1"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7:23" ht="12.75" customHeight="1"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7:23" ht="12.75" customHeight="1"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7:23" ht="12.75" customHeight="1"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7:23" ht="12.75" customHeight="1"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7:23" ht="12.75" customHeight="1"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7:23" ht="12.75" customHeight="1"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7:23" ht="12.75" customHeight="1"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7:23" ht="12.75" customHeight="1"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7:23" ht="12.75" customHeight="1"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7:23" ht="12.75" customHeight="1"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7:23" ht="12.75" customHeight="1"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7:23" ht="12.75" customHeight="1"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7:23" ht="12.75" customHeight="1"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7:23" ht="12.75" customHeight="1"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7:23" ht="12.75" customHeight="1"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7:23" ht="12.75" customHeight="1"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7:23" ht="12.75" customHeight="1"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7:23" ht="12.75" customHeight="1"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7:23" ht="12.75" customHeight="1"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7:23" ht="12.75" customHeight="1"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7:23" ht="12.75" customHeight="1"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7:23" ht="12.75" customHeight="1"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7:23" ht="12.75" customHeight="1"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7:23" ht="12.75" customHeight="1"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7:23" ht="12.75" customHeight="1"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7:23" ht="12.75" customHeight="1"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7:23" ht="12.75" customHeight="1"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7:23" ht="12.75" customHeight="1"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7:23" ht="12.75" customHeight="1"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7:23" ht="12.75" customHeight="1"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7:23" ht="12.75" customHeight="1"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7:23" ht="12.75" customHeight="1"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7:23" ht="12.75" customHeight="1"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7:23" ht="12.75" customHeight="1"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7:23" ht="12.75" customHeight="1"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7:23" ht="12.75" customHeight="1"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7:23" ht="12.75" customHeight="1"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7:23" ht="12.75" customHeight="1"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7:23" ht="12.75" customHeight="1"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7:23" ht="12.75" customHeight="1"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7:23" ht="12.75" customHeight="1"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7:23" ht="12.75" customHeight="1"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7:23" ht="12.75" customHeight="1"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7:23" ht="12.75" customHeight="1"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7:23" ht="12.75" customHeight="1"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7:23" ht="12.75" customHeight="1"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7:23" ht="12.75" customHeight="1"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7:23" ht="12.75" customHeight="1"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7:23" ht="12.75" customHeight="1"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7:23" ht="12.75" customHeight="1"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7:23" ht="12.75" customHeight="1"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7:23" ht="12.75" customHeight="1"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7:23" ht="12.75" customHeight="1"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7:23" ht="12.75" customHeight="1"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7:23" ht="12.75" customHeight="1"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7:23" ht="12.75" customHeight="1"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7:23" ht="12.75" customHeight="1"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7:23" ht="12.75" customHeight="1"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7:23" ht="12.75" customHeight="1"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7:23" ht="12.75" customHeight="1"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7:23" ht="12.75" customHeight="1"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7:23" ht="12.75" customHeight="1"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7:23" ht="12.75" customHeight="1"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7:23" ht="12.75" customHeight="1"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7:23" ht="12.75" customHeight="1"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7:23" ht="12.75" customHeight="1"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7:23" ht="12.75" customHeight="1"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7:23" ht="12.75" customHeight="1"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7:23" ht="12.75" customHeight="1"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7:23" ht="12.75" customHeight="1"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7:23" ht="12.75" customHeight="1"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7:23" ht="12.75" customHeight="1"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7:23" ht="12.75" customHeight="1"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7:23" ht="12.75" customHeight="1"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7:23" ht="12.75" customHeight="1"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7:23" ht="12.75" customHeight="1"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7:23" ht="12.75" customHeight="1"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7:23" ht="12.75" customHeight="1"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7:23" ht="12.75" customHeight="1"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7:23" ht="12.75" customHeight="1"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7:23" ht="12.75" customHeight="1"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7:23" ht="12.75" customHeight="1"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7:23" ht="12.75" customHeight="1"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7:23" ht="12.75" customHeight="1"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7:23" ht="12.75" customHeight="1"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7:23" ht="12.75" customHeight="1"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7:23" ht="12.75" customHeight="1"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7:23" ht="12.75" customHeight="1"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7:23" ht="12.75" customHeight="1"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7:23" ht="12.75" customHeight="1"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7:23" ht="12.75" customHeight="1"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7:23" ht="12.75" customHeight="1"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7:23" ht="12.75" customHeight="1"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7:23" ht="12.75" customHeight="1"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7:23" ht="12.75" customHeight="1"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7:23" ht="12.75" customHeight="1"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7:23" ht="12.75" customHeight="1"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7:23" ht="12.75" customHeight="1"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7:23" ht="12.75" customHeight="1"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7:23" ht="12.75" customHeight="1"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7:23" ht="12.75" customHeight="1"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7:23" ht="12.75" customHeight="1"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7:23" ht="12.75" customHeight="1"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7:23" ht="12.75" customHeight="1"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7:23" ht="12.75" customHeight="1"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7:23" ht="12.75" customHeight="1"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7:23" ht="12.75" customHeight="1"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7:23" ht="12.75" customHeight="1"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7:23" ht="12.75" customHeight="1"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7:23" ht="12.75" customHeight="1"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7:23" ht="12.75" customHeight="1"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7:23" ht="12.75" customHeight="1"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7:23" ht="12.75" customHeight="1"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7:23" ht="12.75" customHeight="1"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7:23" ht="12.75" customHeight="1"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7:23" ht="12.75" customHeight="1"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7:23" ht="12.75" customHeight="1"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7:23" ht="12.75" customHeight="1"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7:23" ht="12.75" customHeight="1"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7:23" ht="12.75" customHeight="1"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7:23" ht="12.75" customHeight="1"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7:23" ht="12.75" customHeight="1"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7:23" ht="12.75" customHeight="1"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7:23" ht="12.75" customHeight="1"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7:23" ht="12.75" customHeight="1"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7:23" ht="12.75" customHeight="1"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7:23" ht="12.75" customHeight="1"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7:23" ht="12.75" customHeight="1"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7:23" ht="12.75" customHeight="1"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7:23" ht="12.75" customHeight="1"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7:23" ht="12.75" customHeight="1"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7:23" ht="12.75" customHeight="1"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7:23" ht="12.75" customHeight="1"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7:23" ht="12.75" customHeight="1"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7:23" ht="12.75" customHeight="1"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7:23" ht="12.75" customHeight="1"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7:23" ht="12.75" customHeight="1"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7:23" ht="12.75" customHeight="1"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7:23" ht="12.75" customHeight="1"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7:23" ht="12.75" customHeight="1"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7:23" ht="12.75" customHeight="1"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7:23" ht="12.75" customHeight="1"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7:23" ht="12.75" customHeight="1"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7:23" ht="12.75" customHeight="1"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7:23" ht="12.75" customHeight="1"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7:23" ht="12.75" customHeight="1"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7:23" ht="12.75" customHeight="1"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7:23" ht="12.75" customHeight="1"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7:23" ht="12.75" customHeight="1"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7:23" ht="12.75" customHeight="1"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7:23" ht="12.75" customHeight="1"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7:23" ht="12.75" customHeight="1"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7:23" ht="12.75" customHeight="1"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7:23" ht="12.75" customHeight="1"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7:23" ht="12.75" customHeight="1"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7:23" ht="12.75" customHeight="1"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7:23" ht="12.75" customHeight="1"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7:23" ht="12.75" customHeight="1"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7:23" ht="12.75" customHeight="1"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7:23" ht="12.75" customHeight="1"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7:23" ht="12.75" customHeight="1"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7:23" ht="12.75" customHeight="1"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7:23" ht="12.75" customHeight="1"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7:23" ht="12.75" customHeight="1"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7:23" ht="12.75" customHeight="1"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7:23" ht="12.75" customHeight="1"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7:23" ht="12.75" customHeight="1"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7:23" ht="12.75" customHeight="1"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7:23" ht="12.75" customHeight="1"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7:23" ht="12.75" customHeight="1"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7:23" ht="12.75" customHeight="1"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7:23" ht="12.75" customHeight="1"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7:23" ht="12.75" customHeight="1"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7:23" ht="12.75" customHeight="1"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7:23" ht="12.75" customHeight="1"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7:23" ht="12.75" customHeight="1"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7:23" ht="12.75" customHeight="1"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7:23" ht="12.75" customHeight="1"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7:23" ht="12.75" customHeight="1"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7:23" ht="12.75" customHeight="1"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7:23" ht="12.75" customHeight="1"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7:23" ht="12.75" customHeight="1"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7:23" ht="12.75" customHeight="1"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7:23" ht="12.75" customHeight="1"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7:23" ht="12.75" customHeight="1"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7:23" ht="12.75" customHeight="1"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7:23" ht="12.75" customHeight="1"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7:23" ht="12.75" customHeight="1"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7:23" ht="12.75" customHeight="1"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7:23" ht="12.75" customHeight="1"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7:23" ht="12.75" customHeight="1"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7:23" ht="12.75" customHeight="1"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7:23" ht="12.75" customHeight="1"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7:23" ht="12.75" customHeight="1"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7:23" ht="12.75" customHeight="1"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7:23" ht="12.75" customHeight="1"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7:23" ht="12.75" customHeight="1"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7:23" ht="12.75" customHeight="1"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7:23" ht="12.75" customHeight="1"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7:23" ht="12.75" customHeight="1"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7:23" ht="12.75" customHeight="1"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7:23" ht="12.75" customHeight="1"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7:23" ht="12.75" customHeight="1"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7:23" ht="12.75" customHeight="1"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7:23" ht="12.75" customHeight="1"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7:23" ht="12.75" customHeight="1"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7:23" ht="12.75" customHeight="1"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7:23" ht="12.75" customHeight="1"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7:23" ht="12.75" customHeight="1"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7:23" ht="12.75" customHeight="1"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7:23" ht="12.75" customHeight="1"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7:23" ht="12.75" customHeight="1"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7:23" ht="12.75" customHeight="1"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7:23" ht="12.75" customHeight="1"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7:23" ht="12.75" customHeight="1"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7:23" ht="12.75" customHeight="1"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7:23" ht="12.75" customHeight="1"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7:23" ht="12.75" customHeight="1"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7:23" ht="12.75" customHeight="1"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7:23" ht="12.75" customHeight="1"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7:23" ht="12.75" customHeight="1"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7:23" ht="12.75" customHeight="1"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7:23" ht="12.75" customHeight="1"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7:23" ht="12.75" customHeight="1"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7:23" ht="12.75" customHeight="1"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7:23" ht="12.75" customHeight="1"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7:23" ht="12.75" customHeight="1"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7:23" ht="12.75" customHeight="1"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7:23" ht="12.75" customHeight="1"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7:23" ht="12.75" customHeight="1"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7:23" ht="12.75" customHeight="1"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7:23" ht="12.75" customHeight="1"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7:23" ht="12.75" customHeight="1"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7:23" ht="12.75" customHeight="1"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7:23" ht="12.75" customHeight="1"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7:23" ht="12.75" customHeight="1"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7:23" ht="12.75" customHeight="1"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7:23" ht="12.75" customHeight="1"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7:23" ht="12.75" customHeight="1"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7:23" ht="12.75" customHeight="1"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7:23" ht="12.75" customHeight="1"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7:23" ht="12.75" customHeight="1"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7:23" ht="12.75" customHeight="1"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7:23" ht="12.75" customHeight="1"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7:23" ht="12.75" customHeight="1"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7:23" ht="12.75" customHeight="1"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7:23" ht="12.75" customHeight="1"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7:23" ht="12.75" customHeight="1"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7:23" ht="12.75" customHeight="1"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7:23" ht="12.75" customHeight="1"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7:23" ht="12.75" customHeight="1"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7:23" ht="12.75" customHeight="1"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7:23" ht="12.75" customHeight="1"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7:23" ht="12.75" customHeight="1"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7:23" ht="12.75" customHeight="1"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7:23" ht="12.75" customHeight="1"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7:23" ht="12.75" customHeight="1"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7:23" ht="12.75" customHeight="1"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7:23" ht="12.75" customHeight="1"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7:23" ht="12.75" customHeight="1"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7:23" ht="12.75" customHeight="1"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7:23" ht="12.75" customHeight="1"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7:23" ht="12.75" customHeight="1"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7:23" ht="12.75" customHeight="1"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7:23" ht="12.75" customHeight="1"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7:23" ht="12.75" customHeight="1"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7:23" ht="12.75" customHeight="1"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7:23" ht="12.75" customHeight="1"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7:23" ht="12.75" customHeight="1"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7:23" ht="12.75" customHeight="1"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7:23" ht="12.75" customHeight="1"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7:23" ht="12.75" customHeight="1"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7:23" ht="12.75" customHeight="1"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7:23" ht="12.75" customHeight="1"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7:23" ht="12.75" customHeight="1"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7:23" ht="12.75" customHeight="1"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7:23" ht="12.75" customHeight="1"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7:23" ht="12.75" customHeight="1"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7:23" ht="12.75" customHeight="1"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7:23" ht="12.75" customHeight="1"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7:23" ht="12.75" customHeight="1"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7:23" ht="12.75" customHeight="1"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7:23" ht="12.75" customHeight="1"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7:23" ht="12.75" customHeight="1"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7:23" ht="12.75" customHeight="1"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7:23" ht="12.75" customHeight="1"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7:23" ht="12.75" customHeight="1"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7:23" ht="12.75" customHeight="1"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7:23" ht="12.75" customHeight="1"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7:23" ht="12.75" customHeight="1"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7:23" ht="12.75" customHeight="1"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7:23" ht="12.75" customHeight="1"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7:23" ht="12.75" customHeight="1"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7:23" ht="12.75" customHeight="1"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7:23" ht="12.75" customHeight="1"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7:23" ht="12.75" customHeight="1"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7:23" ht="12.75" customHeight="1"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7:23" ht="12.75" customHeight="1"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7:23" ht="12.75" customHeight="1"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7:23" ht="12.75" customHeight="1"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7:23" ht="12.75" customHeight="1"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7:23" ht="12.75" customHeight="1"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7:23" ht="12.75" customHeight="1"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7:23" ht="12.75" customHeight="1"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7:23" ht="12.75" customHeight="1"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7:23" ht="12.75" customHeight="1"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7:23" ht="12.75" customHeight="1"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7:23" ht="12.75" customHeight="1"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7:23" ht="12.75" customHeight="1"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7:23" ht="12.75" customHeight="1"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7:23" ht="12.75" customHeight="1"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7:23" ht="12.75" customHeight="1"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7:23" ht="12.75" customHeight="1"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7:23" ht="12.75" customHeight="1"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7:23" ht="12.75" customHeight="1"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7:23" ht="12.75" customHeight="1"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7:23" ht="12.75" customHeight="1"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7:23" ht="12.75" customHeight="1"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7:23" ht="12.75" customHeight="1"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7:23" ht="12.75" customHeight="1"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7:23" ht="12.75" customHeight="1"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7:23" ht="12.75" customHeight="1"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7:23" ht="12.75" customHeight="1"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7:23" ht="12.75" customHeight="1"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7:23" ht="12.75" customHeight="1"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7:23" ht="12.75" customHeight="1"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7:23" ht="12.75" customHeight="1"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7:23" ht="12.75" customHeight="1"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7:23" ht="12.75" customHeight="1"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7:23" ht="12.75" customHeight="1"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7:23" ht="12.75" customHeight="1"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7:23" ht="12.75" customHeight="1"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7:23" ht="12.75" customHeight="1"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7:23" ht="12.75" customHeight="1"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7:23" ht="12.75" customHeight="1"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7:23" ht="12.75" customHeight="1"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7:23" ht="12.75" customHeight="1"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7:23" ht="12.75" customHeight="1"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7:23" ht="12.75" customHeight="1"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7:23" ht="12.75" customHeight="1"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7:23" ht="12.75" customHeight="1"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7:23" ht="12.75" customHeight="1"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7:23" ht="12.75" customHeight="1"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7:23" ht="12.75" customHeight="1"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7:23" ht="12.75" customHeight="1"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7:23" ht="12.75" customHeight="1"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7:23" ht="12.75" customHeight="1"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7:23" ht="12.75" customHeight="1"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7:23" ht="12.75" customHeight="1"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7:23" ht="12.75" customHeight="1"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7:23" ht="12.75" customHeight="1"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7:23" ht="12.75" customHeight="1"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7:23" ht="12.75" customHeight="1"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7:23" ht="12.75" customHeight="1"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7:23" ht="12.75" customHeight="1"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7:23" ht="12.75" customHeight="1"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7:23" ht="12.75" customHeight="1"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7:23" ht="12.75" customHeight="1"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7:23" ht="12.75" customHeight="1"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7:23" ht="12.75" customHeight="1"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7:23" ht="12.75" customHeight="1"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7:23" ht="12.75" customHeight="1"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7:23" ht="12.75" customHeight="1"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7:23" ht="12.75" customHeight="1"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7:23" ht="12.75" customHeight="1"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7:23" ht="12.75" customHeight="1"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7:23" ht="12.75" customHeight="1"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7:23" ht="12.75" customHeight="1"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7:23" ht="12.75" customHeight="1"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7:23" ht="12.75" customHeight="1"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7:23" ht="12.75" customHeight="1"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7:23" ht="12.75" customHeight="1"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7:23" ht="12.75" customHeight="1"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7:23" ht="12.75" customHeight="1"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7:23" ht="12.75" customHeight="1"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7:23" ht="12.75" customHeight="1"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7:23" ht="12.75" customHeight="1"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7:23" ht="12.75" customHeight="1"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7:23" ht="12.75" customHeight="1"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7:23" ht="12.75" customHeight="1"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7:23" ht="12.75" customHeight="1"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7:23" ht="12.75" customHeight="1"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7:23" ht="12.75" customHeight="1"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7:23" ht="12.75" customHeight="1"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7:23" ht="12.75" customHeight="1"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7:23" ht="12.75" customHeight="1"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7:23" ht="12.75" customHeight="1"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7:23" ht="12.75" customHeight="1"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7:23" ht="12.75" customHeight="1"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7:23" ht="12.75" customHeight="1"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7:23" ht="12.75" customHeight="1"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7:23" ht="12.75" customHeight="1"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7:23" ht="12.75" customHeight="1"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7:23" ht="12.75" customHeight="1"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7:23" ht="12.75" customHeight="1"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7:23" ht="12.75" customHeight="1"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7:23" ht="12.75" customHeight="1"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7:23" ht="12.75" customHeight="1"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7:23" ht="12.75" customHeight="1"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7:23" ht="12.75" customHeight="1"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7:23" ht="12.75" customHeight="1"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7:23" ht="12.75" customHeight="1"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7:23" ht="12.75" customHeight="1"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7:23" ht="12.75" customHeight="1"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7:23" ht="12.75" customHeight="1"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7:23" ht="12.75" customHeight="1"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7:23" ht="12.75" customHeight="1"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7:23" ht="12.75" customHeight="1"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7:23" ht="12.75" customHeight="1"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7:23" ht="12.75" customHeight="1"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7:23" ht="12.75" customHeight="1"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7:23" ht="12.75" customHeight="1"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7:23" ht="12.75" customHeight="1"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7:23" ht="12.75" customHeight="1"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7:23" ht="12.75" customHeight="1"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7:23" ht="12.75" customHeight="1"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7:23" ht="12.75" customHeight="1"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7:23" ht="12.75" customHeight="1"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7:23" ht="12.75" customHeight="1"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7:23" ht="12.75" customHeight="1"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7:23" ht="12.75" customHeight="1"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7:23" ht="12.75" customHeight="1"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7:23" ht="12.75" customHeight="1"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7:23" ht="12.75" customHeight="1"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7:23" ht="12.75" customHeight="1"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7:23" ht="12.75" customHeight="1"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7:23" ht="12.75" customHeight="1"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7:23" ht="12.75" customHeight="1"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7:23" ht="12.75" customHeight="1"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7:23" ht="12.75" customHeight="1"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7:23" ht="12.75" customHeight="1"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7:23" ht="12.75" customHeight="1"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7:23" ht="12.75" customHeight="1"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7:23" ht="12.75" customHeight="1"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7:23" ht="12.75" customHeight="1"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7:23" ht="12.75" customHeight="1"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7:23" ht="12.75" customHeight="1"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7:23" ht="12.75" customHeight="1"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7:23" ht="12.75" customHeight="1"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7:23" ht="12.75" customHeight="1"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7:23" ht="12.75" customHeight="1"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7:23" ht="12.75" customHeight="1"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7:23" ht="12.75" customHeight="1"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7:23" ht="12.75" customHeight="1"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7:23" ht="12.75" customHeight="1"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7:23" ht="12.75" customHeight="1"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7:23" ht="12.75" customHeight="1"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7:23" ht="12.75" customHeight="1"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7:23" ht="12.75" customHeight="1"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7:23" ht="12.75" customHeight="1"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7:23" ht="12.75" customHeight="1"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7:23" ht="12.75" customHeight="1"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7:23" ht="12.75" customHeight="1"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7:23" ht="12.75" customHeight="1"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7:23" ht="12.75" customHeight="1"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7:23" ht="12.75" customHeight="1"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7:23" ht="12.75" customHeight="1"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7:23" ht="12.75" customHeight="1"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7:23" ht="12.75" customHeight="1"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7:23" ht="12.75" customHeight="1"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7:23" ht="12.75" customHeight="1"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7:23" ht="12.75" customHeight="1"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7:23" ht="12.75" customHeight="1"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7:23" ht="12.75" customHeight="1"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7:23" ht="12.75" customHeight="1"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7:23" ht="12.75" customHeight="1"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7:23" ht="12.75" customHeight="1"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7:23" ht="12.75" customHeight="1"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7:23" ht="12.75" customHeight="1"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7:23" ht="12.75" customHeight="1"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7:23" ht="12.75" customHeight="1"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7:23" ht="12.75" customHeight="1"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7:23" ht="12.75" customHeight="1"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7:23" ht="12.75" customHeight="1"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7:23" ht="12.75" customHeight="1"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7:23" ht="12.75" customHeight="1"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7:23" ht="12.75" customHeight="1"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7:23" ht="12.75" customHeight="1"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7:23" ht="12.75" customHeight="1"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7:23" ht="12.75" customHeight="1"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7:23" ht="12.75" customHeight="1"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7:23" ht="12.75" customHeight="1"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7:23" ht="12.75" customHeight="1"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</sheetData>
  <mergeCells count="37">
    <mergeCell ref="A13:A18"/>
    <mergeCell ref="B13:B18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2023-03-01T01:39:01Z</dcterms:created>
  <dcterms:modified xsi:type="dcterms:W3CDTF">2023-03-01T01:40:08Z</dcterms:modified>
</cp:coreProperties>
</file>