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DATA SUNGRAM\LKPJ &amp; LPPD 2024\LPPD\PERTANIAN\"/>
    </mc:Choice>
  </mc:AlternateContent>
  <xr:revisionPtr revIDLastSave="0" documentId="13_ncr:1_{35B5D1C9-D183-4CD6-B41B-2858E54DCB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 JIT JUT Total" sheetId="7" r:id="rId1"/>
    <sheet name="data JIT 2015" sheetId="6" r:id="rId2"/>
    <sheet name="JIT 2023  (sudah terbangun)" sheetId="5" r:id="rId3"/>
    <sheet name="JIT 2025 (akan di rehab)" sheetId="3" r:id="rId4"/>
    <sheet name="Diusulkan" sheetId="1" r:id="rId5"/>
    <sheet name="KE pROV" sheetId="2" r:id="rId6"/>
  </sheets>
  <definedNames>
    <definedName name="_xlnm.Print_Area" localSheetId="0">'DATA JIT JUT Total'!$A$1:$E$47</definedName>
    <definedName name="_xlnm.Print_Area" localSheetId="3">'JIT 2025 (akan di rehab)'!$A$1:$E$36</definedName>
    <definedName name="_xlnm.Print_Area" localSheetId="5">'KE pROV'!$A$1:$J$30</definedName>
    <definedName name="_xlnm.Print_Titles" localSheetId="0">'DATA JIT JUT Total'!$4:$4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7" l="1"/>
  <c r="D28" i="7"/>
  <c r="D32" i="7"/>
  <c r="E30" i="5"/>
  <c r="C30" i="5"/>
  <c r="C29" i="5"/>
  <c r="C27" i="5"/>
  <c r="C26" i="5"/>
  <c r="C32" i="5"/>
</calcChain>
</file>

<file path=xl/sharedStrings.xml><?xml version="1.0" encoding="utf-8"?>
<sst xmlns="http://schemas.openxmlformats.org/spreadsheetml/2006/main" count="304" uniqueCount="154">
  <si>
    <t>Provinsi</t>
  </si>
  <si>
    <t>:</t>
  </si>
  <si>
    <t>Kabupaten</t>
  </si>
  <si>
    <t>KECAMATAN</t>
  </si>
  <si>
    <t>DESA</t>
  </si>
  <si>
    <t>NO</t>
  </si>
  <si>
    <t>JENIS USULAN</t>
  </si>
  <si>
    <t>NAMA DAERAH IRIGASI</t>
  </si>
  <si>
    <t>NAMA PETANI/ POKTAN/GAPOKTAN</t>
  </si>
  <si>
    <t>LUAS LAYANAN (HA)</t>
  </si>
  <si>
    <t>TITIK KOORDINAT (GPS)</t>
  </si>
  <si>
    <t>KENAIKAN INDEKS PERTANIAN (IP)
IP1-2; IP1-3</t>
  </si>
  <si>
    <t>JAWA TIMUR</t>
  </si>
  <si>
    <t>KOTA MALANG</t>
  </si>
  <si>
    <t>1. Rehabilitasi Jaringan Irigasi Tersier (Poktan Masa Bhakti  Lowokwaru ) (M³ : 1.845.000)</t>
  </si>
  <si>
    <t>2. Rehabilitasi Jaringan Irigasi Tersier (Wulung Kencono II Lowokwaru ) (M³ : 1.845.000)</t>
  </si>
  <si>
    <t>3. Rehabilitasi Jaringan Irigasi Tersier (Wonokoyo Poktan Sukamaju) (M³ : 1.845.000)</t>
  </si>
  <si>
    <t>4. Rehabilitasi Jaringan Irigasi Tersier (Sri Murni Sukun) (M³ : 1.845.000)</t>
  </si>
  <si>
    <t>5. Rehabilitasi Jaringan Irigasi Tersier (Poktan Tani Mukti I Bakalan Krajan ) (M³ : 1.845.000)</t>
  </si>
  <si>
    <t>6. Rehabilitasi Jaringan Irigasi Tersier (Poktan Tani Rukun Makmur Kel. Gadang ) (M³ : 1.845.000)</t>
  </si>
  <si>
    <t>7. Rehabilitasi Jaringan Irigasi Tersier (Poktan Tani Mukti 2 Sukun) (M³ : 1.845.000)</t>
  </si>
  <si>
    <t>8. Rehabilitasi Jaringan Irigasi Tersier (Poktan Sido Makmur II) (M³ : 1.845.000)</t>
  </si>
  <si>
    <t>MASA BHAKTI</t>
  </si>
  <si>
    <t>SRI MURNI</t>
  </si>
  <si>
    <t>TUNGGULWULUNG</t>
  </si>
  <si>
    <t>TASIKMADU</t>
  </si>
  <si>
    <t>WULUNG KENCONO II</t>
  </si>
  <si>
    <t>WONOKOYO</t>
  </si>
  <si>
    <t>SUKA MAJU</t>
  </si>
  <si>
    <t>KEBONSARI</t>
  </si>
  <si>
    <t>BAKALAN KRAJAN</t>
  </si>
  <si>
    <t>TANI MUKTI I</t>
  </si>
  <si>
    <t>GADANG</t>
  </si>
  <si>
    <t>RUKUN MAKMUR</t>
  </si>
  <si>
    <t>TANUI MUKTI II</t>
  </si>
  <si>
    <t>SIDO MAKMUR II</t>
  </si>
  <si>
    <t>BURING</t>
  </si>
  <si>
    <t>REHAB JARINGAN IRIGASI TERSIER (JIT)</t>
  </si>
  <si>
    <t>-8,01235, 112,61938,443,6 m</t>
  </si>
  <si>
    <t>-8,00272, 112,60338,470,8m, 100</t>
  </si>
  <si>
    <t>-8,01059, 112,6262, 1476,0ft, 161◦</t>
  </si>
  <si>
    <t>-8,0014 112 60109,47310m, 176</t>
  </si>
  <si>
    <t>IP 2-3</t>
  </si>
  <si>
    <t>DI Turi</t>
  </si>
  <si>
    <t>DI Kedungkandang</t>
  </si>
  <si>
    <t>DI Kasin</t>
  </si>
  <si>
    <t>DI Kemulan</t>
  </si>
  <si>
    <t xml:space="preserve">-8°0’31”, 112°38’ 30”, 459,1 m, 320°  </t>
  </si>
  <si>
    <t>-8.20904,112.64932</t>
  </si>
  <si>
    <t>DI Sukun</t>
  </si>
  <si>
    <r>
      <t>-7,91404,1112,63119, 5350 m 128</t>
    </r>
    <r>
      <rPr>
        <sz val="11"/>
        <color theme="1"/>
        <rFont val="Arial"/>
        <family val="2"/>
      </rPr>
      <t>°</t>
    </r>
  </si>
  <si>
    <r>
      <t>-7,92266, 112,61368,555.7  m</t>
    </r>
    <r>
      <rPr>
        <sz val="11"/>
        <color theme="1"/>
        <rFont val="Arial"/>
        <family val="2"/>
      </rPr>
      <t>°</t>
    </r>
  </si>
  <si>
    <t xml:space="preserve">USULAN IDENTIFIKASI KEBUTUHAN FASILITAS IRIGASI </t>
  </si>
  <si>
    <t>LOWOKWARU</t>
  </si>
  <si>
    <t>KEDUNGKANDANG</t>
  </si>
  <si>
    <t>SUKUN</t>
  </si>
  <si>
    <t>KEPALA DINAS KETAHANAN PANGAN</t>
  </si>
  <si>
    <t>DAN PERTANIAN KOTA MALANG</t>
  </si>
  <si>
    <t>SLAMET HUSNAN HARIYADI, SP</t>
  </si>
  <si>
    <t>Pembina Utama Muda</t>
  </si>
  <si>
    <t>NIP. 19681223 199703 1 001</t>
  </si>
  <si>
    <t>-7,91404,1112,63119, 5350 m 128°</t>
  </si>
  <si>
    <t>-7,92266, 112,61368,555.7  m°</t>
  </si>
  <si>
    <t>:  KOTA MALANG</t>
  </si>
  <si>
    <t>:  JAWA TIMUR</t>
  </si>
  <si>
    <t>DESA / KELURAHAN</t>
  </si>
  <si>
    <t xml:space="preserve">DATA POKTAN / GAPOKTAN </t>
  </si>
  <si>
    <t>PENERIMA REHABILITASI JARINGAN IRIGASI TERSIER TAHUN 2023</t>
  </si>
  <si>
    <t xml:space="preserve">POIKTAN/GAPOKTAN </t>
  </si>
  <si>
    <t>LOKASI JIT</t>
  </si>
  <si>
    <t xml:space="preserve">LUAS </t>
  </si>
  <si>
    <t xml:space="preserve">KETERANGAN </t>
  </si>
  <si>
    <t>Gapoktan Mekar Mulyo</t>
  </si>
  <si>
    <t>JL. Gadang IV RW 6 Gadang</t>
  </si>
  <si>
    <t>Sukun</t>
  </si>
  <si>
    <r>
      <t>100 M</t>
    </r>
    <r>
      <rPr>
        <b/>
        <sz val="11"/>
        <rFont val="Playbill"/>
        <family val="5"/>
      </rPr>
      <t>³</t>
    </r>
  </si>
  <si>
    <t>Musrenbang</t>
  </si>
  <si>
    <t>Poktan Amazon</t>
  </si>
  <si>
    <t>Dinoyo RT 7 Rw 5 Dinayo</t>
  </si>
  <si>
    <t>Lowokwaru</t>
  </si>
  <si>
    <t>50 M³</t>
  </si>
  <si>
    <t>Poktan Sari Murni</t>
  </si>
  <si>
    <t>RT 2 RW 5 Cemorokandang</t>
  </si>
  <si>
    <t>Kedungkandang</t>
  </si>
  <si>
    <t>200 M³</t>
  </si>
  <si>
    <t xml:space="preserve">Poktan Harapan </t>
  </si>
  <si>
    <t>Jl. Sampurno Timur RW 1 Cemorokandang</t>
  </si>
  <si>
    <t>300 M³</t>
  </si>
  <si>
    <t>Poktan Sekar Arum</t>
  </si>
  <si>
    <t>Jl. Cemorokandang RW IV Cemorokandang</t>
  </si>
  <si>
    <t>Poktan Wulung Kencono II</t>
  </si>
  <si>
    <t>Tunggul Wulung Lowokwaru</t>
  </si>
  <si>
    <t>Reguler</t>
  </si>
  <si>
    <t>Poktan Rukun Makmur I</t>
  </si>
  <si>
    <t>Kelurahan Tasikmadu</t>
  </si>
  <si>
    <t>99 M³</t>
  </si>
  <si>
    <t>SOS JIT 60 Peserta</t>
  </si>
  <si>
    <t>7 Poktan @ 5 Orang</t>
  </si>
  <si>
    <t>Half Day (60 x 338.000)</t>
  </si>
  <si>
    <t>Kelurahan</t>
  </si>
  <si>
    <t>Goodybag ( 60 x 200000</t>
  </si>
  <si>
    <t>Penyuluh dan Kooredinator</t>
  </si>
  <si>
    <t>Spanduk</t>
  </si>
  <si>
    <t>Pertanian</t>
  </si>
  <si>
    <t>Uang Harian Peserta (60 x 100000)</t>
  </si>
  <si>
    <t>Penyedia dan Konsultan</t>
  </si>
  <si>
    <t>Materi ( 60 * 15000)</t>
  </si>
  <si>
    <t>Narasumber ( 2 x 2 x 900.000)</t>
  </si>
  <si>
    <t>DATA POKTAN / GAPOKTAN (SUDAH TERBANGUN)</t>
  </si>
  <si>
    <t>PENERIMA REHABILITASI JARINGAN IRIGASI TERSIER TAHUN 2025</t>
  </si>
  <si>
    <t>Poktan Karya Tani</t>
  </si>
  <si>
    <t>Tasikmadu</t>
  </si>
  <si>
    <t>PAD</t>
  </si>
  <si>
    <r>
      <t>200 M</t>
    </r>
    <r>
      <rPr>
        <b/>
        <sz val="11"/>
        <rFont val="Playbill"/>
        <family val="5"/>
      </rPr>
      <t>³</t>
    </r>
  </si>
  <si>
    <t>JIT / JUT</t>
  </si>
  <si>
    <t>Panjang (m)</t>
  </si>
  <si>
    <t>Pengembangan JIT Pandanwangi, Lokpadas</t>
  </si>
  <si>
    <t>Pengembagan JIT Tunjung Sekar, Babatan</t>
  </si>
  <si>
    <t xml:space="preserve">Pengembagan JIT Bakalan Krajan, Urung-Urung </t>
  </si>
  <si>
    <t>Pengembagan JIT Cemorokandang, Kebalon</t>
  </si>
  <si>
    <t>Pengembagan JIT Tunggulwulung, Pohpayung</t>
  </si>
  <si>
    <t>Pengembagan JIT Bakalan Krajan, Kelaban</t>
  </si>
  <si>
    <t>Pengembagan JIT Balalan Krajan, Slilir</t>
  </si>
  <si>
    <t>Pengembagan JIT Tasikmadu, Kasur</t>
  </si>
  <si>
    <t>Pengembagan JIT Wonokoyo, Sekar Putih</t>
  </si>
  <si>
    <t xml:space="preserve">Pengembagan JIT Kebonsari, Kacuk  </t>
  </si>
  <si>
    <t>Pengembagan JIT Tlogowaru, Sekar Sari</t>
  </si>
  <si>
    <t>Pengembagan JIT Tasikmadu, Bentis</t>
  </si>
  <si>
    <t>Pengembagan JIT Bandulan (APBD Kota Malang)</t>
  </si>
  <si>
    <t>Total JIT</t>
  </si>
  <si>
    <t>Pengembangan JUT Cemorokandang, Kebalon</t>
  </si>
  <si>
    <t>Pengembangan JUT Tlogowaru, Sekar Sari</t>
  </si>
  <si>
    <t>Total JUT</t>
  </si>
  <si>
    <t>DATA REHABILITASI JARINGAN IRIGASI TERSIER (JIT) &amp; Jalan Usaha Tani (JUT) TAHUN 2015</t>
  </si>
  <si>
    <t>Pengembangan JIT Gadang, Gapoktan Mekar Mulyo</t>
  </si>
  <si>
    <r>
      <t>PANJANG  (m</t>
    </r>
    <r>
      <rPr>
        <b/>
        <sz val="11"/>
        <color theme="1"/>
        <rFont val="Arial"/>
        <family val="2"/>
      </rPr>
      <t>²</t>
    </r>
    <r>
      <rPr>
        <b/>
        <sz val="11"/>
        <color theme="1"/>
        <rFont val="Calibri"/>
        <family val="2"/>
        <scheme val="minor"/>
      </rPr>
      <t>)</t>
    </r>
  </si>
  <si>
    <t>Pengembangan JIT Dinoyo, Poktan Amazon</t>
  </si>
  <si>
    <t>TAHUN</t>
  </si>
  <si>
    <t>Pengembangan JIT Cemorokandang, Poktan Sari Murni</t>
  </si>
  <si>
    <t>Blimbing</t>
  </si>
  <si>
    <t>Pengembangan JIT Cemorokandang, Poktan Harapan</t>
  </si>
  <si>
    <t>Pengembangan JIT Cemorokandang, Poktan Sekar Arum</t>
  </si>
  <si>
    <t>Pengembangan JIT Tasikmadu , Rukun Makmur I</t>
  </si>
  <si>
    <t>Pengembangan JIT Tunggul Wulung, Poktan Wulung Kencono II</t>
  </si>
  <si>
    <t>Poktan Makaryo I</t>
  </si>
  <si>
    <t>Malang,          Januari 2025</t>
  </si>
  <si>
    <t>USULAN IDENTIFIKASI KEBUTUHAN FASILITAS IRIGASI  (REHAB JARINGAN IRIGASI TERSIER) TAHUN 2026</t>
  </si>
  <si>
    <t>TOTAL JIT</t>
  </si>
  <si>
    <t xml:space="preserve">TOTAL JUT </t>
  </si>
  <si>
    <t>JARINGAN IRIGASI TERSIER</t>
  </si>
  <si>
    <t>LOKASI PRASARANA (JIT / JUT)</t>
  </si>
  <si>
    <t>DATA PRASARANA PERTANIAN KOTA MALANG
JARINGAN IRIGASI TERSIER (JIT) &amp; JALAN USAHA TANI (JUT)</t>
  </si>
  <si>
    <t>JALAN USAHA TANI (JUT)</t>
  </si>
  <si>
    <t>(Sumber: Dinas Ketahanan Pangan dan Pertanian Kota Malang)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</si>
</sst>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Playbill"/>
      <family val="5"/>
    </font>
    <font>
      <b/>
      <sz val="14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9" fontId="23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7" fontId="5" fillId="4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 wrapText="1"/>
    </xf>
    <xf numFmtId="0" fontId="9" fillId="0" borderId="0" xfId="0" applyFont="1"/>
    <xf numFmtId="0" fontId="5" fillId="3" borderId="1" xfId="1" applyFont="1" applyFill="1" applyBorder="1" applyAlignment="1">
      <alignment horizontal="center" vertical="center"/>
    </xf>
    <xf numFmtId="0" fontId="10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0" borderId="0" xfId="0" applyFont="1"/>
    <xf numFmtId="0" fontId="8" fillId="3" borderId="1" xfId="1" applyFont="1" applyFill="1" applyBorder="1" applyAlignment="1">
      <alignment horizontal="left" vertical="center" wrapText="1"/>
    </xf>
    <xf numFmtId="0" fontId="10" fillId="0" borderId="0" xfId="0" applyFont="1" applyAlignment="1"/>
    <xf numFmtId="37" fontId="8" fillId="4" borderId="1" xfId="1" applyNumberFormat="1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quotePrefix="1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quotePrefix="1" applyFont="1" applyBorder="1" applyAlignment="1">
      <alignment horizontal="left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6" borderId="8" xfId="0" applyFill="1" applyBorder="1"/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41" fontId="0" fillId="0" borderId="0" xfId="0" applyNumberFormat="1"/>
    <xf numFmtId="41" fontId="1" fillId="0" borderId="0" xfId="0" applyNumberFormat="1" applyFont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20" fillId="0" borderId="0" xfId="1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2" fillId="5" borderId="17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Fill="1"/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left" vertical="center" wrapText="1"/>
    </xf>
    <xf numFmtId="164" fontId="0" fillId="0" borderId="0" xfId="2" applyNumberFormat="1" applyFont="1"/>
    <xf numFmtId="10" fontId="0" fillId="0" borderId="0" xfId="2" applyNumberFormat="1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3381817</xdr:colOff>
      <xdr:row>34</xdr:row>
      <xdr:rowOff>172334</xdr:rowOff>
    </xdr:from>
    <xdr:to>
      <xdr:col>3</xdr:col>
      <xdr:colOff>991042</xdr:colOff>
      <xdr:row>40</xdr:row>
      <xdr:rowOff>116525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36F43251-59A8-4B11-BD0B-1ED5835A2091}"/>
            </a:ext>
          </a:extLst>
        </xdr:cNvPr>
        <xdr:cNvSpPr txBox="1">
          <a:spLocks noChangeArrowheads="1"/>
        </xdr:cNvSpPr>
      </xdr:nvSpPr>
      <xdr:spPr bwMode="auto">
        <a:xfrm>
          <a:off x="3990974" y="12831724"/>
          <a:ext cx="2947655" cy="1073900"/>
        </a:xfrm>
        <a:prstGeom prst="rect">
          <a:avLst/>
        </a:prstGeom>
        <a:noFill/>
        <a:ln w="9525">
          <a:solidFill>
            <a:schemeClr val="bg1">
              <a:lumMod val="100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50" baseline="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 </a:t>
          </a:r>
          <a:r>
            <a:rPr lang="id-ID" sz="105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Malang,   </a:t>
          </a:r>
          <a:r>
            <a:rPr lang="en-US" sz="1050" baseline="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  Januari 2025</a:t>
          </a:r>
          <a:endParaRPr lang="id-ID" sz="1050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endParaRPr lang="en-US" sz="1050" b="0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id-ID" sz="1050" b="1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KEPALA DINAS KETAHANAN PANGAN</a:t>
          </a:r>
          <a:r>
            <a:rPr lang="en-US" sz="1050" b="1" baseline="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 </a:t>
          </a:r>
          <a:r>
            <a:rPr lang="id-ID" sz="1050" b="1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DAN PERTANIAN</a:t>
          </a:r>
          <a:endParaRPr lang="en-US" sz="1050" b="1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id-ID" sz="105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  <a:endParaRPr lang="en-US" sz="1050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3600892</xdr:colOff>
      <xdr:row>41</xdr:row>
      <xdr:rowOff>172336</xdr:rowOff>
    </xdr:from>
    <xdr:to>
      <xdr:col>3</xdr:col>
      <xdr:colOff>991042</xdr:colOff>
      <xdr:row>44</xdr:row>
      <xdr:rowOff>167338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12AFE6DA-8CA2-41DE-B070-F018435C713D}"/>
            </a:ext>
          </a:extLst>
        </xdr:cNvPr>
        <xdr:cNvSpPr txBox="1">
          <a:spLocks noChangeArrowheads="1"/>
        </xdr:cNvSpPr>
      </xdr:nvSpPr>
      <xdr:spPr bwMode="auto">
        <a:xfrm>
          <a:off x="4210049" y="14149720"/>
          <a:ext cx="2728580" cy="559856"/>
        </a:xfrm>
        <a:prstGeom prst="rect">
          <a:avLst/>
        </a:prstGeom>
        <a:noFill/>
        <a:ln w="9525">
          <a:solidFill>
            <a:schemeClr val="bg1">
              <a:lumMod val="100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 b="1" u="sng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SLAMET</a:t>
          </a:r>
          <a:r>
            <a:rPr lang="en-US" sz="1050" b="1" u="sng" baseline="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 HUSNAN HARIYADI, S.P</a:t>
          </a:r>
          <a:endParaRPr lang="id-ID" sz="1050">
            <a:effectLst/>
            <a:latin typeface="Bookman Old Style" panose="02050604050505020204" pitchFamily="18" charset="0"/>
            <a:ea typeface="+mn-ea"/>
            <a:cs typeface="Times New Roman" panose="02020603050405020304" pitchFamily="18" charset="0"/>
          </a:endParaRPr>
        </a:p>
        <a:p>
          <a:r>
            <a:rPr lang="id-ID" sz="105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Pembina </a:t>
          </a:r>
          <a:r>
            <a:rPr lang="en-US" sz="105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Utama</a:t>
          </a:r>
          <a:r>
            <a:rPr lang="en-US" sz="1050" baseline="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 Muda</a:t>
          </a:r>
          <a:endParaRPr lang="id-ID" sz="1050">
            <a:effectLst/>
            <a:latin typeface="Bookman Old Style" panose="02050604050505020204" pitchFamily="18" charset="0"/>
            <a:ea typeface="+mn-ea"/>
            <a:cs typeface="Times New Roman" panose="02020603050405020304" pitchFamily="18" charset="0"/>
          </a:endParaRPr>
        </a:p>
        <a:p>
          <a:r>
            <a:rPr lang="es-ES" sz="105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NIP.</a:t>
          </a:r>
          <a:r>
            <a:rPr lang="en-US" sz="1050" baseline="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 19681223 199703 1 001</a:t>
          </a:r>
          <a:endParaRPr lang="en-US" sz="1100">
            <a:effectLst/>
            <a:latin typeface="Bookman Old Style" panose="020506040505050202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99680</xdr:rowOff>
    </xdr:from>
    <xdr:to>
      <xdr:col>5</xdr:col>
      <xdr:colOff>78795</xdr:colOff>
      <xdr:row>0</xdr:row>
      <xdr:rowOff>1583808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D1944E-2FF3-4FF0-8898-8B1ADA3D0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680"/>
          <a:ext cx="7145016" cy="1484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783168</xdr:colOff>
      <xdr:row>9</xdr:row>
      <xdr:rowOff>89958</xdr:rowOff>
    </xdr:from>
    <xdr:to>
      <xdr:col>5</xdr:col>
      <xdr:colOff>1</xdr:colOff>
      <xdr:row>14</xdr:row>
      <xdr:rowOff>113893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66F47C94-1703-4AA1-8603-B4DFACBFEF77}"/>
            </a:ext>
          </a:extLst>
        </xdr:cNvPr>
        <xdr:cNvSpPr txBox="1">
          <a:spLocks noChangeArrowheads="1"/>
        </xdr:cNvSpPr>
      </xdr:nvSpPr>
      <xdr:spPr bwMode="auto">
        <a:xfrm>
          <a:off x="3206751" y="2079625"/>
          <a:ext cx="2455333" cy="1082268"/>
        </a:xfrm>
        <a:prstGeom prst="rect">
          <a:avLst/>
        </a:prstGeom>
        <a:noFill/>
        <a:ln w="9525">
          <a:solidFill>
            <a:schemeClr val="bg1">
              <a:lumMod val="100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900" baseline="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 </a:t>
          </a:r>
          <a:r>
            <a:rPr lang="id-ID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Malang,   </a:t>
          </a:r>
          <a:r>
            <a:rPr lang="en-US" sz="900" baseline="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  Januari 2025</a:t>
          </a:r>
          <a:endParaRPr lang="id-ID" sz="900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endParaRPr lang="en-US" sz="900" b="0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id-ID" sz="900" b="1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KEPALA DINAS KETAHANAN PANGAN</a:t>
          </a:r>
          <a:r>
            <a:rPr lang="en-US" sz="900" b="1" baseline="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 </a:t>
          </a:r>
          <a:r>
            <a:rPr lang="id-ID" sz="900" b="1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DAN PERTANIAN</a:t>
          </a:r>
          <a:endParaRPr lang="en-US" sz="900" b="1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id-ID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  <a:endParaRPr lang="en-US" sz="900">
            <a:effectLst/>
            <a:latin typeface="Bookman Old Style" panose="020506040505050202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>
              <a:effectLst/>
              <a:latin typeface="Bookman Old Style" panose="020506040505050202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2</xdr:col>
      <xdr:colOff>933450</xdr:colOff>
      <xdr:row>14</xdr:row>
      <xdr:rowOff>123825</xdr:rowOff>
    </xdr:from>
    <xdr:to>
      <xdr:col>5</xdr:col>
      <xdr:colOff>790575</xdr:colOff>
      <xdr:row>17</xdr:row>
      <xdr:rowOff>3555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9B8D913A-00F2-4CEE-A951-E5094D3A6DDA}"/>
            </a:ext>
          </a:extLst>
        </xdr:cNvPr>
        <xdr:cNvSpPr txBox="1">
          <a:spLocks noChangeArrowheads="1"/>
        </xdr:cNvSpPr>
      </xdr:nvSpPr>
      <xdr:spPr bwMode="auto">
        <a:xfrm>
          <a:off x="3352800" y="3143250"/>
          <a:ext cx="3086100" cy="498855"/>
        </a:xfrm>
        <a:prstGeom prst="rect">
          <a:avLst/>
        </a:prstGeom>
        <a:noFill/>
        <a:ln w="9525">
          <a:solidFill>
            <a:schemeClr val="bg1">
              <a:lumMod val="100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 b="1" u="sng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SLAMET</a:t>
          </a:r>
          <a:r>
            <a:rPr lang="en-US" sz="900" b="1" u="sng" baseline="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 HUSNAN HARIYADI, S.P</a:t>
          </a:r>
          <a:endParaRPr lang="id-ID" sz="900">
            <a:effectLst/>
            <a:latin typeface="Bookman Old Style" panose="02050604050505020204" pitchFamily="18" charset="0"/>
            <a:ea typeface="+mn-ea"/>
            <a:cs typeface="Times New Roman" panose="02020603050405020304" pitchFamily="18" charset="0"/>
          </a:endParaRPr>
        </a:p>
        <a:p>
          <a:r>
            <a:rPr lang="id-ID" sz="90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Pembina </a:t>
          </a:r>
          <a:r>
            <a:rPr lang="en-US" sz="90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Utama</a:t>
          </a:r>
          <a:r>
            <a:rPr lang="en-US" sz="900" baseline="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 Muda</a:t>
          </a:r>
          <a:endParaRPr lang="id-ID" sz="900">
            <a:effectLst/>
            <a:latin typeface="Bookman Old Style" panose="02050604050505020204" pitchFamily="18" charset="0"/>
            <a:ea typeface="+mn-ea"/>
            <a:cs typeface="Times New Roman" panose="02020603050405020304" pitchFamily="18" charset="0"/>
          </a:endParaRPr>
        </a:p>
        <a:p>
          <a:r>
            <a:rPr lang="es-ES" sz="90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NIP.</a:t>
          </a:r>
          <a:r>
            <a:rPr lang="en-US" sz="900" baseline="0">
              <a:effectLst/>
              <a:latin typeface="Bookman Old Style" panose="02050604050505020204" pitchFamily="18" charset="0"/>
              <a:ea typeface="+mn-ea"/>
              <a:cs typeface="Times New Roman" panose="02020603050405020304" pitchFamily="18" charset="0"/>
            </a:rPr>
            <a:t> 19681223 199703 1 001</a:t>
          </a:r>
          <a:endParaRPr lang="en-US" sz="1000">
            <a:effectLst/>
            <a:latin typeface="Bookman Old Style" panose="020506040505050202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tabSelected="1" view="pageBreakPreview" zoomScale="86" zoomScaleNormal="100" zoomScaleSheetLayoutView="86" workbookViewId="0">
      <selection activeCell="O8" sqref="O8"/>
    </sheetView>
  </sheetViews>
  <sheetFormatPr defaultRowHeight="15" x14ac:dyDescent="0.25"/>
  <cols>
    <col min="2" max="2" width="59.28515625" customWidth="1"/>
    <col min="3" max="3" width="20.7109375" customWidth="1"/>
    <col min="4" max="4" width="16.85546875" customWidth="1"/>
    <col min="5" max="5" width="14.5703125" hidden="1" customWidth="1"/>
  </cols>
  <sheetData>
    <row r="1" spans="1:15" ht="139.5" customHeight="1" x14ac:dyDescent="0.25"/>
    <row r="2" spans="1:15" ht="57" customHeight="1" x14ac:dyDescent="0.25">
      <c r="A2" s="97" t="s">
        <v>151</v>
      </c>
      <c r="B2" s="97"/>
      <c r="C2" s="97"/>
      <c r="D2" s="97"/>
      <c r="E2" s="97"/>
      <c r="F2" s="83"/>
      <c r="G2" s="83"/>
      <c r="H2" s="83"/>
      <c r="I2" s="83"/>
    </row>
    <row r="3" spans="1:15" ht="18" customHeight="1" x14ac:dyDescent="0.25"/>
    <row r="4" spans="1:15" ht="24.95" customHeight="1" x14ac:dyDescent="0.25">
      <c r="A4" s="108" t="s">
        <v>5</v>
      </c>
      <c r="B4" s="108" t="s">
        <v>150</v>
      </c>
      <c r="C4" s="108" t="s">
        <v>3</v>
      </c>
      <c r="D4" s="108" t="s">
        <v>135</v>
      </c>
      <c r="E4" s="108" t="s">
        <v>137</v>
      </c>
      <c r="F4" s="81"/>
      <c r="L4">
        <v>3</v>
      </c>
    </row>
    <row r="5" spans="1:15" ht="24.95" customHeight="1" x14ac:dyDescent="0.25">
      <c r="A5" s="109" t="s">
        <v>149</v>
      </c>
      <c r="B5" s="109"/>
      <c r="C5" s="109"/>
      <c r="D5" s="109"/>
      <c r="E5" s="109"/>
      <c r="F5" s="81"/>
      <c r="L5">
        <v>33</v>
      </c>
      <c r="M5" s="115">
        <f>L4/L5</f>
        <v>9.0909090909090912E-2</v>
      </c>
      <c r="O5" s="116"/>
    </row>
    <row r="6" spans="1:15" ht="24.95" customHeight="1" x14ac:dyDescent="0.25">
      <c r="A6" s="110">
        <v>1</v>
      </c>
      <c r="B6" s="106" t="s">
        <v>116</v>
      </c>
      <c r="C6" s="106" t="s">
        <v>139</v>
      </c>
      <c r="D6" s="110">
        <v>190</v>
      </c>
      <c r="E6" s="110">
        <v>2015</v>
      </c>
      <c r="F6" s="82"/>
    </row>
    <row r="7" spans="1:15" ht="24.95" customHeight="1" x14ac:dyDescent="0.25">
      <c r="A7" s="110">
        <v>2</v>
      </c>
      <c r="B7" s="106" t="s">
        <v>117</v>
      </c>
      <c r="C7" s="106" t="s">
        <v>79</v>
      </c>
      <c r="D7" s="110">
        <v>520</v>
      </c>
      <c r="E7" s="110">
        <v>2015</v>
      </c>
      <c r="F7" s="82"/>
    </row>
    <row r="8" spans="1:15" ht="24.95" customHeight="1" x14ac:dyDescent="0.25">
      <c r="A8" s="110">
        <v>3</v>
      </c>
      <c r="B8" s="106" t="s">
        <v>118</v>
      </c>
      <c r="C8" s="106" t="s">
        <v>74</v>
      </c>
      <c r="D8" s="110">
        <v>380</v>
      </c>
      <c r="E8" s="110">
        <v>2015</v>
      </c>
      <c r="F8" s="82"/>
    </row>
    <row r="9" spans="1:15" ht="24.95" customHeight="1" x14ac:dyDescent="0.25">
      <c r="A9" s="110">
        <v>4</v>
      </c>
      <c r="B9" s="106" t="s">
        <v>119</v>
      </c>
      <c r="C9" s="106" t="s">
        <v>83</v>
      </c>
      <c r="D9" s="110">
        <v>315</v>
      </c>
      <c r="E9" s="110">
        <v>2015</v>
      </c>
      <c r="F9" s="82"/>
    </row>
    <row r="10" spans="1:15" ht="24.95" customHeight="1" x14ac:dyDescent="0.25">
      <c r="A10" s="110">
        <v>5</v>
      </c>
      <c r="B10" s="106" t="s">
        <v>120</v>
      </c>
      <c r="C10" s="106" t="s">
        <v>79</v>
      </c>
      <c r="D10" s="110">
        <v>238.2</v>
      </c>
      <c r="E10" s="110">
        <v>2015</v>
      </c>
      <c r="F10" s="82"/>
    </row>
    <row r="11" spans="1:15" ht="24.95" customHeight="1" x14ac:dyDescent="0.25">
      <c r="A11" s="110">
        <v>6</v>
      </c>
      <c r="B11" s="106" t="s">
        <v>121</v>
      </c>
      <c r="C11" s="106" t="s">
        <v>74</v>
      </c>
      <c r="D11" s="110">
        <v>304.16000000000003</v>
      </c>
      <c r="E11" s="110">
        <v>2015</v>
      </c>
      <c r="F11" s="82"/>
    </row>
    <row r="12" spans="1:15" ht="24.95" customHeight="1" x14ac:dyDescent="0.25">
      <c r="A12" s="110">
        <v>7</v>
      </c>
      <c r="B12" s="106" t="s">
        <v>122</v>
      </c>
      <c r="C12" s="106" t="s">
        <v>74</v>
      </c>
      <c r="D12" s="110">
        <v>377</v>
      </c>
      <c r="E12" s="110">
        <v>2015</v>
      </c>
      <c r="F12" s="82"/>
    </row>
    <row r="13" spans="1:15" ht="24.95" customHeight="1" x14ac:dyDescent="0.25">
      <c r="A13" s="110">
        <v>8</v>
      </c>
      <c r="B13" s="106" t="s">
        <v>123</v>
      </c>
      <c r="C13" s="106" t="s">
        <v>79</v>
      </c>
      <c r="D13" s="110">
        <v>327</v>
      </c>
      <c r="E13" s="110">
        <v>2015</v>
      </c>
      <c r="F13" s="82"/>
    </row>
    <row r="14" spans="1:15" ht="24.95" customHeight="1" x14ac:dyDescent="0.25">
      <c r="A14" s="110">
        <v>9</v>
      </c>
      <c r="B14" s="106" t="s">
        <v>124</v>
      </c>
      <c r="C14" s="106" t="s">
        <v>83</v>
      </c>
      <c r="D14" s="110">
        <v>378</v>
      </c>
      <c r="E14" s="110">
        <v>2015</v>
      </c>
      <c r="F14" s="82"/>
    </row>
    <row r="15" spans="1:15" ht="24.95" customHeight="1" x14ac:dyDescent="0.25">
      <c r="A15" s="110">
        <v>10</v>
      </c>
      <c r="B15" s="106" t="s">
        <v>125</v>
      </c>
      <c r="C15" s="106" t="s">
        <v>74</v>
      </c>
      <c r="D15" s="110">
        <v>302</v>
      </c>
      <c r="E15" s="110">
        <v>2015</v>
      </c>
      <c r="F15" s="82"/>
    </row>
    <row r="16" spans="1:15" ht="24.95" customHeight="1" x14ac:dyDescent="0.25">
      <c r="A16" s="110">
        <v>11</v>
      </c>
      <c r="B16" s="106" t="s">
        <v>126</v>
      </c>
      <c r="C16" s="106" t="s">
        <v>83</v>
      </c>
      <c r="D16" s="110">
        <v>722</v>
      </c>
      <c r="E16" s="110">
        <v>2015</v>
      </c>
      <c r="F16" s="82"/>
    </row>
    <row r="17" spans="1:6" ht="24.95" customHeight="1" x14ac:dyDescent="0.25">
      <c r="A17" s="110">
        <v>12</v>
      </c>
      <c r="B17" s="106" t="s">
        <v>127</v>
      </c>
      <c r="C17" s="106" t="s">
        <v>79</v>
      </c>
      <c r="D17" s="110">
        <v>574.5</v>
      </c>
      <c r="E17" s="110">
        <v>2015</v>
      </c>
      <c r="F17" s="82"/>
    </row>
    <row r="18" spans="1:6" ht="24.95" customHeight="1" x14ac:dyDescent="0.25">
      <c r="A18" s="110">
        <v>13</v>
      </c>
      <c r="B18" s="106" t="s">
        <v>119</v>
      </c>
      <c r="C18" s="106" t="s">
        <v>83</v>
      </c>
      <c r="D18" s="110">
        <v>400</v>
      </c>
      <c r="E18" s="110">
        <v>2015</v>
      </c>
      <c r="F18" s="82"/>
    </row>
    <row r="19" spans="1:6" ht="24.95" customHeight="1" x14ac:dyDescent="0.25">
      <c r="A19" s="110">
        <v>14</v>
      </c>
      <c r="B19" s="106" t="s">
        <v>126</v>
      </c>
      <c r="C19" s="106" t="s">
        <v>83</v>
      </c>
      <c r="D19" s="110">
        <v>439</v>
      </c>
      <c r="E19" s="110">
        <v>2015</v>
      </c>
      <c r="F19" s="82"/>
    </row>
    <row r="20" spans="1:6" ht="24.95" customHeight="1" x14ac:dyDescent="0.25">
      <c r="A20" s="110">
        <v>15</v>
      </c>
      <c r="B20" s="106" t="s">
        <v>128</v>
      </c>
      <c r="C20" s="106" t="s">
        <v>74</v>
      </c>
      <c r="D20" s="110">
        <v>37.6</v>
      </c>
      <c r="E20" s="110">
        <v>2015</v>
      </c>
      <c r="F20" s="82"/>
    </row>
    <row r="21" spans="1:6" ht="24.95" customHeight="1" x14ac:dyDescent="0.25">
      <c r="A21" s="110">
        <v>16</v>
      </c>
      <c r="B21" s="104" t="s">
        <v>134</v>
      </c>
      <c r="C21" s="104" t="s">
        <v>74</v>
      </c>
      <c r="D21" s="105">
        <v>100</v>
      </c>
      <c r="E21" s="110"/>
      <c r="F21" s="82"/>
    </row>
    <row r="22" spans="1:6" ht="24.95" customHeight="1" x14ac:dyDescent="0.25">
      <c r="A22" s="110">
        <v>17</v>
      </c>
      <c r="B22" s="106" t="s">
        <v>136</v>
      </c>
      <c r="C22" s="106" t="s">
        <v>79</v>
      </c>
      <c r="D22" s="105">
        <v>50</v>
      </c>
      <c r="E22" s="110"/>
      <c r="F22" s="82"/>
    </row>
    <row r="23" spans="1:6" ht="24.95" customHeight="1" x14ac:dyDescent="0.25">
      <c r="A23" s="110">
        <v>18</v>
      </c>
      <c r="B23" s="106" t="s">
        <v>138</v>
      </c>
      <c r="C23" s="106" t="s">
        <v>83</v>
      </c>
      <c r="D23" s="105">
        <v>200</v>
      </c>
      <c r="E23" s="110"/>
      <c r="F23" s="82"/>
    </row>
    <row r="24" spans="1:6" ht="24.95" customHeight="1" x14ac:dyDescent="0.25">
      <c r="A24" s="110">
        <v>19</v>
      </c>
      <c r="B24" s="106" t="s">
        <v>140</v>
      </c>
      <c r="C24" s="106" t="s">
        <v>83</v>
      </c>
      <c r="D24" s="105">
        <v>300</v>
      </c>
      <c r="E24" s="110"/>
      <c r="F24" s="82"/>
    </row>
    <row r="25" spans="1:6" ht="24.95" customHeight="1" x14ac:dyDescent="0.25">
      <c r="A25" s="110">
        <v>20</v>
      </c>
      <c r="B25" s="106" t="s">
        <v>141</v>
      </c>
      <c r="C25" s="106" t="s">
        <v>83</v>
      </c>
      <c r="D25" s="105">
        <v>200</v>
      </c>
      <c r="E25" s="110"/>
      <c r="F25" s="82"/>
    </row>
    <row r="26" spans="1:6" ht="36.75" customHeight="1" x14ac:dyDescent="0.25">
      <c r="A26" s="110">
        <v>21</v>
      </c>
      <c r="B26" s="106" t="s">
        <v>143</v>
      </c>
      <c r="C26" s="106" t="s">
        <v>79</v>
      </c>
      <c r="D26" s="107">
        <v>200</v>
      </c>
      <c r="E26" s="110"/>
      <c r="F26" s="82"/>
    </row>
    <row r="27" spans="1:6" ht="24.95" customHeight="1" x14ac:dyDescent="0.25">
      <c r="A27" s="110">
        <v>22</v>
      </c>
      <c r="B27" s="106" t="s">
        <v>142</v>
      </c>
      <c r="C27" s="106" t="s">
        <v>79</v>
      </c>
      <c r="D27" s="107">
        <v>99</v>
      </c>
      <c r="E27" s="110"/>
      <c r="F27" s="82"/>
    </row>
    <row r="28" spans="1:6" ht="24.95" customHeight="1" x14ac:dyDescent="0.25">
      <c r="A28" s="111" t="s">
        <v>147</v>
      </c>
      <c r="B28" s="111"/>
      <c r="C28" s="112"/>
      <c r="D28" s="113">
        <f>SUM(D6:D27)</f>
        <v>6653.4600000000009</v>
      </c>
      <c r="E28" s="113"/>
      <c r="F28" s="82"/>
    </row>
    <row r="29" spans="1:6" ht="24.95" customHeight="1" x14ac:dyDescent="0.25">
      <c r="A29" s="109" t="s">
        <v>152</v>
      </c>
      <c r="B29" s="109"/>
      <c r="C29" s="109"/>
      <c r="D29" s="109"/>
      <c r="E29" s="109"/>
      <c r="F29" s="82"/>
    </row>
    <row r="30" spans="1:6" ht="32.25" customHeight="1" x14ac:dyDescent="0.25">
      <c r="A30" s="110">
        <v>23</v>
      </c>
      <c r="B30" s="106" t="s">
        <v>130</v>
      </c>
      <c r="C30" s="106" t="s">
        <v>83</v>
      </c>
      <c r="D30" s="110">
        <v>480</v>
      </c>
      <c r="E30" s="110">
        <v>2015</v>
      </c>
      <c r="F30" s="82"/>
    </row>
    <row r="31" spans="1:6" ht="30" customHeight="1" x14ac:dyDescent="0.25">
      <c r="A31" s="110">
        <v>24</v>
      </c>
      <c r="B31" s="106" t="s">
        <v>131</v>
      </c>
      <c r="C31" s="106" t="s">
        <v>83</v>
      </c>
      <c r="D31" s="110">
        <v>250.4</v>
      </c>
      <c r="E31" s="110">
        <v>2015</v>
      </c>
      <c r="F31" s="82"/>
    </row>
    <row r="32" spans="1:6" ht="24.95" customHeight="1" x14ac:dyDescent="0.25">
      <c r="A32" s="111" t="s">
        <v>148</v>
      </c>
      <c r="B32" s="111"/>
      <c r="C32" s="106"/>
      <c r="D32" s="113">
        <f>SUM(D30:D31)</f>
        <v>730.4</v>
      </c>
      <c r="E32" s="110"/>
      <c r="F32" s="82"/>
    </row>
    <row r="33" spans="1:21" ht="24.95" customHeight="1" x14ac:dyDescent="0.25">
      <c r="A33" s="114" t="s">
        <v>153</v>
      </c>
      <c r="B33" s="114"/>
      <c r="C33" s="87"/>
      <c r="D33" s="88"/>
      <c r="E33" s="88"/>
      <c r="F33" s="82"/>
      <c r="O33" s="103"/>
      <c r="P33" s="103"/>
      <c r="Q33" s="103"/>
      <c r="R33" s="103"/>
      <c r="S33" s="103"/>
      <c r="T33" s="103"/>
      <c r="U33" s="103"/>
    </row>
    <row r="34" spans="1:21" ht="24.95" customHeight="1" x14ac:dyDescent="0.25">
      <c r="A34" s="88"/>
      <c r="B34" s="87"/>
      <c r="C34" s="87"/>
      <c r="D34" s="88"/>
      <c r="E34" s="88"/>
      <c r="F34" s="82"/>
      <c r="O34" s="103"/>
      <c r="P34" s="81"/>
      <c r="Q34" s="81"/>
      <c r="R34" s="81"/>
      <c r="S34" s="81"/>
      <c r="T34" s="81"/>
      <c r="U34" s="103"/>
    </row>
  </sheetData>
  <mergeCells count="6">
    <mergeCell ref="A5:E5"/>
    <mergeCell ref="A2:E2"/>
    <mergeCell ref="A28:B28"/>
    <mergeCell ref="A32:B32"/>
    <mergeCell ref="A29:E29"/>
    <mergeCell ref="A33:B33"/>
  </mergeCells>
  <printOptions horizontalCentered="1"/>
  <pageMargins left="0.59055118110236227" right="0.59055118110236227" top="0.59055118110236227" bottom="0.59055118110236227" header="0.31496062992125984" footer="0.31496062992125984"/>
  <pageSetup paperSize="14" scale="87" fitToHeight="0" orientation="portrait" horizontalDpi="0" verticalDpi="0" r:id="rId1"/>
  <rowBreaks count="1" manualBreakCount="1">
    <brk id="28" max="4" man="1"/>
  </rowBreaks>
  <colBreaks count="1" manualBreakCount="1">
    <brk id="5" min="1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opLeftCell="A13" workbookViewId="0">
      <selection activeCell="B22" sqref="B22"/>
    </sheetView>
  </sheetViews>
  <sheetFormatPr defaultRowHeight="15" x14ac:dyDescent="0.25"/>
  <cols>
    <col min="2" max="2" width="57.28515625" customWidth="1"/>
    <col min="3" max="3" width="23.28515625" customWidth="1"/>
  </cols>
  <sheetData>
    <row r="1" spans="1:7" x14ac:dyDescent="0.25">
      <c r="A1" s="98" t="s">
        <v>133</v>
      </c>
      <c r="B1" s="98"/>
      <c r="C1" s="98"/>
      <c r="D1" s="98"/>
      <c r="E1" s="98"/>
      <c r="F1" s="98"/>
      <c r="G1" s="98"/>
    </row>
    <row r="2" spans="1:7" ht="15.75" thickBot="1" x14ac:dyDescent="0.3"/>
    <row r="3" spans="1:7" ht="24.95" customHeight="1" thickBot="1" x14ac:dyDescent="0.3">
      <c r="A3" s="72" t="s">
        <v>5</v>
      </c>
      <c r="B3" s="73" t="s">
        <v>114</v>
      </c>
      <c r="C3" s="73" t="s">
        <v>115</v>
      </c>
    </row>
    <row r="4" spans="1:7" ht="24.95" customHeight="1" thickBot="1" x14ac:dyDescent="0.3">
      <c r="A4" s="74">
        <v>1</v>
      </c>
      <c r="B4" s="75" t="s">
        <v>116</v>
      </c>
      <c r="C4" s="76">
        <v>190</v>
      </c>
    </row>
    <row r="5" spans="1:7" ht="24.95" customHeight="1" thickBot="1" x14ac:dyDescent="0.3">
      <c r="A5" s="74">
        <v>2</v>
      </c>
      <c r="B5" s="75" t="s">
        <v>117</v>
      </c>
      <c r="C5" s="76">
        <v>520</v>
      </c>
    </row>
    <row r="6" spans="1:7" ht="24.95" customHeight="1" thickBot="1" x14ac:dyDescent="0.3">
      <c r="A6" s="74">
        <v>3</v>
      </c>
      <c r="B6" s="75" t="s">
        <v>118</v>
      </c>
      <c r="C6" s="76">
        <v>380</v>
      </c>
    </row>
    <row r="7" spans="1:7" ht="24.95" customHeight="1" thickBot="1" x14ac:dyDescent="0.3">
      <c r="A7" s="74">
        <v>4</v>
      </c>
      <c r="B7" s="75" t="s">
        <v>119</v>
      </c>
      <c r="C7" s="76">
        <v>315</v>
      </c>
    </row>
    <row r="8" spans="1:7" ht="24.95" customHeight="1" thickBot="1" x14ac:dyDescent="0.3">
      <c r="A8" s="74">
        <v>5</v>
      </c>
      <c r="B8" s="75" t="s">
        <v>120</v>
      </c>
      <c r="C8" s="76">
        <v>238.2</v>
      </c>
    </row>
    <row r="9" spans="1:7" ht="24.95" customHeight="1" thickBot="1" x14ac:dyDescent="0.3">
      <c r="A9" s="74">
        <v>6</v>
      </c>
      <c r="B9" s="75" t="s">
        <v>121</v>
      </c>
      <c r="C9" s="76">
        <v>304.16000000000003</v>
      </c>
    </row>
    <row r="10" spans="1:7" ht="24.95" customHeight="1" thickBot="1" x14ac:dyDescent="0.3">
      <c r="A10" s="74">
        <v>7</v>
      </c>
      <c r="B10" s="75" t="s">
        <v>122</v>
      </c>
      <c r="C10" s="76">
        <v>377</v>
      </c>
    </row>
    <row r="11" spans="1:7" ht="24.95" customHeight="1" thickBot="1" x14ac:dyDescent="0.3">
      <c r="A11" s="74">
        <v>8</v>
      </c>
      <c r="B11" s="75" t="s">
        <v>123</v>
      </c>
      <c r="C11" s="76">
        <v>327</v>
      </c>
    </row>
    <row r="12" spans="1:7" ht="24.95" customHeight="1" thickBot="1" x14ac:dyDescent="0.3">
      <c r="A12" s="74">
        <v>9</v>
      </c>
      <c r="B12" s="75" t="s">
        <v>124</v>
      </c>
      <c r="C12" s="76">
        <v>378</v>
      </c>
    </row>
    <row r="13" spans="1:7" ht="24.95" customHeight="1" thickBot="1" x14ac:dyDescent="0.3">
      <c r="A13" s="74">
        <v>10</v>
      </c>
      <c r="B13" s="75" t="s">
        <v>125</v>
      </c>
      <c r="C13" s="76">
        <v>302</v>
      </c>
    </row>
    <row r="14" spans="1:7" ht="24.95" customHeight="1" thickBot="1" x14ac:dyDescent="0.3">
      <c r="A14" s="74">
        <v>11</v>
      </c>
      <c r="B14" s="75" t="s">
        <v>126</v>
      </c>
      <c r="C14" s="76">
        <v>722</v>
      </c>
    </row>
    <row r="15" spans="1:7" ht="24.95" customHeight="1" thickBot="1" x14ac:dyDescent="0.3">
      <c r="A15" s="74">
        <v>12</v>
      </c>
      <c r="B15" s="75" t="s">
        <v>127</v>
      </c>
      <c r="C15" s="76">
        <v>574.5</v>
      </c>
    </row>
    <row r="16" spans="1:7" ht="24.95" customHeight="1" thickBot="1" x14ac:dyDescent="0.3">
      <c r="A16" s="74">
        <v>13</v>
      </c>
      <c r="B16" s="75" t="s">
        <v>119</v>
      </c>
      <c r="C16" s="76">
        <v>400</v>
      </c>
    </row>
    <row r="17" spans="1:3" ht="24.95" customHeight="1" thickBot="1" x14ac:dyDescent="0.3">
      <c r="A17" s="74">
        <v>14</v>
      </c>
      <c r="B17" s="75" t="s">
        <v>126</v>
      </c>
      <c r="C17" s="76">
        <v>439</v>
      </c>
    </row>
    <row r="18" spans="1:3" ht="24.95" customHeight="1" thickBot="1" x14ac:dyDescent="0.3">
      <c r="A18" s="74">
        <v>15</v>
      </c>
      <c r="B18" s="75" t="s">
        <v>128</v>
      </c>
      <c r="C18" s="76">
        <v>37.6</v>
      </c>
    </row>
    <row r="19" spans="1:3" ht="24.95" customHeight="1" thickBot="1" x14ac:dyDescent="0.3">
      <c r="A19" s="77"/>
      <c r="B19" s="78" t="s">
        <v>129</v>
      </c>
      <c r="C19" s="79">
        <v>5504.46</v>
      </c>
    </row>
    <row r="20" spans="1:3" ht="24.95" customHeight="1" thickBot="1" x14ac:dyDescent="0.3">
      <c r="A20" s="74">
        <v>16</v>
      </c>
      <c r="B20" s="75" t="s">
        <v>130</v>
      </c>
      <c r="C20" s="76">
        <v>480</v>
      </c>
    </row>
    <row r="21" spans="1:3" ht="24.95" customHeight="1" thickBot="1" x14ac:dyDescent="0.3">
      <c r="A21" s="74">
        <v>17</v>
      </c>
      <c r="B21" s="75" t="s">
        <v>131</v>
      </c>
      <c r="C21" s="76">
        <v>250.4</v>
      </c>
    </row>
    <row r="22" spans="1:3" ht="24.95" customHeight="1" thickBot="1" x14ac:dyDescent="0.3">
      <c r="A22" s="77"/>
      <c r="B22" s="78" t="s">
        <v>132</v>
      </c>
      <c r="C22" s="80">
        <v>730.4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workbookViewId="0">
      <selection activeCell="F17" sqref="F17"/>
    </sheetView>
  </sheetViews>
  <sheetFormatPr defaultRowHeight="15" x14ac:dyDescent="0.25"/>
  <cols>
    <col min="1" max="1" width="6.140625" customWidth="1"/>
    <col min="2" max="2" width="30.140625" customWidth="1"/>
    <col min="3" max="3" width="38.42578125" customWidth="1"/>
    <col min="4" max="4" width="17.5703125" customWidth="1"/>
    <col min="5" max="5" width="14.42578125" customWidth="1"/>
    <col min="6" max="6" width="16.42578125" customWidth="1"/>
    <col min="7" max="7" width="19.5703125" customWidth="1"/>
    <col min="8" max="8" width="0.42578125" customWidth="1"/>
  </cols>
  <sheetData>
    <row r="1" spans="1:7" ht="18.75" x14ac:dyDescent="0.3">
      <c r="A1" s="99" t="s">
        <v>108</v>
      </c>
      <c r="B1" s="99"/>
      <c r="C1" s="99"/>
      <c r="D1" s="99"/>
      <c r="E1" s="99"/>
      <c r="F1" s="99"/>
    </row>
    <row r="2" spans="1:7" ht="18.75" x14ac:dyDescent="0.3">
      <c r="A2" s="99" t="s">
        <v>67</v>
      </c>
      <c r="B2" s="99"/>
      <c r="C2" s="99"/>
      <c r="D2" s="99"/>
      <c r="E2" s="99"/>
      <c r="F2" s="99"/>
    </row>
    <row r="3" spans="1:7" ht="15.75" thickBot="1" x14ac:dyDescent="0.3"/>
    <row r="4" spans="1:7" ht="23.45" customHeight="1" x14ac:dyDescent="0.25">
      <c r="A4" s="46" t="s">
        <v>5</v>
      </c>
      <c r="B4" s="47" t="s">
        <v>68</v>
      </c>
      <c r="C4" s="47" t="s">
        <v>69</v>
      </c>
      <c r="D4" s="47" t="s">
        <v>3</v>
      </c>
      <c r="E4" s="47" t="s">
        <v>70</v>
      </c>
      <c r="F4" s="48" t="s">
        <v>71</v>
      </c>
      <c r="G4" s="49"/>
    </row>
    <row r="5" spans="1:7" x14ac:dyDescent="0.25">
      <c r="A5" s="50">
        <v>1</v>
      </c>
      <c r="B5" s="51" t="s">
        <v>72</v>
      </c>
      <c r="C5" s="51" t="s">
        <v>73</v>
      </c>
      <c r="D5" s="51" t="s">
        <v>74</v>
      </c>
      <c r="E5" s="52" t="s">
        <v>75</v>
      </c>
      <c r="F5" s="53" t="s">
        <v>76</v>
      </c>
      <c r="G5" s="54"/>
    </row>
    <row r="6" spans="1:7" x14ac:dyDescent="0.25">
      <c r="A6" s="50">
        <v>2</v>
      </c>
      <c r="B6" s="51" t="s">
        <v>77</v>
      </c>
      <c r="C6" s="51" t="s">
        <v>78</v>
      </c>
      <c r="D6" s="51" t="s">
        <v>79</v>
      </c>
      <c r="E6" s="52" t="s">
        <v>80</v>
      </c>
      <c r="F6" s="53" t="s">
        <v>76</v>
      </c>
      <c r="G6" s="54"/>
    </row>
    <row r="7" spans="1:7" x14ac:dyDescent="0.25">
      <c r="A7" s="50">
        <v>3</v>
      </c>
      <c r="B7" s="51" t="s">
        <v>81</v>
      </c>
      <c r="C7" s="51" t="s">
        <v>82</v>
      </c>
      <c r="D7" s="51" t="s">
        <v>83</v>
      </c>
      <c r="E7" s="52" t="s">
        <v>84</v>
      </c>
      <c r="F7" s="53" t="s">
        <v>76</v>
      </c>
      <c r="G7" s="54"/>
    </row>
    <row r="8" spans="1:7" x14ac:dyDescent="0.25">
      <c r="A8" s="50">
        <v>4</v>
      </c>
      <c r="B8" s="51" t="s">
        <v>85</v>
      </c>
      <c r="C8" s="51" t="s">
        <v>86</v>
      </c>
      <c r="D8" s="51" t="s">
        <v>83</v>
      </c>
      <c r="E8" s="52" t="s">
        <v>87</v>
      </c>
      <c r="F8" s="53" t="s">
        <v>76</v>
      </c>
      <c r="G8" s="54"/>
    </row>
    <row r="9" spans="1:7" x14ac:dyDescent="0.25">
      <c r="A9" s="50">
        <v>5</v>
      </c>
      <c r="B9" s="51" t="s">
        <v>88</v>
      </c>
      <c r="C9" s="51" t="s">
        <v>89</v>
      </c>
      <c r="D9" s="51" t="s">
        <v>83</v>
      </c>
      <c r="E9" s="52" t="s">
        <v>84</v>
      </c>
      <c r="F9" s="53" t="s">
        <v>76</v>
      </c>
      <c r="G9" s="54"/>
    </row>
    <row r="10" spans="1:7" x14ac:dyDescent="0.25">
      <c r="A10" s="55">
        <v>6</v>
      </c>
      <c r="B10" s="56" t="s">
        <v>90</v>
      </c>
      <c r="C10" s="56" t="s">
        <v>91</v>
      </c>
      <c r="D10" s="56" t="s">
        <v>79</v>
      </c>
      <c r="E10" s="57" t="s">
        <v>84</v>
      </c>
      <c r="F10" s="58" t="s">
        <v>92</v>
      </c>
      <c r="G10" s="54"/>
    </row>
    <row r="11" spans="1:7" ht="15.75" thickBot="1" x14ac:dyDescent="0.3">
      <c r="A11" s="59">
        <v>7</v>
      </c>
      <c r="B11" s="60" t="s">
        <v>93</v>
      </c>
      <c r="C11" s="60" t="s">
        <v>94</v>
      </c>
      <c r="D11" s="60" t="s">
        <v>79</v>
      </c>
      <c r="E11" s="61" t="s">
        <v>95</v>
      </c>
      <c r="F11" s="62" t="s">
        <v>92</v>
      </c>
      <c r="G11" s="54"/>
    </row>
    <row r="12" spans="1:7" x14ac:dyDescent="0.25">
      <c r="A12" s="63"/>
      <c r="B12" s="64"/>
      <c r="C12" s="63"/>
      <c r="D12" s="63"/>
      <c r="E12" s="63"/>
      <c r="F12" s="63"/>
    </row>
    <row r="13" spans="1:7" ht="18.75" x14ac:dyDescent="0.3">
      <c r="A13" s="65"/>
      <c r="B13" s="66"/>
      <c r="C13" s="63"/>
      <c r="D13" s="63"/>
      <c r="E13" s="63"/>
      <c r="F13" s="63"/>
    </row>
    <row r="14" spans="1:7" ht="18.75" x14ac:dyDescent="0.3">
      <c r="A14" s="65"/>
      <c r="B14" s="66"/>
      <c r="C14" s="63"/>
      <c r="D14" s="63"/>
      <c r="E14" s="63"/>
      <c r="F14" s="63"/>
    </row>
    <row r="15" spans="1:7" ht="21" x14ac:dyDescent="0.35">
      <c r="A15" s="65"/>
      <c r="B15" s="67"/>
      <c r="C15" s="63"/>
      <c r="D15" s="63"/>
      <c r="E15" s="63"/>
      <c r="F15" s="63"/>
    </row>
    <row r="16" spans="1:7" ht="18.75" x14ac:dyDescent="0.3">
      <c r="A16" s="63"/>
      <c r="B16" s="66"/>
      <c r="C16" s="63"/>
      <c r="D16" s="63"/>
      <c r="E16" s="63"/>
      <c r="F16" s="63"/>
    </row>
    <row r="17" spans="2:5" ht="18.75" x14ac:dyDescent="0.3">
      <c r="B17" s="68"/>
    </row>
    <row r="19" spans="2:5" ht="18.75" x14ac:dyDescent="0.3">
      <c r="B19" s="69"/>
    </row>
    <row r="25" spans="2:5" x14ac:dyDescent="0.25">
      <c r="B25" t="s">
        <v>96</v>
      </c>
      <c r="C25" s="70"/>
      <c r="D25" t="s">
        <v>97</v>
      </c>
      <c r="E25">
        <v>35</v>
      </c>
    </row>
    <row r="26" spans="2:5" x14ac:dyDescent="0.25">
      <c r="B26" t="s">
        <v>98</v>
      </c>
      <c r="C26" s="70">
        <f>60*338000</f>
        <v>20280000</v>
      </c>
      <c r="D26" t="s">
        <v>99</v>
      </c>
      <c r="E26">
        <v>7</v>
      </c>
    </row>
    <row r="27" spans="2:5" x14ac:dyDescent="0.25">
      <c r="B27" t="s">
        <v>100</v>
      </c>
      <c r="C27" s="70">
        <f>60*200000</f>
        <v>12000000</v>
      </c>
      <c r="D27" t="s">
        <v>101</v>
      </c>
      <c r="E27">
        <v>10</v>
      </c>
    </row>
    <row r="28" spans="2:5" x14ac:dyDescent="0.25">
      <c r="B28" t="s">
        <v>102</v>
      </c>
      <c r="C28" s="70">
        <v>400000</v>
      </c>
      <c r="D28" t="s">
        <v>103</v>
      </c>
      <c r="E28">
        <v>7</v>
      </c>
    </row>
    <row r="29" spans="2:5" x14ac:dyDescent="0.25">
      <c r="B29" t="s">
        <v>104</v>
      </c>
      <c r="C29" s="70">
        <f>60*100000</f>
        <v>6000000</v>
      </c>
      <c r="D29" t="s">
        <v>105</v>
      </c>
      <c r="E29">
        <v>2</v>
      </c>
    </row>
    <row r="30" spans="2:5" x14ac:dyDescent="0.25">
      <c r="B30" t="s">
        <v>106</v>
      </c>
      <c r="C30" s="70">
        <f>60*15000</f>
        <v>900000</v>
      </c>
      <c r="E30">
        <f>SUM(E25:E29)</f>
        <v>61</v>
      </c>
    </row>
    <row r="31" spans="2:5" x14ac:dyDescent="0.25">
      <c r="B31" t="s">
        <v>107</v>
      </c>
      <c r="C31" s="70">
        <v>3600000</v>
      </c>
    </row>
    <row r="32" spans="2:5" x14ac:dyDescent="0.25">
      <c r="C32" s="71">
        <f>SUM(C26:C31)</f>
        <v>43180000</v>
      </c>
    </row>
  </sheetData>
  <mergeCells count="2">
    <mergeCell ref="A1:F1"/>
    <mergeCell ref="A2:F2"/>
  </mergeCells>
  <pageMargins left="0.7" right="0.7" top="0.75" bottom="0.75" header="0.3" footer="0.3"/>
  <pageSetup paperSize="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view="pageBreakPreview" zoomScale="90" zoomScaleNormal="100" zoomScaleSheetLayoutView="90" workbookViewId="0">
      <selection activeCell="C21" sqref="C21"/>
    </sheetView>
  </sheetViews>
  <sheetFormatPr defaultRowHeight="15" x14ac:dyDescent="0.25"/>
  <cols>
    <col min="1" max="1" width="6.140625" customWidth="1"/>
    <col min="2" max="2" width="30.140625" customWidth="1"/>
    <col min="3" max="3" width="17.5703125" customWidth="1"/>
    <col min="4" max="4" width="14.42578125" customWidth="1"/>
    <col min="5" max="5" width="16.42578125" customWidth="1"/>
    <col min="6" max="6" width="19.5703125" customWidth="1"/>
    <col min="7" max="7" width="0.42578125" customWidth="1"/>
  </cols>
  <sheetData>
    <row r="1" spans="1:6" ht="18.75" x14ac:dyDescent="0.3">
      <c r="A1" s="99" t="s">
        <v>66</v>
      </c>
      <c r="B1" s="99"/>
      <c r="C1" s="99"/>
      <c r="D1" s="99"/>
      <c r="E1" s="99"/>
    </row>
    <row r="2" spans="1:6" ht="18.75" x14ac:dyDescent="0.3">
      <c r="A2" s="99" t="s">
        <v>109</v>
      </c>
      <c r="B2" s="99"/>
      <c r="C2" s="99"/>
      <c r="D2" s="99"/>
      <c r="E2" s="99"/>
    </row>
    <row r="3" spans="1:6" ht="15.75" thickBot="1" x14ac:dyDescent="0.3"/>
    <row r="4" spans="1:6" ht="23.45" customHeight="1" x14ac:dyDescent="0.25">
      <c r="A4" s="46" t="s">
        <v>5</v>
      </c>
      <c r="B4" s="47" t="s">
        <v>68</v>
      </c>
      <c r="C4" s="47" t="s">
        <v>3</v>
      </c>
      <c r="D4" s="47" t="s">
        <v>70</v>
      </c>
      <c r="E4" s="91" t="s">
        <v>71</v>
      </c>
      <c r="F4" s="89"/>
    </row>
    <row r="5" spans="1:6" x14ac:dyDescent="0.25">
      <c r="A5" s="50">
        <v>1</v>
      </c>
      <c r="B5" s="51" t="s">
        <v>144</v>
      </c>
      <c r="C5" s="51" t="s">
        <v>83</v>
      </c>
      <c r="D5" s="52" t="s">
        <v>113</v>
      </c>
      <c r="E5" s="92" t="s">
        <v>112</v>
      </c>
      <c r="F5" s="90"/>
    </row>
    <row r="6" spans="1:6" x14ac:dyDescent="0.25">
      <c r="A6" s="50">
        <v>2</v>
      </c>
      <c r="B6" s="51" t="s">
        <v>110</v>
      </c>
      <c r="C6" s="51" t="s">
        <v>83</v>
      </c>
      <c r="D6" s="52" t="s">
        <v>84</v>
      </c>
      <c r="E6" s="92" t="s">
        <v>112</v>
      </c>
      <c r="F6" s="90"/>
    </row>
    <row r="7" spans="1:6" ht="15.75" thickBot="1" x14ac:dyDescent="0.3">
      <c r="A7" s="93">
        <v>3</v>
      </c>
      <c r="B7" s="94" t="s">
        <v>111</v>
      </c>
      <c r="C7" s="94" t="s">
        <v>83</v>
      </c>
      <c r="D7" s="95" t="s">
        <v>84</v>
      </c>
      <c r="E7" s="96" t="s">
        <v>112</v>
      </c>
      <c r="F7" s="90"/>
    </row>
    <row r="8" spans="1:6" x14ac:dyDescent="0.25">
      <c r="A8" s="63"/>
      <c r="B8" s="64"/>
      <c r="C8" s="63"/>
      <c r="D8" s="63"/>
      <c r="E8" s="63"/>
    </row>
    <row r="9" spans="1:6" ht="18.75" x14ac:dyDescent="0.3">
      <c r="A9" s="65"/>
      <c r="B9" s="66"/>
      <c r="C9" s="63"/>
      <c r="D9" s="63"/>
      <c r="E9" s="63"/>
    </row>
    <row r="10" spans="1:6" ht="18.75" x14ac:dyDescent="0.3">
      <c r="A10" s="65"/>
      <c r="B10" s="86"/>
      <c r="C10" s="63"/>
      <c r="D10" s="63"/>
      <c r="E10" s="63"/>
    </row>
    <row r="11" spans="1:6" ht="18.75" x14ac:dyDescent="0.3">
      <c r="A11" s="65"/>
      <c r="B11" s="86"/>
      <c r="C11" s="63"/>
      <c r="D11" s="63"/>
      <c r="E11" s="63"/>
    </row>
    <row r="12" spans="1:6" x14ac:dyDescent="0.25">
      <c r="A12" s="63"/>
      <c r="B12" s="86"/>
      <c r="C12" s="63"/>
      <c r="D12" s="63"/>
      <c r="E12" s="63"/>
    </row>
    <row r="13" spans="1:6" x14ac:dyDescent="0.25">
      <c r="A13" s="82"/>
      <c r="B13" s="86"/>
      <c r="C13" s="82"/>
    </row>
    <row r="14" spans="1:6" x14ac:dyDescent="0.25">
      <c r="A14" s="82"/>
      <c r="B14" s="85"/>
      <c r="C14" s="82"/>
    </row>
    <row r="15" spans="1:6" ht="18.75" x14ac:dyDescent="0.3">
      <c r="B15" s="69"/>
    </row>
  </sheetData>
  <mergeCells count="2">
    <mergeCell ref="A1:E1"/>
    <mergeCell ref="A2:E2"/>
  </mergeCells>
  <printOptions horizontalCentered="1"/>
  <pageMargins left="0.39370078740157483" right="0.39370078740157483" top="0.59055118110236227" bottom="0.59055118110236227" header="0.31496062992125984" footer="0.31496062992125984"/>
  <pageSetup paperSize="14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6"/>
  <sheetViews>
    <sheetView view="pageBreakPreview" topLeftCell="A10" zoomScale="94" zoomScaleNormal="100" zoomScaleSheetLayoutView="94" workbookViewId="0">
      <selection activeCell="F13" sqref="F13"/>
    </sheetView>
  </sheetViews>
  <sheetFormatPr defaultColWidth="8.85546875" defaultRowHeight="15" x14ac:dyDescent="0.25"/>
  <cols>
    <col min="1" max="1" width="4.5703125" customWidth="1"/>
    <col min="2" max="2" width="13.5703125" customWidth="1"/>
    <col min="3" max="3" width="5.140625" style="1" customWidth="1"/>
    <col min="4" max="5" width="25.42578125" customWidth="1"/>
    <col min="6" max="6" width="22.5703125" customWidth="1"/>
    <col min="7" max="7" width="21" customWidth="1"/>
    <col min="8" max="8" width="11.42578125" customWidth="1"/>
    <col min="9" max="9" width="20.5703125" customWidth="1"/>
    <col min="10" max="10" width="20" customWidth="1"/>
    <col min="11" max="11" width="19.42578125" customWidth="1"/>
  </cols>
  <sheetData>
    <row r="2" spans="1:13" ht="21" x14ac:dyDescent="0.35">
      <c r="A2" s="100" t="s">
        <v>52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4" spans="1:13" ht="18.75" x14ac:dyDescent="0.3">
      <c r="B4" s="3" t="s">
        <v>0</v>
      </c>
      <c r="C4" s="6" t="s">
        <v>1</v>
      </c>
      <c r="D4" s="21" t="s">
        <v>12</v>
      </c>
    </row>
    <row r="5" spans="1:13" ht="18.75" x14ac:dyDescent="0.3">
      <c r="B5" s="3" t="s">
        <v>2</v>
      </c>
      <c r="C5" s="6" t="s">
        <v>1</v>
      </c>
      <c r="D5" s="21" t="s">
        <v>13</v>
      </c>
    </row>
    <row r="8" spans="1:13" s="4" customFormat="1" ht="78" customHeight="1" thickBot="1" x14ac:dyDescent="0.3">
      <c r="C8" s="7" t="s">
        <v>5</v>
      </c>
      <c r="D8" s="7" t="s">
        <v>3</v>
      </c>
      <c r="E8" s="7" t="s">
        <v>4</v>
      </c>
      <c r="F8" s="7" t="s">
        <v>7</v>
      </c>
      <c r="G8" s="5" t="s">
        <v>8</v>
      </c>
      <c r="H8" s="5" t="s">
        <v>9</v>
      </c>
      <c r="I8" s="19" t="s">
        <v>10</v>
      </c>
      <c r="J8" s="5" t="s">
        <v>6</v>
      </c>
      <c r="K8" s="5" t="s">
        <v>11</v>
      </c>
    </row>
    <row r="9" spans="1:13" ht="51" x14ac:dyDescent="0.25">
      <c r="C9" s="2">
        <v>1</v>
      </c>
      <c r="D9" s="8" t="s">
        <v>14</v>
      </c>
      <c r="E9" s="12" t="s">
        <v>25</v>
      </c>
      <c r="F9" s="22" t="s">
        <v>43</v>
      </c>
      <c r="G9" s="10" t="s">
        <v>22</v>
      </c>
      <c r="H9" s="10">
        <v>18</v>
      </c>
      <c r="I9" s="20" t="s">
        <v>50</v>
      </c>
      <c r="J9" s="9" t="s">
        <v>37</v>
      </c>
      <c r="K9" s="13" t="s">
        <v>42</v>
      </c>
    </row>
    <row r="10" spans="1:13" ht="51" x14ac:dyDescent="0.25">
      <c r="C10" s="2">
        <v>2</v>
      </c>
      <c r="D10" s="8" t="s">
        <v>15</v>
      </c>
      <c r="E10" s="12" t="s">
        <v>24</v>
      </c>
      <c r="F10" s="22" t="s">
        <v>45</v>
      </c>
      <c r="G10" s="11" t="s">
        <v>26</v>
      </c>
      <c r="H10" s="11">
        <v>20</v>
      </c>
      <c r="I10" s="20" t="s">
        <v>51</v>
      </c>
      <c r="J10" s="9" t="s">
        <v>37</v>
      </c>
      <c r="K10" s="13" t="s">
        <v>42</v>
      </c>
    </row>
    <row r="11" spans="1:13" ht="51" x14ac:dyDescent="0.25">
      <c r="C11" s="2">
        <v>3</v>
      </c>
      <c r="D11" s="8" t="s">
        <v>16</v>
      </c>
      <c r="E11" s="12" t="s">
        <v>27</v>
      </c>
      <c r="F11" s="22" t="s">
        <v>44</v>
      </c>
      <c r="G11" s="11" t="s">
        <v>28</v>
      </c>
      <c r="H11" s="15">
        <v>22</v>
      </c>
      <c r="I11" s="18" t="s">
        <v>48</v>
      </c>
      <c r="J11" s="16" t="s">
        <v>37</v>
      </c>
      <c r="K11" s="15" t="s">
        <v>42</v>
      </c>
    </row>
    <row r="12" spans="1:13" ht="38.25" x14ac:dyDescent="0.25">
      <c r="C12" s="2">
        <v>4</v>
      </c>
      <c r="D12" s="8" t="s">
        <v>17</v>
      </c>
      <c r="E12" s="12" t="s">
        <v>29</v>
      </c>
      <c r="F12" s="22" t="s">
        <v>49</v>
      </c>
      <c r="G12" s="11" t="s">
        <v>23</v>
      </c>
      <c r="H12" s="13">
        <v>10</v>
      </c>
      <c r="I12" s="14" t="s">
        <v>38</v>
      </c>
      <c r="J12" s="9" t="s">
        <v>37</v>
      </c>
      <c r="K12" s="13" t="s">
        <v>42</v>
      </c>
    </row>
    <row r="13" spans="1:13" ht="51" x14ac:dyDescent="0.25">
      <c r="C13" s="2">
        <v>5</v>
      </c>
      <c r="D13" s="8" t="s">
        <v>18</v>
      </c>
      <c r="E13" s="12" t="s">
        <v>30</v>
      </c>
      <c r="F13" s="22" t="s">
        <v>46</v>
      </c>
      <c r="G13" s="11" t="s">
        <v>31</v>
      </c>
      <c r="H13" s="11">
        <v>4</v>
      </c>
      <c r="I13" s="13" t="s">
        <v>39</v>
      </c>
      <c r="J13" s="9" t="s">
        <v>37</v>
      </c>
      <c r="K13" s="13" t="s">
        <v>42</v>
      </c>
    </row>
    <row r="14" spans="1:13" ht="51" x14ac:dyDescent="0.25">
      <c r="C14" s="2">
        <v>6</v>
      </c>
      <c r="D14" s="8" t="s">
        <v>19</v>
      </c>
      <c r="E14" s="12" t="s">
        <v>32</v>
      </c>
      <c r="F14" s="22" t="s">
        <v>49</v>
      </c>
      <c r="G14" s="11" t="s">
        <v>33</v>
      </c>
      <c r="H14" s="11">
        <v>10</v>
      </c>
      <c r="I14" s="14" t="s">
        <v>40</v>
      </c>
      <c r="J14" s="9" t="s">
        <v>37</v>
      </c>
      <c r="K14" s="11" t="s">
        <v>42</v>
      </c>
    </row>
    <row r="15" spans="1:13" ht="51" x14ac:dyDescent="0.25">
      <c r="C15" s="2">
        <v>7</v>
      </c>
      <c r="D15" s="8" t="s">
        <v>20</v>
      </c>
      <c r="E15" s="12" t="s">
        <v>30</v>
      </c>
      <c r="F15" s="22" t="s">
        <v>46</v>
      </c>
      <c r="G15" s="11" t="s">
        <v>34</v>
      </c>
      <c r="H15" s="11">
        <v>10</v>
      </c>
      <c r="I15" s="13" t="s">
        <v>41</v>
      </c>
      <c r="J15" s="9" t="s">
        <v>37</v>
      </c>
      <c r="K15" s="13" t="s">
        <v>42</v>
      </c>
    </row>
    <row r="16" spans="1:13" ht="38.25" x14ac:dyDescent="0.25">
      <c r="C16" s="2">
        <v>8</v>
      </c>
      <c r="D16" s="8" t="s">
        <v>21</v>
      </c>
      <c r="E16" s="12" t="s">
        <v>36</v>
      </c>
      <c r="F16" s="22" t="s">
        <v>44</v>
      </c>
      <c r="G16" s="11" t="s">
        <v>35</v>
      </c>
      <c r="H16" s="15">
        <v>10</v>
      </c>
      <c r="I16" s="17" t="s">
        <v>47</v>
      </c>
      <c r="J16" s="16" t="s">
        <v>37</v>
      </c>
      <c r="K16" s="15" t="s">
        <v>42</v>
      </c>
    </row>
  </sheetData>
  <mergeCells count="1">
    <mergeCell ref="A2:M2"/>
  </mergeCells>
  <pageMargins left="0.51181102362204722" right="1.2992125984251968" top="0.74803149606299213" bottom="0.74803149606299213" header="0.31496062992125984" footer="0.31496062992125984"/>
  <pageSetup paperSize="5" scale="8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view="pageBreakPreview" zoomScaleNormal="100" zoomScaleSheetLayoutView="100" workbookViewId="0">
      <selection activeCell="H7" sqref="H7"/>
    </sheetView>
  </sheetViews>
  <sheetFormatPr defaultColWidth="8.85546875" defaultRowHeight="15" x14ac:dyDescent="0.25"/>
  <cols>
    <col min="1" max="1" width="4.5703125" customWidth="1"/>
    <col min="2" max="2" width="5.140625" style="4" customWidth="1"/>
    <col min="3" max="3" width="21.85546875" customWidth="1"/>
    <col min="4" max="4" width="23.85546875" customWidth="1"/>
    <col min="5" max="5" width="22.5703125" customWidth="1"/>
    <col min="6" max="6" width="24.85546875" customWidth="1"/>
    <col min="7" max="7" width="13" customWidth="1"/>
    <col min="8" max="8" width="20.5703125" customWidth="1"/>
    <col min="9" max="9" width="24" customWidth="1"/>
    <col min="10" max="10" width="21" customWidth="1"/>
  </cols>
  <sheetData>
    <row r="1" spans="1:12" ht="15.75" x14ac:dyDescent="0.25">
      <c r="A1" s="28"/>
      <c r="B1" s="101"/>
      <c r="C1" s="101"/>
      <c r="D1" s="28"/>
      <c r="E1" s="28"/>
      <c r="F1" s="28"/>
      <c r="G1" s="28"/>
      <c r="H1" s="28"/>
      <c r="I1" s="28"/>
      <c r="J1" s="28"/>
      <c r="K1" s="28"/>
      <c r="L1" s="28"/>
    </row>
    <row r="2" spans="1:12" ht="15.75" x14ac:dyDescent="0.25">
      <c r="B2" s="102" t="s">
        <v>146</v>
      </c>
      <c r="C2" s="102"/>
      <c r="D2" s="102"/>
      <c r="E2" s="102"/>
      <c r="F2" s="102"/>
      <c r="G2" s="102"/>
      <c r="H2" s="102"/>
      <c r="I2" s="102"/>
      <c r="J2" s="102"/>
      <c r="K2" s="34"/>
      <c r="L2" s="34"/>
    </row>
    <row r="3" spans="1:12" ht="15.75" x14ac:dyDescent="0.25">
      <c r="B3" s="84"/>
      <c r="C3" s="84"/>
      <c r="D3" s="84"/>
      <c r="E3" s="84"/>
      <c r="F3" s="84"/>
      <c r="G3" s="84"/>
      <c r="H3" s="84"/>
      <c r="I3" s="84"/>
      <c r="J3" s="84"/>
      <c r="K3" s="34"/>
      <c r="L3" s="34"/>
    </row>
    <row r="4" spans="1:12" ht="15.75" x14ac:dyDescent="0.25">
      <c r="A4" s="28"/>
      <c r="B4" s="101" t="s">
        <v>0</v>
      </c>
      <c r="C4" s="101"/>
      <c r="D4" s="23" t="s">
        <v>64</v>
      </c>
      <c r="E4" s="28"/>
      <c r="F4" s="28"/>
      <c r="G4" s="28"/>
      <c r="H4" s="28"/>
      <c r="I4" s="28"/>
      <c r="J4" s="28"/>
      <c r="K4" s="28"/>
      <c r="L4" s="28"/>
    </row>
    <row r="5" spans="1:12" ht="15.75" x14ac:dyDescent="0.25">
      <c r="A5" s="28"/>
      <c r="B5" s="101" t="s">
        <v>2</v>
      </c>
      <c r="C5" s="101"/>
      <c r="D5" s="23" t="s">
        <v>63</v>
      </c>
      <c r="E5" s="28"/>
      <c r="F5" s="28"/>
      <c r="G5" s="28"/>
      <c r="H5" s="28"/>
      <c r="I5" s="28"/>
      <c r="J5" s="28"/>
      <c r="K5" s="28"/>
      <c r="L5" s="28"/>
    </row>
    <row r="6" spans="1:12" ht="15.75" x14ac:dyDescent="0.25">
      <c r="A6" s="28"/>
      <c r="B6" s="29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4" customFormat="1" ht="59.1" customHeight="1" thickBot="1" x14ac:dyDescent="0.3">
      <c r="A7" s="29"/>
      <c r="B7" s="30" t="s">
        <v>5</v>
      </c>
      <c r="C7" s="30" t="s">
        <v>3</v>
      </c>
      <c r="D7" s="30" t="s">
        <v>65</v>
      </c>
      <c r="E7" s="30" t="s">
        <v>7</v>
      </c>
      <c r="F7" s="31" t="s">
        <v>8</v>
      </c>
      <c r="G7" s="31" t="s">
        <v>9</v>
      </c>
      <c r="H7" s="31" t="s">
        <v>10</v>
      </c>
      <c r="I7" s="31" t="s">
        <v>6</v>
      </c>
      <c r="J7" s="31" t="s">
        <v>11</v>
      </c>
      <c r="K7" s="29"/>
      <c r="L7" s="29"/>
    </row>
    <row r="8" spans="1:12" ht="39.950000000000003" customHeight="1" x14ac:dyDescent="0.25">
      <c r="A8" s="28"/>
      <c r="B8" s="26">
        <v>1</v>
      </c>
      <c r="C8" s="33" t="s">
        <v>53</v>
      </c>
      <c r="D8" s="35" t="s">
        <v>25</v>
      </c>
      <c r="E8" s="36" t="s">
        <v>43</v>
      </c>
      <c r="F8" s="37" t="s">
        <v>22</v>
      </c>
      <c r="G8" s="24">
        <v>18</v>
      </c>
      <c r="H8" s="39" t="s">
        <v>61</v>
      </c>
      <c r="I8" s="40" t="s">
        <v>37</v>
      </c>
      <c r="J8" s="25" t="s">
        <v>42</v>
      </c>
      <c r="K8" s="28"/>
      <c r="L8" s="28"/>
    </row>
    <row r="9" spans="1:12" ht="39.950000000000003" customHeight="1" x14ac:dyDescent="0.25">
      <c r="A9" s="28"/>
      <c r="B9" s="26">
        <v>2</v>
      </c>
      <c r="C9" s="33" t="s">
        <v>53</v>
      </c>
      <c r="D9" s="35" t="s">
        <v>24</v>
      </c>
      <c r="E9" s="36" t="s">
        <v>45</v>
      </c>
      <c r="F9" s="38" t="s">
        <v>26</v>
      </c>
      <c r="G9" s="26">
        <v>20</v>
      </c>
      <c r="H9" s="39" t="s">
        <v>62</v>
      </c>
      <c r="I9" s="40" t="s">
        <v>37</v>
      </c>
      <c r="J9" s="25" t="s">
        <v>42</v>
      </c>
      <c r="K9" s="28"/>
      <c r="L9" s="28"/>
    </row>
    <row r="10" spans="1:12" ht="39.950000000000003" customHeight="1" x14ac:dyDescent="0.25">
      <c r="A10" s="28"/>
      <c r="B10" s="26">
        <v>3</v>
      </c>
      <c r="C10" s="33" t="s">
        <v>54</v>
      </c>
      <c r="D10" s="35" t="s">
        <v>27</v>
      </c>
      <c r="E10" s="36" t="s">
        <v>44</v>
      </c>
      <c r="F10" s="38" t="s">
        <v>28</v>
      </c>
      <c r="G10" s="27">
        <v>22</v>
      </c>
      <c r="H10" s="41" t="s">
        <v>48</v>
      </c>
      <c r="I10" s="42" t="s">
        <v>37</v>
      </c>
      <c r="J10" s="27" t="s">
        <v>42</v>
      </c>
      <c r="K10" s="28"/>
      <c r="L10" s="28"/>
    </row>
    <row r="11" spans="1:12" ht="39.950000000000003" customHeight="1" x14ac:dyDescent="0.25">
      <c r="A11" s="28"/>
      <c r="B11" s="26">
        <v>4</v>
      </c>
      <c r="C11" s="33" t="s">
        <v>55</v>
      </c>
      <c r="D11" s="35" t="s">
        <v>29</v>
      </c>
      <c r="E11" s="36" t="s">
        <v>49</v>
      </c>
      <c r="F11" s="38" t="s">
        <v>23</v>
      </c>
      <c r="G11" s="25">
        <v>10</v>
      </c>
      <c r="H11" s="43" t="s">
        <v>38</v>
      </c>
      <c r="I11" s="40" t="s">
        <v>37</v>
      </c>
      <c r="J11" s="25" t="s">
        <v>42</v>
      </c>
      <c r="K11" s="28"/>
      <c r="L11" s="28"/>
    </row>
    <row r="12" spans="1:12" ht="39.950000000000003" customHeight="1" x14ac:dyDescent="0.25">
      <c r="A12" s="28"/>
      <c r="B12" s="26">
        <v>5</v>
      </c>
      <c r="C12" s="33" t="s">
        <v>55</v>
      </c>
      <c r="D12" s="35" t="s">
        <v>30</v>
      </c>
      <c r="E12" s="36" t="s">
        <v>46</v>
      </c>
      <c r="F12" s="38" t="s">
        <v>31</v>
      </c>
      <c r="G12" s="26">
        <v>4</v>
      </c>
      <c r="H12" s="44" t="s">
        <v>39</v>
      </c>
      <c r="I12" s="40" t="s">
        <v>37</v>
      </c>
      <c r="J12" s="25" t="s">
        <v>42</v>
      </c>
      <c r="K12" s="28"/>
      <c r="L12" s="28"/>
    </row>
    <row r="13" spans="1:12" ht="39.950000000000003" customHeight="1" x14ac:dyDescent="0.25">
      <c r="A13" s="28"/>
      <c r="B13" s="26">
        <v>6</v>
      </c>
      <c r="C13" s="33" t="s">
        <v>55</v>
      </c>
      <c r="D13" s="35" t="s">
        <v>32</v>
      </c>
      <c r="E13" s="36" t="s">
        <v>49</v>
      </c>
      <c r="F13" s="38" t="s">
        <v>33</v>
      </c>
      <c r="G13" s="26">
        <v>10</v>
      </c>
      <c r="H13" s="43" t="s">
        <v>40</v>
      </c>
      <c r="I13" s="40" t="s">
        <v>37</v>
      </c>
      <c r="J13" s="26" t="s">
        <v>42</v>
      </c>
      <c r="K13" s="28"/>
      <c r="L13" s="28"/>
    </row>
    <row r="14" spans="1:12" ht="39.950000000000003" customHeight="1" x14ac:dyDescent="0.25">
      <c r="A14" s="28"/>
      <c r="B14" s="26">
        <v>7</v>
      </c>
      <c r="C14" s="33" t="s">
        <v>55</v>
      </c>
      <c r="D14" s="35" t="s">
        <v>30</v>
      </c>
      <c r="E14" s="36" t="s">
        <v>46</v>
      </c>
      <c r="F14" s="38" t="s">
        <v>34</v>
      </c>
      <c r="G14" s="26">
        <v>10</v>
      </c>
      <c r="H14" s="44" t="s">
        <v>41</v>
      </c>
      <c r="I14" s="40" t="s">
        <v>37</v>
      </c>
      <c r="J14" s="25" t="s">
        <v>42</v>
      </c>
      <c r="K14" s="28"/>
      <c r="L14" s="28"/>
    </row>
    <row r="15" spans="1:12" ht="39.950000000000003" customHeight="1" x14ac:dyDescent="0.25">
      <c r="A15" s="28"/>
      <c r="B15" s="26">
        <v>8</v>
      </c>
      <c r="C15" s="33" t="s">
        <v>54</v>
      </c>
      <c r="D15" s="35" t="s">
        <v>36</v>
      </c>
      <c r="E15" s="36" t="s">
        <v>44</v>
      </c>
      <c r="F15" s="38" t="s">
        <v>35</v>
      </c>
      <c r="G15" s="27">
        <v>10</v>
      </c>
      <c r="H15" s="45" t="s">
        <v>47</v>
      </c>
      <c r="I15" s="42" t="s">
        <v>37</v>
      </c>
      <c r="J15" s="27" t="s">
        <v>42</v>
      </c>
      <c r="K15" s="28"/>
      <c r="L15" s="28"/>
    </row>
    <row r="16" spans="1:12" ht="15.75" x14ac:dyDescent="0.25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ht="15.75" x14ac:dyDescent="0.25">
      <c r="A17" s="28"/>
      <c r="B17" s="29"/>
      <c r="C17" s="28"/>
      <c r="D17" s="28"/>
      <c r="E17" s="28"/>
      <c r="F17" s="28"/>
      <c r="G17" s="28"/>
      <c r="H17" s="28" t="s">
        <v>145</v>
      </c>
      <c r="I17" s="28"/>
      <c r="J17" s="28"/>
      <c r="K17" s="28"/>
      <c r="L17" s="28"/>
    </row>
    <row r="18" spans="1:12" ht="15.75" x14ac:dyDescent="0.25">
      <c r="A18" s="28"/>
      <c r="B18" s="29"/>
      <c r="C18" s="28"/>
      <c r="D18" s="28"/>
      <c r="E18" s="28"/>
      <c r="F18" s="28"/>
      <c r="G18" s="28"/>
      <c r="H18" s="28" t="s">
        <v>56</v>
      </c>
      <c r="I18" s="28"/>
      <c r="J18" s="28"/>
      <c r="K18" s="28"/>
      <c r="L18" s="28"/>
    </row>
    <row r="19" spans="1:12" ht="15.75" x14ac:dyDescent="0.25">
      <c r="A19" s="28"/>
      <c r="B19" s="29"/>
      <c r="C19" s="28"/>
      <c r="D19" s="28"/>
      <c r="E19" s="28"/>
      <c r="F19" s="28"/>
      <c r="G19" s="28"/>
      <c r="H19" s="28" t="s">
        <v>57</v>
      </c>
      <c r="I19" s="28"/>
      <c r="J19" s="28"/>
      <c r="K19" s="28"/>
      <c r="L19" s="28"/>
    </row>
    <row r="20" spans="1:12" ht="15.75" x14ac:dyDescent="0.25">
      <c r="A20" s="28"/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1:12" ht="15.75" x14ac:dyDescent="0.25">
      <c r="A21" s="28"/>
      <c r="B21" s="29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1:12" ht="15.75" x14ac:dyDescent="0.25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ht="15.75" x14ac:dyDescent="0.25">
      <c r="A23" s="28"/>
      <c r="B23" s="29"/>
      <c r="C23" s="28"/>
      <c r="D23" s="28"/>
      <c r="E23" s="28"/>
      <c r="F23" s="28"/>
      <c r="G23" s="28"/>
      <c r="H23" s="32" t="s">
        <v>58</v>
      </c>
      <c r="I23" s="28"/>
      <c r="J23" s="28"/>
      <c r="K23" s="28"/>
      <c r="L23" s="28"/>
    </row>
    <row r="24" spans="1:12" ht="15" customHeight="1" x14ac:dyDescent="0.25">
      <c r="A24" s="28"/>
      <c r="B24" s="29"/>
      <c r="C24" s="28"/>
      <c r="D24" s="28"/>
      <c r="E24" s="28"/>
      <c r="F24" s="28"/>
      <c r="G24" s="28"/>
      <c r="H24" s="28" t="s">
        <v>59</v>
      </c>
      <c r="I24" s="28"/>
      <c r="J24" s="28"/>
      <c r="K24" s="28"/>
      <c r="L24" s="28"/>
    </row>
    <row r="25" spans="1:12" ht="15.75" x14ac:dyDescent="0.25">
      <c r="A25" s="28"/>
      <c r="B25" s="29"/>
      <c r="C25" s="28"/>
      <c r="D25" s="28"/>
      <c r="E25" s="28"/>
      <c r="F25" s="28"/>
      <c r="G25" s="28"/>
      <c r="H25" s="28" t="s">
        <v>60</v>
      </c>
      <c r="I25" s="28"/>
      <c r="J25" s="28"/>
      <c r="K25" s="28"/>
      <c r="L25" s="28"/>
    </row>
    <row r="26" spans="1:12" ht="15.75" x14ac:dyDescent="0.25">
      <c r="A26" s="28"/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28"/>
    </row>
  </sheetData>
  <mergeCells count="4">
    <mergeCell ref="B1:C1"/>
    <mergeCell ref="B4:C4"/>
    <mergeCell ref="B5:C5"/>
    <mergeCell ref="B2:J2"/>
  </mergeCells>
  <printOptions horizontalCentered="1"/>
  <pageMargins left="0.39370078740157483" right="0.39370078740157483" top="0.39370078740157483" bottom="0.39370078740157483" header="0.31496062992125984" footer="0.31496062992125984"/>
  <pageSetup paperSize="14" scale="75" orientation="landscape" horizontalDpi="360" verticalDpi="360" r:id="rId1"/>
  <colBreaks count="1" manualBreakCount="1">
    <brk id="10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 JIT JUT Total</vt:lpstr>
      <vt:lpstr>data JIT 2015</vt:lpstr>
      <vt:lpstr>JIT 2023  (sudah terbangun)</vt:lpstr>
      <vt:lpstr>JIT 2025 (akan di rehab)</vt:lpstr>
      <vt:lpstr>Diusulkan</vt:lpstr>
      <vt:lpstr>KE pROV</vt:lpstr>
      <vt:lpstr>'DATA JIT JUT Total'!Print_Area</vt:lpstr>
      <vt:lpstr>'JIT 2025 (akan di rehab)'!Print_Area</vt:lpstr>
      <vt:lpstr>'KE pROV'!Print_Area</vt:lpstr>
      <vt:lpstr>'DATA JIT JUT 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asri Ayuningtyas</dc:creator>
  <cp:lastModifiedBy>Dispangtan Kota Malang</cp:lastModifiedBy>
  <cp:lastPrinted>2025-01-23T07:02:16Z</cp:lastPrinted>
  <dcterms:created xsi:type="dcterms:W3CDTF">2024-12-07T00:24:49Z</dcterms:created>
  <dcterms:modified xsi:type="dcterms:W3CDTF">2025-01-24T00:45:10Z</dcterms:modified>
</cp:coreProperties>
</file>