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sharedStrings.xml" ContentType="application/vnd.openxmlformats-officedocument.spreadsheetml.sharedStrings+xml"/>
  <Override PartName="/xl/theme/theme1.xml" ContentType="application/vnd.openxmlformats-officedocument.theme+xml"/>
  <Override PartName="/xl/worksheets/sheet2.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xl/worksheets/sheet1.xml" ContentType="application/vnd.openxmlformats-officedocument.spreadsheetml.worksheet+xml"/>
  <Override PartName="/docProps/app.xml" ContentType="application/vnd.openxmlformats-officedocument.extended-properties+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Koef harga" sheetId="1" state="visible" r:id="rId1"/>
    <sheet name="LAP.KINERJA" sheetId="2" state="visible" r:id="rId2"/>
  </sheets>
  <definedNames>
    <definedName name="Print_Titles" localSheetId="1">LAP.KINERJA!$4:$6</definedName>
  </definedNames>
  <calcPr/>
  <extLst>
    <ext xmlns:x15="http://schemas.microsoft.com/office/spreadsheetml/2010/11/main" uri="{D0CA8CA8-9F24-4464-BF8E-62219DCF47F9}"/>
  </extLst>
</workbook>
</file>

<file path=xl/sharedStrings.xml><?xml version="1.0" encoding="utf-8"?>
<sst xmlns="http://schemas.openxmlformats.org/spreadsheetml/2006/main" count="92" uniqueCount="92">
  <si>
    <t xml:space="preserve">DATA CAPAIAN IKU TW4 2024</t>
  </si>
  <si>
    <t>No.</t>
  </si>
  <si>
    <t xml:space="preserve">Jenis Komoditas</t>
  </si>
  <si>
    <t xml:space="preserve">Harga Rata-Rata Komoditas Kota Malang 2024 (Rp)</t>
  </si>
  <si>
    <t xml:space="preserve">Total Harga Komoditas Kota Malang 2024 (Rp)</t>
  </si>
  <si>
    <t xml:space="preserve">Harga Rata-rata Per-Bulan 2024</t>
  </si>
  <si>
    <t xml:space="preserve">Standar Deviasi</t>
  </si>
  <si>
    <t xml:space="preserve">Koefisien Variasi Antar Waktu</t>
  </si>
  <si>
    <t xml:space="preserve">Rata-Rata Koef.Var antar waktu</t>
  </si>
  <si>
    <t>September</t>
  </si>
  <si>
    <t>Oktober</t>
  </si>
  <si>
    <t>November</t>
  </si>
  <si>
    <t>Desember</t>
  </si>
  <si>
    <t>SD1</t>
  </si>
  <si>
    <t>SD2</t>
  </si>
  <si>
    <t>SD3</t>
  </si>
  <si>
    <t>SD4</t>
  </si>
  <si>
    <t>Koef.Var1</t>
  </si>
  <si>
    <t>Koef.Var2</t>
  </si>
  <si>
    <t>Koef.Var3</t>
  </si>
  <si>
    <t>Koef.Var4</t>
  </si>
  <si>
    <t>BERAS</t>
  </si>
  <si>
    <t xml:space="preserve">GULA PASIR</t>
  </si>
  <si>
    <t xml:space="preserve">MINYAK GORENG</t>
  </si>
  <si>
    <t xml:space="preserve">- Daging Sapi Murni</t>
  </si>
  <si>
    <t xml:space="preserve">- Daging Ayam Broiler</t>
  </si>
  <si>
    <t xml:space="preserve">TELUR AYAM</t>
  </si>
  <si>
    <t xml:space="preserve">TEPUNG TERIGU</t>
  </si>
  <si>
    <t xml:space="preserve">KACANG KEDELAI</t>
  </si>
  <si>
    <t xml:space="preserve">- BAWANG MERAH</t>
  </si>
  <si>
    <t xml:space="preserve">IKU TAHUN 2024</t>
  </si>
  <si>
    <t xml:space="preserve">IKAN SEGAR</t>
  </si>
  <si>
    <t>TW1</t>
  </si>
  <si>
    <t>TW2</t>
  </si>
  <si>
    <t>TW3</t>
  </si>
  <si>
    <t>TW4</t>
  </si>
  <si>
    <t xml:space="preserve">Jumlah Koef Total</t>
  </si>
  <si>
    <t>1,42%</t>
  </si>
  <si>
    <t>1,79%</t>
  </si>
  <si>
    <t>1,8%</t>
  </si>
  <si>
    <t>1,78%</t>
  </si>
  <si>
    <t xml:space="preserve">Rata-Rata Koef Total</t>
  </si>
  <si>
    <t xml:space="preserve">RATA - RATA TAHUN 2024 : 1,6975%</t>
  </si>
  <si>
    <t xml:space="preserve">EVALUASI DAN MONITORING KINERJA PENCAPAIAN SASARAN TAHUN 2024</t>
  </si>
  <si>
    <t xml:space="preserve">DINAS KOPERASI PERINDUSTRIAN DAN PERDAGANGAN KOTA MALANG</t>
  </si>
  <si>
    <t xml:space="preserve">TRIWULAN 4 (SEPTEMBER, OKTOBER, NOVEMBER, DAN DESEMBER) TAHUN 2024</t>
  </si>
  <si>
    <t xml:space="preserve">KINERJA UTAMA</t>
  </si>
  <si>
    <t xml:space="preserve">Indikator Kinerja Utama</t>
  </si>
  <si>
    <t xml:space="preserve">Capaian Kinerja</t>
  </si>
  <si>
    <t>Pencapaian</t>
  </si>
  <si>
    <t>Permasalahan</t>
  </si>
  <si>
    <t xml:space="preserve">Rencana Aksi</t>
  </si>
  <si>
    <t xml:space="preserve">Monitoring Tindak Lanjut</t>
  </si>
  <si>
    <t>TUJUAN/SASARAN</t>
  </si>
  <si>
    <t>IKU</t>
  </si>
  <si>
    <t>Target</t>
  </si>
  <si>
    <t xml:space="preserve">Realisasi (Rp)</t>
  </si>
  <si>
    <t>(8)/(7)</t>
  </si>
  <si>
    <t xml:space="preserve">Langkah Kerja</t>
  </si>
  <si>
    <t>Output</t>
  </si>
  <si>
    <t>Waktu</t>
  </si>
  <si>
    <t>(1)</t>
  </si>
  <si>
    <t>(2)</t>
  </si>
  <si>
    <t>(3)</t>
  </si>
  <si>
    <t>(4)</t>
  </si>
  <si>
    <t>(5)</t>
  </si>
  <si>
    <t>(6)</t>
  </si>
  <si>
    <t>(7)</t>
  </si>
  <si>
    <t>(8)</t>
  </si>
  <si>
    <t>(9)</t>
  </si>
  <si>
    <t>(10)</t>
  </si>
  <si>
    <t>(11)</t>
  </si>
  <si>
    <t xml:space="preserve">Meningkatnya Perlindungan Terhadap Konsumen dan Stabilitas Harga Pokok</t>
  </si>
  <si>
    <t xml:space="preserve">Koefisien variasi harga bahan pokok antar waktu</t>
  </si>
  <si>
    <t xml:space="preserve">Harga pangan mulai melandai sejalan dengan melandainya efek El Nino. Adanya kenaikan HET beras SPHP mengacu pada surat Bapanas Nomor 142/TS/02.02/K/4/2024 dari Rp 10.500,- menjadi Rp 12.500,- (Per-tanggal 1 Mei 2024), kenaikan HET Minyakita dari Rp 14.000,- menjadi Rp 15.700,- sesuai Permendag No 18 Tahun 2024. Adanya kenaikan harga kelapa sawit disertai kenaikan harga minyak curah yang bukan lagi minyak DMO pada TW4, mempengaruhi kenaikan harga minyak goreng premium keseluruhan. Tetapi inflasi masih tertahan karena adanya penurunan harga beras dan harga cabai. Perlu adanya kewaspadaan terkait harga bahan pangan menjelang Hari Raya Natal 2024 dan Tahun Baru 2025, karena bersamaan juga dengan musim penghujan. </t>
  </si>
  <si>
    <t xml:space="preserve">Berkoordinasi dengan TPID Kota Malang, Disperindag Provinsi Jawa Timur, Bulog, pelaku usaha, dan juga pemerintah pusat untuk pengendalian kenaikan harga bahan pokok pangan agar dapat mengontrol tingkat inflasi bahan pangan dalam kota. </t>
  </si>
  <si>
    <t xml:space="preserve"> Setiap hari Senin melakukan rakor inflasi dan evaluasi harga bahan pokok dengan tim TPID Kota Malang, Provinsi Jawa Timur, Kemendag, dan Kemendagri.           Intens berkoordinasi dalam berbagai giat guna mempercepat distribusi bahan pokok di masyarakat, baik melalui distribusi langsung dari bulog ke pedagang pasar maupun melalui event rakyat Kota Malang lintas instansi dan OPD. Pemantauan harga secara rutin melalui web sembako.malangkota.go.id (Kota Malang), SP2KP (Bapokting Kemendag), dan SISKAPERBAPO (Bapokting Provinsi Jawa Timur)</t>
  </si>
  <si>
    <t xml:space="preserve">Januari s/d Triwulan 4, 2024</t>
  </si>
  <si>
    <t xml:space="preserve">Pemantauan harga bahan pokok dan bahan penting lainnya secara berkala, dilaporkan saat rakor Tim TPID setiap hari senin, serta update di website sembako.malangkota.go.id  (Kota Malang), SP2KP (Bapokting Kemendag), dan SISKAPERBAPO (Bapokting Provinsi Jawa Timur), serta berkoordinasi dengan instansi/lembaga terkait dalam percepatan distribusi komoditas bahan pokok baik distribusi langsung di tingkat pedagang pasar, maupun melalui event pasar murah dan warung tekan inflasi.</t>
  </si>
  <si>
    <t>2.</t>
  </si>
  <si>
    <t xml:space="preserve">Menigkatnya Kualitas Koperasi dan Usaha Mikro</t>
  </si>
  <si>
    <t xml:space="preserve">Persentase Koperasi Sehat</t>
  </si>
  <si>
    <t xml:space="preserve">Persentase Pertumbuhan Usaha Kecil</t>
  </si>
  <si>
    <t>3.</t>
  </si>
  <si>
    <t xml:space="preserve">Meningkatnya Pertumbuhan dan Daya Saing Industri</t>
  </si>
  <si>
    <t xml:space="preserve">Pertumbuhan Industri</t>
  </si>
  <si>
    <t>4.</t>
  </si>
  <si>
    <t xml:space="preserve">Meningkatnya Kualitas Pasar</t>
  </si>
  <si>
    <t xml:space="preserve">Persentase Pasar Halal</t>
  </si>
  <si>
    <t>5.</t>
  </si>
  <si>
    <t xml:space="preserve">Meningkatnya Kinerja Pelayanan Perangkat Daerah</t>
  </si>
  <si>
    <t xml:space="preserve">Nilai SAKIP</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</si>
</sst>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5">
    <numFmt numFmtId="164" formatCode="0.000"/>
    <numFmt numFmtId="165" formatCode="0.000%"/>
    <numFmt numFmtId="166" formatCode="0.0000%"/>
    <numFmt numFmtId="167" formatCode="_(* #,##0_);_(* \(#,##0\);_(* &quot;-&quot;_);_(@_)"/>
    <numFmt numFmtId="168" formatCode="_-* #,##0_-;\-* #,##0_-;_-* &quot;-&quot;_-;_-@_-"/>
  </numFmts>
  <fonts count="20">
    <font>
      <sz val="11.000000"/>
      <color indexed="64"/>
      <name val="Calibri"/>
      <scheme val="minor"/>
    </font>
    <font>
      <b/>
      <sz val="18.000000"/>
      <color indexed="64"/>
      <name val="Calibri"/>
      <scheme val="minor"/>
    </font>
    <font>
      <b/>
      <sz val="11.000000"/>
      <color indexed="64"/>
      <name val="Calibri"/>
      <scheme val="minor"/>
    </font>
    <font>
      <b/>
      <sz val="12.000000"/>
      <color indexed="64"/>
      <name val="Calibri"/>
      <scheme val="minor"/>
    </font>
    <font>
      <b/>
      <sz val="11.000000"/>
      <color indexed="64"/>
      <name val="Arial"/>
    </font>
    <font>
      <b/>
      <sz val="10.000000"/>
      <color indexed="64"/>
      <name val="Arial"/>
    </font>
    <font>
      <b/>
      <sz val="8.000000"/>
      <color indexed="64"/>
      <name val="Arial"/>
    </font>
    <font>
      <sz val="11.000000"/>
      <color indexed="64"/>
      <name val="Times New Roman"/>
    </font>
    <font>
      <sz val="10.000000"/>
      <color indexed="64"/>
      <name val="Arial"/>
    </font>
    <font>
      <sz val="8.000000"/>
      <color indexed="64"/>
      <name val="Arial"/>
    </font>
    <font>
      <sz val="9.000000"/>
      <color indexed="64"/>
      <name val="Arial"/>
    </font>
    <font>
      <sz val="12.000000"/>
      <color indexed="64"/>
      <name val="Times New Roman"/>
    </font>
    <font>
      <sz val="10.000000"/>
      <color indexed="64"/>
      <name val="Bookman Old Style"/>
    </font>
    <font>
      <b/>
      <u/>
      <sz val="12.000000"/>
      <color indexed="64"/>
      <name val="Times New Roman"/>
    </font>
    <font>
      <sz val="11.000000"/>
      <color indexed="64"/>
      <name val="Bookman Old Style"/>
    </font>
    <font>
      <sz val="11.000000"/>
      <color indexed="65"/>
      <name val="Calibri"/>
      <scheme val="minor"/>
    </font>
    <font>
      <sz val="9.000000"/>
      <color indexed="64"/>
      <name val="Bookman Old Style"/>
    </font>
    <font>
      <b/>
      <u/>
      <sz val="10.000000"/>
      <color indexed="64"/>
      <name val="Arial"/>
    </font>
    <font>
      <sz val="9.000000"/>
      <color indexed="65"/>
      <name val="Bookman Old Style"/>
    </font>
    <font>
      <sz val="9.000000"/>
      <color indexed="65"/>
      <name val="Arial"/>
    </font>
  </fonts>
  <fills count="5">
    <fill>
      <patternFill patternType="none"/>
    </fill>
    <fill>
      <patternFill patternType="gray125"/>
    </fill>
    <fill>
      <patternFill patternType="solid">
        <fgColor rgb="FFB4C6E7"/>
        <bgColor indexed="64"/>
      </patternFill>
    </fill>
    <fill>
      <patternFill patternType="solid">
        <fgColor theme="6" tint="0.39997558519241921"/>
        <bgColor theme="6" tint="0.39997558519241921"/>
      </patternFill>
    </fill>
    <fill>
      <patternFill patternType="solid">
        <fgColor indexed="65"/>
      </patternFill>
    </fill>
  </fills>
  <borders count="11">
    <border>
      <left style="none"/>
      <right style="none"/>
      <top style="none"/>
      <bottom style="none"/>
      <diagonal style="none"/>
    </border>
    <border>
      <left style="thin">
        <color indexed="64"/>
      </left>
      <right style="thin">
        <color indexed="64"/>
      </right>
      <top style="thin">
        <color indexed="64"/>
      </top>
      <bottom style="none"/>
      <diagonal style="none"/>
    </border>
    <border>
      <left style="thin">
        <color indexed="64"/>
      </left>
      <right style="none"/>
      <top style="thin">
        <color indexed="64"/>
      </top>
      <bottom style="thin">
        <color indexed="64"/>
      </bottom>
      <diagonal style="none"/>
    </border>
    <border>
      <left style="none"/>
      <right style="none"/>
      <top style="thin">
        <color indexed="64"/>
      </top>
      <bottom style="thin">
        <color indexed="64"/>
      </bottom>
      <diagonal style="none"/>
    </border>
    <border>
      <left style="none"/>
      <right style="thin">
        <color indexed="64"/>
      </right>
      <top style="thin">
        <color indexed="64"/>
      </top>
      <bottom style="thin">
        <color indexed="64"/>
      </bottom>
      <diagonal style="none"/>
    </border>
    <border>
      <left style="thin">
        <color auto="1"/>
      </left>
      <right style="thin">
        <color auto="1"/>
      </right>
      <top style="thin">
        <color auto="1"/>
      </top>
      <bottom style="thin">
        <color auto="1"/>
      </bottom>
      <diagonal style="none"/>
    </border>
    <border>
      <left style="thin">
        <color indexed="64"/>
      </left>
      <right style="thin">
        <color indexed="64"/>
      </right>
      <top style="none"/>
      <bottom style="thin">
        <color indexed="64"/>
      </bottom>
      <diagonal style="none"/>
    </border>
    <border>
      <left style="thin">
        <color indexed="64"/>
      </left>
      <right style="thin">
        <color indexed="64"/>
      </right>
      <top style="thin">
        <color indexed="64"/>
      </top>
      <bottom style="thin">
        <color indexed="64"/>
      </bottom>
      <diagonal style="none"/>
    </border>
    <border>
      <left style="thin">
        <color indexed="64"/>
      </left>
      <right style="none"/>
      <top style="thin">
        <color indexed="64"/>
      </top>
      <bottom style="none"/>
      <diagonal style="none"/>
    </border>
    <border>
      <left style="none"/>
      <right style="thin">
        <color indexed="64"/>
      </right>
      <top style="thin">
        <color indexed="64"/>
      </top>
      <bottom style="none"/>
      <diagonal style="none"/>
    </border>
    <border>
      <left style="thin">
        <color indexed="64"/>
      </left>
      <right style="thin">
        <color indexed="64"/>
      </right>
      <top style="none"/>
      <bottom style="none"/>
      <diagonal style="none"/>
    </border>
  </borders>
  <cellStyleXfs count="2">
    <xf fontId="0" fillId="0" borderId="0" numFmtId="0" applyNumberFormat="1" applyFont="1" applyFill="1" applyBorder="1"/>
    <xf fontId="0" fillId="0" borderId="0" numFmtId="0" applyNumberFormat="1" applyFont="1" applyFill="1" applyBorder="1"/>
  </cellStyleXfs>
  <cellXfs count="121">
    <xf fontId="0" fillId="0" borderId="0" numFmtId="0" xfId="0"/>
    <xf fontId="1" fillId="0" borderId="0" numFmtId="0" xfId="0" applyFont="1" applyAlignment="1">
      <alignment horizontal="center" vertical="top"/>
    </xf>
    <xf fontId="1" fillId="0" borderId="0" numFmtId="0" xfId="0" applyFont="1" applyAlignment="1">
      <alignment vertical="top"/>
    </xf>
    <xf fontId="0" fillId="0" borderId="0" numFmtId="0" xfId="0"/>
    <xf fontId="2" fillId="2" borderId="1" numFmtId="0" xfId="0" applyFont="1" applyFill="1" applyBorder="1" applyAlignment="1">
      <alignment horizontal="center" vertical="center" wrapText="1"/>
    </xf>
    <xf fontId="2" fillId="2" borderId="2" numFmtId="0" xfId="0" applyFont="1" applyFill="1" applyBorder="1" applyAlignment="1">
      <alignment horizontal="center" vertical="center"/>
    </xf>
    <xf fontId="2" fillId="2" borderId="3" numFmtId="0" xfId="0" applyFont="1" applyFill="1" applyBorder="1" applyAlignment="1">
      <alignment horizontal="center" vertical="center"/>
    </xf>
    <xf fontId="2" fillId="2" borderId="4" numFmtId="0" xfId="0" applyFont="1" applyFill="1" applyBorder="1" applyAlignment="1">
      <alignment horizontal="center" vertical="center"/>
    </xf>
    <xf fontId="2" fillId="2" borderId="5" numFmtId="0" xfId="0" applyFont="1" applyFill="1" applyBorder="1" applyAlignment="1">
      <alignment horizontal="center" vertical="center" wrapText="1"/>
    </xf>
    <xf fontId="2" fillId="2" borderId="6" numFmtId="0" xfId="0" applyFont="1" applyFill="1" applyBorder="1" applyAlignment="1">
      <alignment horizontal="center" vertical="center" wrapText="1"/>
    </xf>
    <xf fontId="2" fillId="2" borderId="7" numFmtId="0" xfId="0" applyFont="1" applyFill="1" applyBorder="1" applyAlignment="1">
      <alignment horizontal="center" vertical="center" wrapText="1"/>
    </xf>
    <xf fontId="2" fillId="2" borderId="8" numFmtId="0" xfId="0" applyFont="1" applyFill="1" applyBorder="1" applyAlignment="1">
      <alignment horizontal="center" vertical="center" wrapText="1"/>
    </xf>
    <xf fontId="0" fillId="0" borderId="7" numFmtId="0" xfId="0" applyBorder="1" applyAlignment="1">
      <alignment vertical="top"/>
    </xf>
    <xf fontId="0" fillId="0" borderId="7" numFmtId="3" xfId="0" applyNumberFormat="1" applyBorder="1" applyAlignment="1">
      <alignment vertical="top" wrapText="1"/>
    </xf>
    <xf fontId="0" fillId="0" borderId="7" numFmtId="3" xfId="0" applyNumberFormat="1" applyBorder="1"/>
    <xf fontId="0" fillId="0" borderId="7" numFmtId="164" xfId="0" applyNumberFormat="1" applyBorder="1" applyAlignment="1">
      <alignment horizontal="right"/>
    </xf>
    <xf fontId="0" fillId="0" borderId="6" numFmtId="11" xfId="0" applyNumberFormat="1" applyBorder="1"/>
    <xf fontId="0" fillId="0" borderId="5" numFmtId="3" xfId="0" applyNumberFormat="1" applyBorder="1"/>
    <xf fontId="0" fillId="0" borderId="7" numFmtId="11" xfId="0" applyNumberFormat="1" applyBorder="1"/>
    <xf fontId="0" fillId="3" borderId="0" numFmtId="0" xfId="0" applyFill="1" applyAlignment="1">
      <alignment horizontal="center" vertical="center"/>
    </xf>
    <xf fontId="0" fillId="3" borderId="0" numFmtId="0" xfId="0" applyFill="1" applyAlignment="1">
      <alignment horizontal="center" vertical="center"/>
    </xf>
    <xf fontId="2" fillId="2" borderId="6" numFmtId="11" xfId="0" applyNumberFormat="1" applyFont="1" applyFill="1" applyBorder="1" applyAlignment="1">
      <alignment horizontal="center" vertical="center"/>
    </xf>
    <xf fontId="0" fillId="0" borderId="0" numFmtId="0" xfId="0" applyAlignment="1">
      <alignment horizontal="center"/>
    </xf>
    <xf fontId="3" fillId="3" borderId="0" numFmtId="0" xfId="0" applyFont="1" applyFill="1" applyAlignment="1">
      <alignment horizontal="center" vertical="center"/>
    </xf>
    <xf fontId="4" fillId="0" borderId="0" numFmtId="0" xfId="0" applyFont="1" applyAlignment="1">
      <alignment horizontal="center"/>
    </xf>
    <xf fontId="5" fillId="0" borderId="7" numFmtId="0" xfId="0" applyFont="1" applyBorder="1" applyAlignment="1">
      <alignment horizontal="center" vertical="center"/>
    </xf>
    <xf fontId="5" fillId="0" borderId="1" numFmtId="0" xfId="0" applyFont="1" applyBorder="1" applyAlignment="1">
      <alignment horizontal="center" vertical="center"/>
    </xf>
    <xf fontId="5" fillId="0" borderId="2" numFmtId="0" xfId="0" applyFont="1" applyBorder="1" applyAlignment="1">
      <alignment horizontal="center" vertical="center"/>
    </xf>
    <xf fontId="5" fillId="0" borderId="4" numFmtId="0" xfId="0" applyFont="1" applyBorder="1" applyAlignment="1">
      <alignment horizontal="center" vertical="center"/>
    </xf>
    <xf fontId="5" fillId="0" borderId="9" numFmtId="0" xfId="0" applyFont="1" applyBorder="1" applyAlignment="1">
      <alignment horizontal="center" vertical="center"/>
    </xf>
    <xf fontId="5" fillId="0" borderId="7" numFmtId="0" xfId="0" applyFont="1" applyBorder="1" applyAlignment="1">
      <alignment horizontal="center" vertical="center" wrapText="1"/>
    </xf>
    <xf fontId="2" fillId="0" borderId="7" numFmtId="0" xfId="0" applyFont="1" applyBorder="1" applyAlignment="1">
      <alignment horizontal="center" wrapText="1"/>
    </xf>
    <xf fontId="5" fillId="0" borderId="6" numFmtId="0" xfId="0" applyFont="1" applyBorder="1" applyAlignment="1">
      <alignment horizontal="center" vertical="center"/>
    </xf>
    <xf fontId="6" fillId="0" borderId="6" numFmtId="0" xfId="0" applyFont="1" applyBorder="1" applyAlignment="1">
      <alignment horizontal="center" vertical="center"/>
    </xf>
    <xf fontId="2" fillId="0" borderId="7" numFmtId="0" xfId="0" applyFont="1" applyBorder="1" applyAlignment="1">
      <alignment horizontal="center"/>
    </xf>
    <xf fontId="5" fillId="0" borderId="7" numFmtId="0" xfId="0" applyFont="1" applyBorder="1" applyAlignment="1">
      <alignment horizontal="center"/>
    </xf>
    <xf fontId="5" fillId="0" borderId="6" numFmtId="0" xfId="0" applyFont="1" applyBorder="1" applyAlignment="1">
      <alignment horizontal="center"/>
    </xf>
    <xf fontId="7" fillId="0" borderId="0" numFmtId="0" xfId="0" applyFont="1"/>
    <xf fontId="7" fillId="0" borderId="1" numFmtId="0" xfId="0" applyFont="1" applyBorder="1" applyAlignment="1">
      <alignment horizontal="center" vertical="top"/>
    </xf>
    <xf fontId="7" fillId="0" borderId="1" numFmtId="0" xfId="0" applyFont="1" applyBorder="1" applyAlignment="1">
      <alignment horizontal="left" vertical="top" wrapText="1"/>
    </xf>
    <xf fontId="7" fillId="0" borderId="7" numFmtId="0" xfId="0" applyFont="1" applyBorder="1" applyAlignment="1">
      <alignment horizontal="left" vertical="top" wrapText="1"/>
    </xf>
    <xf fontId="7" fillId="4" borderId="7" numFmtId="10" xfId="0" applyNumberFormat="1" applyFont="1" applyFill="1" applyBorder="1" applyAlignment="1">
      <alignment horizontal="center" vertical="top"/>
    </xf>
    <xf fontId="7" fillId="4" borderId="7" numFmtId="1" xfId="0" applyNumberFormat="1" applyFont="1" applyFill="1" applyBorder="1" applyAlignment="1">
      <alignment horizontal="center" vertical="top"/>
    </xf>
    <xf fontId="7" fillId="0" borderId="8" numFmtId="0" xfId="0" applyFont="1" applyBorder="1" applyAlignment="1">
      <alignment vertical="top" wrapText="1"/>
    </xf>
    <xf fontId="7" fillId="4" borderId="7" numFmtId="0" xfId="0" applyFont="1" applyFill="1" applyBorder="1" applyAlignment="1">
      <alignment horizontal="left" vertical="top" wrapText="1"/>
    </xf>
    <xf fontId="7" fillId="4" borderId="7" numFmtId="0" xfId="0" applyFont="1" applyFill="1" applyBorder="1" applyAlignment="1">
      <alignment vertical="top" wrapText="1"/>
    </xf>
    <xf fontId="7" fillId="0" borderId="7" numFmtId="0" xfId="0" applyFont="1" applyBorder="1" applyAlignment="1">
      <alignment vertical="top" wrapText="1"/>
    </xf>
    <xf fontId="7" fillId="0" borderId="1" numFmtId="0" xfId="0" applyFont="1" applyBorder="1" applyAlignment="1">
      <alignment horizontal="center" vertical="center"/>
    </xf>
    <xf fontId="7" fillId="0" borderId="1" numFmtId="0" xfId="0" applyFont="1" applyBorder="1" applyAlignment="1">
      <alignment horizontal="left" vertical="center" wrapText="1"/>
    </xf>
    <xf fontId="7" fillId="4" borderId="7" numFmtId="10" xfId="0" applyNumberFormat="1" applyFont="1" applyFill="1" applyBorder="1" applyAlignment="1">
      <alignment vertical="center" wrapText="1"/>
    </xf>
    <xf fontId="7" fillId="4" borderId="1" numFmtId="10" xfId="0" applyNumberFormat="1" applyFont="1" applyFill="1" applyBorder="1" applyAlignment="1">
      <alignment horizontal="left" vertical="top" wrapText="1"/>
    </xf>
    <xf fontId="7" fillId="4" borderId="1" numFmtId="10" xfId="0" applyNumberFormat="1" applyFont="1" applyFill="1" applyBorder="1" applyAlignment="1">
      <alignment horizontal="center" vertical="center" wrapText="1"/>
    </xf>
    <xf fontId="7" fillId="0" borderId="6" numFmtId="0" xfId="0" applyFont="1" applyBorder="1" applyAlignment="1">
      <alignment vertical="top" wrapText="1"/>
    </xf>
    <xf fontId="7" fillId="0" borderId="6" numFmtId="0" xfId="0" applyFont="1" applyBorder="1" applyAlignment="1">
      <alignment horizontal="center" vertical="center"/>
    </xf>
    <xf fontId="7" fillId="0" borderId="6" numFmtId="0" xfId="0" applyFont="1" applyBorder="1" applyAlignment="1">
      <alignment horizontal="left" vertical="center" wrapText="1"/>
    </xf>
    <xf fontId="7" fillId="4" borderId="7" numFmtId="165" xfId="0" applyNumberFormat="1" applyFont="1" applyFill="1" applyBorder="1" applyAlignment="1">
      <alignment horizontal="center" vertical="top"/>
    </xf>
    <xf fontId="7" fillId="4" borderId="6" numFmtId="10" xfId="0" applyNumberFormat="1" applyFont="1" applyFill="1" applyBorder="1" applyAlignment="1">
      <alignment vertical="top" wrapText="1"/>
    </xf>
    <xf fontId="7" fillId="4" borderId="6" numFmtId="10" xfId="0" applyNumberFormat="1" applyFont="1" applyFill="1" applyBorder="1" applyAlignment="1">
      <alignment horizontal="left" vertical="top" wrapText="1"/>
    </xf>
    <xf fontId="7" fillId="4" borderId="6" numFmtId="10" xfId="0" applyNumberFormat="1" applyFont="1" applyFill="1" applyBorder="1" applyAlignment="1">
      <alignment horizontal="center" vertical="center" wrapText="1"/>
    </xf>
    <xf fontId="7" fillId="0" borderId="10" numFmtId="0" xfId="0" applyFont="1" applyBorder="1" applyAlignment="1">
      <alignment vertical="center" wrapText="1"/>
    </xf>
    <xf fontId="7" fillId="0" borderId="0" numFmtId="10" xfId="0" applyNumberFormat="1" applyFont="1"/>
    <xf fontId="7" fillId="0" borderId="6" numFmtId="0" xfId="0" applyFont="1" applyBorder="1" applyAlignment="1">
      <alignment horizontal="center" vertical="top"/>
    </xf>
    <xf fontId="7" fillId="0" borderId="10" numFmtId="0" xfId="0" applyFont="1" applyBorder="1" applyAlignment="1">
      <alignment horizontal="left" vertical="top" wrapText="1"/>
    </xf>
    <xf fontId="7" fillId="0" borderId="6" numFmtId="0" xfId="0" applyFont="1" applyBorder="1" applyAlignment="1">
      <alignment horizontal="left" vertical="top" wrapText="1"/>
    </xf>
    <xf fontId="7" fillId="4" borderId="7" numFmtId="10" xfId="0" applyNumberFormat="1" applyFont="1" applyFill="1" applyBorder="1" applyAlignment="1">
      <alignment horizontal="center" vertical="center" wrapText="1"/>
    </xf>
    <xf fontId="7" fillId="4" borderId="7" numFmtId="10" xfId="0" applyNumberFormat="1" applyFont="1" applyFill="1" applyBorder="1" applyAlignment="1">
      <alignment horizontal="center" vertical="center"/>
    </xf>
    <xf fontId="7" fillId="4" borderId="7" numFmtId="10" xfId="0" applyNumberFormat="1" applyFont="1" applyFill="1" applyBorder="1" applyAlignment="1">
      <alignment vertical="top" wrapText="1"/>
    </xf>
    <xf fontId="7" fillId="4" borderId="6" numFmtId="0" xfId="0" applyFont="1" applyFill="1" applyBorder="1" applyAlignment="1">
      <alignment vertical="top" wrapText="1"/>
    </xf>
    <xf fontId="7" fillId="4" borderId="6" numFmtId="0" xfId="0" applyFont="1" applyFill="1" applyBorder="1" applyAlignment="1">
      <alignment horizontal="center" vertical="center"/>
    </xf>
    <xf fontId="7" fillId="0" borderId="7" numFmtId="0" xfId="0" applyFont="1" applyBorder="1" applyAlignment="1">
      <alignment horizontal="center" vertical="center"/>
    </xf>
    <xf fontId="7" fillId="0" borderId="7" numFmtId="0" xfId="0" applyFont="1" applyBorder="1" applyAlignment="1">
      <alignment horizontal="left" vertical="center" wrapText="1"/>
    </xf>
    <xf fontId="7" fillId="4" borderId="7" numFmtId="10" xfId="0" applyNumberFormat="1" applyFont="1" applyFill="1" applyBorder="1" applyAlignment="1">
      <alignment horizontal="center" vertical="top" wrapText="1"/>
    </xf>
    <xf fontId="7" fillId="4" borderId="7" numFmtId="9" xfId="0" applyNumberFormat="1" applyFont="1" applyFill="1" applyBorder="1" applyAlignment="1">
      <alignment horizontal="center" vertical="top" wrapText="1"/>
    </xf>
    <xf fontId="7" fillId="4" borderId="7" numFmtId="10" xfId="0" applyNumberFormat="1" applyFont="1" applyFill="1" applyBorder="1" applyAlignment="1">
      <alignment horizontal="left" vertical="top" wrapText="1"/>
    </xf>
    <xf fontId="7" fillId="4" borderId="7" numFmtId="0" xfId="0" applyFont="1" applyFill="1" applyBorder="1" applyAlignment="1">
      <alignment horizontal="center" vertical="top" wrapText="1"/>
    </xf>
    <xf fontId="7" fillId="0" borderId="6" numFmtId="0" xfId="0" applyFont="1" applyBorder="1" applyAlignment="1">
      <alignment vertical="center" wrapText="1"/>
    </xf>
    <xf fontId="7" fillId="4" borderId="6" numFmtId="2" xfId="0" applyNumberFormat="1" applyFont="1" applyFill="1" applyBorder="1" applyAlignment="1">
      <alignment horizontal="center" vertical="top" wrapText="1"/>
    </xf>
    <xf fontId="7" fillId="4" borderId="6" numFmtId="10" xfId="0" applyNumberFormat="1" applyFont="1" applyFill="1" applyBorder="1" applyAlignment="1">
      <alignment horizontal="center" vertical="top"/>
    </xf>
    <xf fontId="7" fillId="4" borderId="6" numFmtId="0" xfId="0" applyFont="1" applyFill="1" applyBorder="1" applyAlignment="1">
      <alignment horizontal="center" vertical="top" wrapText="1"/>
    </xf>
    <xf fontId="7" fillId="0" borderId="0" numFmtId="0" xfId="0" applyFont="1" applyAlignment="1">
      <alignment horizontal="center" vertical="center"/>
    </xf>
    <xf fontId="7" fillId="4" borderId="0" numFmtId="10" xfId="0" applyNumberFormat="1" applyFont="1" applyFill="1" applyAlignment="1">
      <alignment vertical="top" wrapText="1"/>
    </xf>
    <xf fontId="7" fillId="0" borderId="0" numFmtId="9" xfId="0" applyNumberFormat="1" applyFont="1" applyAlignment="1">
      <alignment vertical="top" wrapText="1"/>
    </xf>
    <xf fontId="7" fillId="0" borderId="0" numFmtId="10" xfId="0" applyNumberFormat="1" applyFont="1" applyAlignment="1">
      <alignment vertical="top" wrapText="1"/>
    </xf>
    <xf fontId="7" fillId="4" borderId="0" numFmtId="0" xfId="0" applyFont="1" applyFill="1" applyAlignment="1">
      <alignment horizontal="left" vertical="top" wrapText="1"/>
    </xf>
    <xf fontId="7" fillId="4" borderId="0" numFmtId="0" xfId="0" applyFont="1" applyFill="1" applyAlignment="1">
      <alignment horizontal="left" vertical="center" wrapText="1"/>
    </xf>
    <xf fontId="7" fillId="4" borderId="0" numFmtId="0" xfId="0" applyFont="1" applyFill="1" applyAlignment="1">
      <alignment vertical="top" wrapText="1"/>
    </xf>
    <xf fontId="7" fillId="4" borderId="0" numFmtId="0" xfId="0" applyFont="1" applyFill="1" applyAlignment="1">
      <alignment horizontal="center" vertical="center"/>
    </xf>
    <xf fontId="7" fillId="0" borderId="0" numFmtId="0" xfId="0" applyFont="1" applyAlignment="1">
      <alignment horizontal="left" vertical="center" wrapText="1"/>
    </xf>
    <xf fontId="8" fillId="0" borderId="0" numFmtId="0" xfId="0" applyFont="1" applyAlignment="1">
      <alignment horizontal="center" vertical="top"/>
    </xf>
    <xf fontId="8" fillId="0" borderId="0" numFmtId="0" xfId="0" applyFont="1" applyAlignment="1">
      <alignment wrapText="1"/>
    </xf>
    <xf fontId="8" fillId="0" borderId="0" numFmtId="0" xfId="0" applyFont="1" applyAlignment="1">
      <alignment horizontal="left" vertical="top" wrapText="1"/>
    </xf>
    <xf fontId="9" fillId="4" borderId="0" numFmtId="165" xfId="0" applyNumberFormat="1" applyFont="1" applyFill="1" applyAlignment="1">
      <alignment vertical="top" wrapText="1"/>
    </xf>
    <xf fontId="10" fillId="0" borderId="0" numFmtId="10" xfId="0" applyNumberFormat="1" applyFont="1" applyAlignment="1">
      <alignment vertical="top" wrapText="1"/>
    </xf>
    <xf fontId="11" fillId="0" borderId="0" numFmtId="0" xfId="0" applyFont="1" applyAlignment="1">
      <alignment horizontal="left" vertical="center"/>
    </xf>
    <xf fontId="0" fillId="0" borderId="0" numFmtId="0" xfId="0" applyAlignment="1">
      <alignment horizontal="left" vertical="center" wrapText="1"/>
    </xf>
    <xf fontId="0" fillId="0" borderId="0" numFmtId="0" xfId="0" applyAlignment="1">
      <alignment vertical="top" wrapText="1"/>
    </xf>
    <xf fontId="8" fillId="0" borderId="0" numFmtId="0" xfId="0" applyFont="1" applyAlignment="1">
      <alignment horizontal="center" vertical="center"/>
    </xf>
    <xf fontId="12" fillId="0" borderId="0" numFmtId="0" xfId="0" applyFont="1"/>
    <xf fontId="9" fillId="0" borderId="0" numFmtId="10" xfId="0" applyNumberFormat="1" applyFont="1" applyAlignment="1">
      <alignment vertical="center"/>
    </xf>
    <xf fontId="9" fillId="0" borderId="0" numFmtId="10" xfId="0" applyNumberFormat="1" applyFont="1"/>
    <xf fontId="12" fillId="0" borderId="0" numFmtId="0" xfId="0" applyFont="1" applyAlignment="1">
      <alignment horizontal="right"/>
    </xf>
    <xf fontId="11" fillId="0" borderId="0" numFmtId="0" xfId="0" applyFont="1" applyAlignment="1">
      <alignment vertical="center"/>
    </xf>
    <xf fontId="9" fillId="0" borderId="0" numFmtId="166" xfId="0" applyNumberFormat="1" applyFont="1" applyAlignment="1">
      <alignment horizontal="center"/>
    </xf>
    <xf fontId="9" fillId="0" borderId="0" numFmtId="10" xfId="0" applyNumberFormat="1" applyFont="1" applyAlignment="1">
      <alignment horizontal="center"/>
    </xf>
    <xf fontId="12" fillId="0" borderId="0" numFmtId="167" xfId="0" applyNumberFormat="1" applyFont="1" applyAlignment="1">
      <alignment horizontal="center"/>
    </xf>
    <xf fontId="9" fillId="0" borderId="0" numFmtId="165" xfId="0" applyNumberFormat="1" applyFont="1" applyAlignment="1">
      <alignment horizontal="center"/>
    </xf>
    <xf fontId="9" fillId="0" borderId="0" numFmtId="168" xfId="0" applyNumberFormat="1" applyFont="1" applyAlignment="1">
      <alignment horizontal="center"/>
    </xf>
    <xf fontId="9" fillId="0" borderId="0" numFmtId="9" xfId="0" applyNumberFormat="1" applyFont="1" applyAlignment="1">
      <alignment horizontal="center"/>
    </xf>
    <xf fontId="12" fillId="0" borderId="0" numFmtId="9" xfId="0" applyNumberFormat="1" applyFont="1" applyAlignment="1">
      <alignment horizontal="center"/>
    </xf>
    <xf fontId="9" fillId="0" borderId="0" numFmtId="168" xfId="0" applyNumberFormat="1" applyFont="1"/>
    <xf fontId="11" fillId="0" borderId="0" numFmtId="0" xfId="0" applyFont="1"/>
    <xf fontId="9" fillId="0" borderId="0" numFmtId="0" xfId="0" applyFont="1"/>
    <xf fontId="13" fillId="0" borderId="0" numFmtId="0" xfId="0" applyFont="1"/>
    <xf fontId="14" fillId="0" borderId="0" numFmtId="0" xfId="0" applyFont="1"/>
    <xf fontId="15" fillId="0" borderId="0" numFmtId="0" xfId="0" applyFont="1"/>
    <xf fontId="9" fillId="0" borderId="0" numFmtId="167" xfId="0" applyNumberFormat="1" applyFont="1" applyAlignment="1">
      <alignment horizontal="center"/>
    </xf>
    <xf fontId="16" fillId="0" borderId="0" numFmtId="167" xfId="0" applyNumberFormat="1" applyFont="1" applyAlignment="1">
      <alignment horizontal="center"/>
    </xf>
    <xf fontId="17" fillId="0" borderId="0" numFmtId="0" xfId="0" applyFont="1" applyAlignment="1">
      <alignment vertical="center"/>
    </xf>
    <xf fontId="18" fillId="0" borderId="0" numFmtId="167" xfId="0" applyNumberFormat="1" applyFont="1" applyAlignment="1">
      <alignment horizontal="center"/>
    </xf>
    <xf fontId="8" fillId="0" borderId="0" numFmtId="0" xfId="0" applyFont="1" applyAlignment="1">
      <alignment vertical="center"/>
    </xf>
    <xf fontId="19" fillId="0" borderId="0" numFmtId="167" xfId="0" applyNumberFormat="1" applyFont="1" applyAlignment="1">
      <alignment horizontal="center"/>
    </xf>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4" Type="http://schemas.openxmlformats.org/officeDocument/2006/relationships/sharedStrings" Target="sharedStrings.xml"/><Relationship  Id="rId5" Type="http://schemas.openxmlformats.org/officeDocument/2006/relationships/styles" Target="styles.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J1" zoomScale="96" workbookViewId="0">
      <selection activeCell="H15" activeCellId="0" sqref="H15"/>
    </sheetView>
  </sheetViews>
  <sheetFormatPr defaultRowHeight="14.25"/>
  <cols>
    <col bestFit="1" customWidth="1" min="2" max="2" width="20.28515625"/>
    <col customWidth="1" min="3" max="3" width="15.140625"/>
    <col bestFit="1" customWidth="1" min="4" max="4" width="14.85546875"/>
    <col customWidth="1" min="5" max="5" width="10.85546875"/>
    <col customWidth="1" min="6" max="6" width="11"/>
    <col bestFit="1" customWidth="1" min="7" max="7" width="10.42578125"/>
    <col customWidth="1" min="8" max="12" width="10.42578125"/>
    <col bestFit="1" customWidth="1" min="13" max="13" width="10.85546875"/>
    <col customWidth="1" min="14" max="15" width="10.42578125"/>
    <col customWidth="1" min="16" max="24" width="11.28515625"/>
    <col customWidth="1" min="25" max="25" width="10.140625"/>
    <col bestFit="1" customWidth="1" min="28" max="28" width="10.28515625"/>
    <col customWidth="1" min="29" max="36" width="10.28515625"/>
    <col bestFit="1" customWidth="1" min="37" max="37" width="12.28515625"/>
    <col bestFit="1" customWidth="1" min="38" max="39" width="13.140625"/>
    <col bestFit="1" customWidth="1" min="40" max="40" width="12.28515625"/>
    <col customWidth="1" min="41" max="41" width="18.42578125"/>
  </cols>
  <sheetData>
    <row r="1" ht="23.25">
      <c r="A1" s="1" t="s">
        <v>0</v>
      </c>
      <c r="B1" s="1"/>
      <c r="C1" s="1"/>
      <c r="D1" s="1"/>
      <c r="E1" s="1"/>
      <c r="F1" s="1"/>
      <c r="G1" s="1"/>
      <c r="H1" s="1"/>
      <c r="I1" s="1"/>
      <c r="J1" s="1"/>
      <c r="K1" s="1"/>
      <c r="L1" s="1"/>
      <c r="M1" s="1"/>
      <c r="N1" s="1"/>
      <c r="O1" s="1"/>
      <c r="P1" s="1"/>
      <c r="Q1" s="1"/>
      <c r="R1" s="2"/>
      <c r="S1" s="2"/>
      <c r="T1" s="2"/>
      <c r="U1" s="2"/>
      <c r="V1" s="2"/>
      <c r="W1" s="2"/>
      <c r="X1" s="2"/>
      <c r="Y1" s="2"/>
      <c r="Z1" s="2"/>
      <c r="AA1" s="2"/>
      <c r="AB1" s="2"/>
      <c r="AC1" s="2"/>
      <c r="AD1" s="2"/>
      <c r="AE1" s="2"/>
      <c r="AF1" s="2"/>
      <c r="AG1" s="2"/>
      <c r="AH1" s="2"/>
      <c r="AI1" s="2"/>
      <c r="AJ1" s="2"/>
      <c r="AK1" s="2"/>
      <c r="AL1" s="2"/>
      <c r="AM1" s="2"/>
      <c r="AN1" s="2"/>
      <c r="AO1" s="3"/>
    </row>
    <row r="2" ht="31.5" customHeight="1">
      <c r="A2" s="4" t="s">
        <v>1</v>
      </c>
      <c r="B2" s="4" t="s">
        <v>2</v>
      </c>
      <c r="C2" s="4" t="s">
        <v>3</v>
      </c>
      <c r="D2" s="4" t="s">
        <v>4</v>
      </c>
      <c r="E2" s="5" t="s">
        <v>5</v>
      </c>
      <c r="F2" s="6"/>
      <c r="G2" s="6"/>
      <c r="H2" s="7"/>
      <c r="I2" s="5" t="s">
        <v>6</v>
      </c>
      <c r="J2" s="6"/>
      <c r="K2" s="6"/>
      <c r="L2" s="7"/>
      <c r="M2" s="5" t="s">
        <v>7</v>
      </c>
      <c r="N2" s="6"/>
      <c r="O2" s="6"/>
      <c r="P2" s="6"/>
      <c r="Q2" s="8" t="s">
        <v>8</v>
      </c>
      <c r="V2" s="3"/>
      <c r="W2" s="3"/>
      <c r="X2" s="3"/>
      <c r="Y2" s="3"/>
      <c r="Z2" s="3"/>
      <c r="AA2" s="3"/>
      <c r="AB2" s="3"/>
      <c r="AC2" s="3"/>
      <c r="AD2" s="3"/>
      <c r="AE2" s="3"/>
      <c r="AF2" s="3"/>
      <c r="AG2" s="3"/>
      <c r="AH2" s="3"/>
      <c r="AI2" s="3"/>
      <c r="AJ2" s="3"/>
      <c r="AK2" s="3"/>
      <c r="AL2" s="3"/>
      <c r="AM2" s="3"/>
      <c r="AN2" s="3"/>
      <c r="AO2" s="3"/>
    </row>
    <row r="3" ht="26.649999999999999" customHeight="1">
      <c r="A3" s="9"/>
      <c r="B3" s="9"/>
      <c r="C3" s="9"/>
      <c r="D3" s="9"/>
      <c r="E3" s="10" t="s">
        <v>9</v>
      </c>
      <c r="F3" s="10" t="s">
        <v>10</v>
      </c>
      <c r="G3" s="10" t="s">
        <v>11</v>
      </c>
      <c r="H3" s="10" t="s">
        <v>12</v>
      </c>
      <c r="I3" s="10" t="s">
        <v>13</v>
      </c>
      <c r="J3" s="10" t="s">
        <v>14</v>
      </c>
      <c r="K3" s="10" t="s">
        <v>15</v>
      </c>
      <c r="L3" s="10" t="s">
        <v>16</v>
      </c>
      <c r="M3" s="4" t="s">
        <v>17</v>
      </c>
      <c r="N3" s="4" t="s">
        <v>18</v>
      </c>
      <c r="O3" s="4" t="s">
        <v>19</v>
      </c>
      <c r="P3" s="11" t="s">
        <v>20</v>
      </c>
      <c r="Q3" s="8"/>
    </row>
    <row r="4">
      <c r="A4" s="12">
        <v>1</v>
      </c>
      <c r="B4" s="12" t="s">
        <v>21</v>
      </c>
      <c r="C4" s="13">
        <f t="shared" ref="C4:C13" si="0">D4/4</f>
        <v>14556.25</v>
      </c>
      <c r="D4" s="14">
        <f t="shared" ref="D4:D13" si="1">E4+F4+G4+H4</f>
        <v>58225</v>
      </c>
      <c r="E4" s="14">
        <v>14667</v>
      </c>
      <c r="F4" s="14">
        <v>14751</v>
      </c>
      <c r="G4" s="14">
        <v>14570</v>
      </c>
      <c r="H4" s="14">
        <v>14237</v>
      </c>
      <c r="I4" s="15">
        <f t="shared" ref="I4:I13" si="2">(E4-C4)/4</f>
        <v>27.6875</v>
      </c>
      <c r="J4" s="15">
        <f>(F4-C4)/4</f>
        <v>48.6875</v>
      </c>
      <c r="K4" s="15">
        <f t="shared" ref="K4:K13" si="3">(G4-C4)/4</f>
        <v>3.4375</v>
      </c>
      <c r="L4" s="15">
        <f t="shared" ref="L4:L13" si="4">(H4-C4)/4</f>
        <v>-79.8125</v>
      </c>
      <c r="M4" s="15">
        <f t="shared" ref="M4:M13" si="5">I4/C4</f>
        <v>1.9021039072563333e-003</v>
      </c>
      <c r="N4" s="15">
        <f t="shared" ref="N4:N13" si="6">J4/C4</f>
        <v>3.3447831687419493e-003</v>
      </c>
      <c r="O4" s="15">
        <f t="shared" ref="O4:O13" si="7">K4/C4</f>
        <v>2.3615285530270502e-004</v>
      </c>
      <c r="P4" s="15">
        <f t="shared" ref="P4:P13" si="8">L4/C4</f>
        <v>-5.4830399313009872e-003</v>
      </c>
      <c r="Q4" s="16">
        <f t="shared" ref="Q4:Q13" si="9">(M4+N4+P4+O4)/3</f>
        <v>1.9877039828900914e-019</v>
      </c>
    </row>
    <row r="5">
      <c r="A5" s="12">
        <v>2</v>
      </c>
      <c r="B5" s="12" t="s">
        <v>22</v>
      </c>
      <c r="C5" s="13">
        <f t="shared" si="0"/>
        <v>16517</v>
      </c>
      <c r="D5" s="14">
        <f t="shared" si="1"/>
        <v>66068</v>
      </c>
      <c r="E5" s="14">
        <v>16255</v>
      </c>
      <c r="F5" s="14">
        <v>16316</v>
      </c>
      <c r="G5" s="14">
        <v>16722</v>
      </c>
      <c r="H5" s="17">
        <v>16775</v>
      </c>
      <c r="I5" s="15">
        <f t="shared" si="2"/>
        <v>-65.5</v>
      </c>
      <c r="J5" s="15">
        <f t="shared" ref="J5:J13" si="10">(F5-C5)/3</f>
        <v>-67</v>
      </c>
      <c r="K5" s="15">
        <f t="shared" si="3"/>
        <v>51.25</v>
      </c>
      <c r="L5" s="15">
        <f t="shared" si="4"/>
        <v>64.5</v>
      </c>
      <c r="M5" s="15">
        <f t="shared" si="5"/>
        <v>-3.9656111884724832e-003</v>
      </c>
      <c r="N5" s="15">
        <f t="shared" si="6"/>
        <v>-4.0564267118726157e-003</v>
      </c>
      <c r="O5" s="15">
        <f t="shared" si="7"/>
        <v>3.1028637161712174e-003</v>
      </c>
      <c r="P5" s="15">
        <f t="shared" si="8"/>
        <v>3.9050675062057274e-003</v>
      </c>
      <c r="Q5" s="18">
        <f t="shared" si="9"/>
        <v>-3.3803555932271833e-004</v>
      </c>
    </row>
    <row r="6">
      <c r="A6" s="12">
        <v>3</v>
      </c>
      <c r="B6" s="12" t="s">
        <v>23</v>
      </c>
      <c r="C6" s="13">
        <f t="shared" si="0"/>
        <v>17883</v>
      </c>
      <c r="D6" s="14">
        <f t="shared" si="1"/>
        <v>71532</v>
      </c>
      <c r="E6" s="14">
        <v>16798</v>
      </c>
      <c r="F6" s="14">
        <v>17612</v>
      </c>
      <c r="G6" s="14">
        <v>18124</v>
      </c>
      <c r="H6" s="17">
        <v>18998</v>
      </c>
      <c r="I6" s="15">
        <f t="shared" si="2"/>
        <v>-271.25</v>
      </c>
      <c r="J6" s="15">
        <f t="shared" si="10"/>
        <v>-90.333333333333329</v>
      </c>
      <c r="K6" s="15">
        <f t="shared" si="3"/>
        <v>60.25</v>
      </c>
      <c r="L6" s="15">
        <f t="shared" si="4"/>
        <v>278.75</v>
      </c>
      <c r="M6" s="15">
        <f t="shared" si="5"/>
        <v>-1.5168036682883185e-002</v>
      </c>
      <c r="N6" s="15">
        <f t="shared" si="6"/>
        <v>-5.0513523085239237e-003</v>
      </c>
      <c r="O6" s="15">
        <f t="shared" si="7"/>
        <v>3.3691215120505509e-003</v>
      </c>
      <c r="P6" s="15">
        <f t="shared" si="8"/>
        <v>1.5587429402225577e-002</v>
      </c>
      <c r="Q6" s="18">
        <f t="shared" si="9"/>
        <v>-4.2094602571032623e-004</v>
      </c>
    </row>
    <row r="7">
      <c r="A7" s="12">
        <v>4</v>
      </c>
      <c r="B7" s="12" t="s">
        <v>24</v>
      </c>
      <c r="C7" s="13">
        <f t="shared" si="0"/>
        <v>124000.5</v>
      </c>
      <c r="D7" s="14">
        <f t="shared" si="1"/>
        <v>496002</v>
      </c>
      <c r="E7" s="14">
        <v>123020</v>
      </c>
      <c r="F7" s="14">
        <v>124775</v>
      </c>
      <c r="G7" s="14">
        <v>124385</v>
      </c>
      <c r="H7" s="14">
        <v>123822</v>
      </c>
      <c r="I7" s="15">
        <f t="shared" si="2"/>
        <v>-245.125</v>
      </c>
      <c r="J7" s="15">
        <f t="shared" si="10"/>
        <v>258.16666666666669</v>
      </c>
      <c r="K7" s="15">
        <f t="shared" si="3"/>
        <v>96.125</v>
      </c>
      <c r="L7" s="15">
        <f t="shared" si="4"/>
        <v>-44.625</v>
      </c>
      <c r="M7" s="15">
        <f t="shared" si="5"/>
        <v>-1.9768065451348988e-003</v>
      </c>
      <c r="N7" s="15">
        <f t="shared" si="6"/>
        <v>2.0819808522277465e-003</v>
      </c>
      <c r="O7" s="15">
        <f t="shared" si="7"/>
        <v>7.7519848710287458e-004</v>
      </c>
      <c r="P7" s="15">
        <f t="shared" si="8"/>
        <v>-3.5987758113878573e-004</v>
      </c>
      <c r="Q7" s="18">
        <f t="shared" si="9"/>
        <v>1.7349840435231217e-004</v>
      </c>
    </row>
    <row r="8">
      <c r="A8" s="12">
        <v>5</v>
      </c>
      <c r="B8" s="12" t="s">
        <v>25</v>
      </c>
      <c r="C8" s="13">
        <f t="shared" si="0"/>
        <v>33292.25</v>
      </c>
      <c r="D8" s="14">
        <f t="shared" si="1"/>
        <v>133169</v>
      </c>
      <c r="E8" s="14">
        <v>32822</v>
      </c>
      <c r="F8" s="14">
        <v>34550</v>
      </c>
      <c r="G8" s="14">
        <v>32975</v>
      </c>
      <c r="H8" s="17">
        <v>32822</v>
      </c>
      <c r="I8" s="15">
        <f t="shared" si="2"/>
        <v>-117.5625</v>
      </c>
      <c r="J8" s="15">
        <f t="shared" si="10"/>
        <v>419.25</v>
      </c>
      <c r="K8" s="15">
        <f t="shared" si="3"/>
        <v>-79.3125</v>
      </c>
      <c r="L8" s="15">
        <f t="shared" si="4"/>
        <v>-117.5625</v>
      </c>
      <c r="M8" s="15">
        <f t="shared" si="5"/>
        <v>-3.5312272375703055e-003</v>
      </c>
      <c r="N8" s="15">
        <f t="shared" si="6"/>
        <v>1.2593020898257102e-002</v>
      </c>
      <c r="O8" s="15">
        <f t="shared" si="7"/>
        <v>-2.3823111985522157e-003</v>
      </c>
      <c r="P8" s="15">
        <f t="shared" si="8"/>
        <v>-3.5312272375703055e-003</v>
      </c>
      <c r="Q8" s="18">
        <f t="shared" si="9"/>
        <v>1.0494184081880921e-003</v>
      </c>
    </row>
    <row r="9">
      <c r="A9" s="12">
        <v>6</v>
      </c>
      <c r="B9" s="12" t="s">
        <v>26</v>
      </c>
      <c r="C9" s="13">
        <f t="shared" si="0"/>
        <v>24659.75</v>
      </c>
      <c r="D9" s="14">
        <f t="shared" si="1"/>
        <v>98639</v>
      </c>
      <c r="E9" s="14">
        <v>24533</v>
      </c>
      <c r="F9" s="14">
        <v>25186</v>
      </c>
      <c r="G9" s="14">
        <v>24732</v>
      </c>
      <c r="H9" s="17">
        <v>24188</v>
      </c>
      <c r="I9" s="15">
        <f t="shared" si="2"/>
        <v>-31.6875</v>
      </c>
      <c r="J9" s="15">
        <f t="shared" si="10"/>
        <v>175.41666666666666</v>
      </c>
      <c r="K9" s="15">
        <f t="shared" si="3"/>
        <v>18.0625</v>
      </c>
      <c r="L9" s="15">
        <f t="shared" si="4"/>
        <v>-117.9375</v>
      </c>
      <c r="M9" s="15">
        <f t="shared" si="5"/>
        <v>-1.2849886961546651e-003</v>
      </c>
      <c r="N9" s="15">
        <f t="shared" si="6"/>
        <v>7.1134811450508078e-003</v>
      </c>
      <c r="O9" s="15">
        <f t="shared" si="7"/>
        <v>7.3246890175285642e-004</v>
      </c>
      <c r="P9" s="15">
        <f t="shared" si="8"/>
        <v>-4.7825910643862976e-003</v>
      </c>
      <c r="Q9" s="18">
        <f t="shared" si="9"/>
        <v>5.927900954209005e-004</v>
      </c>
    </row>
    <row r="10">
      <c r="A10" s="12">
        <v>7</v>
      </c>
      <c r="B10" s="12" t="s">
        <v>27</v>
      </c>
      <c r="C10" s="13">
        <f t="shared" si="0"/>
        <v>12500</v>
      </c>
      <c r="D10" s="14">
        <f t="shared" si="1"/>
        <v>50000</v>
      </c>
      <c r="E10" s="14">
        <v>12500</v>
      </c>
      <c r="F10" s="14">
        <v>12500</v>
      </c>
      <c r="G10" s="14">
        <v>12500</v>
      </c>
      <c r="H10" s="14">
        <v>12500</v>
      </c>
      <c r="I10" s="15">
        <f t="shared" si="2"/>
        <v>0</v>
      </c>
      <c r="J10" s="15">
        <f t="shared" si="10"/>
        <v>0</v>
      </c>
      <c r="K10" s="15">
        <f t="shared" si="3"/>
        <v>0</v>
      </c>
      <c r="L10" s="15">
        <f t="shared" si="4"/>
        <v>0</v>
      </c>
      <c r="M10" s="15">
        <f t="shared" si="5"/>
        <v>0</v>
      </c>
      <c r="N10" s="15">
        <f t="shared" si="6"/>
        <v>0</v>
      </c>
      <c r="O10" s="15">
        <f t="shared" si="7"/>
        <v>0</v>
      </c>
      <c r="P10" s="15">
        <f t="shared" si="8"/>
        <v>0</v>
      </c>
      <c r="Q10" s="18">
        <f t="shared" si="9"/>
        <v>0</v>
      </c>
    </row>
    <row r="11">
      <c r="A11" s="12">
        <v>8</v>
      </c>
      <c r="B11" s="12" t="s">
        <v>28</v>
      </c>
      <c r="C11" s="13">
        <f t="shared" si="0"/>
        <v>14289.25</v>
      </c>
      <c r="D11" s="14">
        <f t="shared" si="1"/>
        <v>57157</v>
      </c>
      <c r="E11" s="14">
        <v>14570</v>
      </c>
      <c r="F11" s="14">
        <v>14375</v>
      </c>
      <c r="G11" s="14">
        <v>14642</v>
      </c>
      <c r="H11" s="17">
        <v>13570</v>
      </c>
      <c r="I11" s="15">
        <f t="shared" si="2"/>
        <v>70.1875</v>
      </c>
      <c r="J11" s="15">
        <f t="shared" si="10"/>
        <v>28.583333333333332</v>
      </c>
      <c r="K11" s="15">
        <f t="shared" si="3"/>
        <v>88.1875</v>
      </c>
      <c r="L11" s="15">
        <f t="shared" si="4"/>
        <v>-179.8125</v>
      </c>
      <c r="M11" s="15">
        <f t="shared" si="5"/>
        <v>4.9119093024476441e-003</v>
      </c>
      <c r="N11" s="15">
        <f t="shared" si="6"/>
        <v>2.0003382496165531e-003</v>
      </c>
      <c r="O11" s="15">
        <f t="shared" si="7"/>
        <v>6.1715975296114216e-003</v>
      </c>
      <c r="P11" s="15">
        <f t="shared" si="8"/>
        <v>-1.2583760519271481e-002</v>
      </c>
      <c r="Q11" s="18">
        <f t="shared" si="9"/>
        <v>1.6669485413471253e-004</v>
      </c>
    </row>
    <row r="12">
      <c r="A12" s="12">
        <v>9</v>
      </c>
      <c r="B12" s="12" t="s">
        <v>29</v>
      </c>
      <c r="C12" s="13">
        <f t="shared" si="0"/>
        <v>32091.75</v>
      </c>
      <c r="D12" s="14">
        <f t="shared" si="1"/>
        <v>128367</v>
      </c>
      <c r="E12" s="14">
        <v>24558</v>
      </c>
      <c r="F12" s="14">
        <v>31379</v>
      </c>
      <c r="G12" s="14">
        <v>35872</v>
      </c>
      <c r="H12" s="17">
        <v>36558</v>
      </c>
      <c r="I12" s="15">
        <f t="shared" si="2"/>
        <v>-1883.4375</v>
      </c>
      <c r="J12" s="15">
        <f t="shared" si="10"/>
        <v>-237.58333333333334</v>
      </c>
      <c r="K12" s="15">
        <f t="shared" si="3"/>
        <v>945.0625</v>
      </c>
      <c r="L12" s="15">
        <f t="shared" si="4"/>
        <v>1116.5625</v>
      </c>
      <c r="M12" s="15">
        <f t="shared" si="5"/>
        <v>-5.8689149080371122e-002</v>
      </c>
      <c r="N12" s="15">
        <f t="shared" si="6"/>
        <v>-7.4032526532000695e-003</v>
      </c>
      <c r="O12" s="15">
        <f t="shared" si="7"/>
        <v>2.9448767985541455e-002</v>
      </c>
      <c r="P12" s="15">
        <f t="shared" si="8"/>
        <v>3.4792820584729718e-002</v>
      </c>
      <c r="Q12" s="18">
        <f t="shared" si="9"/>
        <v>-6.1693772110000872e-004</v>
      </c>
      <c r="R12" s="19" t="s">
        <v>30</v>
      </c>
      <c r="S12" s="19"/>
      <c r="T12" s="19"/>
      <c r="U12" s="19"/>
    </row>
    <row r="13">
      <c r="A13" s="12">
        <v>10</v>
      </c>
      <c r="B13" s="12" t="s">
        <v>31</v>
      </c>
      <c r="C13" s="13">
        <f t="shared" si="0"/>
        <v>34030</v>
      </c>
      <c r="D13" s="14">
        <f t="shared" si="1"/>
        <v>136120</v>
      </c>
      <c r="E13" s="14">
        <v>33550</v>
      </c>
      <c r="F13" s="14">
        <v>35470</v>
      </c>
      <c r="G13" s="14">
        <v>33550</v>
      </c>
      <c r="H13" s="14">
        <v>33550</v>
      </c>
      <c r="I13" s="15">
        <f t="shared" si="2"/>
        <v>-120</v>
      </c>
      <c r="J13" s="15">
        <f t="shared" si="10"/>
        <v>480</v>
      </c>
      <c r="K13" s="15">
        <f t="shared" si="3"/>
        <v>-120</v>
      </c>
      <c r="L13" s="15">
        <f t="shared" si="4"/>
        <v>-120</v>
      </c>
      <c r="M13" s="15">
        <f t="shared" si="5"/>
        <v>-3.5263003232441962e-003</v>
      </c>
      <c r="N13" s="15">
        <f t="shared" si="6"/>
        <v>1.4105201292976785e-002</v>
      </c>
      <c r="O13" s="15">
        <f t="shared" si="7"/>
        <v>-3.5263003232441962e-003</v>
      </c>
      <c r="P13" s="15">
        <f t="shared" si="8"/>
        <v>-3.5263003232441962e-003</v>
      </c>
      <c r="Q13" s="18">
        <f t="shared" si="9"/>
        <v>1.1754334410813984e-003</v>
      </c>
      <c r="R13" s="20" t="s">
        <v>32</v>
      </c>
      <c r="S13" s="20" t="s">
        <v>33</v>
      </c>
      <c r="T13" s="20" t="s">
        <v>34</v>
      </c>
      <c r="U13" s="20" t="s">
        <v>35</v>
      </c>
    </row>
    <row r="14" ht="28.5">
      <c r="A14" s="3"/>
      <c r="B14" s="3"/>
      <c r="C14" s="3"/>
      <c r="D14" s="3"/>
      <c r="E14" s="3"/>
      <c r="F14" s="3"/>
      <c r="G14" s="3"/>
      <c r="H14" s="3"/>
      <c r="I14" s="3"/>
      <c r="J14" s="3"/>
      <c r="K14" s="3"/>
      <c r="L14" s="3"/>
      <c r="M14" s="3"/>
      <c r="N14" s="3"/>
      <c r="O14" s="3"/>
      <c r="P14" s="9" t="s">
        <v>36</v>
      </c>
      <c r="Q14" s="21">
        <f>SUM(Q4:Q13)</f>
        <v>1.7819158970443631e-003</v>
      </c>
      <c r="R14" s="22" t="s">
        <v>37</v>
      </c>
      <c r="S14" s="22" t="s">
        <v>38</v>
      </c>
      <c r="T14" s="22" t="s">
        <v>39</v>
      </c>
      <c r="U14" s="22" t="s">
        <v>40</v>
      </c>
    </row>
    <row r="15" ht="28.5">
      <c r="P15" s="9" t="s">
        <v>41</v>
      </c>
      <c r="Q15" s="21">
        <f>Q14/10</f>
        <v>1.7819158970443631e-004</v>
      </c>
      <c r="R15" s="23" t="s">
        <v>42</v>
      </c>
      <c r="S15" s="23"/>
      <c r="T15" s="23"/>
      <c r="U15" s="23"/>
    </row>
  </sheetData>
  <mergeCells count="11">
    <mergeCell ref="A1:Q1"/>
    <mergeCell ref="A2:A3"/>
    <mergeCell ref="B2:B3"/>
    <mergeCell ref="C2:C3"/>
    <mergeCell ref="D2:D3"/>
    <mergeCell ref="E2:H2"/>
    <mergeCell ref="I2:L2"/>
    <mergeCell ref="M2:P2"/>
    <mergeCell ref="Q2:Q3"/>
    <mergeCell ref="R12:U12"/>
    <mergeCell ref="R15:U15"/>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100" workbookViewId="0">
      <selection activeCell="G7" activeCellId="0" sqref="G7"/>
    </sheetView>
  </sheetViews>
  <sheetFormatPr defaultRowHeight="15"/>
  <cols>
    <col customWidth="1" min="1" max="1" width="5"/>
    <col customWidth="1" min="2" max="2" width="24.42578125"/>
    <col customWidth="1" min="3" max="3" width="22.7109375"/>
    <col customWidth="1" min="4" max="5" width="12.7109375"/>
    <col customWidth="1" min="6" max="6" width="12.140625"/>
    <col customWidth="1" min="7" max="7" width="38"/>
    <col customWidth="1" min="8" max="8" width="19.7109375"/>
    <col customWidth="1" min="9" max="9" width="32"/>
    <col customWidth="1" min="10" max="10" width="42.7109375"/>
    <col customWidth="1" min="11" max="11" width="17"/>
  </cols>
  <sheetData>
    <row r="1">
      <c r="A1" s="24" t="s">
        <v>43</v>
      </c>
      <c r="B1" s="24"/>
      <c r="C1" s="24"/>
      <c r="D1" s="24"/>
      <c r="E1" s="24"/>
      <c r="F1" s="24"/>
      <c r="G1" s="24"/>
      <c r="H1" s="24"/>
      <c r="I1" s="24"/>
      <c r="J1" s="24"/>
      <c r="K1" s="24"/>
    </row>
    <row r="2">
      <c r="A2" s="24" t="s">
        <v>44</v>
      </c>
      <c r="B2" s="24"/>
      <c r="C2" s="24"/>
      <c r="D2" s="24"/>
      <c r="E2" s="24"/>
      <c r="F2" s="24"/>
      <c r="G2" s="24"/>
      <c r="H2" s="24"/>
      <c r="I2" s="24"/>
      <c r="J2" s="24"/>
      <c r="K2" s="24"/>
    </row>
    <row r="3">
      <c r="A3" s="24" t="s">
        <v>45</v>
      </c>
      <c r="B3" s="24"/>
      <c r="C3" s="24"/>
      <c r="D3" s="24"/>
      <c r="E3" s="24"/>
      <c r="F3" s="24"/>
      <c r="G3" s="24"/>
      <c r="H3" s="24"/>
      <c r="I3" s="24"/>
      <c r="J3" s="24"/>
      <c r="K3" s="24"/>
    </row>
    <row r="4">
      <c r="A4" s="25" t="s">
        <v>1</v>
      </c>
      <c r="B4" s="26" t="s">
        <v>46</v>
      </c>
      <c r="C4" s="26" t="s">
        <v>47</v>
      </c>
      <c r="D4" s="27" t="s">
        <v>48</v>
      </c>
      <c r="E4" s="28"/>
      <c r="F4" s="29" t="s">
        <v>49</v>
      </c>
      <c r="G4" s="25" t="s">
        <v>50</v>
      </c>
      <c r="H4" s="30" t="s">
        <v>51</v>
      </c>
      <c r="I4" s="30"/>
      <c r="J4" s="30"/>
      <c r="K4" s="31" t="s">
        <v>52</v>
      </c>
    </row>
    <row r="5">
      <c r="A5" s="25"/>
      <c r="B5" s="32" t="s">
        <v>53</v>
      </c>
      <c r="C5" s="32" t="s">
        <v>54</v>
      </c>
      <c r="D5" s="33" t="s">
        <v>55</v>
      </c>
      <c r="E5" s="33" t="s">
        <v>56</v>
      </c>
      <c r="F5" s="33" t="s">
        <v>57</v>
      </c>
      <c r="G5" s="25"/>
      <c r="H5" s="30" t="s">
        <v>58</v>
      </c>
      <c r="I5" s="34" t="s">
        <v>59</v>
      </c>
      <c r="J5" s="34" t="s">
        <v>60</v>
      </c>
      <c r="K5" s="31"/>
    </row>
    <row r="6">
      <c r="A6" s="35" t="s">
        <v>61</v>
      </c>
      <c r="B6" s="35" t="s">
        <v>62</v>
      </c>
      <c r="C6" s="35" t="s">
        <v>63</v>
      </c>
      <c r="D6" s="35" t="s">
        <v>64</v>
      </c>
      <c r="E6" s="35" t="s">
        <v>65</v>
      </c>
      <c r="F6" s="35" t="s">
        <v>66</v>
      </c>
      <c r="G6" s="35" t="s">
        <v>67</v>
      </c>
      <c r="H6" s="36" t="s">
        <v>68</v>
      </c>
      <c r="I6" s="34" t="s">
        <v>69</v>
      </c>
      <c r="J6" s="35" t="s">
        <v>70</v>
      </c>
      <c r="K6" s="35" t="s">
        <v>71</v>
      </c>
    </row>
    <row r="7" s="37" customFormat="1">
      <c r="A7" s="38">
        <v>1</v>
      </c>
      <c r="B7" s="39" t="s">
        <v>72</v>
      </c>
      <c r="C7" s="40" t="s">
        <v>73</v>
      </c>
      <c r="D7" s="41">
        <v>1.7500000000000002e-002</v>
      </c>
      <c r="E7" s="42">
        <v>1.014</v>
      </c>
      <c r="F7" s="41">
        <v>1.78e-002</v>
      </c>
      <c r="G7" s="43" t="s">
        <v>74</v>
      </c>
      <c r="H7" s="44" t="s">
        <v>75</v>
      </c>
      <c r="I7" s="45" t="s">
        <v>76</v>
      </c>
      <c r="J7" s="44" t="s">
        <v>77</v>
      </c>
      <c r="K7" s="46" t="s">
        <v>78</v>
      </c>
    </row>
    <row r="8" s="37" customFormat="1" ht="45" customHeight="1">
      <c r="A8" s="47" t="s">
        <v>79</v>
      </c>
      <c r="B8" s="48" t="s">
        <v>80</v>
      </c>
      <c r="C8" s="40" t="s">
        <v>81</v>
      </c>
      <c r="D8" s="41"/>
      <c r="E8" s="41"/>
      <c r="F8" s="41"/>
      <c r="G8" s="49"/>
      <c r="H8" s="50"/>
      <c r="I8" s="50"/>
      <c r="J8" s="51"/>
      <c r="K8" s="52"/>
    </row>
    <row r="9" s="37" customFormat="1" ht="150.59999999999999" customHeight="1">
      <c r="A9" s="53"/>
      <c r="B9" s="54"/>
      <c r="C9" s="40" t="s">
        <v>82</v>
      </c>
      <c r="D9" s="55"/>
      <c r="E9" s="55"/>
      <c r="F9" s="41"/>
      <c r="G9" s="56"/>
      <c r="H9" s="57"/>
      <c r="I9" s="57"/>
      <c r="J9" s="58"/>
      <c r="K9" s="59"/>
      <c r="O9" s="60"/>
    </row>
    <row r="10" s="37" customFormat="1" ht="342" customHeight="1">
      <c r="A10" s="61" t="s">
        <v>83</v>
      </c>
      <c r="B10" s="62" t="s">
        <v>84</v>
      </c>
      <c r="C10" s="63" t="s">
        <v>85</v>
      </c>
      <c r="D10" s="64"/>
      <c r="E10" s="64"/>
      <c r="F10" s="65"/>
      <c r="G10" s="57"/>
      <c r="H10" s="66"/>
      <c r="I10" s="67"/>
      <c r="J10" s="68"/>
      <c r="K10" s="59"/>
    </row>
    <row r="11" s="37" customFormat="1" ht="30">
      <c r="A11" s="69" t="s">
        <v>86</v>
      </c>
      <c r="B11" s="70" t="s">
        <v>87</v>
      </c>
      <c r="C11" s="40" t="s">
        <v>88</v>
      </c>
      <c r="D11" s="71"/>
      <c r="E11" s="72"/>
      <c r="F11" s="41"/>
      <c r="G11" s="73"/>
      <c r="H11" s="73"/>
      <c r="I11" s="74"/>
      <c r="J11" s="74"/>
      <c r="K11" s="75"/>
    </row>
    <row r="12" s="37" customFormat="1" ht="45">
      <c r="A12" s="61" t="s">
        <v>89</v>
      </c>
      <c r="B12" s="52" t="s">
        <v>90</v>
      </c>
      <c r="C12" s="63" t="s">
        <v>91</v>
      </c>
      <c r="D12" s="76"/>
      <c r="E12" s="76"/>
      <c r="F12" s="77"/>
      <c r="G12" s="57"/>
      <c r="H12" s="57"/>
      <c r="I12" s="78"/>
      <c r="J12" s="78"/>
      <c r="K12" s="75"/>
      <c r="O12" s="60"/>
    </row>
    <row r="13" s="37" customFormat="1">
      <c r="A13" s="79"/>
      <c r="B13" s="79"/>
      <c r="C13" s="79"/>
      <c r="D13" s="80"/>
      <c r="E13" s="81"/>
      <c r="F13" s="82"/>
      <c r="G13" s="83"/>
      <c r="H13" s="84"/>
      <c r="I13" s="85"/>
      <c r="J13" s="86"/>
      <c r="K13" s="87"/>
    </row>
    <row r="14" ht="15.75">
      <c r="A14" s="88"/>
      <c r="B14" s="89"/>
      <c r="C14" s="90"/>
      <c r="D14" s="91"/>
      <c r="E14" s="92"/>
      <c r="F14" s="92"/>
      <c r="G14" s="93"/>
      <c r="H14" s="94"/>
      <c r="I14" s="95"/>
      <c r="J14" s="96"/>
      <c r="K14" s="94"/>
    </row>
    <row r="15" ht="15.75">
      <c r="A15" s="97"/>
      <c r="B15" s="97"/>
      <c r="C15" s="97"/>
      <c r="D15" s="98"/>
      <c r="E15" s="99"/>
      <c r="F15" s="100"/>
      <c r="G15" s="101"/>
    </row>
    <row r="16" ht="15.75">
      <c r="A16" s="97"/>
      <c r="B16" s="97"/>
      <c r="C16" s="97"/>
      <c r="D16" s="102"/>
      <c r="E16" s="103"/>
      <c r="F16" s="104"/>
      <c r="G16" s="101"/>
    </row>
    <row r="17" ht="15.75">
      <c r="A17" s="97"/>
      <c r="B17" s="97"/>
      <c r="C17" s="97"/>
      <c r="D17" s="103"/>
      <c r="E17" s="105"/>
      <c r="F17" s="104"/>
      <c r="G17" s="101"/>
    </row>
    <row r="18" ht="15.75">
      <c r="A18" s="97"/>
      <c r="B18" s="97"/>
      <c r="C18" s="97"/>
      <c r="D18" s="106"/>
      <c r="E18" s="107"/>
      <c r="F18" s="108"/>
      <c r="G18" s="101"/>
    </row>
    <row r="19" ht="15.75">
      <c r="A19" s="97"/>
      <c r="B19" s="97"/>
      <c r="C19" s="97"/>
      <c r="D19" s="106"/>
      <c r="E19" s="107"/>
      <c r="F19" s="108"/>
      <c r="G19" s="101"/>
    </row>
    <row r="20" ht="16.5">
      <c r="A20" s="97"/>
      <c r="B20" s="97"/>
      <c r="C20" s="97"/>
      <c r="D20" s="109"/>
      <c r="E20" s="99"/>
      <c r="F20" s="97"/>
      <c r="G20" s="110"/>
    </row>
    <row r="21" ht="16.5">
      <c r="A21" s="97"/>
      <c r="B21" s="97"/>
      <c r="C21" s="97"/>
      <c r="D21" s="109"/>
      <c r="E21" s="111"/>
      <c r="F21" s="97"/>
      <c r="G21" s="112"/>
    </row>
    <row r="22" ht="15.75">
      <c r="A22" s="113"/>
      <c r="B22" s="113"/>
      <c r="C22" s="113"/>
      <c r="D22" s="114"/>
      <c r="E22" s="115"/>
      <c r="F22" s="116"/>
      <c r="G22" s="101"/>
      <c r="N22" s="117"/>
    </row>
    <row r="23" ht="15.75">
      <c r="A23" s="113"/>
      <c r="B23" s="113"/>
      <c r="C23" s="113"/>
      <c r="D23" s="118"/>
      <c r="E23" s="115"/>
      <c r="F23" s="116"/>
      <c r="G23" s="110"/>
      <c r="N23" s="119"/>
    </row>
    <row r="24">
      <c r="A24" s="113"/>
      <c r="B24" s="113"/>
      <c r="C24" s="113"/>
      <c r="D24" s="120"/>
      <c r="E24" s="115"/>
      <c r="F24" s="116"/>
      <c r="I24" s="3"/>
      <c r="N24" s="119"/>
    </row>
  </sheetData>
  <mergeCells count="13">
    <mergeCell ref="A8:A9"/>
    <mergeCell ref="B8:B9"/>
    <mergeCell ref="H8:H9"/>
    <mergeCell ref="I8:I9"/>
    <mergeCell ref="J8:J9"/>
    <mergeCell ref="A1:K1"/>
    <mergeCell ref="A2:K2"/>
    <mergeCell ref="A3:K3"/>
    <mergeCell ref="A4:A5"/>
    <mergeCell ref="D4:E4"/>
    <mergeCell ref="G4:G5"/>
    <mergeCell ref="H4:J4"/>
    <mergeCell ref="K4:K5"/>
  </mergeCells>
  <printOptions headings="0" gridLines="0" horizontalCentered="1"/>
  <pageMargins left="0.39370078740157477" right="0.19685039370078738" top="0.74803149606299213" bottom="0.74803149606299213" header="0.31496062992125984" footer="0.31496062992125984"/>
  <pageSetup paperSize="16" scale="95" fitToWidth="1" fitToHeight="1" pageOrder="downThenOver" orientation="landscape"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ONLYOFFICE/8.3.3.21</Application>
  <HeadingPairs>
    <vt:vector size="0" baseType="variant"/>
  </HeadingPairs>
  <TitlesOfParts>
    <vt:vector size="0" baseType="lpstr"/>
  </TitlesOfParts>
  <Manager/>
  <Company/>
  <HyperlinkBas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Dinas Koperasi &amp; UM</dc:creator>
  <cp:keywords/>
  <dc:description/>
  <cp:revision>1</cp:revision>
  <dcterms:created xsi:type="dcterms:W3CDTF">2021-04-15T04:38:06Z</dcterms:created>
  <dcterms:modified xsi:type="dcterms:W3CDTF">2026-01-12T08:13:27Z</dcterms:modified>
  <cp:category/>
  <cp:contentStatus/>
</cp:coreProperties>
</file>