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ungr\Documents\KANTOR\2025\DATA\STATISTIK SEKTORAL\PPKS ALL\SPM TW IV\"/>
    </mc:Choice>
  </mc:AlternateContent>
  <xr:revisionPtr revIDLastSave="0" documentId="13_ncr:1_{0590B2E6-C168-4CE5-A8D9-20F1D77EB238}" xr6:coauthVersionLast="47" xr6:coauthVersionMax="47" xr10:uidLastSave="{00000000-0000-0000-0000-000000000000}"/>
  <bookViews>
    <workbookView xWindow="-120" yWindow="-120" windowWidth="29040" windowHeight="15720" firstSheet="3" activeTab="3" xr2:uid="{9D5E96DB-7CD2-4FB8-82CD-73940C934BDC}"/>
  </bookViews>
  <sheets>
    <sheet name="DATA PPKS NOVEMBER" sheetId="2" state="hidden" r:id="rId1"/>
    <sheet name="DATA PPKS NOVEMBER (PDKTSAM)" sheetId="3" state="hidden" r:id="rId2"/>
    <sheet name="DATA PPKS NOVEMBER (DTKS)" sheetId="6" state="hidden" r:id="rId3"/>
    <sheet name="PPKS 2019-2024" sheetId="9" r:id="rId4"/>
    <sheet name="FAKMIS" sheetId="11" r:id="rId5"/>
    <sheet name="PPKS" sheetId="10" r:id="rId6"/>
  </sheets>
  <externalReferences>
    <externalReference r:id="rId7"/>
  </externalReferences>
  <definedNames>
    <definedName name="_xlnm._FilterDatabase" localSheetId="3" hidden="1">'PPKS 2019-2024'!$A$5:$C$32</definedName>
    <definedName name="DTKS">#REF!</definedName>
    <definedName name="ENDDATE" localSheetId="0">[1]KETERANGAN!#REF!</definedName>
    <definedName name="ENDDATE" localSheetId="2">[1]KETERANGAN!#REF!</definedName>
    <definedName name="ENDDATE" localSheetId="1">[1]KETERANGAN!#REF!</definedName>
    <definedName name="ENDDATE" localSheetId="3">[1]KETERANGAN!#REF!</definedName>
    <definedName name="ENDDATE">[1]KETERANGAN!#REF!</definedName>
    <definedName name="_xlnm.Print_Area" localSheetId="0">'DATA PPKS NOVEMBER'!$A$1:$J$34</definedName>
    <definedName name="_xlnm.Print_Area" localSheetId="2">'DATA PPKS NOVEMBER (DTKS)'!$A$1:$J$34</definedName>
    <definedName name="_xlnm.Print_Area" localSheetId="1">'DATA PPKS NOVEMBER (PDKTSAM)'!$A$1:$J$34</definedName>
    <definedName name="_xlnm.Print_Area" localSheetId="3">'PPKS 2019-2024'!$A$1:$H$32</definedName>
    <definedName name="_xlnm.Print_Titles" localSheetId="0">'DATA PPKS NOVEMBER'!$1:$3</definedName>
    <definedName name="_xlnm.Print_Titles" localSheetId="2">'DATA PPKS NOVEMBER (DTKS)'!$1:$3</definedName>
    <definedName name="_xlnm.Print_Titles" localSheetId="1">'DATA PPKS NOVEMBER (PDKTSAM)'!$1:$3</definedName>
    <definedName name="_xlnm.Print_Titles" localSheetId="3">'PPKS 2019-2024'!$5:$5</definedName>
    <definedName name="STARTDATE">[1]KETERANGAN!#REF!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9" l="1"/>
  <c r="G32" i="9"/>
  <c r="F32" i="9"/>
  <c r="E32" i="9"/>
  <c r="D32" i="9"/>
  <c r="C32" i="9"/>
  <c r="H34" i="6"/>
  <c r="J33" i="6"/>
  <c r="H33" i="6"/>
  <c r="H32" i="6"/>
  <c r="H31" i="6"/>
  <c r="H28" i="6"/>
  <c r="H25" i="6"/>
  <c r="H24" i="6"/>
  <c r="H23" i="6"/>
  <c r="H22" i="6"/>
  <c r="H21" i="6"/>
  <c r="H20" i="6"/>
  <c r="H19" i="6"/>
  <c r="H18" i="6"/>
  <c r="H17" i="6"/>
  <c r="H16" i="6"/>
  <c r="M15" i="6"/>
  <c r="H15" i="6"/>
  <c r="M14" i="6"/>
  <c r="H14" i="6"/>
  <c r="M13" i="6"/>
  <c r="H13" i="6"/>
  <c r="M12" i="6"/>
  <c r="H12" i="6"/>
  <c r="M11" i="6"/>
  <c r="H11" i="6"/>
  <c r="H10" i="6"/>
  <c r="H9" i="6"/>
  <c r="M8" i="6"/>
  <c r="H8" i="6"/>
  <c r="M7" i="6"/>
  <c r="H7" i="6"/>
  <c r="M6" i="6"/>
  <c r="H6" i="6"/>
  <c r="M5" i="6"/>
  <c r="H5" i="6"/>
  <c r="H4" i="6"/>
  <c r="H34" i="3"/>
  <c r="J33" i="3"/>
  <c r="H33" i="3"/>
  <c r="H32" i="3"/>
  <c r="H31" i="3"/>
  <c r="H28" i="3"/>
  <c r="H25" i="3"/>
  <c r="H24" i="3"/>
  <c r="H23" i="3"/>
  <c r="H22" i="3"/>
  <c r="H21" i="3"/>
  <c r="H20" i="3"/>
  <c r="H19" i="3"/>
  <c r="H18" i="3"/>
  <c r="H17" i="3"/>
  <c r="H16" i="3"/>
  <c r="M15" i="3"/>
  <c r="H15" i="3"/>
  <c r="M14" i="3"/>
  <c r="H14" i="3"/>
  <c r="M13" i="3"/>
  <c r="H13" i="3"/>
  <c r="M12" i="3"/>
  <c r="H12" i="3"/>
  <c r="M11" i="3"/>
  <c r="H11" i="3"/>
  <c r="H10" i="3"/>
  <c r="H9" i="3"/>
  <c r="M8" i="3"/>
  <c r="H8" i="3"/>
  <c r="M7" i="3"/>
  <c r="H7" i="3"/>
  <c r="M6" i="3"/>
  <c r="H6" i="3"/>
  <c r="M5" i="3"/>
  <c r="H5" i="3"/>
  <c r="H4" i="3"/>
  <c r="H34" i="2"/>
  <c r="J33" i="2"/>
  <c r="H33" i="2"/>
  <c r="H32" i="2"/>
  <c r="H31" i="2"/>
  <c r="H28" i="2"/>
  <c r="H25" i="2"/>
  <c r="H24" i="2"/>
  <c r="H23" i="2"/>
  <c r="H22" i="2"/>
  <c r="H21" i="2"/>
  <c r="H20" i="2"/>
  <c r="H19" i="2"/>
  <c r="H18" i="2"/>
  <c r="H17" i="2"/>
  <c r="H16" i="2"/>
  <c r="M15" i="2"/>
  <c r="H15" i="2"/>
  <c r="M14" i="2"/>
  <c r="H14" i="2"/>
  <c r="M13" i="2"/>
  <c r="H13" i="2"/>
  <c r="M12" i="2"/>
  <c r="H12" i="2"/>
  <c r="M11" i="2"/>
  <c r="H11" i="2"/>
  <c r="H10" i="2"/>
  <c r="H9" i="2"/>
  <c r="M8" i="2"/>
  <c r="H8" i="2"/>
  <c r="M7" i="2"/>
  <c r="H7" i="2"/>
  <c r="M6" i="2"/>
  <c r="H6" i="2"/>
  <c r="M5" i="2"/>
  <c r="H5" i="2"/>
  <c r="H4" i="2"/>
</calcChain>
</file>

<file path=xl/sharedStrings.xml><?xml version="1.0" encoding="utf-8"?>
<sst xmlns="http://schemas.openxmlformats.org/spreadsheetml/2006/main" count="578" uniqueCount="62">
  <si>
    <t>NO</t>
  </si>
  <si>
    <t xml:space="preserve">Jumlah Pemerlu  Pelayanan Kesejahteraan Sosial (PPKS)  </t>
  </si>
  <si>
    <t>Anak Balita Terlantar</t>
  </si>
  <si>
    <t>Anak Terlantar</t>
  </si>
  <si>
    <t>Anak Yang Berhadapan Dengan Hukum</t>
  </si>
  <si>
    <t>Anak Jalanan</t>
  </si>
  <si>
    <t>Anak Dengan Kedisabilitasan</t>
  </si>
  <si>
    <t>Keluarga Pra Sejahtera</t>
  </si>
  <si>
    <t>Keluarga Sejahtera</t>
  </si>
  <si>
    <t>Anak Korban Tindak Kekerasan</t>
  </si>
  <si>
    <t>Anak Yang Memerlukan Perlindungan Khusus</t>
  </si>
  <si>
    <t>Lanjut Usia Terlantar</t>
  </si>
  <si>
    <t>Penyandang Disabilitas</t>
  </si>
  <si>
    <t>Tuna Susila</t>
  </si>
  <si>
    <t>Gelandangan</t>
  </si>
  <si>
    <t>Pengemis</t>
  </si>
  <si>
    <t>Pemulung</t>
  </si>
  <si>
    <t>Kelompok Minoritas</t>
  </si>
  <si>
    <t>Bekas Warga Binaan Lembaga Pemasyarakatan</t>
  </si>
  <si>
    <t>Orang Dengan Hiv/Aids</t>
  </si>
  <si>
    <t>Penyalahgunaan Napza</t>
  </si>
  <si>
    <t>Korban Trafiking</t>
  </si>
  <si>
    <t>Korban Tindak Kekerasan</t>
  </si>
  <si>
    <t>Pekerja Migran Bermasalah Sosial</t>
  </si>
  <si>
    <t>Korban Bencana Alam</t>
  </si>
  <si>
    <t>Korban Bencana Sosial</t>
  </si>
  <si>
    <t>Perempuan Rawan Sosial Ekonomi</t>
  </si>
  <si>
    <t>Keluarga Fakir Miskin</t>
  </si>
  <si>
    <t>PDKTSAM</t>
  </si>
  <si>
    <t>DTKS</t>
  </si>
  <si>
    <t>Keluarga Bermasalah Sosial Psikologi</t>
  </si>
  <si>
    <t>Komunitas Adat Terpencil</t>
  </si>
  <si>
    <t>DATA INTERVENSI BIDANG KOTA MALANG</t>
  </si>
  <si>
    <t>DATA INTERVENSI BIDANG LUAR KOTA MALANG</t>
  </si>
  <si>
    <t>DATA INTERVENSI BIDANG TANPA ALAMAT</t>
  </si>
  <si>
    <t xml:space="preserve">JUMLAH 
(D+E+F+G) </t>
  </si>
  <si>
    <t>SATUAN</t>
  </si>
  <si>
    <t>JIWA</t>
  </si>
  <si>
    <t>KELOMPOK</t>
  </si>
  <si>
    <t>KELUARGA</t>
  </si>
  <si>
    <t>KOMUNITAS</t>
  </si>
  <si>
    <t>JUMLAH SUDAH  TERINTERVENSI</t>
  </si>
  <si>
    <t>-</t>
  </si>
  <si>
    <t>JUMLAH TERINTERVENI</t>
  </si>
  <si>
    <t>JUMLAH KESELURUHAN</t>
  </si>
  <si>
    <t>CAPAIAN INDIKATOR KINERJA UTAMA DINAS SOSIAL P3AP2KB KOTA MALANG</t>
  </si>
  <si>
    <t>HASIL VERVAL TKS</t>
  </si>
  <si>
    <t>DATA PER NOVEMBER</t>
  </si>
  <si>
    <t>anak</t>
  </si>
  <si>
    <t>lansia</t>
  </si>
  <si>
    <t>tunasos</t>
  </si>
  <si>
    <t>disabilitas</t>
  </si>
  <si>
    <t>prse</t>
  </si>
  <si>
    <t>pengemis</t>
  </si>
  <si>
    <t>balita</t>
  </si>
  <si>
    <t>peny</t>
  </si>
  <si>
    <t>anak non ppks</t>
  </si>
  <si>
    <t>peny non ppks</t>
  </si>
  <si>
    <t>JUMLAH</t>
  </si>
  <si>
    <t>JENIS PPKS</t>
  </si>
  <si>
    <t>TAHUN</t>
  </si>
  <si>
    <t>REKAPITULASI DATA PEMERLU PELAYANAN KESEJAHTERAAN SOSIAL (PPKS)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</si>
</sst>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b/>
      <sz val="11"/>
      <name val="Bookman Old Style"/>
      <family val="1"/>
    </font>
    <font>
      <sz val="11"/>
      <color theme="1"/>
      <name val="Bookman Old Style"/>
      <family val="1"/>
    </font>
    <font>
      <sz val="11"/>
      <name val="Bookman Old Style"/>
      <family val="1"/>
    </font>
    <font>
      <sz val="11"/>
      <color theme="0"/>
      <name val="Bookman Old Style"/>
      <family val="1"/>
    </font>
    <font>
      <b/>
      <sz val="12"/>
      <color theme="1"/>
      <name val="Bookman Old Style"/>
      <family val="1"/>
    </font>
    <font>
      <sz val="12"/>
      <color theme="1"/>
      <name val="Bookman Old Style"/>
      <family val="1"/>
    </font>
    <font>
      <b/>
      <sz val="14"/>
      <color theme="1"/>
      <name val="Bookman Old Style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4" fillId="0" borderId="0" xfId="1" applyFont="1"/>
    <xf numFmtId="0" fontId="4" fillId="0" borderId="1" xfId="1" applyFont="1" applyBorder="1" applyAlignment="1">
      <alignment vertical="center" wrapText="1"/>
    </xf>
    <xf numFmtId="3" fontId="4" fillId="0" borderId="1" xfId="1" applyNumberFormat="1" applyFont="1" applyBorder="1" applyAlignment="1">
      <alignment horizontal="center" vertical="center" wrapText="1"/>
    </xf>
    <xf numFmtId="3" fontId="4" fillId="0" borderId="1" xfId="1" applyNumberFormat="1" applyFont="1" applyBorder="1" applyAlignment="1">
      <alignment horizontal="center" vertical="center"/>
    </xf>
    <xf numFmtId="3" fontId="2" fillId="0" borderId="1" xfId="1" applyNumberFormat="1" applyFont="1" applyBorder="1" applyAlignment="1">
      <alignment horizontal="center" vertical="center"/>
    </xf>
    <xf numFmtId="0" fontId="5" fillId="0" borderId="0" xfId="1" applyFont="1"/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/>
    </xf>
    <xf numFmtId="10" fontId="3" fillId="0" borderId="0" xfId="2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3" fontId="2" fillId="3" borderId="1" xfId="1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3" fontId="3" fillId="3" borderId="1" xfId="1" applyNumberFormat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6" fillId="0" borderId="0" xfId="1" applyFont="1"/>
    <xf numFmtId="3" fontId="6" fillId="0" borderId="0" xfId="1" applyNumberFormat="1" applyFont="1"/>
    <xf numFmtId="3" fontId="4" fillId="0" borderId="0" xfId="1" applyNumberFormat="1" applyFont="1"/>
    <xf numFmtId="0" fontId="8" fillId="0" borderId="1" xfId="1" applyFont="1" applyBorder="1" applyAlignment="1">
      <alignment horizontal="center" vertical="center"/>
    </xf>
    <xf numFmtId="3" fontId="7" fillId="5" borderId="1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vertical="center"/>
    </xf>
    <xf numFmtId="0" fontId="7" fillId="2" borderId="1" xfId="1" applyFont="1" applyFill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6" fillId="0" borderId="0" xfId="1" applyFont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10" fontId="2" fillId="3" borderId="1" xfId="2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/>
    </xf>
  </cellXfs>
  <cellStyles count="3">
    <cellStyle name="Normal" xfId="0" builtinId="0"/>
    <cellStyle name="Normal 2" xfId="1" xr:uid="{E07656C9-7ABF-40F8-BDCF-E74045F423B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JUMLAH FAKMIS 2019-2025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FAKMIS!$D$20</c:f>
              <c:strCache>
                <c:ptCount val="1"/>
                <c:pt idx="0">
                  <c:v>JUMLAH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xVal>
            <c:numRef>
              <c:f>FAKMIS!$C$21:$C$27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xVal>
          <c:yVal>
            <c:numRef>
              <c:f>FAKMIS!$D$21:$D$27</c:f>
              <c:numCache>
                <c:formatCode>#,##0</c:formatCode>
                <c:ptCount val="7"/>
                <c:pt idx="0">
                  <c:v>126650</c:v>
                </c:pt>
                <c:pt idx="1">
                  <c:v>126622</c:v>
                </c:pt>
                <c:pt idx="2">
                  <c:v>126622</c:v>
                </c:pt>
                <c:pt idx="3">
                  <c:v>122198</c:v>
                </c:pt>
                <c:pt idx="4">
                  <c:v>104339</c:v>
                </c:pt>
                <c:pt idx="5">
                  <c:v>104339</c:v>
                </c:pt>
                <c:pt idx="6">
                  <c:v>75604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20-4B67-B27C-DC14D5CA6B5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034108384"/>
        <c:axId val="1034103808"/>
      </c:scatterChart>
      <c:valAx>
        <c:axId val="1034108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103808"/>
        <c:crosses val="autoZero"/>
        <c:crossBetween val="midCat"/>
      </c:valAx>
      <c:valAx>
        <c:axId val="1034103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108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JUMLAH PPKS 2019-2025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PPKS!$C$19</c:f>
              <c:strCache>
                <c:ptCount val="1"/>
                <c:pt idx="0">
                  <c:v>JUMLAH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xVal>
            <c:numRef>
              <c:f>PPKS!$B$20:$B$26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xVal>
          <c:yVal>
            <c:numRef>
              <c:f>PPKS!$C$20:$C$26</c:f>
              <c:numCache>
                <c:formatCode>#,##0</c:formatCode>
                <c:ptCount val="7"/>
                <c:pt idx="0">
                  <c:v>128920</c:v>
                </c:pt>
                <c:pt idx="1">
                  <c:v>129844</c:v>
                </c:pt>
                <c:pt idx="2">
                  <c:v>130069</c:v>
                </c:pt>
                <c:pt idx="3">
                  <c:v>125537</c:v>
                </c:pt>
                <c:pt idx="4">
                  <c:v>108277</c:v>
                </c:pt>
                <c:pt idx="5">
                  <c:v>110891</c:v>
                </c:pt>
                <c:pt idx="6">
                  <c:v>82117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FF-40C4-9A24-A84DC681ECE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034108384"/>
        <c:axId val="1034103808"/>
      </c:scatterChart>
      <c:valAx>
        <c:axId val="1034108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103808"/>
        <c:crosses val="autoZero"/>
        <c:crossBetween val="midCat"/>
      </c:valAx>
      <c:valAx>
        <c:axId val="1034103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108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1</xdr:row>
      <xdr:rowOff>152400</xdr:rowOff>
    </xdr:from>
    <xdr:to>
      <xdr:col>9</xdr:col>
      <xdr:colOff>225425</xdr:colOff>
      <xdr:row>17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9D0612B-5D95-4DAB-9CC2-78B74265F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19050</xdr:rowOff>
    </xdr:from>
    <xdr:to>
      <xdr:col>8</xdr:col>
      <xdr:colOff>342899</xdr:colOff>
      <xdr:row>16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49DC83-9749-4C7C-9513-4108D3D4B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4\DATA\DATA%20FIX%20PENDATAAN%20TKS\AGUSTUS\DATA%20PENETAPAN\OLAH\SPM%20DINSOS-AGUST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ABILITAS TERLNTR LUAR PANTI"/>
      <sheetName val="TUNASOS ATAU GEPENG LUAR PANTI"/>
      <sheetName val="ANAK TERLNTR LUAR PANTI"/>
      <sheetName val="LANSIA TERLNTR LUAR PANTI"/>
      <sheetName val="KORBAN BENCANA"/>
      <sheetName val="REKAP"/>
      <sheetName val="CAPAIAN AGUSTUS"/>
      <sheetName val="KETERANG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53B92-F60D-424F-B123-DFFB96B38AA2}">
  <sheetPr codeName="Sheet1"/>
  <dimension ref="A1:Q35"/>
  <sheetViews>
    <sheetView topLeftCell="A25" zoomScale="70" zoomScaleNormal="70" zoomScaleSheetLayoutView="70" workbookViewId="0">
      <selection activeCell="H30" sqref="H30"/>
    </sheetView>
  </sheetViews>
  <sheetFormatPr defaultColWidth="9.140625" defaultRowHeight="15" x14ac:dyDescent="0.25"/>
  <cols>
    <col min="1" max="1" width="5.28515625" style="1" bestFit="1" customWidth="1"/>
    <col min="2" max="2" width="31.28515625" style="1" customWidth="1"/>
    <col min="3" max="3" width="24.42578125" style="1" customWidth="1"/>
    <col min="4" max="4" width="19.140625" style="1" customWidth="1"/>
    <col min="5" max="5" width="23.42578125" style="1" customWidth="1"/>
    <col min="6" max="6" width="22" style="1" customWidth="1"/>
    <col min="7" max="7" width="22.85546875" style="1" customWidth="1"/>
    <col min="8" max="8" width="18.5703125" style="1" customWidth="1"/>
    <col min="9" max="9" width="19.28515625" style="1" bestFit="1" customWidth="1"/>
    <col min="10" max="10" width="20.7109375" style="6" bestFit="1" customWidth="1"/>
    <col min="11" max="16" width="9.140625" style="1"/>
    <col min="17" max="17" width="10.7109375" style="1" bestFit="1" customWidth="1"/>
    <col min="18" max="16384" width="9.140625" style="1"/>
  </cols>
  <sheetData>
    <row r="1" spans="1:17" ht="33" customHeight="1" x14ac:dyDescent="0.25">
      <c r="A1" s="33" t="s">
        <v>0</v>
      </c>
      <c r="B1" s="34" t="s">
        <v>1</v>
      </c>
      <c r="C1" s="34"/>
      <c r="D1" s="33" t="s">
        <v>47</v>
      </c>
      <c r="E1" s="33"/>
      <c r="F1" s="33"/>
      <c r="G1" s="33"/>
      <c r="H1" s="33"/>
      <c r="I1" s="33"/>
      <c r="J1" s="37" t="s">
        <v>41</v>
      </c>
      <c r="L1" s="17"/>
      <c r="M1" s="17"/>
      <c r="N1" s="17"/>
      <c r="O1" s="17"/>
      <c r="P1" s="17"/>
      <c r="Q1" s="17"/>
    </row>
    <row r="2" spans="1:17" ht="34.5" customHeight="1" x14ac:dyDescent="0.25">
      <c r="A2" s="33"/>
      <c r="B2" s="34"/>
      <c r="C2" s="34"/>
      <c r="D2" s="34" t="s">
        <v>46</v>
      </c>
      <c r="E2" s="34" t="s">
        <v>32</v>
      </c>
      <c r="F2" s="34" t="s">
        <v>33</v>
      </c>
      <c r="G2" s="34" t="s">
        <v>34</v>
      </c>
      <c r="H2" s="34" t="s">
        <v>35</v>
      </c>
      <c r="I2" s="34" t="s">
        <v>36</v>
      </c>
      <c r="J2" s="37"/>
      <c r="L2" s="17"/>
      <c r="M2" s="17"/>
      <c r="N2" s="17"/>
      <c r="O2" s="17"/>
      <c r="P2" s="17"/>
      <c r="Q2" s="17"/>
    </row>
    <row r="3" spans="1:17" ht="18" customHeight="1" x14ac:dyDescent="0.25">
      <c r="A3" s="33"/>
      <c r="B3" s="34"/>
      <c r="C3" s="34"/>
      <c r="D3" s="34"/>
      <c r="E3" s="34"/>
      <c r="F3" s="34"/>
      <c r="G3" s="34"/>
      <c r="H3" s="34"/>
      <c r="I3" s="34"/>
      <c r="J3" s="37"/>
      <c r="L3" s="17"/>
      <c r="M3" s="17"/>
      <c r="N3" s="17"/>
      <c r="O3" s="17"/>
      <c r="P3" s="17"/>
      <c r="Q3" s="17"/>
    </row>
    <row r="4" spans="1:17" ht="30" customHeight="1" x14ac:dyDescent="0.25">
      <c r="A4" s="8">
        <v>1</v>
      </c>
      <c r="B4" s="30" t="s">
        <v>2</v>
      </c>
      <c r="C4" s="30"/>
      <c r="D4" s="3">
        <v>21</v>
      </c>
      <c r="E4" s="3">
        <v>29</v>
      </c>
      <c r="F4" s="4">
        <v>1</v>
      </c>
      <c r="G4" s="4" t="s">
        <v>42</v>
      </c>
      <c r="H4" s="5">
        <f>SUM(D4:G4)</f>
        <v>51</v>
      </c>
      <c r="I4" s="8" t="s">
        <v>37</v>
      </c>
      <c r="J4" s="16">
        <v>29</v>
      </c>
      <c r="L4" s="17"/>
      <c r="M4" s="17"/>
      <c r="N4" s="17">
        <v>2</v>
      </c>
      <c r="O4" s="17" t="s">
        <v>54</v>
      </c>
      <c r="P4" s="18">
        <v>21</v>
      </c>
      <c r="Q4" s="17"/>
    </row>
    <row r="5" spans="1:17" ht="30" customHeight="1" x14ac:dyDescent="0.25">
      <c r="A5" s="8">
        <v>2</v>
      </c>
      <c r="B5" s="30" t="s">
        <v>3</v>
      </c>
      <c r="C5" s="30"/>
      <c r="D5" s="3">
        <v>150</v>
      </c>
      <c r="E5" s="3">
        <v>73</v>
      </c>
      <c r="F5" s="4">
        <v>1</v>
      </c>
      <c r="G5" s="4">
        <v>47</v>
      </c>
      <c r="H5" s="5">
        <f t="shared" ref="H5:H32" si="0">SUM(D5:G5)</f>
        <v>271</v>
      </c>
      <c r="I5" s="8" t="s">
        <v>37</v>
      </c>
      <c r="J5" s="16">
        <v>103</v>
      </c>
      <c r="L5" s="17" t="s">
        <v>48</v>
      </c>
      <c r="M5" s="18">
        <f>SUM(E4:G5)</f>
        <v>151</v>
      </c>
      <c r="N5" s="17">
        <v>1</v>
      </c>
      <c r="O5" s="17" t="s">
        <v>48</v>
      </c>
      <c r="P5" s="18">
        <v>150</v>
      </c>
      <c r="Q5" s="17"/>
    </row>
    <row r="6" spans="1:17" ht="30" customHeight="1" x14ac:dyDescent="0.25">
      <c r="A6" s="8">
        <v>3</v>
      </c>
      <c r="B6" s="30" t="s">
        <v>4</v>
      </c>
      <c r="C6" s="30"/>
      <c r="D6" s="3" t="s">
        <v>42</v>
      </c>
      <c r="E6" s="3" t="s">
        <v>42</v>
      </c>
      <c r="F6" s="4" t="s">
        <v>42</v>
      </c>
      <c r="G6" s="4" t="s">
        <v>42</v>
      </c>
      <c r="H6" s="5">
        <f t="shared" si="0"/>
        <v>0</v>
      </c>
      <c r="I6" s="8" t="s">
        <v>37</v>
      </c>
      <c r="J6" s="16" t="s">
        <v>42</v>
      </c>
      <c r="L6" s="18" t="s">
        <v>49</v>
      </c>
      <c r="M6" s="18">
        <f>SUM(E12:G12)</f>
        <v>314</v>
      </c>
      <c r="N6" s="17">
        <v>27</v>
      </c>
      <c r="O6" s="17" t="s">
        <v>49</v>
      </c>
      <c r="P6" s="18">
        <v>341</v>
      </c>
      <c r="Q6" s="17"/>
    </row>
    <row r="7" spans="1:17" ht="30" customHeight="1" x14ac:dyDescent="0.25">
      <c r="A7" s="8">
        <v>4</v>
      </c>
      <c r="B7" s="30" t="s">
        <v>5</v>
      </c>
      <c r="C7" s="30"/>
      <c r="D7" s="3" t="s">
        <v>42</v>
      </c>
      <c r="E7" s="3" t="s">
        <v>42</v>
      </c>
      <c r="F7" s="4" t="s">
        <v>42</v>
      </c>
      <c r="G7" s="4" t="s">
        <v>42</v>
      </c>
      <c r="H7" s="5">
        <f t="shared" si="0"/>
        <v>0</v>
      </c>
      <c r="I7" s="8" t="s">
        <v>37</v>
      </c>
      <c r="J7" s="16" t="s">
        <v>42</v>
      </c>
      <c r="L7" s="17" t="s">
        <v>50</v>
      </c>
      <c r="M7" s="18">
        <f>SUM(E16:G17)</f>
        <v>135</v>
      </c>
      <c r="N7" s="17">
        <v>1</v>
      </c>
      <c r="O7" s="17" t="s">
        <v>53</v>
      </c>
      <c r="P7" s="17"/>
      <c r="Q7" s="17"/>
    </row>
    <row r="8" spans="1:17" ht="30" customHeight="1" x14ac:dyDescent="0.25">
      <c r="A8" s="31">
        <v>5</v>
      </c>
      <c r="B8" s="32" t="s">
        <v>6</v>
      </c>
      <c r="C8" s="2" t="s">
        <v>7</v>
      </c>
      <c r="D8" s="3">
        <v>230</v>
      </c>
      <c r="E8" s="3">
        <v>157</v>
      </c>
      <c r="F8" s="4" t="s">
        <v>42</v>
      </c>
      <c r="G8" s="4" t="s">
        <v>42</v>
      </c>
      <c r="H8" s="5">
        <f t="shared" si="0"/>
        <v>387</v>
      </c>
      <c r="I8" s="8" t="s">
        <v>37</v>
      </c>
      <c r="J8" s="35">
        <v>14</v>
      </c>
      <c r="L8" s="17" t="s">
        <v>51</v>
      </c>
      <c r="M8" s="18">
        <f>SUM(E8:E9,E13:G14)</f>
        <v>858</v>
      </c>
      <c r="N8" s="17"/>
      <c r="O8" s="17" t="s">
        <v>48</v>
      </c>
      <c r="P8" s="17">
        <v>77</v>
      </c>
      <c r="Q8" s="18">
        <v>230</v>
      </c>
    </row>
    <row r="9" spans="1:17" ht="30" customHeight="1" x14ac:dyDescent="0.25">
      <c r="A9" s="31"/>
      <c r="B9" s="32"/>
      <c r="C9" s="7" t="s">
        <v>8</v>
      </c>
      <c r="D9" s="3">
        <v>40</v>
      </c>
      <c r="E9" s="3">
        <v>4</v>
      </c>
      <c r="F9" s="4" t="s">
        <v>42</v>
      </c>
      <c r="G9" s="4" t="s">
        <v>42</v>
      </c>
      <c r="H9" s="5">
        <f t="shared" si="0"/>
        <v>44</v>
      </c>
      <c r="I9" s="8" t="s">
        <v>37</v>
      </c>
      <c r="J9" s="36"/>
      <c r="L9" s="18"/>
      <c r="M9" s="17"/>
      <c r="N9" s="17"/>
      <c r="O9" s="17" t="s">
        <v>55</v>
      </c>
      <c r="P9" s="17">
        <v>307</v>
      </c>
      <c r="Q9" s="18">
        <v>1503</v>
      </c>
    </row>
    <row r="10" spans="1:17" ht="30" customHeight="1" x14ac:dyDescent="0.25">
      <c r="A10" s="8">
        <v>6</v>
      </c>
      <c r="B10" s="30" t="s">
        <v>9</v>
      </c>
      <c r="C10" s="30"/>
      <c r="D10" s="3" t="s">
        <v>42</v>
      </c>
      <c r="E10" s="4">
        <v>48</v>
      </c>
      <c r="F10" s="4">
        <v>1</v>
      </c>
      <c r="G10" s="4">
        <v>1</v>
      </c>
      <c r="H10" s="5">
        <f t="shared" si="0"/>
        <v>50</v>
      </c>
      <c r="I10" s="8" t="s">
        <v>37</v>
      </c>
      <c r="J10" s="16">
        <v>50</v>
      </c>
      <c r="L10" s="17"/>
      <c r="M10" s="17"/>
      <c r="N10" s="17"/>
      <c r="O10" s="17" t="s">
        <v>56</v>
      </c>
      <c r="P10" s="17">
        <v>4</v>
      </c>
      <c r="Q10" s="18">
        <v>40</v>
      </c>
    </row>
    <row r="11" spans="1:17" ht="30" customHeight="1" x14ac:dyDescent="0.25">
      <c r="A11" s="8">
        <v>7</v>
      </c>
      <c r="B11" s="30" t="s">
        <v>10</v>
      </c>
      <c r="C11" s="30"/>
      <c r="D11" s="3" t="s">
        <v>42</v>
      </c>
      <c r="E11" s="3">
        <v>17</v>
      </c>
      <c r="F11" s="4">
        <v>1</v>
      </c>
      <c r="G11" s="4" t="s">
        <v>42</v>
      </c>
      <c r="H11" s="5">
        <f t="shared" si="0"/>
        <v>18</v>
      </c>
      <c r="I11" s="8" t="s">
        <v>37</v>
      </c>
      <c r="J11" s="16">
        <v>18</v>
      </c>
      <c r="L11" s="17" t="s">
        <v>48</v>
      </c>
      <c r="M11" s="18">
        <f>SUM(D4:D5)</f>
        <v>171</v>
      </c>
      <c r="N11" s="17"/>
      <c r="O11" s="17" t="s">
        <v>57</v>
      </c>
      <c r="P11" s="17">
        <v>18</v>
      </c>
      <c r="Q11" s="18">
        <v>125</v>
      </c>
    </row>
    <row r="12" spans="1:17" ht="30" customHeight="1" x14ac:dyDescent="0.25">
      <c r="A12" s="8">
        <v>8</v>
      </c>
      <c r="B12" s="30" t="s">
        <v>11</v>
      </c>
      <c r="C12" s="30"/>
      <c r="D12" s="3">
        <v>341</v>
      </c>
      <c r="E12" s="3">
        <v>296</v>
      </c>
      <c r="F12" s="4">
        <v>17</v>
      </c>
      <c r="G12" s="4">
        <v>1</v>
      </c>
      <c r="H12" s="5">
        <f t="shared" si="0"/>
        <v>655</v>
      </c>
      <c r="I12" s="8" t="s">
        <v>37</v>
      </c>
      <c r="J12" s="16">
        <v>164</v>
      </c>
      <c r="L12" s="18" t="s">
        <v>49</v>
      </c>
      <c r="M12" s="18">
        <f>SUM(D12)</f>
        <v>341</v>
      </c>
      <c r="N12" s="17"/>
      <c r="O12" s="17"/>
      <c r="P12" s="17"/>
      <c r="Q12" s="17"/>
    </row>
    <row r="13" spans="1:17" ht="30" customHeight="1" x14ac:dyDescent="0.25">
      <c r="A13" s="31">
        <v>9</v>
      </c>
      <c r="B13" s="32" t="s">
        <v>12</v>
      </c>
      <c r="C13" s="2" t="s">
        <v>7</v>
      </c>
      <c r="D13" s="3">
        <v>1503</v>
      </c>
      <c r="E13" s="3">
        <v>664</v>
      </c>
      <c r="F13" s="4">
        <v>6</v>
      </c>
      <c r="G13" s="4">
        <v>9</v>
      </c>
      <c r="H13" s="5">
        <f t="shared" si="0"/>
        <v>2182</v>
      </c>
      <c r="I13" s="8" t="s">
        <v>37</v>
      </c>
      <c r="J13" s="35">
        <v>230</v>
      </c>
      <c r="L13" s="17" t="s">
        <v>50</v>
      </c>
      <c r="M13" s="18">
        <f>SUM(D16:D18)</f>
        <v>228</v>
      </c>
      <c r="N13" s="17"/>
      <c r="O13" s="17"/>
      <c r="P13" s="17"/>
      <c r="Q13" s="17"/>
    </row>
    <row r="14" spans="1:17" ht="30" customHeight="1" x14ac:dyDescent="0.25">
      <c r="A14" s="31"/>
      <c r="B14" s="32"/>
      <c r="C14" s="7" t="s">
        <v>8</v>
      </c>
      <c r="D14" s="3">
        <v>125</v>
      </c>
      <c r="E14" s="3">
        <v>18</v>
      </c>
      <c r="F14" s="4" t="s">
        <v>42</v>
      </c>
      <c r="G14" s="4" t="s">
        <v>42</v>
      </c>
      <c r="H14" s="5">
        <f t="shared" si="0"/>
        <v>143</v>
      </c>
      <c r="I14" s="8" t="s">
        <v>37</v>
      </c>
      <c r="J14" s="36"/>
      <c r="L14" s="17" t="s">
        <v>51</v>
      </c>
      <c r="M14" s="18">
        <f>SUM(D13:D14,D8:D9)</f>
        <v>1898</v>
      </c>
      <c r="N14" s="17"/>
      <c r="O14" s="17"/>
      <c r="P14" s="17"/>
      <c r="Q14" s="17"/>
    </row>
    <row r="15" spans="1:17" ht="30" customHeight="1" x14ac:dyDescent="0.25">
      <c r="A15" s="8">
        <v>10</v>
      </c>
      <c r="B15" s="30" t="s">
        <v>13</v>
      </c>
      <c r="C15" s="30"/>
      <c r="D15" s="3" t="s">
        <v>42</v>
      </c>
      <c r="E15" s="3">
        <v>5</v>
      </c>
      <c r="F15" s="4">
        <v>1</v>
      </c>
      <c r="G15" s="4" t="s">
        <v>42</v>
      </c>
      <c r="H15" s="5">
        <f t="shared" si="0"/>
        <v>6</v>
      </c>
      <c r="I15" s="8" t="s">
        <v>37</v>
      </c>
      <c r="J15" s="16">
        <v>6</v>
      </c>
      <c r="L15" s="17" t="s">
        <v>52</v>
      </c>
      <c r="M15" s="18">
        <f>SUM(D28)</f>
        <v>1445</v>
      </c>
      <c r="N15" s="17"/>
      <c r="O15" s="17"/>
      <c r="P15" s="17"/>
      <c r="Q15" s="17"/>
    </row>
    <row r="16" spans="1:17" ht="30" customHeight="1" x14ac:dyDescent="0.25">
      <c r="A16" s="8">
        <v>11</v>
      </c>
      <c r="B16" s="30" t="s">
        <v>14</v>
      </c>
      <c r="C16" s="30"/>
      <c r="D16" s="3">
        <v>2</v>
      </c>
      <c r="E16" s="3">
        <v>16</v>
      </c>
      <c r="F16" s="4">
        <v>61</v>
      </c>
      <c r="G16" s="4">
        <v>6</v>
      </c>
      <c r="H16" s="5">
        <f t="shared" si="0"/>
        <v>85</v>
      </c>
      <c r="I16" s="8" t="s">
        <v>37</v>
      </c>
      <c r="J16" s="16">
        <v>83</v>
      </c>
      <c r="L16" s="17"/>
      <c r="M16" s="17"/>
      <c r="N16" s="17"/>
      <c r="O16" s="17"/>
      <c r="P16" s="17"/>
      <c r="Q16" s="17"/>
    </row>
    <row r="17" spans="1:17" ht="30" customHeight="1" x14ac:dyDescent="0.25">
      <c r="A17" s="8">
        <v>12</v>
      </c>
      <c r="B17" s="30" t="s">
        <v>15</v>
      </c>
      <c r="C17" s="30"/>
      <c r="D17" s="3">
        <v>61</v>
      </c>
      <c r="E17" s="3">
        <v>31</v>
      </c>
      <c r="F17" s="4">
        <v>18</v>
      </c>
      <c r="G17" s="4">
        <v>3</v>
      </c>
      <c r="H17" s="5">
        <f t="shared" si="0"/>
        <v>113</v>
      </c>
      <c r="I17" s="8" t="s">
        <v>37</v>
      </c>
      <c r="J17" s="16">
        <v>52</v>
      </c>
      <c r="L17" s="17"/>
      <c r="M17" s="17"/>
      <c r="N17" s="17"/>
      <c r="O17" s="17"/>
      <c r="P17" s="17"/>
      <c r="Q17" s="17"/>
    </row>
    <row r="18" spans="1:17" ht="30" customHeight="1" x14ac:dyDescent="0.25">
      <c r="A18" s="8">
        <v>13</v>
      </c>
      <c r="B18" s="30" t="s">
        <v>16</v>
      </c>
      <c r="C18" s="30"/>
      <c r="D18" s="3">
        <v>165</v>
      </c>
      <c r="E18" s="3" t="s">
        <v>42</v>
      </c>
      <c r="F18" s="4" t="s">
        <v>42</v>
      </c>
      <c r="G18" s="4" t="s">
        <v>42</v>
      </c>
      <c r="H18" s="5">
        <f t="shared" si="0"/>
        <v>165</v>
      </c>
      <c r="I18" s="8" t="s">
        <v>37</v>
      </c>
      <c r="J18" s="16" t="s">
        <v>42</v>
      </c>
    </row>
    <row r="19" spans="1:17" ht="30" customHeight="1" x14ac:dyDescent="0.25">
      <c r="A19" s="8">
        <v>14</v>
      </c>
      <c r="B19" s="30" t="s">
        <v>17</v>
      </c>
      <c r="C19" s="30"/>
      <c r="D19" s="3" t="s">
        <v>42</v>
      </c>
      <c r="E19" s="3" t="s">
        <v>42</v>
      </c>
      <c r="F19" s="4" t="s">
        <v>42</v>
      </c>
      <c r="G19" s="4" t="s">
        <v>42</v>
      </c>
      <c r="H19" s="5">
        <f t="shared" si="0"/>
        <v>0</v>
      </c>
      <c r="I19" s="8" t="s">
        <v>38</v>
      </c>
      <c r="J19" s="16" t="s">
        <v>42</v>
      </c>
    </row>
    <row r="20" spans="1:17" ht="30" customHeight="1" x14ac:dyDescent="0.25">
      <c r="A20" s="8">
        <v>15</v>
      </c>
      <c r="B20" s="30" t="s">
        <v>18</v>
      </c>
      <c r="C20" s="30"/>
      <c r="D20" s="3" t="s">
        <v>42</v>
      </c>
      <c r="E20" s="3" t="s">
        <v>42</v>
      </c>
      <c r="F20" s="4" t="s">
        <v>42</v>
      </c>
      <c r="G20" s="4" t="s">
        <v>42</v>
      </c>
      <c r="H20" s="5">
        <f t="shared" si="0"/>
        <v>0</v>
      </c>
      <c r="I20" s="8" t="s">
        <v>37</v>
      </c>
      <c r="J20" s="16" t="s">
        <v>42</v>
      </c>
    </row>
    <row r="21" spans="1:17" ht="30" customHeight="1" x14ac:dyDescent="0.25">
      <c r="A21" s="8">
        <v>16</v>
      </c>
      <c r="B21" s="30" t="s">
        <v>19</v>
      </c>
      <c r="C21" s="30"/>
      <c r="D21" s="3" t="s">
        <v>42</v>
      </c>
      <c r="E21" s="3" t="s">
        <v>42</v>
      </c>
      <c r="F21" s="4" t="s">
        <v>42</v>
      </c>
      <c r="G21" s="4" t="s">
        <v>42</v>
      </c>
      <c r="H21" s="5">
        <f t="shared" si="0"/>
        <v>0</v>
      </c>
      <c r="I21" s="8" t="s">
        <v>37</v>
      </c>
      <c r="J21" s="16" t="s">
        <v>42</v>
      </c>
    </row>
    <row r="22" spans="1:17" ht="30" customHeight="1" x14ac:dyDescent="0.25">
      <c r="A22" s="8">
        <v>17</v>
      </c>
      <c r="B22" s="30" t="s">
        <v>20</v>
      </c>
      <c r="C22" s="30"/>
      <c r="D22" s="3" t="s">
        <v>42</v>
      </c>
      <c r="E22" s="3" t="s">
        <v>42</v>
      </c>
      <c r="F22" s="4" t="s">
        <v>42</v>
      </c>
      <c r="G22" s="4" t="s">
        <v>42</v>
      </c>
      <c r="H22" s="5">
        <f t="shared" si="0"/>
        <v>0</v>
      </c>
      <c r="I22" s="8" t="s">
        <v>37</v>
      </c>
      <c r="J22" s="16" t="s">
        <v>42</v>
      </c>
    </row>
    <row r="23" spans="1:17" ht="30" customHeight="1" x14ac:dyDescent="0.25">
      <c r="A23" s="8">
        <v>18</v>
      </c>
      <c r="B23" s="30" t="s">
        <v>21</v>
      </c>
      <c r="C23" s="30"/>
      <c r="D23" s="3" t="s">
        <v>42</v>
      </c>
      <c r="E23" s="3" t="s">
        <v>42</v>
      </c>
      <c r="F23" s="4">
        <v>14</v>
      </c>
      <c r="G23" s="4" t="s">
        <v>42</v>
      </c>
      <c r="H23" s="5">
        <f t="shared" si="0"/>
        <v>14</v>
      </c>
      <c r="I23" s="8" t="s">
        <v>37</v>
      </c>
      <c r="J23" s="16">
        <v>14</v>
      </c>
    </row>
    <row r="24" spans="1:17" ht="30" customHeight="1" x14ac:dyDescent="0.25">
      <c r="A24" s="8">
        <v>19</v>
      </c>
      <c r="B24" s="30" t="s">
        <v>22</v>
      </c>
      <c r="C24" s="30"/>
      <c r="D24" s="3" t="s">
        <v>42</v>
      </c>
      <c r="E24" s="3">
        <v>31</v>
      </c>
      <c r="F24" s="4">
        <v>3</v>
      </c>
      <c r="G24" s="4" t="s">
        <v>42</v>
      </c>
      <c r="H24" s="5">
        <f t="shared" si="0"/>
        <v>34</v>
      </c>
      <c r="I24" s="8" t="s">
        <v>37</v>
      </c>
      <c r="J24" s="16">
        <v>34</v>
      </c>
    </row>
    <row r="25" spans="1:17" ht="30" customHeight="1" x14ac:dyDescent="0.25">
      <c r="A25" s="8">
        <v>20</v>
      </c>
      <c r="B25" s="30" t="s">
        <v>23</v>
      </c>
      <c r="C25" s="30"/>
      <c r="D25" s="3" t="s">
        <v>42</v>
      </c>
      <c r="E25" s="3" t="s">
        <v>42</v>
      </c>
      <c r="F25" s="4" t="s">
        <v>42</v>
      </c>
      <c r="G25" s="4" t="s">
        <v>42</v>
      </c>
      <c r="H25" s="5">
        <f t="shared" si="0"/>
        <v>0</v>
      </c>
      <c r="I25" s="8" t="s">
        <v>37</v>
      </c>
      <c r="J25" s="16" t="s">
        <v>42</v>
      </c>
    </row>
    <row r="26" spans="1:17" ht="30" customHeight="1" x14ac:dyDescent="0.25">
      <c r="A26" s="8">
        <v>21</v>
      </c>
      <c r="B26" s="30" t="s">
        <v>24</v>
      </c>
      <c r="C26" s="30"/>
      <c r="D26" s="3" t="s">
        <v>42</v>
      </c>
      <c r="E26" s="3" t="s">
        <v>42</v>
      </c>
      <c r="F26" s="4" t="s">
        <v>42</v>
      </c>
      <c r="G26" s="4" t="s">
        <v>42</v>
      </c>
      <c r="H26" s="5">
        <v>178</v>
      </c>
      <c r="I26" s="15" t="s">
        <v>37</v>
      </c>
      <c r="J26" s="16">
        <v>178</v>
      </c>
    </row>
    <row r="27" spans="1:17" ht="30" customHeight="1" x14ac:dyDescent="0.25">
      <c r="A27" s="8">
        <v>22</v>
      </c>
      <c r="B27" s="30" t="s">
        <v>25</v>
      </c>
      <c r="C27" s="30"/>
      <c r="D27" s="3" t="s">
        <v>42</v>
      </c>
      <c r="E27" s="3" t="s">
        <v>42</v>
      </c>
      <c r="F27" s="4" t="s">
        <v>42</v>
      </c>
      <c r="G27" s="4" t="s">
        <v>42</v>
      </c>
      <c r="H27" s="5">
        <v>47</v>
      </c>
      <c r="I27" s="15" t="s">
        <v>37</v>
      </c>
      <c r="J27" s="16">
        <v>47</v>
      </c>
    </row>
    <row r="28" spans="1:17" ht="30" customHeight="1" x14ac:dyDescent="0.25">
      <c r="A28" s="8">
        <v>23</v>
      </c>
      <c r="B28" s="30" t="s">
        <v>26</v>
      </c>
      <c r="C28" s="30"/>
      <c r="D28" s="3">
        <v>1445</v>
      </c>
      <c r="E28" s="3" t="s">
        <v>42</v>
      </c>
      <c r="F28" s="4" t="s">
        <v>42</v>
      </c>
      <c r="G28" s="4" t="s">
        <v>42</v>
      </c>
      <c r="H28" s="5">
        <f t="shared" si="0"/>
        <v>1445</v>
      </c>
      <c r="I28" s="8" t="s">
        <v>37</v>
      </c>
      <c r="J28" s="16" t="s">
        <v>42</v>
      </c>
    </row>
    <row r="29" spans="1:17" ht="30" customHeight="1" x14ac:dyDescent="0.25">
      <c r="A29" s="31">
        <v>24</v>
      </c>
      <c r="B29" s="30" t="s">
        <v>27</v>
      </c>
      <c r="C29" s="7" t="s">
        <v>29</v>
      </c>
      <c r="D29" s="3" t="s">
        <v>42</v>
      </c>
      <c r="E29" s="3" t="s">
        <v>42</v>
      </c>
      <c r="F29" s="4" t="s">
        <v>42</v>
      </c>
      <c r="G29" s="4" t="s">
        <v>42</v>
      </c>
      <c r="H29" s="5">
        <v>173815</v>
      </c>
      <c r="I29" s="8" t="s">
        <v>37</v>
      </c>
      <c r="J29" s="16">
        <v>964</v>
      </c>
    </row>
    <row r="30" spans="1:17" ht="30" customHeight="1" x14ac:dyDescent="0.25">
      <c r="A30" s="31"/>
      <c r="B30" s="30"/>
      <c r="C30" s="7" t="s">
        <v>28</v>
      </c>
      <c r="D30" s="3" t="s">
        <v>42</v>
      </c>
      <c r="E30" s="3" t="s">
        <v>42</v>
      </c>
      <c r="F30" s="4" t="s">
        <v>42</v>
      </c>
      <c r="G30" s="4" t="s">
        <v>42</v>
      </c>
      <c r="H30" s="5">
        <v>104339</v>
      </c>
      <c r="I30" s="8" t="s">
        <v>37</v>
      </c>
      <c r="J30" s="16" t="s">
        <v>42</v>
      </c>
    </row>
    <row r="31" spans="1:17" ht="30" customHeight="1" x14ac:dyDescent="0.25">
      <c r="A31" s="8">
        <v>25</v>
      </c>
      <c r="B31" s="30" t="s">
        <v>30</v>
      </c>
      <c r="C31" s="30"/>
      <c r="D31" s="3" t="s">
        <v>42</v>
      </c>
      <c r="E31" s="3" t="s">
        <v>42</v>
      </c>
      <c r="F31" s="3" t="s">
        <v>42</v>
      </c>
      <c r="G31" s="3" t="s">
        <v>42</v>
      </c>
      <c r="H31" s="5">
        <f t="shared" si="0"/>
        <v>0</v>
      </c>
      <c r="I31" s="8" t="s">
        <v>39</v>
      </c>
      <c r="J31" s="16" t="s">
        <v>42</v>
      </c>
    </row>
    <row r="32" spans="1:17" ht="30" customHeight="1" x14ac:dyDescent="0.25">
      <c r="A32" s="8">
        <v>26</v>
      </c>
      <c r="B32" s="30" t="s">
        <v>31</v>
      </c>
      <c r="C32" s="30"/>
      <c r="D32" s="3" t="s">
        <v>42</v>
      </c>
      <c r="E32" s="3" t="s">
        <v>42</v>
      </c>
      <c r="F32" s="3" t="s">
        <v>42</v>
      </c>
      <c r="G32" s="3" t="s">
        <v>42</v>
      </c>
      <c r="H32" s="5">
        <f t="shared" si="0"/>
        <v>0</v>
      </c>
      <c r="I32" s="8" t="s">
        <v>40</v>
      </c>
      <c r="J32" s="16" t="s">
        <v>42</v>
      </c>
    </row>
    <row r="33" spans="1:10" ht="39.75" customHeight="1" x14ac:dyDescent="0.25">
      <c r="A33" s="28" t="s">
        <v>44</v>
      </c>
      <c r="B33" s="28"/>
      <c r="C33" s="28"/>
      <c r="D33" s="28"/>
      <c r="E33" s="28"/>
      <c r="F33" s="28"/>
      <c r="G33" s="28"/>
      <c r="H33" s="12">
        <f>SUM(H4:H32)</f>
        <v>284042</v>
      </c>
      <c r="I33" s="13" t="s">
        <v>43</v>
      </c>
      <c r="J33" s="14">
        <f>SUM(J4:J32)</f>
        <v>1986</v>
      </c>
    </row>
    <row r="34" spans="1:10" ht="32.25" customHeight="1" x14ac:dyDescent="0.25">
      <c r="A34" s="28" t="s">
        <v>45</v>
      </c>
      <c r="B34" s="28"/>
      <c r="C34" s="28"/>
      <c r="D34" s="28"/>
      <c r="E34" s="28"/>
      <c r="F34" s="28"/>
      <c r="G34" s="28"/>
      <c r="H34" s="29">
        <f>J33/H33*100%</f>
        <v>6.9919237295892863E-3</v>
      </c>
      <c r="I34" s="29"/>
      <c r="J34" s="29"/>
    </row>
    <row r="35" spans="1:10" x14ac:dyDescent="0.25">
      <c r="G35" s="11"/>
      <c r="H35" s="10"/>
      <c r="I35" s="10"/>
      <c r="J35" s="9"/>
    </row>
  </sheetData>
  <mergeCells count="44">
    <mergeCell ref="J8:J9"/>
    <mergeCell ref="J13:J14"/>
    <mergeCell ref="D1:I1"/>
    <mergeCell ref="J1:J3"/>
    <mergeCell ref="D2:D3"/>
    <mergeCell ref="E2:E3"/>
    <mergeCell ref="F2:F3"/>
    <mergeCell ref="G2:G3"/>
    <mergeCell ref="H2:H3"/>
    <mergeCell ref="I2:I3"/>
    <mergeCell ref="B11:C11"/>
    <mergeCell ref="B12:C12"/>
    <mergeCell ref="A8:A9"/>
    <mergeCell ref="B8:B9"/>
    <mergeCell ref="A1:A3"/>
    <mergeCell ref="B1:C3"/>
    <mergeCell ref="B4:C4"/>
    <mergeCell ref="B5:C5"/>
    <mergeCell ref="B6:C6"/>
    <mergeCell ref="B7:C7"/>
    <mergeCell ref="B10:C10"/>
    <mergeCell ref="A13:A14"/>
    <mergeCell ref="B13:B14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15:C15"/>
    <mergeCell ref="A33:G33"/>
    <mergeCell ref="A34:G34"/>
    <mergeCell ref="H34:J34"/>
    <mergeCell ref="B28:C28"/>
    <mergeCell ref="A29:A30"/>
    <mergeCell ref="B29:B30"/>
    <mergeCell ref="B31:C31"/>
    <mergeCell ref="B32:C32"/>
  </mergeCells>
  <pageMargins left="0.11811023622047245" right="0.11811023622047245" top="0.35433070866141736" bottom="0.35433070866141736" header="0.31496062992125984" footer="0.31496062992125984"/>
  <pageSetup paperSize="20000" scale="8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0D0B-BB62-4025-A732-8EC6AA196C84}">
  <sheetPr codeName="Sheet2"/>
  <dimension ref="A1:Q35"/>
  <sheetViews>
    <sheetView topLeftCell="A25" zoomScale="70" zoomScaleNormal="70" zoomScaleSheetLayoutView="70" workbookViewId="0">
      <selection activeCell="H30" sqref="H30"/>
    </sheetView>
  </sheetViews>
  <sheetFormatPr defaultColWidth="9.140625" defaultRowHeight="15" x14ac:dyDescent="0.25"/>
  <cols>
    <col min="1" max="1" width="5.28515625" style="1" bestFit="1" customWidth="1"/>
    <col min="2" max="2" width="31.28515625" style="1" customWidth="1"/>
    <col min="3" max="3" width="24.42578125" style="1" customWidth="1"/>
    <col min="4" max="4" width="19.140625" style="1" customWidth="1"/>
    <col min="5" max="5" width="23.42578125" style="1" customWidth="1"/>
    <col min="6" max="6" width="22" style="1" customWidth="1"/>
    <col min="7" max="7" width="22.85546875" style="1" customWidth="1"/>
    <col min="8" max="8" width="18.5703125" style="1" customWidth="1"/>
    <col min="9" max="9" width="19.28515625" style="1" bestFit="1" customWidth="1"/>
    <col min="10" max="10" width="20.7109375" style="6" bestFit="1" customWidth="1"/>
    <col min="11" max="16" width="9.140625" style="1"/>
    <col min="17" max="17" width="10.7109375" style="1" bestFit="1" customWidth="1"/>
    <col min="18" max="16384" width="9.140625" style="1"/>
  </cols>
  <sheetData>
    <row r="1" spans="1:17" ht="33" customHeight="1" x14ac:dyDescent="0.25">
      <c r="A1" s="33" t="s">
        <v>0</v>
      </c>
      <c r="B1" s="34" t="s">
        <v>1</v>
      </c>
      <c r="C1" s="34"/>
      <c r="D1" s="33" t="s">
        <v>47</v>
      </c>
      <c r="E1" s="33"/>
      <c r="F1" s="33"/>
      <c r="G1" s="33"/>
      <c r="H1" s="33"/>
      <c r="I1" s="33"/>
      <c r="J1" s="37" t="s">
        <v>41</v>
      </c>
      <c r="L1" s="17"/>
      <c r="M1" s="17"/>
      <c r="N1" s="17"/>
      <c r="O1" s="17"/>
      <c r="P1" s="17"/>
      <c r="Q1" s="17"/>
    </row>
    <row r="2" spans="1:17" ht="34.5" customHeight="1" x14ac:dyDescent="0.25">
      <c r="A2" s="33"/>
      <c r="B2" s="34"/>
      <c r="C2" s="34"/>
      <c r="D2" s="34" t="s">
        <v>46</v>
      </c>
      <c r="E2" s="34" t="s">
        <v>32</v>
      </c>
      <c r="F2" s="34" t="s">
        <v>33</v>
      </c>
      <c r="G2" s="34" t="s">
        <v>34</v>
      </c>
      <c r="H2" s="34" t="s">
        <v>35</v>
      </c>
      <c r="I2" s="34" t="s">
        <v>36</v>
      </c>
      <c r="J2" s="37"/>
      <c r="L2" s="17"/>
      <c r="M2" s="17"/>
      <c r="N2" s="17"/>
      <c r="O2" s="17"/>
      <c r="P2" s="17"/>
      <c r="Q2" s="17"/>
    </row>
    <row r="3" spans="1:17" ht="18" customHeight="1" x14ac:dyDescent="0.25">
      <c r="A3" s="33"/>
      <c r="B3" s="34"/>
      <c r="C3" s="34"/>
      <c r="D3" s="34"/>
      <c r="E3" s="34"/>
      <c r="F3" s="34"/>
      <c r="G3" s="34"/>
      <c r="H3" s="34"/>
      <c r="I3" s="34"/>
      <c r="J3" s="37"/>
      <c r="L3" s="17"/>
      <c r="M3" s="17"/>
      <c r="N3" s="17"/>
      <c r="O3" s="17"/>
      <c r="P3" s="17"/>
      <c r="Q3" s="17"/>
    </row>
    <row r="4" spans="1:17" ht="30" customHeight="1" x14ac:dyDescent="0.25">
      <c r="A4" s="8">
        <v>1</v>
      </c>
      <c r="B4" s="30" t="s">
        <v>2</v>
      </c>
      <c r="C4" s="30"/>
      <c r="D4" s="3">
        <v>21</v>
      </c>
      <c r="E4" s="3">
        <v>29</v>
      </c>
      <c r="F4" s="4">
        <v>1</v>
      </c>
      <c r="G4" s="4" t="s">
        <v>42</v>
      </c>
      <c r="H4" s="5">
        <f>SUM(D4:G4)</f>
        <v>51</v>
      </c>
      <c r="I4" s="8" t="s">
        <v>37</v>
      </c>
      <c r="J4" s="16">
        <v>29</v>
      </c>
      <c r="L4" s="17"/>
      <c r="M4" s="17"/>
      <c r="N4" s="17">
        <v>2</v>
      </c>
      <c r="O4" s="17" t="s">
        <v>54</v>
      </c>
      <c r="P4" s="18">
        <v>21</v>
      </c>
      <c r="Q4" s="17"/>
    </row>
    <row r="5" spans="1:17" ht="30" customHeight="1" x14ac:dyDescent="0.25">
      <c r="A5" s="8">
        <v>2</v>
      </c>
      <c r="B5" s="30" t="s">
        <v>3</v>
      </c>
      <c r="C5" s="30"/>
      <c r="D5" s="3">
        <v>150</v>
      </c>
      <c r="E5" s="3">
        <v>73</v>
      </c>
      <c r="F5" s="4">
        <v>1</v>
      </c>
      <c r="G5" s="4">
        <v>47</v>
      </c>
      <c r="H5" s="5">
        <f t="shared" ref="H5:H32" si="0">SUM(D5:G5)</f>
        <v>271</v>
      </c>
      <c r="I5" s="8" t="s">
        <v>37</v>
      </c>
      <c r="J5" s="16">
        <v>103</v>
      </c>
      <c r="L5" s="17" t="s">
        <v>48</v>
      </c>
      <c r="M5" s="18">
        <f>SUM(E4:G5)</f>
        <v>151</v>
      </c>
      <c r="N5" s="17">
        <v>1</v>
      </c>
      <c r="O5" s="17" t="s">
        <v>48</v>
      </c>
      <c r="P5" s="18">
        <v>150</v>
      </c>
      <c r="Q5" s="17"/>
    </row>
    <row r="6" spans="1:17" ht="30" customHeight="1" x14ac:dyDescent="0.25">
      <c r="A6" s="8">
        <v>3</v>
      </c>
      <c r="B6" s="30" t="s">
        <v>4</v>
      </c>
      <c r="C6" s="30"/>
      <c r="D6" s="3" t="s">
        <v>42</v>
      </c>
      <c r="E6" s="3" t="s">
        <v>42</v>
      </c>
      <c r="F6" s="4" t="s">
        <v>42</v>
      </c>
      <c r="G6" s="4" t="s">
        <v>42</v>
      </c>
      <c r="H6" s="5">
        <f t="shared" si="0"/>
        <v>0</v>
      </c>
      <c r="I6" s="8" t="s">
        <v>37</v>
      </c>
      <c r="J6" s="16" t="s">
        <v>42</v>
      </c>
      <c r="L6" s="18" t="s">
        <v>49</v>
      </c>
      <c r="M6" s="18">
        <f>SUM(E12:G12)</f>
        <v>314</v>
      </c>
      <c r="N6" s="17">
        <v>27</v>
      </c>
      <c r="O6" s="17" t="s">
        <v>49</v>
      </c>
      <c r="P6" s="18">
        <v>341</v>
      </c>
      <c r="Q6" s="17"/>
    </row>
    <row r="7" spans="1:17" ht="30" customHeight="1" x14ac:dyDescent="0.25">
      <c r="A7" s="8">
        <v>4</v>
      </c>
      <c r="B7" s="30" t="s">
        <v>5</v>
      </c>
      <c r="C7" s="30"/>
      <c r="D7" s="3" t="s">
        <v>42</v>
      </c>
      <c r="E7" s="3" t="s">
        <v>42</v>
      </c>
      <c r="F7" s="4" t="s">
        <v>42</v>
      </c>
      <c r="G7" s="4" t="s">
        <v>42</v>
      </c>
      <c r="H7" s="5">
        <f t="shared" si="0"/>
        <v>0</v>
      </c>
      <c r="I7" s="8" t="s">
        <v>37</v>
      </c>
      <c r="J7" s="16" t="s">
        <v>42</v>
      </c>
      <c r="L7" s="17" t="s">
        <v>50</v>
      </c>
      <c r="M7" s="18">
        <f>SUM(E16:G17)</f>
        <v>135</v>
      </c>
      <c r="N7" s="17">
        <v>1</v>
      </c>
      <c r="O7" s="17" t="s">
        <v>53</v>
      </c>
      <c r="P7" s="17"/>
      <c r="Q7" s="17"/>
    </row>
    <row r="8" spans="1:17" ht="30" customHeight="1" x14ac:dyDescent="0.25">
      <c r="A8" s="31">
        <v>5</v>
      </c>
      <c r="B8" s="32" t="s">
        <v>6</v>
      </c>
      <c r="C8" s="2" t="s">
        <v>7</v>
      </c>
      <c r="D8" s="3">
        <v>230</v>
      </c>
      <c r="E8" s="3">
        <v>157</v>
      </c>
      <c r="F8" s="4" t="s">
        <v>42</v>
      </c>
      <c r="G8" s="4" t="s">
        <v>42</v>
      </c>
      <c r="H8" s="5">
        <f t="shared" si="0"/>
        <v>387</v>
      </c>
      <c r="I8" s="8" t="s">
        <v>37</v>
      </c>
      <c r="J8" s="35">
        <v>14</v>
      </c>
      <c r="L8" s="17" t="s">
        <v>51</v>
      </c>
      <c r="M8" s="18">
        <f>SUM(E8:E9,E13:G14)</f>
        <v>858</v>
      </c>
      <c r="N8" s="17"/>
      <c r="O8" s="17" t="s">
        <v>48</v>
      </c>
      <c r="P8" s="17">
        <v>77</v>
      </c>
      <c r="Q8" s="18">
        <v>230</v>
      </c>
    </row>
    <row r="9" spans="1:17" ht="30" customHeight="1" x14ac:dyDescent="0.25">
      <c r="A9" s="31"/>
      <c r="B9" s="32"/>
      <c r="C9" s="7" t="s">
        <v>8</v>
      </c>
      <c r="D9" s="3">
        <v>40</v>
      </c>
      <c r="E9" s="3">
        <v>4</v>
      </c>
      <c r="F9" s="4" t="s">
        <v>42</v>
      </c>
      <c r="G9" s="4" t="s">
        <v>42</v>
      </c>
      <c r="H9" s="5">
        <f t="shared" si="0"/>
        <v>44</v>
      </c>
      <c r="I9" s="8" t="s">
        <v>37</v>
      </c>
      <c r="J9" s="36"/>
      <c r="L9" s="18"/>
      <c r="M9" s="17"/>
      <c r="N9" s="17"/>
      <c r="O9" s="17" t="s">
        <v>55</v>
      </c>
      <c r="P9" s="17">
        <v>307</v>
      </c>
      <c r="Q9" s="18">
        <v>1503</v>
      </c>
    </row>
    <row r="10" spans="1:17" ht="30" customHeight="1" x14ac:dyDescent="0.25">
      <c r="A10" s="8">
        <v>6</v>
      </c>
      <c r="B10" s="30" t="s">
        <v>9</v>
      </c>
      <c r="C10" s="30"/>
      <c r="D10" s="3" t="s">
        <v>42</v>
      </c>
      <c r="E10" s="4">
        <v>48</v>
      </c>
      <c r="F10" s="4">
        <v>1</v>
      </c>
      <c r="G10" s="4">
        <v>1</v>
      </c>
      <c r="H10" s="5">
        <f t="shared" si="0"/>
        <v>50</v>
      </c>
      <c r="I10" s="8" t="s">
        <v>37</v>
      </c>
      <c r="J10" s="16">
        <v>50</v>
      </c>
      <c r="L10" s="17"/>
      <c r="M10" s="17"/>
      <c r="N10" s="17"/>
      <c r="O10" s="17" t="s">
        <v>56</v>
      </c>
      <c r="P10" s="17">
        <v>4</v>
      </c>
      <c r="Q10" s="18">
        <v>40</v>
      </c>
    </row>
    <row r="11" spans="1:17" ht="30" customHeight="1" x14ac:dyDescent="0.25">
      <c r="A11" s="8">
        <v>7</v>
      </c>
      <c r="B11" s="30" t="s">
        <v>10</v>
      </c>
      <c r="C11" s="30"/>
      <c r="D11" s="3" t="s">
        <v>42</v>
      </c>
      <c r="E11" s="3">
        <v>17</v>
      </c>
      <c r="F11" s="4">
        <v>1</v>
      </c>
      <c r="G11" s="4" t="s">
        <v>42</v>
      </c>
      <c r="H11" s="5">
        <f t="shared" si="0"/>
        <v>18</v>
      </c>
      <c r="I11" s="8" t="s">
        <v>37</v>
      </c>
      <c r="J11" s="16">
        <v>18</v>
      </c>
      <c r="L11" s="17" t="s">
        <v>48</v>
      </c>
      <c r="M11" s="18">
        <f>SUM(D4:D5)</f>
        <v>171</v>
      </c>
      <c r="N11" s="17"/>
      <c r="O11" s="17" t="s">
        <v>57</v>
      </c>
      <c r="P11" s="17">
        <v>18</v>
      </c>
      <c r="Q11" s="18">
        <v>125</v>
      </c>
    </row>
    <row r="12" spans="1:17" ht="30" customHeight="1" x14ac:dyDescent="0.25">
      <c r="A12" s="8">
        <v>8</v>
      </c>
      <c r="B12" s="30" t="s">
        <v>11</v>
      </c>
      <c r="C12" s="30"/>
      <c r="D12" s="3">
        <v>341</v>
      </c>
      <c r="E12" s="3">
        <v>296</v>
      </c>
      <c r="F12" s="4">
        <v>17</v>
      </c>
      <c r="G12" s="4">
        <v>1</v>
      </c>
      <c r="H12" s="5">
        <f t="shared" si="0"/>
        <v>655</v>
      </c>
      <c r="I12" s="8" t="s">
        <v>37</v>
      </c>
      <c r="J12" s="16">
        <v>164</v>
      </c>
      <c r="L12" s="18" t="s">
        <v>49</v>
      </c>
      <c r="M12" s="18">
        <f>SUM(D12)</f>
        <v>341</v>
      </c>
      <c r="N12" s="17"/>
      <c r="O12" s="17"/>
      <c r="P12" s="17"/>
      <c r="Q12" s="17"/>
    </row>
    <row r="13" spans="1:17" ht="30" customHeight="1" x14ac:dyDescent="0.25">
      <c r="A13" s="31">
        <v>9</v>
      </c>
      <c r="B13" s="32" t="s">
        <v>12</v>
      </c>
      <c r="C13" s="2" t="s">
        <v>7</v>
      </c>
      <c r="D13" s="3">
        <v>1503</v>
      </c>
      <c r="E13" s="3">
        <v>664</v>
      </c>
      <c r="F13" s="4">
        <v>6</v>
      </c>
      <c r="G13" s="4">
        <v>9</v>
      </c>
      <c r="H13" s="5">
        <f t="shared" si="0"/>
        <v>2182</v>
      </c>
      <c r="I13" s="8" t="s">
        <v>37</v>
      </c>
      <c r="J13" s="35">
        <v>230</v>
      </c>
      <c r="L13" s="17" t="s">
        <v>50</v>
      </c>
      <c r="M13" s="18">
        <f>SUM(D16:D18)</f>
        <v>228</v>
      </c>
      <c r="N13" s="17"/>
      <c r="O13" s="17"/>
      <c r="P13" s="17"/>
      <c r="Q13" s="17"/>
    </row>
    <row r="14" spans="1:17" ht="30" customHeight="1" x14ac:dyDescent="0.25">
      <c r="A14" s="31"/>
      <c r="B14" s="32"/>
      <c r="C14" s="7" t="s">
        <v>8</v>
      </c>
      <c r="D14" s="3">
        <v>125</v>
      </c>
      <c r="E14" s="3">
        <v>18</v>
      </c>
      <c r="F14" s="4" t="s">
        <v>42</v>
      </c>
      <c r="G14" s="4" t="s">
        <v>42</v>
      </c>
      <c r="H14" s="5">
        <f t="shared" si="0"/>
        <v>143</v>
      </c>
      <c r="I14" s="8" t="s">
        <v>37</v>
      </c>
      <c r="J14" s="36"/>
      <c r="L14" s="17" t="s">
        <v>51</v>
      </c>
      <c r="M14" s="18">
        <f>SUM(D13:D14,D8:D9)</f>
        <v>1898</v>
      </c>
      <c r="N14" s="17"/>
      <c r="O14" s="17"/>
      <c r="P14" s="17"/>
      <c r="Q14" s="17"/>
    </row>
    <row r="15" spans="1:17" ht="30" customHeight="1" x14ac:dyDescent="0.25">
      <c r="A15" s="8">
        <v>10</v>
      </c>
      <c r="B15" s="30" t="s">
        <v>13</v>
      </c>
      <c r="C15" s="30"/>
      <c r="D15" s="3" t="s">
        <v>42</v>
      </c>
      <c r="E15" s="3">
        <v>5</v>
      </c>
      <c r="F15" s="4">
        <v>1</v>
      </c>
      <c r="G15" s="4" t="s">
        <v>42</v>
      </c>
      <c r="H15" s="5">
        <f t="shared" si="0"/>
        <v>6</v>
      </c>
      <c r="I15" s="8" t="s">
        <v>37</v>
      </c>
      <c r="J15" s="16">
        <v>6</v>
      </c>
      <c r="L15" s="17" t="s">
        <v>52</v>
      </c>
      <c r="M15" s="18">
        <f>SUM(D28)</f>
        <v>1445</v>
      </c>
      <c r="N15" s="17"/>
      <c r="O15" s="17"/>
      <c r="P15" s="17"/>
      <c r="Q15" s="17"/>
    </row>
    <row r="16" spans="1:17" ht="30" customHeight="1" x14ac:dyDescent="0.25">
      <c r="A16" s="8">
        <v>11</v>
      </c>
      <c r="B16" s="30" t="s">
        <v>14</v>
      </c>
      <c r="C16" s="30"/>
      <c r="D16" s="3">
        <v>2</v>
      </c>
      <c r="E16" s="3">
        <v>16</v>
      </c>
      <c r="F16" s="4">
        <v>61</v>
      </c>
      <c r="G16" s="4">
        <v>6</v>
      </c>
      <c r="H16" s="5">
        <f t="shared" si="0"/>
        <v>85</v>
      </c>
      <c r="I16" s="8" t="s">
        <v>37</v>
      </c>
      <c r="J16" s="16">
        <v>83</v>
      </c>
      <c r="L16" s="17"/>
      <c r="M16" s="17"/>
      <c r="N16" s="17"/>
      <c r="O16" s="17"/>
      <c r="P16" s="17"/>
      <c r="Q16" s="17"/>
    </row>
    <row r="17" spans="1:17" ht="30" customHeight="1" x14ac:dyDescent="0.25">
      <c r="A17" s="8">
        <v>12</v>
      </c>
      <c r="B17" s="30" t="s">
        <v>15</v>
      </c>
      <c r="C17" s="30"/>
      <c r="D17" s="3">
        <v>61</v>
      </c>
      <c r="E17" s="3">
        <v>31</v>
      </c>
      <c r="F17" s="4">
        <v>18</v>
      </c>
      <c r="G17" s="4">
        <v>3</v>
      </c>
      <c r="H17" s="5">
        <f t="shared" si="0"/>
        <v>113</v>
      </c>
      <c r="I17" s="8" t="s">
        <v>37</v>
      </c>
      <c r="J17" s="16">
        <v>52</v>
      </c>
      <c r="L17" s="17"/>
      <c r="M17" s="17"/>
      <c r="N17" s="17"/>
      <c r="O17" s="17"/>
      <c r="P17" s="17"/>
      <c r="Q17" s="17"/>
    </row>
    <row r="18" spans="1:17" ht="30" customHeight="1" x14ac:dyDescent="0.25">
      <c r="A18" s="8">
        <v>13</v>
      </c>
      <c r="B18" s="30" t="s">
        <v>16</v>
      </c>
      <c r="C18" s="30"/>
      <c r="D18" s="3">
        <v>165</v>
      </c>
      <c r="E18" s="3" t="s">
        <v>42</v>
      </c>
      <c r="F18" s="4" t="s">
        <v>42</v>
      </c>
      <c r="G18" s="4" t="s">
        <v>42</v>
      </c>
      <c r="H18" s="5">
        <f t="shared" si="0"/>
        <v>165</v>
      </c>
      <c r="I18" s="8" t="s">
        <v>37</v>
      </c>
      <c r="J18" s="16" t="s">
        <v>42</v>
      </c>
    </row>
    <row r="19" spans="1:17" ht="30" customHeight="1" x14ac:dyDescent="0.25">
      <c r="A19" s="8">
        <v>14</v>
      </c>
      <c r="B19" s="30" t="s">
        <v>17</v>
      </c>
      <c r="C19" s="30"/>
      <c r="D19" s="3" t="s">
        <v>42</v>
      </c>
      <c r="E19" s="3" t="s">
        <v>42</v>
      </c>
      <c r="F19" s="4" t="s">
        <v>42</v>
      </c>
      <c r="G19" s="4" t="s">
        <v>42</v>
      </c>
      <c r="H19" s="5">
        <f t="shared" si="0"/>
        <v>0</v>
      </c>
      <c r="I19" s="8" t="s">
        <v>38</v>
      </c>
      <c r="J19" s="16" t="s">
        <v>42</v>
      </c>
    </row>
    <row r="20" spans="1:17" ht="30" customHeight="1" x14ac:dyDescent="0.25">
      <c r="A20" s="8">
        <v>15</v>
      </c>
      <c r="B20" s="30" t="s">
        <v>18</v>
      </c>
      <c r="C20" s="30"/>
      <c r="D20" s="3" t="s">
        <v>42</v>
      </c>
      <c r="E20" s="3" t="s">
        <v>42</v>
      </c>
      <c r="F20" s="4" t="s">
        <v>42</v>
      </c>
      <c r="G20" s="4" t="s">
        <v>42</v>
      </c>
      <c r="H20" s="5">
        <f t="shared" si="0"/>
        <v>0</v>
      </c>
      <c r="I20" s="8" t="s">
        <v>37</v>
      </c>
      <c r="J20" s="16" t="s">
        <v>42</v>
      </c>
    </row>
    <row r="21" spans="1:17" ht="30" customHeight="1" x14ac:dyDescent="0.25">
      <c r="A21" s="8">
        <v>16</v>
      </c>
      <c r="B21" s="30" t="s">
        <v>19</v>
      </c>
      <c r="C21" s="30"/>
      <c r="D21" s="3" t="s">
        <v>42</v>
      </c>
      <c r="E21" s="3" t="s">
        <v>42</v>
      </c>
      <c r="F21" s="4" t="s">
        <v>42</v>
      </c>
      <c r="G21" s="4" t="s">
        <v>42</v>
      </c>
      <c r="H21" s="5">
        <f t="shared" si="0"/>
        <v>0</v>
      </c>
      <c r="I21" s="8" t="s">
        <v>37</v>
      </c>
      <c r="J21" s="16" t="s">
        <v>42</v>
      </c>
    </row>
    <row r="22" spans="1:17" ht="30" customHeight="1" x14ac:dyDescent="0.25">
      <c r="A22" s="8">
        <v>17</v>
      </c>
      <c r="B22" s="30" t="s">
        <v>20</v>
      </c>
      <c r="C22" s="30"/>
      <c r="D22" s="3" t="s">
        <v>42</v>
      </c>
      <c r="E22" s="3" t="s">
        <v>42</v>
      </c>
      <c r="F22" s="4" t="s">
        <v>42</v>
      </c>
      <c r="G22" s="4" t="s">
        <v>42</v>
      </c>
      <c r="H22" s="5">
        <f t="shared" si="0"/>
        <v>0</v>
      </c>
      <c r="I22" s="8" t="s">
        <v>37</v>
      </c>
      <c r="J22" s="16" t="s">
        <v>42</v>
      </c>
    </row>
    <row r="23" spans="1:17" ht="30" customHeight="1" x14ac:dyDescent="0.25">
      <c r="A23" s="8">
        <v>18</v>
      </c>
      <c r="B23" s="30" t="s">
        <v>21</v>
      </c>
      <c r="C23" s="30"/>
      <c r="D23" s="3" t="s">
        <v>42</v>
      </c>
      <c r="E23" s="3" t="s">
        <v>42</v>
      </c>
      <c r="F23" s="4">
        <v>14</v>
      </c>
      <c r="G23" s="4" t="s">
        <v>42</v>
      </c>
      <c r="H23" s="5">
        <f t="shared" si="0"/>
        <v>14</v>
      </c>
      <c r="I23" s="8" t="s">
        <v>37</v>
      </c>
      <c r="J23" s="16">
        <v>14</v>
      </c>
    </row>
    <row r="24" spans="1:17" ht="30" customHeight="1" x14ac:dyDescent="0.25">
      <c r="A24" s="8">
        <v>19</v>
      </c>
      <c r="B24" s="30" t="s">
        <v>22</v>
      </c>
      <c r="C24" s="30"/>
      <c r="D24" s="3" t="s">
        <v>42</v>
      </c>
      <c r="E24" s="3">
        <v>31</v>
      </c>
      <c r="F24" s="4">
        <v>3</v>
      </c>
      <c r="G24" s="4" t="s">
        <v>42</v>
      </c>
      <c r="H24" s="5">
        <f t="shared" si="0"/>
        <v>34</v>
      </c>
      <c r="I24" s="8" t="s">
        <v>37</v>
      </c>
      <c r="J24" s="16">
        <v>34</v>
      </c>
    </row>
    <row r="25" spans="1:17" ht="30" customHeight="1" x14ac:dyDescent="0.25">
      <c r="A25" s="8">
        <v>20</v>
      </c>
      <c r="B25" s="30" t="s">
        <v>23</v>
      </c>
      <c r="C25" s="30"/>
      <c r="D25" s="3" t="s">
        <v>42</v>
      </c>
      <c r="E25" s="3" t="s">
        <v>42</v>
      </c>
      <c r="F25" s="4" t="s">
        <v>42</v>
      </c>
      <c r="G25" s="4" t="s">
        <v>42</v>
      </c>
      <c r="H25" s="5">
        <f t="shared" si="0"/>
        <v>0</v>
      </c>
      <c r="I25" s="8" t="s">
        <v>37</v>
      </c>
      <c r="J25" s="16" t="s">
        <v>42</v>
      </c>
    </row>
    <row r="26" spans="1:17" ht="30" customHeight="1" x14ac:dyDescent="0.25">
      <c r="A26" s="8">
        <v>21</v>
      </c>
      <c r="B26" s="30" t="s">
        <v>24</v>
      </c>
      <c r="C26" s="30"/>
      <c r="D26" s="3" t="s">
        <v>42</v>
      </c>
      <c r="E26" s="3" t="s">
        <v>42</v>
      </c>
      <c r="F26" s="4" t="s">
        <v>42</v>
      </c>
      <c r="G26" s="4" t="s">
        <v>42</v>
      </c>
      <c r="H26" s="5">
        <v>178</v>
      </c>
      <c r="I26" s="15" t="s">
        <v>37</v>
      </c>
      <c r="J26" s="16">
        <v>178</v>
      </c>
    </row>
    <row r="27" spans="1:17" ht="30" customHeight="1" x14ac:dyDescent="0.25">
      <c r="A27" s="8">
        <v>22</v>
      </c>
      <c r="B27" s="30" t="s">
        <v>25</v>
      </c>
      <c r="C27" s="30"/>
      <c r="D27" s="3" t="s">
        <v>42</v>
      </c>
      <c r="E27" s="3" t="s">
        <v>42</v>
      </c>
      <c r="F27" s="4" t="s">
        <v>42</v>
      </c>
      <c r="G27" s="4" t="s">
        <v>42</v>
      </c>
      <c r="H27" s="5">
        <v>47</v>
      </c>
      <c r="I27" s="15" t="s">
        <v>37</v>
      </c>
      <c r="J27" s="16">
        <v>47</v>
      </c>
    </row>
    <row r="28" spans="1:17" ht="30" customHeight="1" x14ac:dyDescent="0.25">
      <c r="A28" s="8">
        <v>23</v>
      </c>
      <c r="B28" s="30" t="s">
        <v>26</v>
      </c>
      <c r="C28" s="30"/>
      <c r="D28" s="3">
        <v>1445</v>
      </c>
      <c r="E28" s="3" t="s">
        <v>42</v>
      </c>
      <c r="F28" s="4" t="s">
        <v>42</v>
      </c>
      <c r="G28" s="4" t="s">
        <v>42</v>
      </c>
      <c r="H28" s="5">
        <f t="shared" si="0"/>
        <v>1445</v>
      </c>
      <c r="I28" s="8" t="s">
        <v>37</v>
      </c>
      <c r="J28" s="16" t="s">
        <v>42</v>
      </c>
    </row>
    <row r="29" spans="1:17" ht="30" customHeight="1" x14ac:dyDescent="0.25">
      <c r="A29" s="31">
        <v>24</v>
      </c>
      <c r="B29" s="30" t="s">
        <v>27</v>
      </c>
      <c r="C29" s="7" t="s">
        <v>29</v>
      </c>
      <c r="D29" s="3" t="s">
        <v>42</v>
      </c>
      <c r="E29" s="3" t="s">
        <v>42</v>
      </c>
      <c r="F29" s="4" t="s">
        <v>42</v>
      </c>
      <c r="G29" s="4" t="s">
        <v>42</v>
      </c>
      <c r="H29" s="5" t="s">
        <v>42</v>
      </c>
      <c r="I29" s="8" t="s">
        <v>37</v>
      </c>
      <c r="J29" s="16">
        <v>964</v>
      </c>
    </row>
    <row r="30" spans="1:17" ht="30" customHeight="1" x14ac:dyDescent="0.25">
      <c r="A30" s="31"/>
      <c r="B30" s="30"/>
      <c r="C30" s="7" t="s">
        <v>28</v>
      </c>
      <c r="D30" s="3" t="s">
        <v>42</v>
      </c>
      <c r="E30" s="3" t="s">
        <v>42</v>
      </c>
      <c r="F30" s="4" t="s">
        <v>42</v>
      </c>
      <c r="G30" s="4" t="s">
        <v>42</v>
      </c>
      <c r="H30" s="5">
        <v>104339</v>
      </c>
      <c r="I30" s="8" t="s">
        <v>37</v>
      </c>
      <c r="J30" s="16" t="s">
        <v>42</v>
      </c>
    </row>
    <row r="31" spans="1:17" ht="30" customHeight="1" x14ac:dyDescent="0.25">
      <c r="A31" s="8">
        <v>25</v>
      </c>
      <c r="B31" s="30" t="s">
        <v>30</v>
      </c>
      <c r="C31" s="30"/>
      <c r="D31" s="3" t="s">
        <v>42</v>
      </c>
      <c r="E31" s="3" t="s">
        <v>42</v>
      </c>
      <c r="F31" s="3" t="s">
        <v>42</v>
      </c>
      <c r="G31" s="3" t="s">
        <v>42</v>
      </c>
      <c r="H31" s="5">
        <f t="shared" si="0"/>
        <v>0</v>
      </c>
      <c r="I31" s="8" t="s">
        <v>39</v>
      </c>
      <c r="J31" s="16" t="s">
        <v>42</v>
      </c>
    </row>
    <row r="32" spans="1:17" ht="30" customHeight="1" x14ac:dyDescent="0.25">
      <c r="A32" s="8">
        <v>26</v>
      </c>
      <c r="B32" s="30" t="s">
        <v>31</v>
      </c>
      <c r="C32" s="30"/>
      <c r="D32" s="3" t="s">
        <v>42</v>
      </c>
      <c r="E32" s="3" t="s">
        <v>42</v>
      </c>
      <c r="F32" s="3" t="s">
        <v>42</v>
      </c>
      <c r="G32" s="3" t="s">
        <v>42</v>
      </c>
      <c r="H32" s="5">
        <f t="shared" si="0"/>
        <v>0</v>
      </c>
      <c r="I32" s="8" t="s">
        <v>40</v>
      </c>
      <c r="J32" s="16" t="s">
        <v>42</v>
      </c>
    </row>
    <row r="33" spans="1:10" ht="39.75" customHeight="1" x14ac:dyDescent="0.25">
      <c r="A33" s="28" t="s">
        <v>44</v>
      </c>
      <c r="B33" s="28"/>
      <c r="C33" s="28"/>
      <c r="D33" s="28"/>
      <c r="E33" s="28"/>
      <c r="F33" s="28"/>
      <c r="G33" s="28"/>
      <c r="H33" s="12">
        <f>SUM(H4:H32)</f>
        <v>110227</v>
      </c>
      <c r="I33" s="13" t="s">
        <v>43</v>
      </c>
      <c r="J33" s="14">
        <f>SUM(J4:J32)</f>
        <v>1986</v>
      </c>
    </row>
    <row r="34" spans="1:10" ht="32.25" customHeight="1" x14ac:dyDescent="0.25">
      <c r="A34" s="28" t="s">
        <v>45</v>
      </c>
      <c r="B34" s="28"/>
      <c r="C34" s="28"/>
      <c r="D34" s="28"/>
      <c r="E34" s="28"/>
      <c r="F34" s="28"/>
      <c r="G34" s="28"/>
      <c r="H34" s="29">
        <f>J33/H33*100%</f>
        <v>1.8017364166674227E-2</v>
      </c>
      <c r="I34" s="29"/>
      <c r="J34" s="29"/>
    </row>
    <row r="35" spans="1:10" x14ac:dyDescent="0.25">
      <c r="G35" s="11"/>
      <c r="H35" s="10"/>
      <c r="I35" s="10"/>
      <c r="J35" s="9"/>
    </row>
  </sheetData>
  <mergeCells count="44">
    <mergeCell ref="A1:A3"/>
    <mergeCell ref="B1:C3"/>
    <mergeCell ref="D1:I1"/>
    <mergeCell ref="J1:J3"/>
    <mergeCell ref="D2:D3"/>
    <mergeCell ref="E2:E3"/>
    <mergeCell ref="F2:F3"/>
    <mergeCell ref="G2:G3"/>
    <mergeCell ref="H2:H3"/>
    <mergeCell ref="I2:I3"/>
    <mergeCell ref="B4:C4"/>
    <mergeCell ref="B5:C5"/>
    <mergeCell ref="B6:C6"/>
    <mergeCell ref="B7:C7"/>
    <mergeCell ref="A8:A9"/>
    <mergeCell ref="B8:B9"/>
    <mergeCell ref="J8:J9"/>
    <mergeCell ref="B10:C10"/>
    <mergeCell ref="B11:C11"/>
    <mergeCell ref="B12:C12"/>
    <mergeCell ref="A13:A14"/>
    <mergeCell ref="B13:B14"/>
    <mergeCell ref="J13:J14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A33:G33"/>
    <mergeCell ref="A34:G34"/>
    <mergeCell ref="H34:J34"/>
    <mergeCell ref="B27:C27"/>
    <mergeCell ref="B28:C28"/>
    <mergeCell ref="A29:A30"/>
    <mergeCell ref="B29:B30"/>
    <mergeCell ref="B31:C31"/>
    <mergeCell ref="B32:C32"/>
  </mergeCells>
  <pageMargins left="0.11811023622047245" right="0.11811023622047245" top="0.35433070866141736" bottom="0.35433070866141736" header="0.31496062992125984" footer="0.31496062992125984"/>
  <pageSetup paperSize="20000" scale="8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15063-DC49-44DF-9283-7B64F1501DD8}">
  <sheetPr codeName="Sheet3"/>
  <dimension ref="A1:Q35"/>
  <sheetViews>
    <sheetView topLeftCell="A25" zoomScale="70" zoomScaleNormal="70" zoomScaleSheetLayoutView="70" workbookViewId="0">
      <selection activeCell="H30" sqref="H30"/>
    </sheetView>
  </sheetViews>
  <sheetFormatPr defaultColWidth="9.140625" defaultRowHeight="15" x14ac:dyDescent="0.25"/>
  <cols>
    <col min="1" max="1" width="5.28515625" style="1" bestFit="1" customWidth="1"/>
    <col min="2" max="2" width="31.28515625" style="1" customWidth="1"/>
    <col min="3" max="3" width="24.42578125" style="1" customWidth="1"/>
    <col min="4" max="4" width="19.140625" style="1" customWidth="1"/>
    <col min="5" max="5" width="23.42578125" style="1" customWidth="1"/>
    <col min="6" max="6" width="22" style="1" customWidth="1"/>
    <col min="7" max="7" width="22.85546875" style="1" customWidth="1"/>
    <col min="8" max="8" width="18.5703125" style="1" customWidth="1"/>
    <col min="9" max="9" width="19.28515625" style="1" bestFit="1" customWidth="1"/>
    <col min="10" max="10" width="20.7109375" style="6" bestFit="1" customWidth="1"/>
    <col min="11" max="16" width="9.140625" style="1"/>
    <col min="17" max="17" width="10.7109375" style="1" bestFit="1" customWidth="1"/>
    <col min="18" max="16384" width="9.140625" style="1"/>
  </cols>
  <sheetData>
    <row r="1" spans="1:17" ht="33" customHeight="1" x14ac:dyDescent="0.25">
      <c r="A1" s="33" t="s">
        <v>0</v>
      </c>
      <c r="B1" s="34" t="s">
        <v>1</v>
      </c>
      <c r="C1" s="34"/>
      <c r="D1" s="33" t="s">
        <v>47</v>
      </c>
      <c r="E1" s="33"/>
      <c r="F1" s="33"/>
      <c r="G1" s="33"/>
      <c r="H1" s="33"/>
      <c r="I1" s="33"/>
      <c r="J1" s="37" t="s">
        <v>41</v>
      </c>
      <c r="L1" s="17"/>
      <c r="M1" s="17"/>
      <c r="N1" s="17"/>
      <c r="O1" s="17"/>
      <c r="P1" s="17"/>
      <c r="Q1" s="17"/>
    </row>
    <row r="2" spans="1:17" ht="34.5" customHeight="1" x14ac:dyDescent="0.25">
      <c r="A2" s="33"/>
      <c r="B2" s="34"/>
      <c r="C2" s="34"/>
      <c r="D2" s="34" t="s">
        <v>46</v>
      </c>
      <c r="E2" s="34" t="s">
        <v>32</v>
      </c>
      <c r="F2" s="34" t="s">
        <v>33</v>
      </c>
      <c r="G2" s="34" t="s">
        <v>34</v>
      </c>
      <c r="H2" s="34" t="s">
        <v>35</v>
      </c>
      <c r="I2" s="34" t="s">
        <v>36</v>
      </c>
      <c r="J2" s="37"/>
      <c r="L2" s="17"/>
      <c r="M2" s="17"/>
      <c r="N2" s="17"/>
      <c r="O2" s="17"/>
      <c r="P2" s="17"/>
      <c r="Q2" s="17"/>
    </row>
    <row r="3" spans="1:17" ht="18" customHeight="1" x14ac:dyDescent="0.25">
      <c r="A3" s="33"/>
      <c r="B3" s="34"/>
      <c r="C3" s="34"/>
      <c r="D3" s="34"/>
      <c r="E3" s="34"/>
      <c r="F3" s="34"/>
      <c r="G3" s="34"/>
      <c r="H3" s="34"/>
      <c r="I3" s="34"/>
      <c r="J3" s="37"/>
      <c r="L3" s="17"/>
      <c r="M3" s="17"/>
      <c r="N3" s="17"/>
      <c r="O3" s="17"/>
      <c r="P3" s="17"/>
      <c r="Q3" s="17"/>
    </row>
    <row r="4" spans="1:17" ht="30" customHeight="1" x14ac:dyDescent="0.25">
      <c r="A4" s="8">
        <v>1</v>
      </c>
      <c r="B4" s="30" t="s">
        <v>2</v>
      </c>
      <c r="C4" s="30"/>
      <c r="D4" s="3">
        <v>21</v>
      </c>
      <c r="E4" s="3">
        <v>29</v>
      </c>
      <c r="F4" s="4">
        <v>1</v>
      </c>
      <c r="G4" s="4" t="s">
        <v>42</v>
      </c>
      <c r="H4" s="5">
        <f>SUM(D4:G4)</f>
        <v>51</v>
      </c>
      <c r="I4" s="8" t="s">
        <v>37</v>
      </c>
      <c r="J4" s="16">
        <v>29</v>
      </c>
      <c r="L4" s="17"/>
      <c r="M4" s="17"/>
      <c r="N4" s="17">
        <v>2</v>
      </c>
      <c r="O4" s="17" t="s">
        <v>54</v>
      </c>
      <c r="P4" s="18">
        <v>21</v>
      </c>
      <c r="Q4" s="17"/>
    </row>
    <row r="5" spans="1:17" ht="30" customHeight="1" x14ac:dyDescent="0.25">
      <c r="A5" s="8">
        <v>2</v>
      </c>
      <c r="B5" s="30" t="s">
        <v>3</v>
      </c>
      <c r="C5" s="30"/>
      <c r="D5" s="3">
        <v>150</v>
      </c>
      <c r="E5" s="3">
        <v>73</v>
      </c>
      <c r="F5" s="4">
        <v>1</v>
      </c>
      <c r="G5" s="4">
        <v>47</v>
      </c>
      <c r="H5" s="5">
        <f t="shared" ref="H5:H32" si="0">SUM(D5:G5)</f>
        <v>271</v>
      </c>
      <c r="I5" s="8" t="s">
        <v>37</v>
      </c>
      <c r="J5" s="16">
        <v>103</v>
      </c>
      <c r="L5" s="17" t="s">
        <v>48</v>
      </c>
      <c r="M5" s="18">
        <f>SUM(E4:G5)</f>
        <v>151</v>
      </c>
      <c r="N5" s="17">
        <v>1</v>
      </c>
      <c r="O5" s="17" t="s">
        <v>48</v>
      </c>
      <c r="P5" s="18">
        <v>150</v>
      </c>
      <c r="Q5" s="17"/>
    </row>
    <row r="6" spans="1:17" ht="30" customHeight="1" x14ac:dyDescent="0.25">
      <c r="A6" s="8">
        <v>3</v>
      </c>
      <c r="B6" s="30" t="s">
        <v>4</v>
      </c>
      <c r="C6" s="30"/>
      <c r="D6" s="3" t="s">
        <v>42</v>
      </c>
      <c r="E6" s="3" t="s">
        <v>42</v>
      </c>
      <c r="F6" s="4" t="s">
        <v>42</v>
      </c>
      <c r="G6" s="4" t="s">
        <v>42</v>
      </c>
      <c r="H6" s="5">
        <f t="shared" si="0"/>
        <v>0</v>
      </c>
      <c r="I6" s="8" t="s">
        <v>37</v>
      </c>
      <c r="J6" s="16" t="s">
        <v>42</v>
      </c>
      <c r="L6" s="18" t="s">
        <v>49</v>
      </c>
      <c r="M6" s="18">
        <f>SUM(E12:G12)</f>
        <v>314</v>
      </c>
      <c r="N6" s="17">
        <v>27</v>
      </c>
      <c r="O6" s="17" t="s">
        <v>49</v>
      </c>
      <c r="P6" s="18">
        <v>341</v>
      </c>
      <c r="Q6" s="17"/>
    </row>
    <row r="7" spans="1:17" ht="30" customHeight="1" x14ac:dyDescent="0.25">
      <c r="A7" s="8">
        <v>4</v>
      </c>
      <c r="B7" s="30" t="s">
        <v>5</v>
      </c>
      <c r="C7" s="30"/>
      <c r="D7" s="3" t="s">
        <v>42</v>
      </c>
      <c r="E7" s="3" t="s">
        <v>42</v>
      </c>
      <c r="F7" s="4" t="s">
        <v>42</v>
      </c>
      <c r="G7" s="4" t="s">
        <v>42</v>
      </c>
      <c r="H7" s="5">
        <f t="shared" si="0"/>
        <v>0</v>
      </c>
      <c r="I7" s="8" t="s">
        <v>37</v>
      </c>
      <c r="J7" s="16" t="s">
        <v>42</v>
      </c>
      <c r="L7" s="17" t="s">
        <v>50</v>
      </c>
      <c r="M7" s="18">
        <f>SUM(E16:G17)</f>
        <v>135</v>
      </c>
      <c r="N7" s="17">
        <v>1</v>
      </c>
      <c r="O7" s="17" t="s">
        <v>53</v>
      </c>
      <c r="P7" s="17"/>
      <c r="Q7" s="17"/>
    </row>
    <row r="8" spans="1:17" ht="30" customHeight="1" x14ac:dyDescent="0.25">
      <c r="A8" s="31">
        <v>5</v>
      </c>
      <c r="B8" s="32" t="s">
        <v>6</v>
      </c>
      <c r="C8" s="2" t="s">
        <v>7</v>
      </c>
      <c r="D8" s="3">
        <v>230</v>
      </c>
      <c r="E8" s="3">
        <v>157</v>
      </c>
      <c r="F8" s="4" t="s">
        <v>42</v>
      </c>
      <c r="G8" s="4" t="s">
        <v>42</v>
      </c>
      <c r="H8" s="5">
        <f t="shared" si="0"/>
        <v>387</v>
      </c>
      <c r="I8" s="8" t="s">
        <v>37</v>
      </c>
      <c r="J8" s="35">
        <v>14</v>
      </c>
      <c r="L8" s="17" t="s">
        <v>51</v>
      </c>
      <c r="M8" s="18">
        <f>SUM(E8:E9,E13:G14)</f>
        <v>858</v>
      </c>
      <c r="N8" s="17"/>
      <c r="O8" s="17" t="s">
        <v>48</v>
      </c>
      <c r="P8" s="17">
        <v>77</v>
      </c>
      <c r="Q8" s="18">
        <v>230</v>
      </c>
    </row>
    <row r="9" spans="1:17" ht="30" customHeight="1" x14ac:dyDescent="0.25">
      <c r="A9" s="31"/>
      <c r="B9" s="32"/>
      <c r="C9" s="7" t="s">
        <v>8</v>
      </c>
      <c r="D9" s="3">
        <v>40</v>
      </c>
      <c r="E9" s="3">
        <v>4</v>
      </c>
      <c r="F9" s="4" t="s">
        <v>42</v>
      </c>
      <c r="G9" s="4" t="s">
        <v>42</v>
      </c>
      <c r="H9" s="5">
        <f t="shared" si="0"/>
        <v>44</v>
      </c>
      <c r="I9" s="8" t="s">
        <v>37</v>
      </c>
      <c r="J9" s="36"/>
      <c r="L9" s="18"/>
      <c r="M9" s="17"/>
      <c r="N9" s="17"/>
      <c r="O9" s="17" t="s">
        <v>55</v>
      </c>
      <c r="P9" s="17">
        <v>307</v>
      </c>
      <c r="Q9" s="18">
        <v>1503</v>
      </c>
    </row>
    <row r="10" spans="1:17" ht="30" customHeight="1" x14ac:dyDescent="0.25">
      <c r="A10" s="8">
        <v>6</v>
      </c>
      <c r="B10" s="30" t="s">
        <v>9</v>
      </c>
      <c r="C10" s="30"/>
      <c r="D10" s="3" t="s">
        <v>42</v>
      </c>
      <c r="E10" s="4">
        <v>48</v>
      </c>
      <c r="F10" s="4">
        <v>1</v>
      </c>
      <c r="G10" s="4">
        <v>1</v>
      </c>
      <c r="H10" s="5">
        <f t="shared" si="0"/>
        <v>50</v>
      </c>
      <c r="I10" s="8" t="s">
        <v>37</v>
      </c>
      <c r="J10" s="16">
        <v>50</v>
      </c>
      <c r="L10" s="17"/>
      <c r="M10" s="17"/>
      <c r="N10" s="17"/>
      <c r="O10" s="17" t="s">
        <v>56</v>
      </c>
      <c r="P10" s="17">
        <v>4</v>
      </c>
      <c r="Q10" s="18">
        <v>40</v>
      </c>
    </row>
    <row r="11" spans="1:17" ht="30" customHeight="1" x14ac:dyDescent="0.25">
      <c r="A11" s="8">
        <v>7</v>
      </c>
      <c r="B11" s="30" t="s">
        <v>10</v>
      </c>
      <c r="C11" s="30"/>
      <c r="D11" s="3" t="s">
        <v>42</v>
      </c>
      <c r="E11" s="3">
        <v>17</v>
      </c>
      <c r="F11" s="4">
        <v>1</v>
      </c>
      <c r="G11" s="4" t="s">
        <v>42</v>
      </c>
      <c r="H11" s="5">
        <f t="shared" si="0"/>
        <v>18</v>
      </c>
      <c r="I11" s="8" t="s">
        <v>37</v>
      </c>
      <c r="J11" s="16">
        <v>18</v>
      </c>
      <c r="L11" s="17" t="s">
        <v>48</v>
      </c>
      <c r="M11" s="18">
        <f>SUM(D4:D5)</f>
        <v>171</v>
      </c>
      <c r="N11" s="17"/>
      <c r="O11" s="17" t="s">
        <v>57</v>
      </c>
      <c r="P11" s="17">
        <v>18</v>
      </c>
      <c r="Q11" s="18">
        <v>125</v>
      </c>
    </row>
    <row r="12" spans="1:17" ht="30" customHeight="1" x14ac:dyDescent="0.25">
      <c r="A12" s="8">
        <v>8</v>
      </c>
      <c r="B12" s="30" t="s">
        <v>11</v>
      </c>
      <c r="C12" s="30"/>
      <c r="D12" s="3">
        <v>341</v>
      </c>
      <c r="E12" s="3">
        <v>296</v>
      </c>
      <c r="F12" s="4">
        <v>17</v>
      </c>
      <c r="G12" s="4">
        <v>1</v>
      </c>
      <c r="H12" s="5">
        <f t="shared" si="0"/>
        <v>655</v>
      </c>
      <c r="I12" s="8" t="s">
        <v>37</v>
      </c>
      <c r="J12" s="16">
        <v>164</v>
      </c>
      <c r="L12" s="18" t="s">
        <v>49</v>
      </c>
      <c r="M12" s="18">
        <f>SUM(D12)</f>
        <v>341</v>
      </c>
      <c r="N12" s="17"/>
      <c r="O12" s="17"/>
      <c r="P12" s="17"/>
      <c r="Q12" s="17"/>
    </row>
    <row r="13" spans="1:17" ht="30" customHeight="1" x14ac:dyDescent="0.25">
      <c r="A13" s="31">
        <v>9</v>
      </c>
      <c r="B13" s="32" t="s">
        <v>12</v>
      </c>
      <c r="C13" s="2" t="s">
        <v>7</v>
      </c>
      <c r="D13" s="3">
        <v>1503</v>
      </c>
      <c r="E13" s="3">
        <v>664</v>
      </c>
      <c r="F13" s="4">
        <v>6</v>
      </c>
      <c r="G13" s="4">
        <v>9</v>
      </c>
      <c r="H13" s="5">
        <f t="shared" si="0"/>
        <v>2182</v>
      </c>
      <c r="I13" s="8" t="s">
        <v>37</v>
      </c>
      <c r="J13" s="35">
        <v>230</v>
      </c>
      <c r="L13" s="17" t="s">
        <v>50</v>
      </c>
      <c r="M13" s="18">
        <f>SUM(D16:D18)</f>
        <v>228</v>
      </c>
      <c r="N13" s="17"/>
      <c r="O13" s="17"/>
      <c r="P13" s="17"/>
      <c r="Q13" s="17"/>
    </row>
    <row r="14" spans="1:17" ht="30" customHeight="1" x14ac:dyDescent="0.25">
      <c r="A14" s="31"/>
      <c r="B14" s="32"/>
      <c r="C14" s="7" t="s">
        <v>8</v>
      </c>
      <c r="D14" s="3">
        <v>125</v>
      </c>
      <c r="E14" s="3">
        <v>18</v>
      </c>
      <c r="F14" s="4" t="s">
        <v>42</v>
      </c>
      <c r="G14" s="4" t="s">
        <v>42</v>
      </c>
      <c r="H14" s="5">
        <f t="shared" si="0"/>
        <v>143</v>
      </c>
      <c r="I14" s="8" t="s">
        <v>37</v>
      </c>
      <c r="J14" s="36"/>
      <c r="L14" s="17" t="s">
        <v>51</v>
      </c>
      <c r="M14" s="18">
        <f>SUM(D13:D14,D8:D9)</f>
        <v>1898</v>
      </c>
      <c r="N14" s="17"/>
      <c r="O14" s="17"/>
      <c r="P14" s="17"/>
      <c r="Q14" s="17"/>
    </row>
    <row r="15" spans="1:17" ht="30" customHeight="1" x14ac:dyDescent="0.25">
      <c r="A15" s="8">
        <v>10</v>
      </c>
      <c r="B15" s="30" t="s">
        <v>13</v>
      </c>
      <c r="C15" s="30"/>
      <c r="D15" s="3" t="s">
        <v>42</v>
      </c>
      <c r="E15" s="3">
        <v>5</v>
      </c>
      <c r="F15" s="4">
        <v>1</v>
      </c>
      <c r="G15" s="4" t="s">
        <v>42</v>
      </c>
      <c r="H15" s="5">
        <f t="shared" si="0"/>
        <v>6</v>
      </c>
      <c r="I15" s="8" t="s">
        <v>37</v>
      </c>
      <c r="J15" s="16">
        <v>6</v>
      </c>
      <c r="L15" s="17" t="s">
        <v>52</v>
      </c>
      <c r="M15" s="18">
        <f>SUM(D28)</f>
        <v>1445</v>
      </c>
      <c r="N15" s="17"/>
      <c r="O15" s="17"/>
      <c r="P15" s="17"/>
      <c r="Q15" s="17"/>
    </row>
    <row r="16" spans="1:17" ht="30" customHeight="1" x14ac:dyDescent="0.25">
      <c r="A16" s="8">
        <v>11</v>
      </c>
      <c r="B16" s="30" t="s">
        <v>14</v>
      </c>
      <c r="C16" s="30"/>
      <c r="D16" s="3">
        <v>2</v>
      </c>
      <c r="E16" s="3">
        <v>16</v>
      </c>
      <c r="F16" s="4">
        <v>61</v>
      </c>
      <c r="G16" s="4">
        <v>6</v>
      </c>
      <c r="H16" s="5">
        <f t="shared" si="0"/>
        <v>85</v>
      </c>
      <c r="I16" s="8" t="s">
        <v>37</v>
      </c>
      <c r="J16" s="16">
        <v>83</v>
      </c>
      <c r="L16" s="17"/>
      <c r="M16" s="17"/>
      <c r="N16" s="17"/>
      <c r="O16" s="17"/>
      <c r="P16" s="17"/>
      <c r="Q16" s="17"/>
    </row>
    <row r="17" spans="1:17" ht="30" customHeight="1" x14ac:dyDescent="0.25">
      <c r="A17" s="8">
        <v>12</v>
      </c>
      <c r="B17" s="30" t="s">
        <v>15</v>
      </c>
      <c r="C17" s="30"/>
      <c r="D17" s="3">
        <v>61</v>
      </c>
      <c r="E17" s="3">
        <v>31</v>
      </c>
      <c r="F17" s="4">
        <v>18</v>
      </c>
      <c r="G17" s="4">
        <v>3</v>
      </c>
      <c r="H17" s="5">
        <f t="shared" si="0"/>
        <v>113</v>
      </c>
      <c r="I17" s="8" t="s">
        <v>37</v>
      </c>
      <c r="J17" s="16">
        <v>52</v>
      </c>
      <c r="L17" s="17"/>
      <c r="M17" s="17"/>
      <c r="N17" s="17"/>
      <c r="O17" s="17"/>
      <c r="P17" s="17"/>
      <c r="Q17" s="17"/>
    </row>
    <row r="18" spans="1:17" ht="30" customHeight="1" x14ac:dyDescent="0.25">
      <c r="A18" s="8">
        <v>13</v>
      </c>
      <c r="B18" s="30" t="s">
        <v>16</v>
      </c>
      <c r="C18" s="30"/>
      <c r="D18" s="3">
        <v>165</v>
      </c>
      <c r="E18" s="3" t="s">
        <v>42</v>
      </c>
      <c r="F18" s="4" t="s">
        <v>42</v>
      </c>
      <c r="G18" s="4" t="s">
        <v>42</v>
      </c>
      <c r="H18" s="5">
        <f t="shared" si="0"/>
        <v>165</v>
      </c>
      <c r="I18" s="8" t="s">
        <v>37</v>
      </c>
      <c r="J18" s="16" t="s">
        <v>42</v>
      </c>
    </row>
    <row r="19" spans="1:17" ht="30" customHeight="1" x14ac:dyDescent="0.25">
      <c r="A19" s="8">
        <v>14</v>
      </c>
      <c r="B19" s="30" t="s">
        <v>17</v>
      </c>
      <c r="C19" s="30"/>
      <c r="D19" s="3" t="s">
        <v>42</v>
      </c>
      <c r="E19" s="3" t="s">
        <v>42</v>
      </c>
      <c r="F19" s="4" t="s">
        <v>42</v>
      </c>
      <c r="G19" s="4" t="s">
        <v>42</v>
      </c>
      <c r="H19" s="5">
        <f t="shared" si="0"/>
        <v>0</v>
      </c>
      <c r="I19" s="8" t="s">
        <v>38</v>
      </c>
      <c r="J19" s="16" t="s">
        <v>42</v>
      </c>
    </row>
    <row r="20" spans="1:17" ht="30" customHeight="1" x14ac:dyDescent="0.25">
      <c r="A20" s="8">
        <v>15</v>
      </c>
      <c r="B20" s="30" t="s">
        <v>18</v>
      </c>
      <c r="C20" s="30"/>
      <c r="D20" s="3" t="s">
        <v>42</v>
      </c>
      <c r="E20" s="3" t="s">
        <v>42</v>
      </c>
      <c r="F20" s="4" t="s">
        <v>42</v>
      </c>
      <c r="G20" s="4" t="s">
        <v>42</v>
      </c>
      <c r="H20" s="5">
        <f t="shared" si="0"/>
        <v>0</v>
      </c>
      <c r="I20" s="8" t="s">
        <v>37</v>
      </c>
      <c r="J20" s="16" t="s">
        <v>42</v>
      </c>
    </row>
    <row r="21" spans="1:17" ht="30" customHeight="1" x14ac:dyDescent="0.25">
      <c r="A21" s="8">
        <v>16</v>
      </c>
      <c r="B21" s="30" t="s">
        <v>19</v>
      </c>
      <c r="C21" s="30"/>
      <c r="D21" s="3" t="s">
        <v>42</v>
      </c>
      <c r="E21" s="3" t="s">
        <v>42</v>
      </c>
      <c r="F21" s="4" t="s">
        <v>42</v>
      </c>
      <c r="G21" s="4" t="s">
        <v>42</v>
      </c>
      <c r="H21" s="5">
        <f t="shared" si="0"/>
        <v>0</v>
      </c>
      <c r="I21" s="8" t="s">
        <v>37</v>
      </c>
      <c r="J21" s="16" t="s">
        <v>42</v>
      </c>
    </row>
    <row r="22" spans="1:17" ht="30" customHeight="1" x14ac:dyDescent="0.25">
      <c r="A22" s="8">
        <v>17</v>
      </c>
      <c r="B22" s="30" t="s">
        <v>20</v>
      </c>
      <c r="C22" s="30"/>
      <c r="D22" s="3" t="s">
        <v>42</v>
      </c>
      <c r="E22" s="3" t="s">
        <v>42</v>
      </c>
      <c r="F22" s="4" t="s">
        <v>42</v>
      </c>
      <c r="G22" s="4" t="s">
        <v>42</v>
      </c>
      <c r="H22" s="5">
        <f t="shared" si="0"/>
        <v>0</v>
      </c>
      <c r="I22" s="8" t="s">
        <v>37</v>
      </c>
      <c r="J22" s="16" t="s">
        <v>42</v>
      </c>
    </row>
    <row r="23" spans="1:17" ht="30" customHeight="1" x14ac:dyDescent="0.25">
      <c r="A23" s="8">
        <v>18</v>
      </c>
      <c r="B23" s="30" t="s">
        <v>21</v>
      </c>
      <c r="C23" s="30"/>
      <c r="D23" s="3" t="s">
        <v>42</v>
      </c>
      <c r="E23" s="3" t="s">
        <v>42</v>
      </c>
      <c r="F23" s="4">
        <v>14</v>
      </c>
      <c r="G23" s="4" t="s">
        <v>42</v>
      </c>
      <c r="H23" s="5">
        <f t="shared" si="0"/>
        <v>14</v>
      </c>
      <c r="I23" s="8" t="s">
        <v>37</v>
      </c>
      <c r="J23" s="16">
        <v>14</v>
      </c>
    </row>
    <row r="24" spans="1:17" ht="30" customHeight="1" x14ac:dyDescent="0.25">
      <c r="A24" s="8">
        <v>19</v>
      </c>
      <c r="B24" s="30" t="s">
        <v>22</v>
      </c>
      <c r="C24" s="30"/>
      <c r="D24" s="3" t="s">
        <v>42</v>
      </c>
      <c r="E24" s="3">
        <v>31</v>
      </c>
      <c r="F24" s="4">
        <v>3</v>
      </c>
      <c r="G24" s="4" t="s">
        <v>42</v>
      </c>
      <c r="H24" s="5">
        <f t="shared" si="0"/>
        <v>34</v>
      </c>
      <c r="I24" s="8" t="s">
        <v>37</v>
      </c>
      <c r="J24" s="16">
        <v>34</v>
      </c>
    </row>
    <row r="25" spans="1:17" ht="30" customHeight="1" x14ac:dyDescent="0.25">
      <c r="A25" s="8">
        <v>20</v>
      </c>
      <c r="B25" s="30" t="s">
        <v>23</v>
      </c>
      <c r="C25" s="30"/>
      <c r="D25" s="3" t="s">
        <v>42</v>
      </c>
      <c r="E25" s="3" t="s">
        <v>42</v>
      </c>
      <c r="F25" s="4" t="s">
        <v>42</v>
      </c>
      <c r="G25" s="4" t="s">
        <v>42</v>
      </c>
      <c r="H25" s="5">
        <f t="shared" si="0"/>
        <v>0</v>
      </c>
      <c r="I25" s="8" t="s">
        <v>37</v>
      </c>
      <c r="J25" s="16" t="s">
        <v>42</v>
      </c>
    </row>
    <row r="26" spans="1:17" ht="30" customHeight="1" x14ac:dyDescent="0.25">
      <c r="A26" s="8">
        <v>21</v>
      </c>
      <c r="B26" s="30" t="s">
        <v>24</v>
      </c>
      <c r="C26" s="30"/>
      <c r="D26" s="3" t="s">
        <v>42</v>
      </c>
      <c r="E26" s="3" t="s">
        <v>42</v>
      </c>
      <c r="F26" s="4" t="s">
        <v>42</v>
      </c>
      <c r="G26" s="4" t="s">
        <v>42</v>
      </c>
      <c r="H26" s="5">
        <v>178</v>
      </c>
      <c r="I26" s="15" t="s">
        <v>37</v>
      </c>
      <c r="J26" s="16">
        <v>178</v>
      </c>
    </row>
    <row r="27" spans="1:17" ht="30" customHeight="1" x14ac:dyDescent="0.25">
      <c r="A27" s="8">
        <v>22</v>
      </c>
      <c r="B27" s="30" t="s">
        <v>25</v>
      </c>
      <c r="C27" s="30"/>
      <c r="D27" s="3" t="s">
        <v>42</v>
      </c>
      <c r="E27" s="3" t="s">
        <v>42</v>
      </c>
      <c r="F27" s="4" t="s">
        <v>42</v>
      </c>
      <c r="G27" s="4" t="s">
        <v>42</v>
      </c>
      <c r="H27" s="5">
        <v>47</v>
      </c>
      <c r="I27" s="15" t="s">
        <v>37</v>
      </c>
      <c r="J27" s="16">
        <v>47</v>
      </c>
    </row>
    <row r="28" spans="1:17" ht="30" customHeight="1" x14ac:dyDescent="0.25">
      <c r="A28" s="8">
        <v>23</v>
      </c>
      <c r="B28" s="30" t="s">
        <v>26</v>
      </c>
      <c r="C28" s="30"/>
      <c r="D28" s="3">
        <v>1445</v>
      </c>
      <c r="E28" s="3" t="s">
        <v>42</v>
      </c>
      <c r="F28" s="4" t="s">
        <v>42</v>
      </c>
      <c r="G28" s="4" t="s">
        <v>42</v>
      </c>
      <c r="H28" s="5">
        <f t="shared" si="0"/>
        <v>1445</v>
      </c>
      <c r="I28" s="8" t="s">
        <v>37</v>
      </c>
      <c r="J28" s="16" t="s">
        <v>42</v>
      </c>
    </row>
    <row r="29" spans="1:17" ht="30" customHeight="1" x14ac:dyDescent="0.25">
      <c r="A29" s="31">
        <v>24</v>
      </c>
      <c r="B29" s="30" t="s">
        <v>27</v>
      </c>
      <c r="C29" s="7" t="s">
        <v>29</v>
      </c>
      <c r="D29" s="3" t="s">
        <v>42</v>
      </c>
      <c r="E29" s="3" t="s">
        <v>42</v>
      </c>
      <c r="F29" s="4" t="s">
        <v>42</v>
      </c>
      <c r="G29" s="4" t="s">
        <v>42</v>
      </c>
      <c r="H29" s="5">
        <v>173815</v>
      </c>
      <c r="I29" s="8" t="s">
        <v>37</v>
      </c>
      <c r="J29" s="16">
        <v>964</v>
      </c>
    </row>
    <row r="30" spans="1:17" ht="30" customHeight="1" x14ac:dyDescent="0.25">
      <c r="A30" s="31"/>
      <c r="B30" s="30"/>
      <c r="C30" s="7" t="s">
        <v>28</v>
      </c>
      <c r="D30" s="3" t="s">
        <v>42</v>
      </c>
      <c r="E30" s="3" t="s">
        <v>42</v>
      </c>
      <c r="F30" s="4" t="s">
        <v>42</v>
      </c>
      <c r="G30" s="4" t="s">
        <v>42</v>
      </c>
      <c r="H30" s="4" t="s">
        <v>42</v>
      </c>
      <c r="I30" s="8" t="s">
        <v>37</v>
      </c>
      <c r="J30" s="16" t="s">
        <v>42</v>
      </c>
    </row>
    <row r="31" spans="1:17" ht="30" customHeight="1" x14ac:dyDescent="0.25">
      <c r="A31" s="8">
        <v>25</v>
      </c>
      <c r="B31" s="30" t="s">
        <v>30</v>
      </c>
      <c r="C31" s="30"/>
      <c r="D31" s="3" t="s">
        <v>42</v>
      </c>
      <c r="E31" s="3" t="s">
        <v>42</v>
      </c>
      <c r="F31" s="3" t="s">
        <v>42</v>
      </c>
      <c r="G31" s="3" t="s">
        <v>42</v>
      </c>
      <c r="H31" s="5">
        <f t="shared" si="0"/>
        <v>0</v>
      </c>
      <c r="I31" s="8" t="s">
        <v>39</v>
      </c>
      <c r="J31" s="16" t="s">
        <v>42</v>
      </c>
    </row>
    <row r="32" spans="1:17" ht="30" customHeight="1" x14ac:dyDescent="0.25">
      <c r="A32" s="8">
        <v>26</v>
      </c>
      <c r="B32" s="30" t="s">
        <v>31</v>
      </c>
      <c r="C32" s="30"/>
      <c r="D32" s="3" t="s">
        <v>42</v>
      </c>
      <c r="E32" s="3" t="s">
        <v>42</v>
      </c>
      <c r="F32" s="3" t="s">
        <v>42</v>
      </c>
      <c r="G32" s="3" t="s">
        <v>42</v>
      </c>
      <c r="H32" s="5">
        <f t="shared" si="0"/>
        <v>0</v>
      </c>
      <c r="I32" s="8" t="s">
        <v>40</v>
      </c>
      <c r="J32" s="16" t="s">
        <v>42</v>
      </c>
    </row>
    <row r="33" spans="1:10" ht="39.75" customHeight="1" x14ac:dyDescent="0.25">
      <c r="A33" s="28" t="s">
        <v>44</v>
      </c>
      <c r="B33" s="28"/>
      <c r="C33" s="28"/>
      <c r="D33" s="28"/>
      <c r="E33" s="28"/>
      <c r="F33" s="28"/>
      <c r="G33" s="28"/>
      <c r="H33" s="12">
        <f>SUM(H4:H32)</f>
        <v>179703</v>
      </c>
      <c r="I33" s="13" t="s">
        <v>43</v>
      </c>
      <c r="J33" s="14">
        <f>SUM(J4:J32)</f>
        <v>1986</v>
      </c>
    </row>
    <row r="34" spans="1:10" ht="32.25" customHeight="1" x14ac:dyDescent="0.25">
      <c r="A34" s="28" t="s">
        <v>45</v>
      </c>
      <c r="B34" s="28"/>
      <c r="C34" s="28"/>
      <c r="D34" s="28"/>
      <c r="E34" s="28"/>
      <c r="F34" s="28"/>
      <c r="G34" s="28"/>
      <c r="H34" s="29">
        <f>J33/H33*100%</f>
        <v>1.1051568421228361E-2</v>
      </c>
      <c r="I34" s="29"/>
      <c r="J34" s="29"/>
    </row>
    <row r="35" spans="1:10" x14ac:dyDescent="0.25">
      <c r="G35" s="11"/>
      <c r="H35" s="10"/>
      <c r="I35" s="10"/>
      <c r="J35" s="9"/>
    </row>
  </sheetData>
  <mergeCells count="44">
    <mergeCell ref="A1:A3"/>
    <mergeCell ref="B1:C3"/>
    <mergeCell ref="D1:I1"/>
    <mergeCell ref="J1:J3"/>
    <mergeCell ref="D2:D3"/>
    <mergeCell ref="E2:E3"/>
    <mergeCell ref="F2:F3"/>
    <mergeCell ref="G2:G3"/>
    <mergeCell ref="H2:H3"/>
    <mergeCell ref="I2:I3"/>
    <mergeCell ref="B4:C4"/>
    <mergeCell ref="B5:C5"/>
    <mergeCell ref="B6:C6"/>
    <mergeCell ref="B7:C7"/>
    <mergeCell ref="A8:A9"/>
    <mergeCell ref="B8:B9"/>
    <mergeCell ref="J8:J9"/>
    <mergeCell ref="B10:C10"/>
    <mergeCell ref="B11:C11"/>
    <mergeCell ref="B12:C12"/>
    <mergeCell ref="A13:A14"/>
    <mergeCell ref="B13:B14"/>
    <mergeCell ref="J13:J14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A33:G33"/>
    <mergeCell ref="A34:G34"/>
    <mergeCell ref="H34:J34"/>
    <mergeCell ref="B27:C27"/>
    <mergeCell ref="B28:C28"/>
    <mergeCell ref="A29:A30"/>
    <mergeCell ref="B29:B30"/>
    <mergeCell ref="B31:C31"/>
    <mergeCell ref="B32:C32"/>
  </mergeCells>
  <pageMargins left="0.11811023622047245" right="0.11811023622047245" top="0.35433070866141736" bottom="0.35433070866141736" header="0.31496062992125984" footer="0.31496062992125984"/>
  <pageSetup paperSize="20000" scale="80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591ED-CEA5-42E5-8566-3D7C46B27024}">
  <sheetPr codeName="Sheet5"/>
  <dimension ref="A2:T32"/>
  <sheetViews>
    <sheetView tabSelected="1" topLeftCell="A7" zoomScale="70" zoomScaleNormal="70" zoomScaleSheetLayoutView="70" workbookViewId="0">
      <selection activeCell="I32" sqref="I32"/>
    </sheetView>
  </sheetViews>
  <sheetFormatPr defaultColWidth="9.140625" defaultRowHeight="15" x14ac:dyDescent="0.25"/>
  <cols>
    <col min="1" max="1" width="5.28515625" style="1" bestFit="1" customWidth="1"/>
    <col min="2" max="2" width="56.42578125" style="1" bestFit="1" customWidth="1"/>
    <col min="3" max="9" width="15.7109375" style="1" customWidth="1"/>
    <col min="10" max="13" width="9.140625" style="1"/>
    <col min="14" max="14" width="9" style="1" bestFit="1" customWidth="1"/>
    <col min="15" max="15" width="10.5703125" style="1" bestFit="1" customWidth="1"/>
    <col min="16" max="20" width="9.7109375" style="1" bestFit="1" customWidth="1"/>
    <col min="21" max="16384" width="9.140625" style="1"/>
  </cols>
  <sheetData>
    <row r="2" spans="1:20" ht="18" customHeight="1" x14ac:dyDescent="0.25">
      <c r="A2" s="38" t="s">
        <v>61</v>
      </c>
      <c r="B2" s="38"/>
      <c r="C2" s="38"/>
      <c r="D2" s="38"/>
      <c r="E2" s="38"/>
      <c r="F2" s="38"/>
      <c r="G2" s="38"/>
      <c r="H2" s="38"/>
      <c r="I2" s="38"/>
    </row>
    <row r="3" spans="1:20" ht="18" customHeight="1" x14ac:dyDescent="0.25">
      <c r="A3" s="38"/>
      <c r="B3" s="38"/>
      <c r="C3" s="38"/>
      <c r="D3" s="38"/>
      <c r="E3" s="38"/>
      <c r="F3" s="38"/>
      <c r="G3" s="38"/>
      <c r="H3" s="38"/>
      <c r="I3" s="38"/>
    </row>
    <row r="5" spans="1:20" ht="33" customHeight="1" x14ac:dyDescent="0.25">
      <c r="A5" s="23" t="s">
        <v>0</v>
      </c>
      <c r="B5" s="24" t="s">
        <v>59</v>
      </c>
      <c r="C5" s="22">
        <v>2019</v>
      </c>
      <c r="D5" s="22">
        <v>2020</v>
      </c>
      <c r="E5" s="22">
        <v>2021</v>
      </c>
      <c r="F5" s="22">
        <v>2022</v>
      </c>
      <c r="G5" s="22">
        <v>2023</v>
      </c>
      <c r="H5" s="22">
        <v>2024</v>
      </c>
      <c r="I5" s="22">
        <v>2025</v>
      </c>
    </row>
    <row r="6" spans="1:20" ht="30" customHeight="1" x14ac:dyDescent="0.25">
      <c r="A6" s="20">
        <v>1</v>
      </c>
      <c r="B6" s="25" t="s">
        <v>2</v>
      </c>
      <c r="C6" s="21">
        <v>7</v>
      </c>
      <c r="D6" s="21">
        <v>4</v>
      </c>
      <c r="E6" s="21">
        <v>0</v>
      </c>
      <c r="F6" s="21">
        <v>6</v>
      </c>
      <c r="G6" s="21">
        <v>39</v>
      </c>
      <c r="H6" s="21">
        <v>65</v>
      </c>
      <c r="I6" s="21">
        <v>47</v>
      </c>
    </row>
    <row r="7" spans="1:20" ht="30" customHeight="1" x14ac:dyDescent="0.25">
      <c r="A7" s="20">
        <v>2</v>
      </c>
      <c r="B7" s="25" t="s">
        <v>3</v>
      </c>
      <c r="C7" s="21">
        <v>2</v>
      </c>
      <c r="D7" s="21">
        <v>12</v>
      </c>
      <c r="E7" s="21">
        <v>271</v>
      </c>
      <c r="F7" s="21">
        <v>9</v>
      </c>
      <c r="G7" s="21">
        <v>30</v>
      </c>
      <c r="H7" s="21">
        <v>754</v>
      </c>
      <c r="I7" s="21">
        <v>599</v>
      </c>
      <c r="O7" s="19"/>
      <c r="P7" s="19"/>
      <c r="Q7" s="19"/>
      <c r="R7" s="19"/>
      <c r="S7" s="19"/>
      <c r="T7" s="19"/>
    </row>
    <row r="8" spans="1:20" ht="30" customHeight="1" x14ac:dyDescent="0.25">
      <c r="A8" s="20">
        <v>3</v>
      </c>
      <c r="B8" s="25" t="s">
        <v>4</v>
      </c>
      <c r="C8" s="21">
        <v>29</v>
      </c>
      <c r="D8" s="21">
        <v>33</v>
      </c>
      <c r="E8" s="21">
        <v>33</v>
      </c>
      <c r="F8" s="21">
        <v>24</v>
      </c>
      <c r="G8" s="21">
        <v>39</v>
      </c>
      <c r="H8" s="21">
        <v>5</v>
      </c>
      <c r="I8" s="21">
        <v>3</v>
      </c>
      <c r="L8" s="17"/>
      <c r="M8" s="17"/>
      <c r="N8" s="17"/>
      <c r="O8" s="17"/>
      <c r="P8" s="17"/>
      <c r="Q8" s="17"/>
      <c r="R8" s="17"/>
      <c r="S8" s="17"/>
      <c r="T8" s="17"/>
    </row>
    <row r="9" spans="1:20" ht="30" customHeight="1" x14ac:dyDescent="0.25">
      <c r="A9" s="20">
        <v>4</v>
      </c>
      <c r="B9" s="25" t="s">
        <v>5</v>
      </c>
      <c r="C9" s="21">
        <v>176</v>
      </c>
      <c r="D9" s="21">
        <v>25</v>
      </c>
      <c r="E9" s="21">
        <v>25</v>
      </c>
      <c r="F9" s="21">
        <v>7</v>
      </c>
      <c r="G9" s="21">
        <v>9</v>
      </c>
      <c r="H9" s="21">
        <v>0</v>
      </c>
      <c r="I9" s="21">
        <v>2</v>
      </c>
      <c r="L9" s="17"/>
      <c r="M9" s="26" t="s">
        <v>0</v>
      </c>
      <c r="N9" s="26" t="s">
        <v>60</v>
      </c>
      <c r="O9" s="26" t="s">
        <v>58</v>
      </c>
      <c r="P9" s="17"/>
      <c r="Q9" s="26" t="s">
        <v>0</v>
      </c>
      <c r="R9" s="26" t="s">
        <v>60</v>
      </c>
      <c r="S9" s="26" t="s">
        <v>58</v>
      </c>
      <c r="T9" s="17"/>
    </row>
    <row r="10" spans="1:20" ht="30" customHeight="1" x14ac:dyDescent="0.25">
      <c r="A10" s="20">
        <v>5</v>
      </c>
      <c r="B10" s="25" t="s">
        <v>6</v>
      </c>
      <c r="C10" s="21">
        <v>544</v>
      </c>
      <c r="D10" s="21">
        <v>349</v>
      </c>
      <c r="E10" s="21">
        <v>349</v>
      </c>
      <c r="F10" s="21">
        <v>443</v>
      </c>
      <c r="G10" s="21">
        <v>690</v>
      </c>
      <c r="H10" s="21">
        <v>469</v>
      </c>
      <c r="I10" s="21">
        <v>381</v>
      </c>
      <c r="L10" s="17"/>
      <c r="M10" s="26">
        <v>1</v>
      </c>
      <c r="N10" s="26">
        <v>2019</v>
      </c>
      <c r="O10" s="27">
        <v>128920</v>
      </c>
      <c r="P10" s="17"/>
      <c r="Q10" s="26">
        <v>1</v>
      </c>
      <c r="R10" s="26">
        <v>2019</v>
      </c>
      <c r="S10" s="27">
        <v>126650</v>
      </c>
      <c r="T10" s="17"/>
    </row>
    <row r="11" spans="1:20" ht="30" customHeight="1" x14ac:dyDescent="0.25">
      <c r="A11" s="20">
        <v>6</v>
      </c>
      <c r="B11" s="25" t="s">
        <v>9</v>
      </c>
      <c r="C11" s="21">
        <v>3</v>
      </c>
      <c r="D11" s="21">
        <v>42</v>
      </c>
      <c r="E11" s="21">
        <v>39</v>
      </c>
      <c r="F11" s="21">
        <v>84</v>
      </c>
      <c r="G11" s="21">
        <v>26</v>
      </c>
      <c r="H11" s="21">
        <v>53</v>
      </c>
      <c r="I11" s="21">
        <v>46</v>
      </c>
      <c r="L11" s="17"/>
      <c r="M11" s="26">
        <v>2</v>
      </c>
      <c r="N11" s="26">
        <v>2020</v>
      </c>
      <c r="O11" s="27">
        <v>129844</v>
      </c>
      <c r="P11" s="17"/>
      <c r="Q11" s="26">
        <v>2</v>
      </c>
      <c r="R11" s="26">
        <v>2020</v>
      </c>
      <c r="S11" s="27">
        <v>126622</v>
      </c>
      <c r="T11" s="17"/>
    </row>
    <row r="12" spans="1:20" ht="30" customHeight="1" x14ac:dyDescent="0.25">
      <c r="A12" s="20">
        <v>7</v>
      </c>
      <c r="B12" s="25" t="s">
        <v>10</v>
      </c>
      <c r="C12" s="21">
        <v>10</v>
      </c>
      <c r="D12" s="21">
        <v>5</v>
      </c>
      <c r="E12" s="21">
        <v>0</v>
      </c>
      <c r="F12" s="21">
        <v>24</v>
      </c>
      <c r="G12" s="21">
        <v>31</v>
      </c>
      <c r="H12" s="21">
        <v>19</v>
      </c>
      <c r="I12" s="21">
        <v>58</v>
      </c>
      <c r="L12" s="17"/>
      <c r="M12" s="26">
        <v>3</v>
      </c>
      <c r="N12" s="26">
        <v>2021</v>
      </c>
      <c r="O12" s="27">
        <v>130069</v>
      </c>
      <c r="P12" s="17"/>
      <c r="Q12" s="26">
        <v>3</v>
      </c>
      <c r="R12" s="26">
        <v>2021</v>
      </c>
      <c r="S12" s="27">
        <v>126622</v>
      </c>
      <c r="T12" s="17"/>
    </row>
    <row r="13" spans="1:20" ht="30" customHeight="1" x14ac:dyDescent="0.25">
      <c r="A13" s="20">
        <v>8</v>
      </c>
      <c r="B13" s="25" t="s">
        <v>11</v>
      </c>
      <c r="C13" s="21">
        <v>300</v>
      </c>
      <c r="D13" s="21">
        <v>44</v>
      </c>
      <c r="E13" s="21">
        <v>355</v>
      </c>
      <c r="F13" s="21">
        <v>37</v>
      </c>
      <c r="G13" s="21">
        <v>412</v>
      </c>
      <c r="H13" s="21">
        <v>657</v>
      </c>
      <c r="I13" s="21">
        <v>603</v>
      </c>
      <c r="L13" s="17"/>
      <c r="M13" s="26">
        <v>4</v>
      </c>
      <c r="N13" s="26">
        <v>2022</v>
      </c>
      <c r="O13" s="27">
        <v>125537</v>
      </c>
      <c r="P13" s="17"/>
      <c r="Q13" s="26">
        <v>4</v>
      </c>
      <c r="R13" s="26">
        <v>2022</v>
      </c>
      <c r="S13" s="27">
        <v>122198</v>
      </c>
      <c r="T13" s="17"/>
    </row>
    <row r="14" spans="1:20" ht="30" customHeight="1" x14ac:dyDescent="0.25">
      <c r="A14" s="20">
        <v>9</v>
      </c>
      <c r="B14" s="25" t="s">
        <v>12</v>
      </c>
      <c r="C14" s="21">
        <v>779</v>
      </c>
      <c r="D14" s="21">
        <v>2081</v>
      </c>
      <c r="E14" s="21">
        <v>2081</v>
      </c>
      <c r="F14" s="21">
        <v>1951</v>
      </c>
      <c r="G14" s="21">
        <v>2014</v>
      </c>
      <c r="H14" s="21">
        <v>2378</v>
      </c>
      <c r="I14" s="21">
        <v>2610</v>
      </c>
      <c r="L14" s="17"/>
      <c r="M14" s="26">
        <v>5</v>
      </c>
      <c r="N14" s="26">
        <v>2023</v>
      </c>
      <c r="O14" s="27">
        <v>108277</v>
      </c>
      <c r="P14" s="17"/>
      <c r="Q14" s="26">
        <v>5</v>
      </c>
      <c r="R14" s="26">
        <v>2023</v>
      </c>
      <c r="S14" s="27">
        <v>104339</v>
      </c>
      <c r="T14" s="17"/>
    </row>
    <row r="15" spans="1:20" ht="30" customHeight="1" x14ac:dyDescent="0.25">
      <c r="A15" s="20">
        <v>10</v>
      </c>
      <c r="B15" s="25" t="s">
        <v>13</v>
      </c>
      <c r="C15" s="21">
        <v>0</v>
      </c>
      <c r="D15" s="21">
        <v>5</v>
      </c>
      <c r="E15" s="21">
        <v>5</v>
      </c>
      <c r="F15" s="21">
        <v>8</v>
      </c>
      <c r="G15" s="21">
        <v>6</v>
      </c>
      <c r="H15" s="21">
        <v>6</v>
      </c>
      <c r="I15" s="21">
        <v>5</v>
      </c>
      <c r="L15" s="17"/>
      <c r="M15" s="26">
        <v>6</v>
      </c>
      <c r="N15" s="26">
        <v>2024</v>
      </c>
      <c r="O15" s="27">
        <v>110891</v>
      </c>
      <c r="P15" s="17"/>
      <c r="Q15" s="26">
        <v>6</v>
      </c>
      <c r="R15" s="26">
        <v>2024</v>
      </c>
      <c r="S15" s="27">
        <v>104339</v>
      </c>
      <c r="T15" s="17"/>
    </row>
    <row r="16" spans="1:20" ht="30" customHeight="1" x14ac:dyDescent="0.25">
      <c r="A16" s="20">
        <v>11</v>
      </c>
      <c r="B16" s="25" t="s">
        <v>14</v>
      </c>
      <c r="C16" s="21">
        <v>28</v>
      </c>
      <c r="D16" s="21">
        <v>27</v>
      </c>
      <c r="E16" s="21">
        <v>0</v>
      </c>
      <c r="F16" s="21">
        <v>16</v>
      </c>
      <c r="G16" s="21">
        <v>94</v>
      </c>
      <c r="H16" s="21">
        <v>96</v>
      </c>
      <c r="I16" s="21">
        <v>129</v>
      </c>
      <c r="L16" s="17"/>
      <c r="M16" s="17"/>
      <c r="N16" s="17"/>
      <c r="O16" s="17"/>
      <c r="P16" s="17"/>
      <c r="Q16" s="17"/>
      <c r="R16" s="17"/>
      <c r="S16" s="17"/>
      <c r="T16" s="17"/>
    </row>
    <row r="17" spans="1:20" ht="30" customHeight="1" x14ac:dyDescent="0.25">
      <c r="A17" s="20">
        <v>12</v>
      </c>
      <c r="B17" s="25" t="s">
        <v>15</v>
      </c>
      <c r="C17" s="21">
        <v>158</v>
      </c>
      <c r="D17" s="21">
        <v>36</v>
      </c>
      <c r="E17" s="21">
        <v>90</v>
      </c>
      <c r="F17" s="21">
        <v>9</v>
      </c>
      <c r="G17" s="21">
        <v>49</v>
      </c>
      <c r="H17" s="21">
        <v>120</v>
      </c>
      <c r="I17" s="21">
        <v>81</v>
      </c>
      <c r="L17" s="17"/>
      <c r="M17" s="17"/>
      <c r="N17" s="17"/>
      <c r="O17" s="17"/>
      <c r="P17" s="17"/>
      <c r="Q17" s="17"/>
      <c r="R17" s="17"/>
      <c r="S17" s="17"/>
      <c r="T17" s="17"/>
    </row>
    <row r="18" spans="1:20" ht="30" customHeight="1" x14ac:dyDescent="0.25">
      <c r="A18" s="20">
        <v>13</v>
      </c>
      <c r="B18" s="25" t="s">
        <v>16</v>
      </c>
      <c r="C18" s="21">
        <v>131</v>
      </c>
      <c r="D18" s="21">
        <v>0</v>
      </c>
      <c r="E18" s="21">
        <v>0</v>
      </c>
      <c r="F18" s="21">
        <v>1</v>
      </c>
      <c r="G18" s="21">
        <v>10</v>
      </c>
      <c r="H18" s="21">
        <v>165</v>
      </c>
      <c r="I18" s="21">
        <v>165</v>
      </c>
      <c r="L18" s="17"/>
      <c r="M18" s="17"/>
      <c r="N18" s="17"/>
      <c r="O18" s="17"/>
      <c r="P18" s="17"/>
      <c r="Q18" s="17"/>
      <c r="R18" s="17"/>
      <c r="S18" s="17"/>
      <c r="T18" s="17"/>
    </row>
    <row r="19" spans="1:20" ht="30" customHeight="1" x14ac:dyDescent="0.25">
      <c r="A19" s="20">
        <v>14</v>
      </c>
      <c r="B19" s="25" t="s">
        <v>17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39</v>
      </c>
      <c r="I19" s="21">
        <v>0</v>
      </c>
    </row>
    <row r="20" spans="1:20" ht="30" customHeight="1" x14ac:dyDescent="0.25">
      <c r="A20" s="20">
        <v>15</v>
      </c>
      <c r="B20" s="25" t="s">
        <v>18</v>
      </c>
      <c r="C20" s="21">
        <v>0</v>
      </c>
      <c r="D20" s="21">
        <v>356</v>
      </c>
      <c r="E20" s="21">
        <v>0</v>
      </c>
      <c r="F20" s="21">
        <v>194</v>
      </c>
      <c r="G20" s="21">
        <v>0</v>
      </c>
      <c r="H20" s="21">
        <v>0</v>
      </c>
      <c r="I20" s="21">
        <v>2</v>
      </c>
    </row>
    <row r="21" spans="1:20" ht="30" customHeight="1" x14ac:dyDescent="0.25">
      <c r="A21" s="20">
        <v>16</v>
      </c>
      <c r="B21" s="25" t="s">
        <v>19</v>
      </c>
      <c r="C21" s="21">
        <v>2</v>
      </c>
      <c r="D21" s="21">
        <v>50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</row>
    <row r="22" spans="1:20" ht="30" customHeight="1" x14ac:dyDescent="0.25">
      <c r="A22" s="20">
        <v>17</v>
      </c>
      <c r="B22" s="25" t="s">
        <v>20</v>
      </c>
      <c r="C22" s="21">
        <v>11</v>
      </c>
      <c r="D22" s="21">
        <v>0</v>
      </c>
      <c r="E22" s="21">
        <v>0</v>
      </c>
      <c r="F22" s="21">
        <v>12</v>
      </c>
      <c r="G22" s="21">
        <v>0</v>
      </c>
      <c r="H22" s="21">
        <v>0</v>
      </c>
      <c r="I22" s="21">
        <v>0</v>
      </c>
    </row>
    <row r="23" spans="1:20" ht="30" customHeight="1" x14ac:dyDescent="0.25">
      <c r="A23" s="20">
        <v>18</v>
      </c>
      <c r="B23" s="25" t="s">
        <v>21</v>
      </c>
      <c r="C23" s="21">
        <v>7</v>
      </c>
      <c r="D23" s="21">
        <v>5</v>
      </c>
      <c r="E23" s="21">
        <v>0</v>
      </c>
      <c r="F23" s="21">
        <v>0</v>
      </c>
      <c r="G23" s="21">
        <v>2</v>
      </c>
      <c r="H23" s="21">
        <v>14</v>
      </c>
      <c r="I23" s="21">
        <v>16</v>
      </c>
    </row>
    <row r="24" spans="1:20" ht="30" customHeight="1" x14ac:dyDescent="0.25">
      <c r="A24" s="20">
        <v>19</v>
      </c>
      <c r="B24" s="25" t="s">
        <v>22</v>
      </c>
      <c r="C24" s="21">
        <v>2</v>
      </c>
      <c r="D24" s="21">
        <v>0</v>
      </c>
      <c r="E24" s="21">
        <v>18</v>
      </c>
      <c r="F24" s="21">
        <v>24</v>
      </c>
      <c r="G24" s="21">
        <v>33</v>
      </c>
      <c r="H24" s="21">
        <v>34</v>
      </c>
      <c r="I24" s="21">
        <v>65</v>
      </c>
    </row>
    <row r="25" spans="1:20" ht="30" customHeight="1" x14ac:dyDescent="0.25">
      <c r="A25" s="20">
        <v>20</v>
      </c>
      <c r="B25" s="25" t="s">
        <v>23</v>
      </c>
      <c r="C25" s="21">
        <v>0</v>
      </c>
      <c r="D25" s="21">
        <v>18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</row>
    <row r="26" spans="1:20" ht="30" customHeight="1" x14ac:dyDescent="0.25">
      <c r="A26" s="20">
        <v>21</v>
      </c>
      <c r="B26" s="25" t="s">
        <v>24</v>
      </c>
      <c r="C26" s="21">
        <v>15</v>
      </c>
      <c r="D26" s="21">
        <v>111</v>
      </c>
      <c r="E26" s="21">
        <v>181</v>
      </c>
      <c r="F26" s="21">
        <v>345</v>
      </c>
      <c r="G26" s="21">
        <v>156</v>
      </c>
      <c r="H26" s="21">
        <v>186</v>
      </c>
      <c r="I26" s="21">
        <v>238</v>
      </c>
    </row>
    <row r="27" spans="1:20" ht="30" customHeight="1" x14ac:dyDescent="0.25">
      <c r="A27" s="20">
        <v>22</v>
      </c>
      <c r="B27" s="25" t="s">
        <v>25</v>
      </c>
      <c r="C27" s="21">
        <v>26</v>
      </c>
      <c r="D27" s="21">
        <v>19</v>
      </c>
      <c r="E27" s="21">
        <v>0</v>
      </c>
      <c r="F27" s="21">
        <v>54</v>
      </c>
      <c r="G27" s="21">
        <v>196</v>
      </c>
      <c r="H27" s="21">
        <v>47</v>
      </c>
      <c r="I27" s="21">
        <v>17</v>
      </c>
    </row>
    <row r="28" spans="1:20" ht="30" customHeight="1" x14ac:dyDescent="0.25">
      <c r="A28" s="20">
        <v>23</v>
      </c>
      <c r="B28" s="25" t="s">
        <v>26</v>
      </c>
      <c r="C28" s="21">
        <v>40</v>
      </c>
      <c r="D28" s="21">
        <v>0</v>
      </c>
      <c r="E28" s="21">
        <v>0</v>
      </c>
      <c r="F28" s="21">
        <v>81</v>
      </c>
      <c r="G28" s="21">
        <v>100</v>
      </c>
      <c r="H28" s="21">
        <v>1445</v>
      </c>
      <c r="I28" s="21">
        <v>1445</v>
      </c>
    </row>
    <row r="29" spans="1:20" ht="30" customHeight="1" x14ac:dyDescent="0.25">
      <c r="A29" s="20">
        <v>24</v>
      </c>
      <c r="B29" s="25" t="s">
        <v>27</v>
      </c>
      <c r="C29" s="21">
        <v>126650</v>
      </c>
      <c r="D29" s="21">
        <v>126622</v>
      </c>
      <c r="E29" s="21">
        <v>126622</v>
      </c>
      <c r="F29" s="21">
        <v>122198</v>
      </c>
      <c r="G29" s="21">
        <v>104339</v>
      </c>
      <c r="H29" s="21">
        <v>104339</v>
      </c>
      <c r="I29" s="21">
        <v>75604</v>
      </c>
    </row>
    <row r="30" spans="1:20" ht="30" customHeight="1" x14ac:dyDescent="0.25">
      <c r="A30" s="20">
        <v>25</v>
      </c>
      <c r="B30" s="25" t="s">
        <v>30</v>
      </c>
      <c r="C30" s="21">
        <v>0</v>
      </c>
      <c r="D30" s="21">
        <v>0</v>
      </c>
      <c r="E30" s="21">
        <v>0</v>
      </c>
      <c r="F30" s="21">
        <v>10</v>
      </c>
      <c r="G30" s="21">
        <v>2</v>
      </c>
      <c r="H30" s="21">
        <v>0</v>
      </c>
      <c r="I30" s="21">
        <v>1</v>
      </c>
    </row>
    <row r="31" spans="1:20" ht="30" customHeight="1" x14ac:dyDescent="0.25">
      <c r="A31" s="20">
        <v>26</v>
      </c>
      <c r="B31" s="25" t="s">
        <v>31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</row>
    <row r="32" spans="1:20" ht="39.75" customHeight="1" x14ac:dyDescent="0.25">
      <c r="A32" s="39" t="s">
        <v>58</v>
      </c>
      <c r="B32" s="39"/>
      <c r="C32" s="21">
        <f t="shared" ref="C32:H32" si="0">SUM(C6:C31)</f>
        <v>128920</v>
      </c>
      <c r="D32" s="21">
        <f t="shared" si="0"/>
        <v>129844</v>
      </c>
      <c r="E32" s="21">
        <f t="shared" si="0"/>
        <v>130069</v>
      </c>
      <c r="F32" s="21">
        <f t="shared" si="0"/>
        <v>125537</v>
      </c>
      <c r="G32" s="21">
        <f t="shared" si="0"/>
        <v>108277</v>
      </c>
      <c r="H32" s="21">
        <f t="shared" si="0"/>
        <v>110891</v>
      </c>
      <c r="I32" s="21">
        <v>82117</v>
      </c>
    </row>
  </sheetData>
  <mergeCells count="2">
    <mergeCell ref="A32:B32"/>
    <mergeCell ref="A2:I3"/>
  </mergeCells>
  <pageMargins left="0.11811023622047245" right="0.11811023622047245" top="0.35433070866141736" bottom="0.35433070866141736" header="0.31496062992125984" footer="0.31496062992125984"/>
  <pageSetup paperSize="2000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926DD-424F-48DC-9AEE-9EEEE2154BA6}">
  <dimension ref="B20:D27"/>
  <sheetViews>
    <sheetView zoomScaleNormal="100" workbookViewId="0">
      <selection activeCell="M9" sqref="M9"/>
    </sheetView>
  </sheetViews>
  <sheetFormatPr defaultRowHeight="15" x14ac:dyDescent="0.25"/>
  <cols>
    <col min="2" max="4" width="9.7109375" bestFit="1" customWidth="1"/>
  </cols>
  <sheetData>
    <row r="20" spans="2:4" x14ac:dyDescent="0.25">
      <c r="B20" s="8" t="s">
        <v>0</v>
      </c>
      <c r="C20" s="8" t="s">
        <v>60</v>
      </c>
      <c r="D20" s="8" t="s">
        <v>58</v>
      </c>
    </row>
    <row r="21" spans="2:4" x14ac:dyDescent="0.25">
      <c r="B21" s="8">
        <v>1</v>
      </c>
      <c r="C21" s="8">
        <v>2019</v>
      </c>
      <c r="D21" s="4">
        <v>126650</v>
      </c>
    </row>
    <row r="22" spans="2:4" x14ac:dyDescent="0.25">
      <c r="B22" s="8">
        <v>2</v>
      </c>
      <c r="C22" s="8">
        <v>2020</v>
      </c>
      <c r="D22" s="4">
        <v>126622</v>
      </c>
    </row>
    <row r="23" spans="2:4" x14ac:dyDescent="0.25">
      <c r="B23" s="8">
        <v>3</v>
      </c>
      <c r="C23" s="8">
        <v>2021</v>
      </c>
      <c r="D23" s="4">
        <v>126622</v>
      </c>
    </row>
    <row r="24" spans="2:4" x14ac:dyDescent="0.25">
      <c r="B24" s="8">
        <v>4</v>
      </c>
      <c r="C24" s="8">
        <v>2022</v>
      </c>
      <c r="D24" s="4">
        <v>122198</v>
      </c>
    </row>
    <row r="25" spans="2:4" x14ac:dyDescent="0.25">
      <c r="B25" s="8">
        <v>5</v>
      </c>
      <c r="C25" s="8">
        <v>2023</v>
      </c>
      <c r="D25" s="4">
        <v>104339</v>
      </c>
    </row>
    <row r="26" spans="2:4" x14ac:dyDescent="0.25">
      <c r="B26" s="8">
        <v>6</v>
      </c>
      <c r="C26" s="8">
        <v>2024</v>
      </c>
      <c r="D26" s="4">
        <v>104339</v>
      </c>
    </row>
    <row r="27" spans="2:4" x14ac:dyDescent="0.25">
      <c r="B27" s="8">
        <v>7</v>
      </c>
      <c r="C27" s="8">
        <v>2025</v>
      </c>
      <c r="D27" s="4">
        <v>75604</v>
      </c>
    </row>
  </sheetData>
  <pageMargins left="0.7" right="0.7" top="0.75" bottom="0.75" header="0.3" footer="0.3"/>
  <pageSetup paperSize="9" scale="95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7A015-37B1-414F-B936-54F32EF700BF}">
  <dimension ref="A19:C26"/>
  <sheetViews>
    <sheetView view="pageBreakPreview" zoomScale="115" zoomScaleNormal="100" zoomScaleSheetLayoutView="115" workbookViewId="0">
      <selection activeCell="I25" sqref="I25"/>
    </sheetView>
  </sheetViews>
  <sheetFormatPr defaultRowHeight="15" x14ac:dyDescent="0.25"/>
  <cols>
    <col min="2" max="2" width="9" bestFit="1" customWidth="1"/>
    <col min="3" max="3" width="10.5703125" bestFit="1" customWidth="1"/>
  </cols>
  <sheetData>
    <row r="19" spans="1:3" x14ac:dyDescent="0.25">
      <c r="A19" s="8" t="s">
        <v>0</v>
      </c>
      <c r="B19" s="8" t="s">
        <v>60</v>
      </c>
      <c r="C19" s="8" t="s">
        <v>58</v>
      </c>
    </row>
    <row r="20" spans="1:3" x14ac:dyDescent="0.25">
      <c r="A20" s="8">
        <v>1</v>
      </c>
      <c r="B20" s="8">
        <v>2019</v>
      </c>
      <c r="C20" s="4">
        <v>128920</v>
      </c>
    </row>
    <row r="21" spans="1:3" x14ac:dyDescent="0.25">
      <c r="A21" s="8">
        <v>2</v>
      </c>
      <c r="B21" s="8">
        <v>2020</v>
      </c>
      <c r="C21" s="4">
        <v>129844</v>
      </c>
    </row>
    <row r="22" spans="1:3" x14ac:dyDescent="0.25">
      <c r="A22" s="8">
        <v>3</v>
      </c>
      <c r="B22" s="8">
        <v>2021</v>
      </c>
      <c r="C22" s="4">
        <v>130069</v>
      </c>
    </row>
    <row r="23" spans="1:3" x14ac:dyDescent="0.25">
      <c r="A23" s="8">
        <v>4</v>
      </c>
      <c r="B23" s="8">
        <v>2022</v>
      </c>
      <c r="C23" s="4">
        <v>125537</v>
      </c>
    </row>
    <row r="24" spans="1:3" x14ac:dyDescent="0.25">
      <c r="A24" s="8">
        <v>5</v>
      </c>
      <c r="B24" s="8">
        <v>2023</v>
      </c>
      <c r="C24" s="4">
        <v>108277</v>
      </c>
    </row>
    <row r="25" spans="1:3" x14ac:dyDescent="0.25">
      <c r="A25" s="8">
        <v>6</v>
      </c>
      <c r="B25" s="8">
        <v>2024</v>
      </c>
      <c r="C25" s="4">
        <v>110891</v>
      </c>
    </row>
    <row r="26" spans="1:3" x14ac:dyDescent="0.25">
      <c r="A26" s="8">
        <v>7</v>
      </c>
      <c r="B26" s="8">
        <v>2025</v>
      </c>
      <c r="C26" s="4">
        <v>82117</v>
      </c>
    </row>
  </sheetData>
  <pageMargins left="0.70866141732283472" right="0.70866141732283472" top="0.74803149606299213" bottom="0.74803149606299213" header="0.31496062992125984" footer="0.31496062992125984"/>
  <pageSetup paperSize="20000" scale="13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DATA PPKS NOVEMBER</vt:lpstr>
      <vt:lpstr>DATA PPKS NOVEMBER (PDKTSAM)</vt:lpstr>
      <vt:lpstr>DATA PPKS NOVEMBER (DTKS)</vt:lpstr>
      <vt:lpstr>PPKS 2019-2024</vt:lpstr>
      <vt:lpstr>FAKMIS</vt:lpstr>
      <vt:lpstr>PPKS</vt:lpstr>
      <vt:lpstr>'DATA PPKS NOVEMBER'!Print_Area</vt:lpstr>
      <vt:lpstr>'DATA PPKS NOVEMBER (DTKS)'!Print_Area</vt:lpstr>
      <vt:lpstr>'DATA PPKS NOVEMBER (PDKTSAM)'!Print_Area</vt:lpstr>
      <vt:lpstr>'PPKS 2019-2024'!Print_Area</vt:lpstr>
      <vt:lpstr>'DATA PPKS NOVEMBER'!Print_Titles</vt:lpstr>
      <vt:lpstr>'DATA PPKS NOVEMBER (DTKS)'!Print_Titles</vt:lpstr>
      <vt:lpstr>'DATA PPKS NOVEMBER (PDKTSAM)'!Print_Titles</vt:lpstr>
      <vt:lpstr>'PPKS 2019-2024'!Print_Titles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SLRT - PC</dc:creator>
  <cp:lastModifiedBy>realperencana@outlook.com</cp:lastModifiedBy>
  <cp:lastPrinted>2025-05-20T07:49:16Z</cp:lastPrinted>
  <dcterms:created xsi:type="dcterms:W3CDTF">2024-09-26T01:03:03Z</dcterms:created>
  <dcterms:modified xsi:type="dcterms:W3CDTF">2026-01-15T01:20:37Z</dcterms:modified>
</cp:coreProperties>
</file>