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"/>
    </mc:Choice>
  </mc:AlternateContent>
  <xr:revisionPtr revIDLastSave="0" documentId="8_{CF8C4694-1AC0-40EF-B81D-DAC8AB8C42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BR!$B$100:$AG$387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V102" i="22" s="1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M102" i="22" l="1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<sst xmlns="http://schemas.openxmlformats.org/spreadsheetml/2006/main" count="473" uniqueCount="130">
  <si>
    <t>KELURAHAN</t>
  </si>
  <si>
    <t>MS</t>
  </si>
  <si>
    <t>Kauman</t>
  </si>
  <si>
    <t>Kiduldalem</t>
  </si>
  <si>
    <t>Oro-Oro Dowo</t>
  </si>
  <si>
    <t>Penanggungan</t>
  </si>
  <si>
    <t>Bareng</t>
  </si>
  <si>
    <t>Gadingkasri</t>
  </si>
  <si>
    <t>Kasin</t>
  </si>
  <si>
    <t>Sukoharjo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</si>
  <si>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</si>
  <si>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</si>
  <si>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</si>
  <si>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</si>
  <si>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</si>
  <si>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</si>
  <si>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</si>
  <si>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</si>
  <si>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</si>
  <si>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</si>
  <si>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</si>
  <si>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</si>
  <si>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</si>
  <si>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</si>
  <si>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</si>
  <si>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</si>
  <si>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</si>
  <si>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</si>
  <si>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</si>
  <si>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</si>
  <si>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</si>
  <si>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</si>
  <si>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</si>
  <si>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</si>
  <si>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</si>
  <si>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</si>
  <si>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</si>
  <si>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</si>
  <si>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</si>
  <si>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</si>
  <si>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</si>
  <si>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</si>
  <si>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</si>
  <si>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</si>
  <si>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</si>
  <si>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</si>
  <si>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</si>
  <si>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</si>
  <si>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</si>
  <si>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</si>
  <si>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</si>
  <si>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</si>
  <si>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</si>
  <si>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</si>
  <si>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</si>
  <si>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</si>
  <si>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</si>
  <si>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</si>
  <si>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</si>
  <si>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</si>
  <si>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</si>
  <si>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</si>
  <si>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</si>
  <si>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</si>
  <si>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</si>
  <si>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</si>
  <si>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</si>
  <si>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</si>
  <si>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</si>
  <si>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</si>
  <si>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</si>
  <si>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</si>
  <si>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</si>
  <si>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</si>
  <si>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</si>
  <si>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</si>
  <si>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</si>
  <si>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</si>
  <si>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</si>
  <si>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</si>
  <si>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</si>
  <si>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</si>
  <si>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</si>
  <si>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</si>
  <si>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Sekolah SMP/MTs</t>
  </si>
  <si>
    <t/>
  </si>
  <si>
    <t>Data TFU / TTU  Puskesmas_Bareng</t>
  </si>
  <si>
    <t>325829</t>
  </si>
  <si>
    <t>362792</t>
  </si>
  <si>
    <t>JL. ARIF MARGONO 11</t>
  </si>
  <si>
    <t>367030</t>
  </si>
  <si>
    <t>SMPK KALAM KUDUS</t>
  </si>
  <si>
    <t>JL. PROF M.YAMIN SH 47</t>
  </si>
  <si>
    <t>IBU KHOLIS</t>
  </si>
  <si>
    <t>SMPK PETRA</t>
  </si>
  <si>
    <t>JL. PROF M.YAMIN SH 53</t>
  </si>
  <si>
    <t>SMPK SANTA MARIA I</t>
  </si>
  <si>
    <t>JL. PUTERAN IA</t>
  </si>
  <si>
    <t>368209</t>
  </si>
  <si>
    <t>SMPK SANTA MARIA II</t>
  </si>
  <si>
    <t>JL. PANDERMN 7A</t>
  </si>
  <si>
    <t>551871</t>
  </si>
  <si>
    <t>SMP NEGERI 2</t>
  </si>
  <si>
    <t>JL. PROF. M. YAMIN 15</t>
  </si>
  <si>
    <t>NURYANTI</t>
  </si>
  <si>
    <t>325508</t>
  </si>
  <si>
    <t>SMP NEGERI 9</t>
  </si>
  <si>
    <t>JL. PROF M.YAMIN VI/26</t>
  </si>
  <si>
    <t>364842</t>
  </si>
  <si>
    <t>SMP NEGERI 6</t>
  </si>
  <si>
    <t>JL. KAWI 15A</t>
  </si>
  <si>
    <t>MURJIATUN</t>
  </si>
  <si>
    <t>364710</t>
  </si>
  <si>
    <t>SMP NEGERI 19</t>
  </si>
  <si>
    <t>JL. BELITUNG 1</t>
  </si>
  <si>
    <t>324960</t>
  </si>
  <si>
    <t>SMPK YPK I (KANTIN KEJUJURAN)</t>
  </si>
  <si>
    <t>JL.KELUD 14</t>
  </si>
  <si>
    <t>366051</t>
  </si>
  <si>
    <t>MTS MUALIMAT</t>
  </si>
  <si>
    <t>JL. A.I.SURYANI III/374</t>
  </si>
  <si>
    <t>327998</t>
  </si>
  <si>
    <t>SMP AL IRSYAD</t>
  </si>
  <si>
    <t>SMP PLUS AZ ZAHRO</t>
  </si>
  <si>
    <t>JL. PROF M YAMIN II/29</t>
  </si>
  <si>
    <t>Ibu Suhartatik</t>
  </si>
  <si>
    <t>365665</t>
  </si>
  <si>
    <t>Data Rekapitulasi  TPP SLHS   :</t>
  </si>
  <si>
    <t>Jasa Boga A</t>
  </si>
  <si>
    <t>Jumlah 
SLHS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</si>
</sst>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  <fill>
      <patternFill patternType="solid">
        <fgColor rgb="FF00FF00"/>
        <bgColor rgb="FF00FF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Alignment="1">
      <alignment vertical="center"/>
    </xf>
    <xf numFmtId="0" fontId="5" fillId="8" borderId="5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1" fontId="6" fillId="8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9" borderId="4" xfId="0" applyNumberFormat="1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1" fontId="11" fillId="14" borderId="4" xfId="0" applyNumberFormat="1" applyFont="1" applyFill="1" applyBorder="1" applyAlignment="1">
      <alignment horizontal="center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9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49" fontId="12" fillId="9" borderId="6" xfId="0" applyNumberFormat="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1" borderId="4" xfId="0" applyFont="1" applyFill="1" applyBorder="1" applyAlignment="1">
      <alignment horizontal="center" vertical="center" shrinkToFit="1"/>
    </xf>
    <xf numFmtId="49" fontId="3" fillId="11" borderId="4" xfId="0" applyNumberFormat="1" applyFont="1" applyFill="1" applyBorder="1" applyAlignment="1">
      <alignment horizontal="center" vertical="center" shrinkToFit="1"/>
    </xf>
    <xf numFmtId="9" fontId="4" fillId="11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1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shrinkToFi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8" borderId="5" xfId="0" applyFont="1" applyFill="1" applyBorder="1" applyAlignment="1">
      <alignment vertical="center"/>
    </xf>
    <xf numFmtId="0" fontId="15" fillId="8" borderId="5" xfId="0" applyFont="1" applyFill="1" applyBorder="1" applyAlignment="1">
      <alignment vertical="center"/>
    </xf>
    <xf numFmtId="0" fontId="16" fillId="8" borderId="5" xfId="0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right" vertical="center"/>
    </xf>
    <xf numFmtId="1" fontId="15" fillId="8" borderId="5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5" borderId="4" xfId="0" applyNumberFormat="1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49" fontId="1" fillId="15" borderId="4" xfId="0" applyNumberFormat="1" applyFont="1" applyFill="1" applyBorder="1" applyAlignment="1">
      <alignment horizontal="center" vertical="center" wrapText="1"/>
    </xf>
    <xf numFmtId="1" fontId="22" fillId="15" borderId="4" xfId="0" applyNumberFormat="1" applyFont="1" applyFill="1" applyBorder="1" applyAlignment="1">
      <alignment horizontal="center" vertical="center" wrapText="1"/>
    </xf>
    <xf numFmtId="1" fontId="23" fillId="15" borderId="4" xfId="0" applyNumberFormat="1" applyFont="1" applyFill="1" applyBorder="1" applyAlignment="1">
      <alignment horizontal="center" vertical="center" wrapText="1"/>
    </xf>
    <xf numFmtId="1" fontId="24" fillId="15" borderId="4" xfId="0" applyNumberFormat="1" applyFont="1" applyFill="1" applyBorder="1" applyAlignment="1">
      <alignment horizontal="center" vertical="center" wrapText="1"/>
    </xf>
    <xf numFmtId="49" fontId="15" fillId="15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right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7" borderId="4" xfId="0" applyNumberFormat="1" applyFont="1" applyFill="1" applyBorder="1" applyAlignment="1">
      <alignment horizontal="right" vertical="center" wrapText="1"/>
    </xf>
    <xf numFmtId="1" fontId="16" fillId="7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1" fontId="16" fillId="16" borderId="4" xfId="0" applyNumberFormat="1" applyFont="1" applyFill="1" applyBorder="1" applyAlignment="1">
      <alignment horizontal="right" vertical="center" wrapText="1"/>
    </xf>
    <xf numFmtId="1" fontId="16" fillId="16" borderId="4" xfId="0" applyNumberFormat="1" applyFont="1" applyFill="1" applyBorder="1" applyAlignment="1">
      <alignment horizontal="center" vertical="center" wrapText="1"/>
    </xf>
    <xf numFmtId="3" fontId="16" fillId="15" borderId="6" xfId="0" applyNumberFormat="1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49" fontId="16" fillId="15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1" fontId="25" fillId="15" borderId="6" xfId="0" applyNumberFormat="1" applyFont="1" applyFill="1" applyBorder="1" applyAlignment="1">
      <alignment horizontal="center" vertical="center" wrapText="1"/>
    </xf>
    <xf numFmtId="1" fontId="26" fillId="15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6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16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0" fontId="16" fillId="17" borderId="4" xfId="0" applyFont="1" applyFill="1" applyBorder="1" applyAlignment="1">
      <alignment horizontal="left" shrinkToFit="1"/>
    </xf>
    <xf numFmtId="0" fontId="16" fillId="3" borderId="4" xfId="0" applyFont="1" applyFill="1" applyBorder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8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1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87"/>
  <sheetViews>
    <sheetView showGridLines="0" tabSelected="1" workbookViewId="0">
      <pane xSplit="4" ySplit="100" topLeftCell="E101" activePane="bottomRight" state="frozen"/>
      <selection pane="topRight" activeCell="E1" sqref="E1"/>
      <selection pane="bottomLeft" activeCell="A101" sqref="A101"/>
      <selection pane="bottomRight" activeCell="A101" sqref="A101:A112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86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2"/>
      <c r="G4" s="133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85</v>
      </c>
      <c r="B98" s="61" t="s">
        <v>85</v>
      </c>
      <c r="C98" s="79" t="s">
        <v>85</v>
      </c>
      <c r="D98" s="80" t="s">
        <v>85</v>
      </c>
      <c r="E98" s="79" t="s">
        <v>85</v>
      </c>
      <c r="F98" s="86" t="s">
        <v>5</v>
      </c>
      <c r="G98" s="81" t="s">
        <v>85</v>
      </c>
      <c r="H98" s="82" t="s">
        <v>85</v>
      </c>
      <c r="I98" s="83" t="s">
        <v>85</v>
      </c>
      <c r="J98" s="83" t="s">
        <v>85</v>
      </c>
      <c r="K98" s="83" t="s">
        <v>85</v>
      </c>
      <c r="L98" s="83" t="s">
        <v>85</v>
      </c>
      <c r="M98" s="83" t="s">
        <v>85</v>
      </c>
      <c r="N98" s="83" t="s">
        <v>85</v>
      </c>
      <c r="O98" s="83" t="s">
        <v>85</v>
      </c>
      <c r="P98" s="83" t="s">
        <v>85</v>
      </c>
      <c r="Q98" s="83" t="s">
        <v>85</v>
      </c>
      <c r="R98" s="83" t="s">
        <v>85</v>
      </c>
      <c r="S98" s="83" t="s">
        <v>85</v>
      </c>
      <c r="T98" s="83" t="s">
        <v>85</v>
      </c>
      <c r="U98" s="83" t="s">
        <v>85</v>
      </c>
      <c r="V98" s="83" t="s">
        <v>85</v>
      </c>
      <c r="W98" s="80" t="s">
        <v>85</v>
      </c>
      <c r="X98" s="83" t="s">
        <v>85</v>
      </c>
      <c r="Y98" s="83" t="s">
        <v>85</v>
      </c>
      <c r="Z98" s="83" t="s">
        <v>85</v>
      </c>
      <c r="AA98" s="83" t="s">
        <v>85</v>
      </c>
      <c r="AB98" s="83" t="s">
        <v>85</v>
      </c>
      <c r="AC98" s="83" t="s">
        <v>85</v>
      </c>
      <c r="AD98" s="83" t="s">
        <v>85</v>
      </c>
      <c r="AE98" s="83" t="s">
        <v>85</v>
      </c>
      <c r="AF98" s="83" t="s">
        <v>85</v>
      </c>
      <c r="AG98" s="83" t="s">
        <v>85</v>
      </c>
      <c r="AH98" s="83" t="s">
        <v>85</v>
      </c>
      <c r="AI98" s="83" t="s">
        <v>85</v>
      </c>
      <c r="AJ98" s="83" t="s">
        <v>85</v>
      </c>
      <c r="AK98" s="83" t="s">
        <v>85</v>
      </c>
      <c r="AL98" s="83" t="s">
        <v>85</v>
      </c>
      <c r="AM98" s="83" t="s">
        <v>85</v>
      </c>
      <c r="AN98" s="83" t="s">
        <v>85</v>
      </c>
      <c r="AO98" s="83" t="s">
        <v>85</v>
      </c>
    </row>
    <row r="99" spans="1:41" ht="40.5" customHeight="1" x14ac:dyDescent="0.25">
      <c r="A99" s="87" t="s">
        <v>10</v>
      </c>
      <c r="B99" s="88" t="s">
        <v>44</v>
      </c>
      <c r="C99" s="88" t="s">
        <v>45</v>
      </c>
      <c r="D99" s="88" t="s">
        <v>46</v>
      </c>
      <c r="E99" s="88" t="s">
        <v>47</v>
      </c>
      <c r="F99" s="88" t="s">
        <v>0</v>
      </c>
      <c r="G99" s="88" t="s">
        <v>48</v>
      </c>
      <c r="H99" s="89" t="s">
        <v>49</v>
      </c>
      <c r="I99" s="90" t="s">
        <v>50</v>
      </c>
      <c r="J99" s="90" t="s">
        <v>51</v>
      </c>
      <c r="K99" s="91" t="s">
        <v>52</v>
      </c>
      <c r="L99" s="91" t="s">
        <v>53</v>
      </c>
      <c r="M99" s="91" t="s">
        <v>54</v>
      </c>
      <c r="N99" s="91" t="s">
        <v>55</v>
      </c>
      <c r="O99" s="91" t="s">
        <v>56</v>
      </c>
      <c r="P99" s="91" t="s">
        <v>57</v>
      </c>
      <c r="Q99" s="91" t="s">
        <v>58</v>
      </c>
      <c r="R99" s="92" t="s">
        <v>59</v>
      </c>
      <c r="S99" s="92" t="s">
        <v>60</v>
      </c>
      <c r="T99" s="92" t="s">
        <v>61</v>
      </c>
      <c r="U99" s="92" t="s">
        <v>62</v>
      </c>
      <c r="V99" s="92" t="s">
        <v>63</v>
      </c>
      <c r="W99" s="93" t="s">
        <v>64</v>
      </c>
      <c r="X99" s="94" t="s">
        <v>65</v>
      </c>
      <c r="Y99" s="95" t="s">
        <v>66</v>
      </c>
      <c r="Z99" s="96" t="s">
        <v>67</v>
      </c>
      <c r="AA99" s="97" t="s">
        <v>68</v>
      </c>
      <c r="AB99" s="98" t="s">
        <v>69</v>
      </c>
      <c r="AC99" s="99" t="s">
        <v>70</v>
      </c>
      <c r="AD99" s="100" t="s">
        <v>71</v>
      </c>
      <c r="AE99" s="101" t="s">
        <v>72</v>
      </c>
      <c r="AF99" s="102" t="s">
        <v>73</v>
      </c>
      <c r="AG99" s="103" t="s">
        <v>74</v>
      </c>
      <c r="AH99" s="98" t="s">
        <v>75</v>
      </c>
      <c r="AI99" s="99" t="s">
        <v>76</v>
      </c>
      <c r="AJ99" s="96" t="s">
        <v>77</v>
      </c>
      <c r="AK99" s="97" t="s">
        <v>78</v>
      </c>
      <c r="AL99" s="102" t="s">
        <v>79</v>
      </c>
      <c r="AM99" s="103" t="s">
        <v>80</v>
      </c>
      <c r="AN99" s="104" t="s">
        <v>81</v>
      </c>
      <c r="AO99" s="105" t="s">
        <v>82</v>
      </c>
    </row>
    <row r="100" spans="1:41" ht="12.75" customHeight="1" x14ac:dyDescent="0.25">
      <c r="A100" s="106" t="s">
        <v>83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25" t="s">
        <v>91</v>
      </c>
      <c r="C101" s="118" t="s">
        <v>84</v>
      </c>
      <c r="D101" s="118"/>
      <c r="E101" s="118" t="s">
        <v>92</v>
      </c>
      <c r="F101" s="118" t="s">
        <v>8</v>
      </c>
      <c r="G101" s="118" t="s">
        <v>93</v>
      </c>
      <c r="H101" s="119" t="s">
        <v>87</v>
      </c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>
        <v>90</v>
      </c>
      <c r="Z101" s="123">
        <v>44988</v>
      </c>
      <c r="AA101" s="122">
        <v>90</v>
      </c>
      <c r="AB101" s="123"/>
      <c r="AC101" s="122"/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26" t="s">
        <v>94</v>
      </c>
      <c r="C102" s="118" t="s">
        <v>84</v>
      </c>
      <c r="D102" s="118"/>
      <c r="E102" s="118" t="s">
        <v>95</v>
      </c>
      <c r="F102" s="118" t="s">
        <v>9</v>
      </c>
      <c r="G102" s="118"/>
      <c r="H102" s="119" t="s">
        <v>88</v>
      </c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>
        <v>80</v>
      </c>
      <c r="Z102" s="123">
        <v>44991</v>
      </c>
      <c r="AA102" s="122">
        <v>80</v>
      </c>
      <c r="AB102" s="123"/>
      <c r="AC102" s="122"/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25" t="s">
        <v>96</v>
      </c>
      <c r="C103" s="118" t="s">
        <v>84</v>
      </c>
      <c r="D103" s="118"/>
      <c r="E103" s="118" t="s">
        <v>97</v>
      </c>
      <c r="F103" s="118" t="s">
        <v>8</v>
      </c>
      <c r="G103" s="118"/>
      <c r="H103" s="119" t="s">
        <v>98</v>
      </c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>
        <v>98</v>
      </c>
      <c r="Z103" s="123">
        <v>44987</v>
      </c>
      <c r="AA103" s="122">
        <v>98</v>
      </c>
      <c r="AB103" s="123"/>
      <c r="AC103" s="122"/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26" t="s">
        <v>99</v>
      </c>
      <c r="C104" s="118" t="s">
        <v>84</v>
      </c>
      <c r="D104" s="118"/>
      <c r="E104" s="118" t="s">
        <v>100</v>
      </c>
      <c r="F104" s="118" t="s">
        <v>7</v>
      </c>
      <c r="G104" s="118"/>
      <c r="H104" s="119" t="s">
        <v>101</v>
      </c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>
        <v>90</v>
      </c>
      <c r="Z104" s="123">
        <v>44981</v>
      </c>
      <c r="AA104" s="122">
        <v>93</v>
      </c>
      <c r="AB104" s="123"/>
      <c r="AC104" s="122"/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>
        <v>5</v>
      </c>
      <c r="B105" s="125" t="s">
        <v>102</v>
      </c>
      <c r="C105" s="118" t="s">
        <v>84</v>
      </c>
      <c r="D105" s="118"/>
      <c r="E105" s="118" t="s">
        <v>103</v>
      </c>
      <c r="F105" s="118" t="s">
        <v>7</v>
      </c>
      <c r="G105" s="118" t="s">
        <v>104</v>
      </c>
      <c r="H105" s="119" t="s">
        <v>105</v>
      </c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>
        <v>88</v>
      </c>
      <c r="Z105" s="123">
        <v>44984</v>
      </c>
      <c r="AA105" s="122">
        <v>91</v>
      </c>
      <c r="AB105" s="123"/>
      <c r="AC105" s="122"/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>
        <v>6</v>
      </c>
      <c r="B106" s="125" t="s">
        <v>106</v>
      </c>
      <c r="C106" s="118" t="s">
        <v>84</v>
      </c>
      <c r="D106" s="118"/>
      <c r="E106" s="118" t="s">
        <v>107</v>
      </c>
      <c r="F106" s="118" t="s">
        <v>9</v>
      </c>
      <c r="G106" s="118"/>
      <c r="H106" s="119" t="s">
        <v>108</v>
      </c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>
        <v>45013</v>
      </c>
      <c r="AA106" s="122">
        <v>83</v>
      </c>
      <c r="AB106" s="123"/>
      <c r="AC106" s="122"/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>
        <v>7</v>
      </c>
      <c r="B107" s="125" t="s">
        <v>109</v>
      </c>
      <c r="C107" s="118" t="s">
        <v>84</v>
      </c>
      <c r="D107" s="118"/>
      <c r="E107" s="118" t="s">
        <v>110</v>
      </c>
      <c r="F107" s="118" t="s">
        <v>6</v>
      </c>
      <c r="G107" s="118" t="s">
        <v>111</v>
      </c>
      <c r="H107" s="119" t="s">
        <v>112</v>
      </c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>
        <v>93</v>
      </c>
      <c r="Z107" s="123">
        <v>44977</v>
      </c>
      <c r="AA107" s="122">
        <v>97</v>
      </c>
      <c r="AB107" s="123"/>
      <c r="AC107" s="122"/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>
        <v>8</v>
      </c>
      <c r="B108" s="125" t="s">
        <v>113</v>
      </c>
      <c r="C108" s="118" t="s">
        <v>84</v>
      </c>
      <c r="D108" s="118"/>
      <c r="E108" s="118" t="s">
        <v>114</v>
      </c>
      <c r="F108" s="118" t="s">
        <v>6</v>
      </c>
      <c r="G108" s="118"/>
      <c r="H108" s="119" t="s">
        <v>115</v>
      </c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>
        <v>90</v>
      </c>
      <c r="Z108" s="123">
        <v>44979</v>
      </c>
      <c r="AA108" s="122">
        <v>93</v>
      </c>
      <c r="AB108" s="123"/>
      <c r="AC108" s="122"/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>
        <v>9</v>
      </c>
      <c r="B109" s="125" t="s">
        <v>116</v>
      </c>
      <c r="C109" s="118" t="s">
        <v>84</v>
      </c>
      <c r="D109" s="118"/>
      <c r="E109" s="118" t="s">
        <v>117</v>
      </c>
      <c r="F109" s="118" t="s">
        <v>8</v>
      </c>
      <c r="G109" s="118"/>
      <c r="H109" s="119" t="s">
        <v>118</v>
      </c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>
        <v>79</v>
      </c>
      <c r="Z109" s="123"/>
      <c r="AA109" s="122"/>
      <c r="AB109" s="123"/>
      <c r="AC109" s="122"/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>
        <v>10</v>
      </c>
      <c r="B110" s="126" t="s">
        <v>119</v>
      </c>
      <c r="C110" s="118" t="s">
        <v>84</v>
      </c>
      <c r="D110" s="118"/>
      <c r="E110" s="118" t="s">
        <v>120</v>
      </c>
      <c r="F110" s="118" t="s">
        <v>8</v>
      </c>
      <c r="G110" s="118"/>
      <c r="H110" s="119" t="s">
        <v>121</v>
      </c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>
        <v>70</v>
      </c>
      <c r="Z110" s="123">
        <v>44988</v>
      </c>
      <c r="AA110" s="122">
        <v>80</v>
      </c>
      <c r="AB110" s="123"/>
      <c r="AC110" s="122"/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>
        <v>11</v>
      </c>
      <c r="B111" s="125" t="s">
        <v>122</v>
      </c>
      <c r="C111" s="118" t="s">
        <v>84</v>
      </c>
      <c r="D111" s="118"/>
      <c r="E111" s="118" t="s">
        <v>89</v>
      </c>
      <c r="F111" s="118" t="s">
        <v>8</v>
      </c>
      <c r="G111" s="118"/>
      <c r="H111" s="119" t="s">
        <v>90</v>
      </c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>
        <v>87</v>
      </c>
      <c r="Z111" s="123">
        <v>44988</v>
      </c>
      <c r="AA111" s="122">
        <v>96</v>
      </c>
      <c r="AB111" s="123"/>
      <c r="AC111" s="122"/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>
        <v>12</v>
      </c>
      <c r="B112" s="126" t="s">
        <v>123</v>
      </c>
      <c r="C112" s="118" t="s">
        <v>84</v>
      </c>
      <c r="D112" s="118"/>
      <c r="E112" s="118" t="s">
        <v>124</v>
      </c>
      <c r="F112" s="118" t="s">
        <v>9</v>
      </c>
      <c r="G112" s="118" t="s">
        <v>125</v>
      </c>
      <c r="H112" s="119" t="s">
        <v>126</v>
      </c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>
        <v>89</v>
      </c>
      <c r="Z112" s="123">
        <v>44991</v>
      </c>
      <c r="AA112" s="122">
        <v>89</v>
      </c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 t="s">
        <v>85</v>
      </c>
      <c r="B113" s="118"/>
      <c r="C113" s="118"/>
      <c r="D113" s="118"/>
      <c r="E113" s="118"/>
      <c r="F113" s="118"/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/>
      <c r="AA113" s="122"/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 t="s">
        <v>85</v>
      </c>
      <c r="B114" s="118"/>
      <c r="C114" s="118"/>
      <c r="D114" s="118"/>
      <c r="E114" s="118"/>
      <c r="F114" s="118"/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/>
      <c r="AA114" s="122"/>
      <c r="AB114" s="123"/>
      <c r="AC114" s="122"/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 t="s">
        <v>85</v>
      </c>
      <c r="B115" s="118"/>
      <c r="C115" s="118"/>
      <c r="D115" s="118"/>
      <c r="E115" s="118"/>
      <c r="F115" s="118"/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 t="s">
        <v>85</v>
      </c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 t="s">
        <v>85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85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85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85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85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85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85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85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85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85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85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85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85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85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85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85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85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85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85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85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85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85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85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85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85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85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85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85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85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85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85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85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85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85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85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85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85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85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85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85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85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85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85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85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85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85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85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85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85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85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85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85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85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85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85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85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85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85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85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85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85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85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85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85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85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85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85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85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85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85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85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85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85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85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85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85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85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85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85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85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85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85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85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85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85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85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85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85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85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85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85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85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85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85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85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85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85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85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85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85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85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85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85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85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85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85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85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85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85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85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85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85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85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85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85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85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85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85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85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85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85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85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85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85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85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85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85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85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85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85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85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85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85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85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85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85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85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85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85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85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85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85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85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85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85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85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85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85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85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85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85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85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85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85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85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85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85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85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85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85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85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85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85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85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85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85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85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85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85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85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85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85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85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85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85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85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85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85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85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85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85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85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85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85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85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85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85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85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85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85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85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85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85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85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85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85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85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85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85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85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85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85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85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85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85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85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85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85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85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85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85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85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85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85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85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85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85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85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85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85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85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85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85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85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85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85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85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85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85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85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85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85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85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85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85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85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85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85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85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85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85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85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85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85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85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85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85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85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85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85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85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85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85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85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17" t="s">
        <v>85</v>
      </c>
      <c r="B371" s="118"/>
      <c r="C371" s="118"/>
      <c r="D371" s="118"/>
      <c r="E371" s="118"/>
      <c r="F371" s="118"/>
      <c r="G371" s="118"/>
      <c r="H371" s="119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1"/>
      <c r="X371" s="122"/>
      <c r="Y371" s="12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17" t="s">
        <v>85</v>
      </c>
      <c r="B372" s="118"/>
      <c r="C372" s="118"/>
      <c r="D372" s="118"/>
      <c r="E372" s="118"/>
      <c r="F372" s="118"/>
      <c r="G372" s="118"/>
      <c r="H372" s="119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1"/>
      <c r="X372" s="122"/>
      <c r="Y372" s="12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  <row r="373" spans="1:41" ht="12.75" customHeight="1" x14ac:dyDescent="0.25">
      <c r="A373" s="117" t="s">
        <v>85</v>
      </c>
      <c r="B373" s="118"/>
      <c r="C373" s="118"/>
      <c r="D373" s="118"/>
      <c r="E373" s="118"/>
      <c r="F373" s="118"/>
      <c r="G373" s="118"/>
      <c r="H373" s="119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1"/>
      <c r="X373" s="122"/>
      <c r="Y373" s="122"/>
      <c r="Z373" s="123"/>
      <c r="AA373" s="122"/>
      <c r="AB373" s="123"/>
      <c r="AC373" s="122"/>
      <c r="AD373" s="123"/>
      <c r="AE373" s="122"/>
      <c r="AF373" s="123"/>
      <c r="AG373" s="122"/>
      <c r="AH373" s="123"/>
      <c r="AI373" s="122"/>
      <c r="AJ373" s="123"/>
      <c r="AK373" s="122"/>
      <c r="AL373" s="123"/>
      <c r="AM373" s="122"/>
      <c r="AN373" s="123"/>
      <c r="AO373" s="122"/>
    </row>
    <row r="374" spans="1:41" ht="12.75" customHeight="1" x14ac:dyDescent="0.25">
      <c r="A374" s="117" t="s">
        <v>85</v>
      </c>
      <c r="B374" s="118"/>
      <c r="C374" s="118"/>
      <c r="D374" s="118"/>
      <c r="E374" s="118"/>
      <c r="F374" s="118"/>
      <c r="G374" s="118"/>
      <c r="H374" s="119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1"/>
      <c r="X374" s="122"/>
      <c r="Y374" s="122"/>
      <c r="Z374" s="123"/>
      <c r="AA374" s="122"/>
      <c r="AB374" s="123"/>
      <c r="AC374" s="122"/>
      <c r="AD374" s="123"/>
      <c r="AE374" s="122"/>
      <c r="AF374" s="123"/>
      <c r="AG374" s="122"/>
      <c r="AH374" s="123"/>
      <c r="AI374" s="122"/>
      <c r="AJ374" s="123"/>
      <c r="AK374" s="122"/>
      <c r="AL374" s="123"/>
      <c r="AM374" s="122"/>
      <c r="AN374" s="123"/>
      <c r="AO374" s="122"/>
    </row>
    <row r="375" spans="1:41" ht="12.75" customHeight="1" x14ac:dyDescent="0.25">
      <c r="A375" s="117" t="s">
        <v>85</v>
      </c>
      <c r="B375" s="118"/>
      <c r="C375" s="118"/>
      <c r="D375" s="118"/>
      <c r="E375" s="118"/>
      <c r="F375" s="118"/>
      <c r="G375" s="118"/>
      <c r="H375" s="119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1"/>
      <c r="X375" s="122"/>
      <c r="Y375" s="122"/>
      <c r="Z375" s="123"/>
      <c r="AA375" s="122"/>
      <c r="AB375" s="123"/>
      <c r="AC375" s="122"/>
      <c r="AD375" s="123"/>
      <c r="AE375" s="122"/>
      <c r="AF375" s="123"/>
      <c r="AG375" s="122"/>
      <c r="AH375" s="123"/>
      <c r="AI375" s="122"/>
      <c r="AJ375" s="123"/>
      <c r="AK375" s="122"/>
      <c r="AL375" s="123"/>
      <c r="AM375" s="122"/>
      <c r="AN375" s="123"/>
      <c r="AO375" s="122"/>
    </row>
    <row r="376" spans="1:41" ht="12.75" customHeight="1" x14ac:dyDescent="0.25">
      <c r="A376" s="117" t="s">
        <v>85</v>
      </c>
      <c r="B376" s="118"/>
      <c r="C376" s="118"/>
      <c r="D376" s="118"/>
      <c r="E376" s="118"/>
      <c r="F376" s="118"/>
      <c r="G376" s="118"/>
      <c r="H376" s="119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1"/>
      <c r="X376" s="122"/>
      <c r="Y376" s="122"/>
      <c r="Z376" s="123"/>
      <c r="AA376" s="122"/>
      <c r="AB376" s="123"/>
      <c r="AC376" s="122"/>
      <c r="AD376" s="123"/>
      <c r="AE376" s="122"/>
      <c r="AF376" s="123"/>
      <c r="AG376" s="122"/>
      <c r="AH376" s="123"/>
      <c r="AI376" s="122"/>
      <c r="AJ376" s="123"/>
      <c r="AK376" s="122"/>
      <c r="AL376" s="123"/>
      <c r="AM376" s="122"/>
      <c r="AN376" s="123"/>
      <c r="AO376" s="122"/>
    </row>
    <row r="377" spans="1:41" ht="12.75" customHeight="1" x14ac:dyDescent="0.25">
      <c r="A377" s="117" t="s">
        <v>85</v>
      </c>
      <c r="B377" s="118"/>
      <c r="C377" s="118"/>
      <c r="D377" s="118"/>
      <c r="E377" s="118"/>
      <c r="F377" s="118"/>
      <c r="G377" s="118"/>
      <c r="H377" s="119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1"/>
      <c r="X377" s="122"/>
      <c r="Y377" s="122"/>
      <c r="Z377" s="123"/>
      <c r="AA377" s="122"/>
      <c r="AB377" s="123"/>
      <c r="AC377" s="122"/>
      <c r="AD377" s="123"/>
      <c r="AE377" s="122"/>
      <c r="AF377" s="123"/>
      <c r="AG377" s="122"/>
      <c r="AH377" s="123"/>
      <c r="AI377" s="122"/>
      <c r="AJ377" s="123"/>
      <c r="AK377" s="122"/>
      <c r="AL377" s="123"/>
      <c r="AM377" s="122"/>
      <c r="AN377" s="123"/>
      <c r="AO377" s="122"/>
    </row>
    <row r="378" spans="1:41" ht="12.75" customHeight="1" x14ac:dyDescent="0.25">
      <c r="A378" s="117" t="s">
        <v>85</v>
      </c>
      <c r="B378" s="118"/>
      <c r="C378" s="118"/>
      <c r="D378" s="118"/>
      <c r="E378" s="118"/>
      <c r="F378" s="118"/>
      <c r="G378" s="118"/>
      <c r="H378" s="119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1"/>
      <c r="X378" s="122"/>
      <c r="Y378" s="122"/>
      <c r="Z378" s="123"/>
      <c r="AA378" s="122"/>
      <c r="AB378" s="123"/>
      <c r="AC378" s="122"/>
      <c r="AD378" s="123"/>
      <c r="AE378" s="122"/>
      <c r="AF378" s="123"/>
      <c r="AG378" s="122"/>
      <c r="AH378" s="123"/>
      <c r="AI378" s="122"/>
      <c r="AJ378" s="123"/>
      <c r="AK378" s="122"/>
      <c r="AL378" s="123"/>
      <c r="AM378" s="122"/>
      <c r="AN378" s="123"/>
      <c r="AO378" s="122"/>
    </row>
    <row r="379" spans="1:41" ht="12.75" customHeight="1" x14ac:dyDescent="0.25">
      <c r="A379" s="117" t="s">
        <v>85</v>
      </c>
      <c r="B379" s="118"/>
      <c r="C379" s="118"/>
      <c r="D379" s="118"/>
      <c r="E379" s="118"/>
      <c r="F379" s="118"/>
      <c r="G379" s="118"/>
      <c r="H379" s="119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1"/>
      <c r="X379" s="122"/>
      <c r="Y379" s="122"/>
      <c r="Z379" s="123"/>
      <c r="AA379" s="122"/>
      <c r="AB379" s="123"/>
      <c r="AC379" s="122"/>
      <c r="AD379" s="123"/>
      <c r="AE379" s="122"/>
      <c r="AF379" s="123"/>
      <c r="AG379" s="122"/>
      <c r="AH379" s="123"/>
      <c r="AI379" s="122"/>
      <c r="AJ379" s="123"/>
      <c r="AK379" s="122"/>
      <c r="AL379" s="123"/>
      <c r="AM379" s="122"/>
      <c r="AN379" s="123"/>
      <c r="AO379" s="122"/>
    </row>
    <row r="380" spans="1:41" ht="12.75" customHeight="1" x14ac:dyDescent="0.25">
      <c r="A380" s="117" t="s">
        <v>85</v>
      </c>
      <c r="B380" s="118"/>
      <c r="C380" s="118"/>
      <c r="D380" s="118"/>
      <c r="E380" s="118"/>
      <c r="F380" s="118"/>
      <c r="G380" s="118"/>
      <c r="H380" s="119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1"/>
      <c r="X380" s="122"/>
      <c r="Y380" s="122"/>
      <c r="Z380" s="123"/>
      <c r="AA380" s="122"/>
      <c r="AB380" s="123"/>
      <c r="AC380" s="122"/>
      <c r="AD380" s="123"/>
      <c r="AE380" s="122"/>
      <c r="AF380" s="123"/>
      <c r="AG380" s="122"/>
      <c r="AH380" s="123"/>
      <c r="AI380" s="122"/>
      <c r="AJ380" s="123"/>
      <c r="AK380" s="122"/>
      <c r="AL380" s="123"/>
      <c r="AM380" s="122"/>
      <c r="AN380" s="123"/>
      <c r="AO380" s="122"/>
    </row>
    <row r="381" spans="1:41" ht="12.75" customHeight="1" x14ac:dyDescent="0.25">
      <c r="A381" s="117" t="s">
        <v>85</v>
      </c>
      <c r="B381" s="118"/>
      <c r="C381" s="118"/>
      <c r="D381" s="118"/>
      <c r="E381" s="118"/>
      <c r="F381" s="118"/>
      <c r="G381" s="118"/>
      <c r="H381" s="119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1"/>
      <c r="X381" s="122"/>
      <c r="Y381" s="122"/>
      <c r="Z381" s="123"/>
      <c r="AA381" s="122"/>
      <c r="AB381" s="123"/>
      <c r="AC381" s="122"/>
      <c r="AD381" s="123"/>
      <c r="AE381" s="122"/>
      <c r="AF381" s="123"/>
      <c r="AG381" s="122"/>
      <c r="AH381" s="123"/>
      <c r="AI381" s="122"/>
      <c r="AJ381" s="123"/>
      <c r="AK381" s="122"/>
      <c r="AL381" s="123"/>
      <c r="AM381" s="122"/>
      <c r="AN381" s="123"/>
      <c r="AO381" s="122"/>
    </row>
    <row r="382" spans="1:41" ht="12.75" customHeight="1" x14ac:dyDescent="0.25">
      <c r="A382" s="117" t="s">
        <v>85</v>
      </c>
      <c r="B382" s="118"/>
      <c r="C382" s="118"/>
      <c r="D382" s="118"/>
      <c r="E382" s="118"/>
      <c r="F382" s="118"/>
      <c r="G382" s="118"/>
      <c r="H382" s="119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1"/>
      <c r="X382" s="122"/>
      <c r="Y382" s="122"/>
      <c r="Z382" s="123"/>
      <c r="AA382" s="122"/>
      <c r="AB382" s="123"/>
      <c r="AC382" s="122"/>
      <c r="AD382" s="123"/>
      <c r="AE382" s="122"/>
      <c r="AF382" s="123"/>
      <c r="AG382" s="122"/>
      <c r="AH382" s="123"/>
      <c r="AI382" s="122"/>
      <c r="AJ382" s="123"/>
      <c r="AK382" s="122"/>
      <c r="AL382" s="123"/>
      <c r="AM382" s="122"/>
      <c r="AN382" s="123"/>
      <c r="AO382" s="122"/>
    </row>
    <row r="383" spans="1:41" ht="12.75" customHeight="1" x14ac:dyDescent="0.25">
      <c r="A383" s="117" t="s">
        <v>85</v>
      </c>
      <c r="B383" s="118"/>
      <c r="C383" s="118"/>
      <c r="D383" s="118"/>
      <c r="E383" s="118"/>
      <c r="F383" s="118"/>
      <c r="G383" s="118"/>
      <c r="H383" s="119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1"/>
      <c r="X383" s="122"/>
      <c r="Y383" s="122"/>
      <c r="Z383" s="123"/>
      <c r="AA383" s="122"/>
      <c r="AB383" s="123"/>
      <c r="AC383" s="122"/>
      <c r="AD383" s="123"/>
      <c r="AE383" s="122"/>
      <c r="AF383" s="123"/>
      <c r="AG383" s="122"/>
      <c r="AH383" s="123"/>
      <c r="AI383" s="122"/>
      <c r="AJ383" s="123"/>
      <c r="AK383" s="122"/>
      <c r="AL383" s="123"/>
      <c r="AM383" s="122"/>
      <c r="AN383" s="123"/>
      <c r="AO383" s="122"/>
    </row>
    <row r="384" spans="1:41" ht="12.75" customHeight="1" x14ac:dyDescent="0.25">
      <c r="A384" s="117" t="s">
        <v>85</v>
      </c>
      <c r="B384" s="118"/>
      <c r="C384" s="118"/>
      <c r="D384" s="118"/>
      <c r="E384" s="118"/>
      <c r="F384" s="118"/>
      <c r="G384" s="118"/>
      <c r="H384" s="119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1"/>
      <c r="X384" s="122"/>
      <c r="Y384" s="122"/>
      <c r="Z384" s="123"/>
      <c r="AA384" s="122"/>
      <c r="AB384" s="123"/>
      <c r="AC384" s="122"/>
      <c r="AD384" s="123"/>
      <c r="AE384" s="122"/>
      <c r="AF384" s="123"/>
      <c r="AG384" s="122"/>
      <c r="AH384" s="123"/>
      <c r="AI384" s="122"/>
      <c r="AJ384" s="123"/>
      <c r="AK384" s="122"/>
      <c r="AL384" s="123"/>
      <c r="AM384" s="122"/>
      <c r="AN384" s="123"/>
      <c r="AO384" s="122"/>
    </row>
    <row r="385" spans="1:41" ht="12.75" customHeight="1" x14ac:dyDescent="0.25">
      <c r="A385" s="117" t="s">
        <v>85</v>
      </c>
      <c r="B385" s="118"/>
      <c r="C385" s="118"/>
      <c r="D385" s="118"/>
      <c r="E385" s="118"/>
      <c r="F385" s="118"/>
      <c r="G385" s="118"/>
      <c r="H385" s="119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1"/>
      <c r="X385" s="122"/>
      <c r="Y385" s="122"/>
      <c r="Z385" s="123"/>
      <c r="AA385" s="122"/>
      <c r="AB385" s="123"/>
      <c r="AC385" s="122"/>
      <c r="AD385" s="123"/>
      <c r="AE385" s="122"/>
      <c r="AF385" s="123"/>
      <c r="AG385" s="122"/>
      <c r="AH385" s="123"/>
      <c r="AI385" s="122"/>
      <c r="AJ385" s="123"/>
      <c r="AK385" s="122"/>
      <c r="AL385" s="123"/>
      <c r="AM385" s="122"/>
      <c r="AN385" s="123"/>
      <c r="AO385" s="122"/>
    </row>
    <row r="386" spans="1:41" ht="12.75" customHeight="1" x14ac:dyDescent="0.25">
      <c r="A386" s="127" t="s">
        <v>85</v>
      </c>
      <c r="B386" s="124"/>
      <c r="C386" s="124"/>
      <c r="D386" s="124"/>
      <c r="E386" s="124"/>
      <c r="F386" s="124"/>
      <c r="G386" s="124"/>
      <c r="H386" s="128"/>
      <c r="I386" s="129"/>
      <c r="J386" s="129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30"/>
      <c r="X386" s="131"/>
      <c r="Y386" s="131"/>
      <c r="Z386" s="123"/>
      <c r="AA386" s="122"/>
      <c r="AB386" s="123"/>
      <c r="AC386" s="122"/>
      <c r="AD386" s="123"/>
      <c r="AE386" s="122"/>
      <c r="AF386" s="123"/>
      <c r="AG386" s="122"/>
      <c r="AH386" s="123"/>
      <c r="AI386" s="122"/>
      <c r="AJ386" s="123"/>
      <c r="AK386" s="122"/>
      <c r="AL386" s="123"/>
      <c r="AM386" s="122"/>
      <c r="AN386" s="123"/>
      <c r="AO386" s="122"/>
    </row>
    <row r="387" spans="1:41" ht="12.75" customHeight="1" x14ac:dyDescent="0.25">
      <c r="A387" s="127" t="s">
        <v>85</v>
      </c>
      <c r="B387" s="124"/>
      <c r="C387" s="124"/>
      <c r="D387" s="124"/>
      <c r="E387" s="124"/>
      <c r="F387" s="124"/>
      <c r="G387" s="124"/>
      <c r="H387" s="128"/>
      <c r="I387" s="129"/>
      <c r="J387" s="129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30"/>
      <c r="X387" s="131"/>
      <c r="Y387" s="131"/>
      <c r="Z387" s="123"/>
      <c r="AA387" s="122"/>
      <c r="AB387" s="123"/>
      <c r="AC387" s="122"/>
      <c r="AD387" s="123"/>
      <c r="AE387" s="122"/>
      <c r="AF387" s="123"/>
      <c r="AG387" s="122"/>
      <c r="AH387" s="123"/>
      <c r="AI387" s="122"/>
      <c r="AJ387" s="123"/>
      <c r="AK387" s="122"/>
      <c r="AL387" s="123"/>
      <c r="AM387" s="122"/>
      <c r="AN387" s="123"/>
      <c r="AO387" s="122"/>
    </row>
  </sheetData>
  <autoFilter ref="B100:AG387" xr:uid="{00000000-0009-0000-0000-000007000000}"/>
  <mergeCells count="1">
    <mergeCell ref="F4:G4"/>
  </mergeCells>
  <conditionalFormatting sqref="X101:AG387 AI101:AI387 AK101:AK387 AM101:AM387 AO101:AO387">
    <cfRule type="cellIs" dxfId="32" priority="34" operator="lessThan">
      <formula>80</formula>
    </cfRule>
  </conditionalFormatting>
  <conditionalFormatting sqref="Z101:Z387">
    <cfRule type="cellIs" dxfId="31" priority="1" operator="between">
      <formula>44927</formula>
      <formula>45016</formula>
    </cfRule>
    <cfRule type="cellIs" dxfId="30" priority="2" operator="between">
      <formula>45017</formula>
      <formula>45107</formula>
    </cfRule>
    <cfRule type="cellIs" dxfId="29" priority="3" operator="between">
      <formula>45108</formula>
      <formula>45199</formula>
    </cfRule>
    <cfRule type="cellIs" dxfId="28" priority="4" operator="between">
      <formula>45200</formula>
      <formula>45291</formula>
    </cfRule>
  </conditionalFormatting>
  <conditionalFormatting sqref="AB101:AB387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87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87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87">
    <cfRule type="cellIs" dxfId="15" priority="18" operator="between">
      <formula>"1/1/27"</formula>
      <formula>"31/3/27"</formula>
    </cfRule>
    <cfRule type="cellIs" dxfId="14" priority="19" operator="between">
      <formula>"1/4/27"</formula>
      <formula>"30/6/27"</formula>
    </cfRule>
    <cfRule type="cellIs" dxfId="13" priority="20" operator="between">
      <formula>"1/10/27"</formula>
      <formula>"31/12/27"</formula>
    </cfRule>
    <cfRule type="cellIs" dxfId="12" priority="21" operator="between">
      <formula>"1/7/27"</formula>
      <formula>"30/9/27"</formula>
    </cfRule>
  </conditionalFormatting>
  <conditionalFormatting sqref="AJ101:AJ387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87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87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41" yWindow="411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decimal" operator="greaterThanOrEqual" allowBlank="1" showInputMessage="1" showErrorMessage="1" prompt=" - " sqref="J101:J387" xr:uid="{00000000-0002-0000-0700-000006000000}">
      <formula1>0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custom" allowBlank="1" showInputMessage="1" showErrorMessage="1" prompt=" - " sqref="A101:A387" xr:uid="{00000000-0002-0000-0700-00000A000000}">
      <formula1>EQ(LEN(A101),(100))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custom" allowBlank="1" showDropDown="1" showInputMessage="1" showErrorMessage="1" prompt="Diisi tgl. IKL" sqref="AD101:AD387 AF101:AF387 AH101:AH387 AJ101:AJ387 AL101:AL387 AN101:AN387 AB101:AB387 Z101:Z387" xr:uid="{00000000-0002-0000-0700-000010000000}">
      <formula1>OR(NOT(ISERROR(DATEVALUE(Z101))), AND(ISNUMBER(Z101), LEFT(CELL("format", Z101))="D"))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decimal" allowBlank="1" showDropDown="1" showInputMessage="1" showErrorMessage="1" prompt="Masukkan angka antara 0 dan 1" sqref="K101:V387" xr:uid="{00000000-0002-0000-0700-000013000000}">
      <formula1>0</formula1>
      <formula2>1</formula2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decimal" allowBlank="1" showInputMessage="1" showErrorMessage="1" prompt=" - " sqref="AE101:AE387 AG101:AG387 AI101:AI387 AK101:AK387 AM101:AM387 AO101:AO387 AC101:AC387 AA101:AA387 X101:Y387" xr:uid="{00000000-0002-0000-0700-000018000000}">
      <formula1>0</formula1>
      <formula2>100</formula2>
    </dataValidation>
    <dataValidation type="decimal" operator="greaterThan" allowBlank="1" showInputMessage="1" showErrorMessage="1" prompt=" - " sqref="I101:I387" xr:uid="{00000000-0002-0000-0700-000019000000}">
      <formula1>0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list" allowBlank="1" showInputMessage="1" showErrorMessage="1" prompt="Klik dan masukkan nilai dari daftar item" sqref="C101:C387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87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127</v>
      </c>
      <c r="B1" s="3"/>
      <c r="C1" s="3"/>
      <c r="D1" s="4"/>
      <c r="E1" s="4"/>
      <c r="F1" s="134" t="s">
        <v>128</v>
      </c>
      <c r="G1" s="135"/>
      <c r="H1" s="13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10</v>
      </c>
      <c r="B99" s="17" t="s">
        <v>11</v>
      </c>
      <c r="C99" s="17" t="str">
        <f>"Jumlah  "&amp;F1</f>
        <v>Jumlah  Jasa Boga A</v>
      </c>
      <c r="D99" s="18" t="s">
        <v>129</v>
      </c>
      <c r="E99" s="18" t="s">
        <v>12</v>
      </c>
      <c r="F99" s="19" t="s">
        <v>13</v>
      </c>
      <c r="G99" s="19" t="s">
        <v>14</v>
      </c>
      <c r="H99" s="20" t="s">
        <v>15</v>
      </c>
      <c r="I99" s="20" t="s">
        <v>1</v>
      </c>
      <c r="J99" s="21" t="s">
        <v>12</v>
      </c>
      <c r="K99" s="22" t="s">
        <v>16</v>
      </c>
      <c r="L99" s="22" t="s">
        <v>1</v>
      </c>
      <c r="M99" s="23" t="s">
        <v>12</v>
      </c>
      <c r="N99" s="24" t="s">
        <v>17</v>
      </c>
      <c r="O99" s="24" t="s">
        <v>1</v>
      </c>
      <c r="P99" s="25" t="s">
        <v>12</v>
      </c>
      <c r="Q99" s="26" t="s">
        <v>18</v>
      </c>
      <c r="R99" s="26" t="s">
        <v>1</v>
      </c>
      <c r="S99" s="27" t="s">
        <v>12</v>
      </c>
      <c r="T99" s="28" t="s">
        <v>19</v>
      </c>
      <c r="U99" s="28" t="s">
        <v>1</v>
      </c>
      <c r="V99" s="29" t="s">
        <v>12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20</v>
      </c>
      <c r="D100" s="32">
        <v>4</v>
      </c>
      <c r="E100" s="32"/>
      <c r="F100" s="33" t="s">
        <v>21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22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23</v>
      </c>
      <c r="C102" s="37">
        <f>COUNTIF(BR!C$101:C$385,$F$1)</f>
        <v>0</v>
      </c>
      <c r="D102" s="37">
        <f>COUNTIFS(BR!D$101:D$385,"&lt;&gt;",BR!C$101:C$385,$F$1)</f>
        <v>0</v>
      </c>
      <c r="E102" s="38" t="str">
        <f t="shared" si="0"/>
        <v/>
      </c>
      <c r="F102" s="37">
        <f>SUMIFS(BR!I$101:I$385,BR!C$101:C$385,$F$1)</f>
        <v>0</v>
      </c>
      <c r="G102" s="37">
        <f>SUMIFS(BR!J$101:J$385,BR!C$101:C$385,$F$1)</f>
        <v>0</v>
      </c>
      <c r="H102" s="37">
        <f>COUNTIFS(BR!X$101:X$385,"&lt;&gt;",BR!$C$101:$C$385,$F$1)</f>
        <v>0</v>
      </c>
      <c r="I102" s="37">
        <f>COUNTIFS(BR!Y$101:Y$385,"&lt;&gt;",BR!$C$101:$C$385,$F$1)</f>
        <v>0</v>
      </c>
      <c r="J102" s="38" t="str">
        <f t="shared" si="1"/>
        <v/>
      </c>
      <c r="K102" s="37">
        <f>COUNTIFS(BR!Y$101:Y$385,"&lt;&gt;",BR!$C$101:$C$385,$F$1)</f>
        <v>0</v>
      </c>
      <c r="L102" s="37">
        <f>COUNTIFS(BR!Z$101:Z$385,"&lt;&gt;",BR!$C$101:$C$385,$F$1)</f>
        <v>0</v>
      </c>
      <c r="M102" s="38" t="str">
        <f t="shared" si="2"/>
        <v/>
      </c>
      <c r="N102" s="37">
        <f>COUNTIFS(BR!AA$101:AA$385,"&lt;&gt;",BR!$C$101:$C$385,$F$1)</f>
        <v>0</v>
      </c>
      <c r="O102" s="37">
        <f>COUNTIFS(BR!AB$101:AB$385,"&lt;&gt;",BR!$C$101:$C$385,$F$1)</f>
        <v>0</v>
      </c>
      <c r="P102" s="38" t="str">
        <f t="shared" si="3"/>
        <v/>
      </c>
      <c r="Q102" s="37">
        <f>COUNTIFS(BR!AB$101:AB$385,"&lt;&gt;",BR!$C$101:$C$385,$F$1)</f>
        <v>0</v>
      </c>
      <c r="R102" s="37">
        <f>COUNTIFS(BR!AC$101:AC$385,"&lt;&gt;",BR!$C$101:$C$385,$F$1)</f>
        <v>0</v>
      </c>
      <c r="S102" s="38" t="str">
        <f t="shared" si="4"/>
        <v/>
      </c>
      <c r="T102" s="37">
        <f>COUNTIFS(BR!AC$101:AC$385,"&lt;&gt;",BR!$C$101:$C$385,$F$1)</f>
        <v>0</v>
      </c>
      <c r="U102" s="37">
        <f>COUNTIFS(BR!AD$101:AD$385,"&lt;&gt;",BR!$C$101:$C$385,$F$1)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24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25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26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27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28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29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30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31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32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33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34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35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36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37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38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39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40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41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42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7" t="s">
        <v>43</v>
      </c>
      <c r="B122" s="138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2024-01-30T03:23:26Z</dcterms:modified>
</cp:coreProperties>
</file>