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PUSKESMAS ARJUNO\LAPORAN GIGI\2022\"/>
    </mc:Choice>
  </mc:AlternateContent>
  <xr:revisionPtr revIDLastSave="0" documentId="13_ncr:1_{EDF0F404-FD32-45C4-8589-2EC81137D56C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UKM PENGEMBANGAN" sheetId="3" r:id="rId1"/>
    <sheet name="PELAYANAN SD MI" sheetId="5" r:id="rId2"/>
    <sheet name="PELAYANAN SMP MTS" sheetId="4" r:id="rId3"/>
    <sheet name="PELAYANAN DI PUSKESMAS" sheetId="6" r:id="rId4"/>
  </sheets>
  <definedNames>
    <definedName name="_xlnm.Print_Area" localSheetId="3">'PELAYANAN DI PUSKESMAS'!$C$1:$M$26</definedName>
    <definedName name="_xlnm.Print_Area" localSheetId="1">'PELAYANAN SD MI'!$B$1:$AB$26</definedName>
    <definedName name="_xlnm.Print_Area" localSheetId="2">'PELAYANAN SMP MTS'!$A$1:$Y$25</definedName>
    <definedName name="_xlnm.Print_Area" localSheetId="0">'UKM PENGEMBANGAN'!$B$1:$C$26</definedName>
    <definedName name="Z_730E2C64_B2C1_434F_B758_04E2943FA20D_.wvu.PrintArea" localSheetId="3" hidden="1">'PELAYANAN DI PUSKESMAS'!$C$1:$J$26</definedName>
    <definedName name="Z_730E2C64_B2C1_434F_B758_04E2943FA20D_.wvu.PrintArea" localSheetId="1" hidden="1">'PELAYANAN SD MI'!$B$1:$D$26</definedName>
    <definedName name="Z_730E2C64_B2C1_434F_B758_04E2943FA20D_.wvu.PrintArea" localSheetId="2" hidden="1">'PELAYANAN SMP MTS'!$A$1:$C$25</definedName>
    <definedName name="Z_730E2C64_B2C1_434F_B758_04E2943FA20D_.wvu.PrintArea" localSheetId="0" hidden="1">'UKM PENGEMBANGAN'!$B$1:$C$26</definedName>
    <definedName name="Z_93528372_5BA8_11D6_9411_0000212D0BAF_.wvu.PrintArea" localSheetId="3" hidden="1">'PELAYANAN DI PUSKESMAS'!$C$1:$J$26</definedName>
    <definedName name="Z_93528372_5BA8_11D6_9411_0000212D0BAF_.wvu.PrintArea" localSheetId="1" hidden="1">'PELAYANAN SD MI'!$B$1:$D$26</definedName>
    <definedName name="Z_93528372_5BA8_11D6_9411_0000212D0BAF_.wvu.PrintArea" localSheetId="2" hidden="1">'PELAYANAN SMP MTS'!$A$1:$C$25</definedName>
    <definedName name="Z_93528372_5BA8_11D6_9411_0000212D0BAF_.wvu.PrintArea" localSheetId="0" hidden="1">'UKM PENGEMBANGAN'!$B$1:$C$26</definedName>
    <definedName name="Z_F30EFE65_F2A9_47E2_8E68_51F9D7645DD4_.wvu.PrintArea" localSheetId="3" hidden="1">'PELAYANAN DI PUSKESMAS'!$C$1:$J$26</definedName>
    <definedName name="Z_F30EFE65_F2A9_47E2_8E68_51F9D7645DD4_.wvu.PrintArea" localSheetId="1" hidden="1">'PELAYANAN SD MI'!$B$1:$D$26</definedName>
    <definedName name="Z_F30EFE65_F2A9_47E2_8E68_51F9D7645DD4_.wvu.PrintArea" localSheetId="2" hidden="1">'PELAYANAN SMP MTS'!$A$1:$C$25</definedName>
    <definedName name="Z_F30EFE65_F2A9_47E2_8E68_51F9D7645DD4_.wvu.PrintArea" localSheetId="0" hidden="1">'UKM PENGEMBANGAN'!$B$1:$C$26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K25" i="6"/>
  <c r="P23" i="6"/>
  <c r="M23" i="6"/>
  <c r="W22" i="4"/>
  <c r="R22" i="4"/>
  <c r="N22" i="4"/>
  <c r="O22" i="4" s="1"/>
  <c r="M22" i="4"/>
  <c r="Q22" i="5"/>
  <c r="R22" i="5" s="1"/>
  <c r="P22" i="5"/>
  <c r="N22" i="5"/>
  <c r="I22" i="5"/>
  <c r="G22" i="5"/>
  <c r="P22" i="6"/>
  <c r="M22" i="6"/>
  <c r="W21" i="4"/>
  <c r="R21" i="4"/>
  <c r="N21" i="4"/>
  <c r="O21" i="4" s="1"/>
  <c r="M21" i="4"/>
  <c r="Q21" i="5"/>
  <c r="R21" i="5" s="1"/>
  <c r="P21" i="5"/>
  <c r="N21" i="5"/>
  <c r="I21" i="5"/>
  <c r="G21" i="5"/>
  <c r="J21" i="6"/>
  <c r="P21" i="6"/>
  <c r="M20" i="4"/>
  <c r="M19" i="4"/>
  <c r="N20" i="4"/>
  <c r="O20" i="4"/>
  <c r="K20" i="4"/>
  <c r="I20" i="4"/>
  <c r="F20" i="4"/>
  <c r="X24" i="4"/>
  <c r="U24" i="4"/>
  <c r="T24" i="4"/>
  <c r="S24" i="4"/>
  <c r="J24" i="4"/>
  <c r="L24" i="4"/>
  <c r="Q24" i="4"/>
  <c r="P24" i="4"/>
  <c r="M21" i="6"/>
  <c r="Q20" i="5"/>
  <c r="R20" i="5" s="1"/>
  <c r="P20" i="5"/>
  <c r="N20" i="5"/>
  <c r="I20" i="5"/>
  <c r="G20" i="5"/>
  <c r="P20" i="6"/>
  <c r="X19" i="4"/>
  <c r="V19" i="4"/>
  <c r="V24" i="4" s="1"/>
  <c r="O19" i="4"/>
  <c r="N19" i="4"/>
  <c r="K19" i="4"/>
  <c r="K24" i="4" s="1"/>
  <c r="I19" i="4"/>
  <c r="M20" i="6"/>
  <c r="F19" i="4"/>
  <c r="Q19" i="5"/>
  <c r="R19" i="5" s="1"/>
  <c r="P19" i="5"/>
  <c r="N19" i="5"/>
  <c r="I19" i="5"/>
  <c r="G19" i="5"/>
  <c r="P19" i="6"/>
  <c r="M19" i="6"/>
  <c r="W18" i="4"/>
  <c r="R18" i="4"/>
  <c r="N18" i="4"/>
  <c r="O18" i="4" s="1"/>
  <c r="M18" i="4"/>
  <c r="W17" i="4"/>
  <c r="R17" i="4"/>
  <c r="N17" i="4"/>
  <c r="O17" i="4" s="1"/>
  <c r="M17" i="4"/>
  <c r="M24" i="4" s="1"/>
  <c r="Q18" i="5"/>
  <c r="R18" i="5" s="1"/>
  <c r="P18" i="5"/>
  <c r="N18" i="5"/>
  <c r="I18" i="5"/>
  <c r="G18" i="5"/>
  <c r="M18" i="6"/>
  <c r="P18" i="6"/>
  <c r="Q17" i="5"/>
  <c r="R17" i="5" s="1"/>
  <c r="P17" i="5"/>
  <c r="N17" i="5"/>
  <c r="I17" i="5"/>
  <c r="G17" i="5"/>
  <c r="P17" i="6"/>
  <c r="M17" i="6"/>
  <c r="W16" i="4"/>
  <c r="R16" i="4"/>
  <c r="N16" i="4"/>
  <c r="O16" i="4" s="1"/>
  <c r="M16" i="4"/>
  <c r="Q16" i="5"/>
  <c r="R16" i="5" s="1"/>
  <c r="P16" i="5"/>
  <c r="N16" i="5"/>
  <c r="I16" i="5"/>
  <c r="G16" i="5"/>
  <c r="P16" i="6"/>
  <c r="M16" i="6"/>
  <c r="W15" i="4"/>
  <c r="R15" i="4"/>
  <c r="N15" i="4"/>
  <c r="O15" i="4" s="1"/>
  <c r="M15" i="4"/>
  <c r="Q15" i="5"/>
  <c r="R15" i="5" s="1"/>
  <c r="P15" i="5"/>
  <c r="N15" i="5"/>
  <c r="I15" i="5"/>
  <c r="G15" i="5"/>
  <c r="M15" i="6"/>
  <c r="W14" i="4"/>
  <c r="R14" i="4"/>
  <c r="N14" i="4"/>
  <c r="O14" i="4" s="1"/>
  <c r="M14" i="4"/>
  <c r="Q14" i="5"/>
  <c r="R14" i="5" s="1"/>
  <c r="P14" i="5"/>
  <c r="N14" i="5"/>
  <c r="I14" i="5"/>
  <c r="G14" i="5"/>
  <c r="W12" i="4"/>
  <c r="W13" i="4"/>
  <c r="R12" i="4"/>
  <c r="R13" i="4"/>
  <c r="N12" i="4"/>
  <c r="N13" i="4"/>
  <c r="O12" i="4"/>
  <c r="O13" i="4"/>
  <c r="M12" i="4"/>
  <c r="M13" i="4"/>
  <c r="W11" i="4"/>
  <c r="W24" i="4" s="1"/>
  <c r="R11" i="4"/>
  <c r="R24" i="4" s="1"/>
  <c r="N11" i="4"/>
  <c r="O11" i="4" s="1"/>
  <c r="M11" i="4"/>
  <c r="Q12" i="5"/>
  <c r="R12" i="5"/>
  <c r="Q13" i="5"/>
  <c r="R13" i="5" s="1"/>
  <c r="P12" i="5"/>
  <c r="P13" i="5"/>
  <c r="N13" i="5"/>
  <c r="N12" i="5"/>
  <c r="Z11" i="5"/>
  <c r="Q11" i="5"/>
  <c r="R11" i="5" s="1"/>
  <c r="P11" i="5"/>
  <c r="N11" i="5"/>
  <c r="O24" i="4" l="1"/>
  <c r="N24" i="4"/>
  <c r="I13" i="5"/>
  <c r="G13" i="5"/>
  <c r="P15" i="6" l="1"/>
  <c r="P14" i="6"/>
  <c r="M14" i="6"/>
  <c r="I19" i="3" l="1"/>
  <c r="F19" i="3"/>
  <c r="F18" i="3" l="1"/>
  <c r="M12" i="6" l="1"/>
  <c r="P13" i="6" l="1"/>
  <c r="P12" i="6"/>
  <c r="M13" i="6"/>
  <c r="I12" i="5" l="1"/>
  <c r="I11" i="5"/>
  <c r="G12" i="5"/>
  <c r="G11" i="5"/>
  <c r="O25" i="6"/>
  <c r="N25" i="6"/>
  <c r="I25" i="6"/>
  <c r="H25" i="6"/>
  <c r="Z24" i="5"/>
  <c r="X24" i="5"/>
  <c r="V24" i="5"/>
  <c r="U24" i="5"/>
  <c r="T24" i="5"/>
  <c r="S24" i="5"/>
  <c r="Q24" i="5"/>
  <c r="O24" i="5"/>
  <c r="M24" i="5"/>
  <c r="H24" i="5"/>
  <c r="F24" i="5"/>
  <c r="M25" i="6" l="1"/>
  <c r="P25" i="6"/>
  <c r="N24" i="5"/>
  <c r="P24" i="5"/>
  <c r="G24" i="5"/>
  <c r="I24" i="5"/>
  <c r="F11" i="4"/>
  <c r="E24" i="4"/>
  <c r="I12" i="3"/>
  <c r="I13" i="3"/>
  <c r="I14" i="3"/>
  <c r="I15" i="3"/>
  <c r="I16" i="3"/>
  <c r="I17" i="3"/>
  <c r="I18" i="3"/>
  <c r="I20" i="3"/>
  <c r="I21" i="3"/>
  <c r="I11" i="3"/>
  <c r="F12" i="3"/>
  <c r="F13" i="3"/>
  <c r="F15" i="3"/>
  <c r="F16" i="3"/>
  <c r="F17" i="3"/>
  <c r="F20" i="3"/>
  <c r="F21" i="3"/>
  <c r="F22" i="3"/>
  <c r="F11" i="3"/>
  <c r="H24" i="3"/>
  <c r="E24" i="3"/>
  <c r="F24" i="4" l="1"/>
  <c r="F24" i="3"/>
  <c r="I24" i="3"/>
</calcChain>
</file>

<file path=xl/sharedStrings.xml><?xml version="1.0" encoding="utf-8"?>
<sst xmlns="http://schemas.openxmlformats.org/spreadsheetml/2006/main" count="264" uniqueCount="67">
  <si>
    <t>NO</t>
  </si>
  <si>
    <t>L</t>
  </si>
  <si>
    <t>P</t>
  </si>
  <si>
    <t>PELAYANAN KESEHATAN GIGI MASYARAKAT/ UKM PENGEMBANGAN</t>
  </si>
  <si>
    <t>JUMLAH PAUD/TK</t>
  </si>
  <si>
    <t>JUMLAH PAUD/TK MENDAPAT PENYULUHAN/PEMERIKSAAN KES. GIGI</t>
  </si>
  <si>
    <t>%</t>
  </si>
  <si>
    <t>JUMLAH POSYANDU YANG DIKUNJUNGI TERKAIT GILUT</t>
  </si>
  <si>
    <t xml:space="preserve">JUMLAH </t>
  </si>
  <si>
    <t>JUMLAH PUSTU</t>
  </si>
  <si>
    <t>PELAYANAN KESEHATAN GIGI DAN MULUT PADA ANAK SMP/MTs</t>
  </si>
  <si>
    <t>JUMLAH SMP/MTs</t>
  </si>
  <si>
    <t>JUMLAH SMP/MTs MENDAPAT YAN. GIGI</t>
  </si>
  <si>
    <t>JUMLAH MURID SMP/MTs</t>
  </si>
  <si>
    <t>MURID SMP/MTs DIPERIKSA</t>
  </si>
  <si>
    <t>MURID SMP/MTs PERLU PERAWATAN</t>
  </si>
  <si>
    <t>MURID SMP/MTs MENDAPAT PERAWATAN</t>
  </si>
  <si>
    <t>L + P</t>
  </si>
  <si>
    <t xml:space="preserve">% </t>
  </si>
  <si>
    <t>PELAYANAN KESEHATAN GIGI DAN MULUT PADA ANAK SD/MI</t>
  </si>
  <si>
    <t>JUMLAH SD/MI</t>
  </si>
  <si>
    <t>JUMLAH SD/MI DGN SIKAT GIGI MASSAL</t>
  </si>
  <si>
    <t>JUMLAH SD/MI MENDAPAT YAN. GIGI</t>
  </si>
  <si>
    <t>JUMLAH MURID SD/MI</t>
  </si>
  <si>
    <t>MURID SD/MI DIPERIKSA</t>
  </si>
  <si>
    <t>PERLU PERAWATAN</t>
  </si>
  <si>
    <t>MENDAPAT PERAWATAN</t>
  </si>
  <si>
    <t>PELAYANAN KESEHATAN GIGI DAN MULUT DI PUSKESMAS</t>
  </si>
  <si>
    <t>PELAYANAN KESEHATAN GIGI DAN MULUT</t>
  </si>
  <si>
    <t>BUMIL YANG BERKUNJUNG KE PUSKESMAS</t>
  </si>
  <si>
    <t>BUMIL YANG MENDAPATKAN PELAYANAN DI POLI GIGI PUSKESMAS</t>
  </si>
  <si>
    <t>DOKTER GIGI</t>
  </si>
  <si>
    <t>PERAWAT GIGI</t>
  </si>
  <si>
    <t>TUMPATAN GIGI TETAP</t>
  </si>
  <si>
    <t>PENCABUTAN GIGI TETAP</t>
  </si>
  <si>
    <t>RASIO TUMPATAN/ PENCABUTAN</t>
  </si>
  <si>
    <t>JUMLAH KASUS DIRUJUK</t>
  </si>
  <si>
    <t>% KASUS DIRUJUK</t>
  </si>
  <si>
    <t>JUMLAH KESELURUHAN KASUS GIGI</t>
  </si>
  <si>
    <t>Kode Puskesmas</t>
  </si>
  <si>
    <t>Puskesmas</t>
  </si>
  <si>
    <t>Yang lapor</t>
  </si>
  <si>
    <t>Jumlah Pustu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</si>
  <si>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</si>
  <si>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</si>
  <si>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</si>
  <si>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</si>
  <si>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</si>
  <si>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</si>
  <si>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</si>
  <si>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</si>
  <si>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</si>
  <si>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</si>
  <si>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</si>
  <si>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</si>
  <si>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</si>
  <si>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0</t>
  </si>
  <si>
    <t>: P-0101</t>
  </si>
  <si>
    <t>: ARJUNO</t>
  </si>
  <si>
    <t>: 1</t>
  </si>
  <si>
    <t>:ARJUNO</t>
  </si>
  <si>
    <t>JUMLAH POSYANDU</t>
  </si>
  <si>
    <t xml:space="preserve">          </t>
  </si>
  <si>
    <t>: NI KOMANG ARI ASTUTI, A.MD.Kg</t>
  </si>
  <si>
    <t>: NI KOMANG ARI ASTUTI, A.Md.Kg</t>
  </si>
  <si>
    <t>PUSKESMAS  ARJUNO TAHUN 2022</t>
  </si>
  <si>
    <t>PUSKESMAS ARJUNO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</si>
</sst>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3" applyFont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7" fillId="0" borderId="1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2" fillId="0" borderId="0" xfId="3" applyAlignment="1">
      <alignment vertical="center"/>
    </xf>
    <xf numFmtId="0" fontId="4" fillId="0" borderId="7" xfId="3" applyFont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22" xfId="4" applyFont="1" applyBorder="1" applyAlignment="1">
      <alignment horizontal="center" vertical="center"/>
    </xf>
    <xf numFmtId="164" fontId="4" fillId="0" borderId="0" xfId="4" applyNumberFormat="1" applyFont="1" applyAlignment="1">
      <alignment vertical="center"/>
    </xf>
    <xf numFmtId="3" fontId="4" fillId="0" borderId="0" xfId="6" applyNumberFormat="1" applyFont="1" applyBorder="1" applyAlignment="1">
      <alignment vertical="center"/>
    </xf>
    <xf numFmtId="0" fontId="7" fillId="0" borderId="4" xfId="4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7" fillId="0" borderId="4" xfId="3" quotePrefix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4" xfId="5" applyNumberFormat="1" applyFont="1" applyBorder="1" applyAlignment="1">
      <alignment horizontal="center" vertical="center"/>
    </xf>
    <xf numFmtId="164" fontId="6" fillId="0" borderId="4" xfId="4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8" fillId="0" borderId="4" xfId="3" quotePrefix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vertical="center"/>
    </xf>
    <xf numFmtId="164" fontId="6" fillId="0" borderId="4" xfId="4" applyNumberFormat="1" applyFont="1" applyBorder="1" applyAlignment="1">
      <alignment horizontal="center" vertical="center"/>
    </xf>
    <xf numFmtId="3" fontId="6" fillId="0" borderId="4" xfId="6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164" fontId="6" fillId="0" borderId="4" xfId="4" quotePrefix="1" applyNumberFormat="1" applyFont="1" applyBorder="1" applyAlignment="1">
      <alignment horizontal="center" vertical="center"/>
    </xf>
    <xf numFmtId="165" fontId="6" fillId="0" borderId="4" xfId="6" applyNumberFormat="1" applyFont="1" applyBorder="1" applyAlignment="1">
      <alignment horizontal="center" vertical="center"/>
    </xf>
    <xf numFmtId="3" fontId="6" fillId="0" borderId="4" xfId="3" applyNumberFormat="1" applyFont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9" fontId="9" fillId="0" borderId="4" xfId="2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" xfId="3" applyFont="1" applyBorder="1" applyAlignment="1">
      <alignment vertical="center"/>
    </xf>
    <xf numFmtId="164" fontId="6" fillId="0" borderId="5" xfId="4" applyNumberFormat="1" applyFont="1" applyBorder="1" applyAlignment="1">
      <alignment vertical="center"/>
    </xf>
    <xf numFmtId="164" fontId="6" fillId="0" borderId="5" xfId="4" quotePrefix="1" applyNumberFormat="1" applyFont="1" applyBorder="1" applyAlignment="1">
      <alignment vertical="center"/>
    </xf>
    <xf numFmtId="9" fontId="6" fillId="0" borderId="5" xfId="2" applyFont="1" applyBorder="1" applyAlignment="1">
      <alignment vertical="center"/>
    </xf>
    <xf numFmtId="0" fontId="6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6" xfId="3" applyFont="1" applyBorder="1" applyAlignment="1">
      <alignment vertical="center"/>
    </xf>
    <xf numFmtId="164" fontId="6" fillId="0" borderId="14" xfId="3" applyNumberFormat="1" applyFont="1" applyBorder="1" applyAlignment="1">
      <alignment vertical="center"/>
    </xf>
    <xf numFmtId="9" fontId="6" fillId="0" borderId="14" xfId="2" applyFont="1" applyBorder="1" applyAlignment="1">
      <alignment vertical="center"/>
    </xf>
    <xf numFmtId="0" fontId="2" fillId="0" borderId="6" xfId="3" applyBorder="1" applyAlignment="1">
      <alignment horizontal="center" vertical="center" wrapText="1"/>
    </xf>
    <xf numFmtId="0" fontId="2" fillId="0" borderId="4" xfId="3" applyBorder="1" applyAlignment="1">
      <alignment horizontal="center" vertical="center" wrapText="1"/>
    </xf>
    <xf numFmtId="0" fontId="2" fillId="0" borderId="28" xfId="3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3" xfId="3" applyBorder="1" applyAlignment="1">
      <alignment vertical="center"/>
    </xf>
    <xf numFmtId="37" fontId="2" fillId="0" borderId="3" xfId="1" applyNumberFormat="1" applyFont="1" applyBorder="1" applyAlignment="1">
      <alignment horizontal="center" vertical="center"/>
    </xf>
    <xf numFmtId="9" fontId="2" fillId="0" borderId="5" xfId="2" applyFont="1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2" fillId="0" borderId="5" xfId="3" applyBorder="1" applyAlignment="1">
      <alignment vertical="center"/>
    </xf>
    <xf numFmtId="1" fontId="2" fillId="0" borderId="5" xfId="1" applyNumberFormat="1" applyFont="1" applyBorder="1" applyAlignment="1">
      <alignment horizontal="center" vertical="center"/>
    </xf>
    <xf numFmtId="37" fontId="2" fillId="0" borderId="23" xfId="1" applyNumberFormat="1" applyFont="1" applyBorder="1" applyAlignment="1">
      <alignment horizontal="center" vertical="center"/>
    </xf>
    <xf numFmtId="37" fontId="2" fillId="0" borderId="5" xfId="1" applyNumberFormat="1" applyFont="1" applyBorder="1" applyAlignment="1">
      <alignment horizontal="center" vertical="center"/>
    </xf>
    <xf numFmtId="37" fontId="2" fillId="0" borderId="24" xfId="1" applyNumberFormat="1" applyFont="1" applyBorder="1" applyAlignment="1">
      <alignment horizontal="center" vertical="center"/>
    </xf>
    <xf numFmtId="165" fontId="2" fillId="0" borderId="5" xfId="3" applyNumberForma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9" fontId="10" fillId="0" borderId="4" xfId="2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 wrapText="1"/>
    </xf>
    <xf numFmtId="0" fontId="2" fillId="0" borderId="20" xfId="4" applyFont="1" applyBorder="1" applyAlignment="1">
      <alignment horizontal="center" vertical="center" wrapText="1"/>
    </xf>
    <xf numFmtId="0" fontId="2" fillId="0" borderId="21" xfId="4" applyFont="1" applyBorder="1" applyAlignment="1">
      <alignment horizontal="center" vertical="center" wrapText="1"/>
    </xf>
    <xf numFmtId="164" fontId="2" fillId="0" borderId="5" xfId="4" applyNumberFormat="1" applyFont="1" applyBorder="1" applyAlignment="1">
      <alignment horizontal="center" vertical="center"/>
    </xf>
    <xf numFmtId="164" fontId="2" fillId="0" borderId="5" xfId="4" quotePrefix="1" applyNumberFormat="1" applyFont="1" applyBorder="1" applyAlignment="1">
      <alignment horizontal="center" vertical="center"/>
    </xf>
    <xf numFmtId="1" fontId="2" fillId="0" borderId="5" xfId="4" applyNumberFormat="1" applyFont="1" applyBorder="1" applyAlignment="1">
      <alignment horizontal="center" vertical="center"/>
    </xf>
    <xf numFmtId="0" fontId="2" fillId="0" borderId="6" xfId="3" applyBorder="1" applyAlignment="1">
      <alignment vertical="center"/>
    </xf>
    <xf numFmtId="0" fontId="2" fillId="0" borderId="6" xfId="3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164" fontId="6" fillId="0" borderId="4" xfId="4" applyNumberFormat="1" applyFont="1" applyBorder="1" applyAlignment="1">
      <alignment vertical="center"/>
    </xf>
    <xf numFmtId="0" fontId="10" fillId="0" borderId="1" xfId="3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2" fillId="0" borderId="23" xfId="2" applyFont="1" applyBorder="1" applyAlignment="1">
      <alignment horizontal="center" vertical="center"/>
    </xf>
    <xf numFmtId="9" fontId="2" fillId="0" borderId="24" xfId="2" applyFont="1" applyBorder="1" applyAlignment="1">
      <alignment horizontal="center" vertical="center"/>
    </xf>
    <xf numFmtId="1" fontId="2" fillId="0" borderId="29" xfId="1" applyNumberFormat="1" applyFont="1" applyBorder="1" applyAlignment="1">
      <alignment horizontal="center" vertical="center"/>
    </xf>
    <xf numFmtId="1" fontId="2" fillId="0" borderId="23" xfId="1" applyNumberFormat="1" applyFont="1" applyBorder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quotePrefix="1" applyFont="1" applyBorder="1" applyAlignment="1">
      <alignment horizontal="center" vertical="center"/>
    </xf>
    <xf numFmtId="0" fontId="7" fillId="0" borderId="30" xfId="3" quotePrefix="1" applyFont="1" applyBorder="1" applyAlignment="1">
      <alignment horizontal="center" vertical="center"/>
    </xf>
    <xf numFmtId="0" fontId="7" fillId="0" borderId="2" xfId="3" quotePrefix="1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1" fontId="10" fillId="0" borderId="1" xfId="3" applyNumberFormat="1" applyFont="1" applyBorder="1" applyAlignment="1">
      <alignment horizontal="center" vertical="center"/>
    </xf>
    <xf numFmtId="1" fontId="2" fillId="0" borderId="4" xfId="3" applyNumberFormat="1" applyBorder="1" applyAlignment="1">
      <alignment horizontal="center" vertical="center"/>
    </xf>
    <xf numFmtId="37" fontId="2" fillId="0" borderId="4" xfId="1" applyNumberFormat="1" applyFont="1" applyBorder="1" applyAlignment="1">
      <alignment horizontal="center" vertical="center"/>
    </xf>
    <xf numFmtId="1" fontId="2" fillId="0" borderId="4" xfId="1" applyNumberFormat="1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6" fillId="0" borderId="8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/>
    <xf numFmtId="0" fontId="2" fillId="0" borderId="25" xfId="3" applyBorder="1" applyAlignment="1">
      <alignment horizontal="center" vertical="center" wrapText="1"/>
    </xf>
    <xf numFmtId="0" fontId="2" fillId="0" borderId="26" xfId="3" applyBorder="1" applyAlignment="1">
      <alignment horizontal="center" vertical="center" wrapText="1"/>
    </xf>
    <xf numFmtId="0" fontId="2" fillId="0" borderId="27" xfId="3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2" fillId="0" borderId="8" xfId="3" applyBorder="1" applyAlignment="1">
      <alignment horizontal="center" vertical="center" wrapText="1"/>
    </xf>
    <xf numFmtId="0" fontId="2" fillId="0" borderId="6" xfId="3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2" fillId="0" borderId="26" xfId="3" applyBorder="1" applyAlignment="1">
      <alignment horizontal="center" vertical="center"/>
    </xf>
    <xf numFmtId="0" fontId="2" fillId="0" borderId="27" xfId="3" applyBorder="1" applyAlignment="1">
      <alignment horizontal="center" vertical="center"/>
    </xf>
    <xf numFmtId="0" fontId="2" fillId="0" borderId="17" xfId="4" applyFont="1" applyBorder="1" applyAlignment="1">
      <alignment horizontal="center" vertical="center"/>
    </xf>
    <xf numFmtId="0" fontId="2" fillId="0" borderId="18" xfId="4" applyFont="1" applyBorder="1"/>
    <xf numFmtId="0" fontId="2" fillId="0" borderId="19" xfId="4" applyFont="1" applyBorder="1"/>
    <xf numFmtId="0" fontId="2" fillId="0" borderId="17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2" fillId="0" borderId="0" xfId="4" applyFont="1"/>
    <xf numFmtId="0" fontId="2" fillId="0" borderId="9" xfId="4" applyFont="1" applyBorder="1" applyAlignment="1">
      <alignment horizontal="center" vertical="center" wrapText="1"/>
    </xf>
    <xf numFmtId="0" fontId="2" fillId="0" borderId="10" xfId="4" applyFont="1" applyBorder="1"/>
    <xf numFmtId="0" fontId="9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164" fontId="6" fillId="0" borderId="4" xfId="4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4" xfId="4" applyFont="1" applyBorder="1"/>
  </cellXfs>
  <cellStyles count="8">
    <cellStyle name="Comma" xfId="1" builtinId="3"/>
    <cellStyle name="Comma 10" xfId="6" xr:uid="{00000000-0005-0000-0000-000001000000}"/>
    <cellStyle name="Koma [0] 2" xfId="5" xr:uid="{00000000-0005-0000-0000-000002000000}"/>
    <cellStyle name="Normal" xfId="0" builtinId="0"/>
    <cellStyle name="Normal 2" xfId="3" xr:uid="{00000000-0005-0000-0000-000004000000}"/>
    <cellStyle name="Normal 5" xfId="4" xr:uid="{00000000-0005-0000-0000-000005000000}"/>
    <cellStyle name="Percent" xfId="2" builtinId="5"/>
    <cellStyle name="Persen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6"/>
  <sheetViews>
    <sheetView topLeftCell="A10" zoomScale="70" zoomScaleNormal="70" workbookViewId="0">
      <selection activeCell="D23" sqref="D23"/>
    </sheetView>
  </sheetViews>
  <sheetFormatPr defaultColWidth="9.1796875" defaultRowHeight="15.5" x14ac:dyDescent="0.35"/>
  <cols>
    <col min="1" max="1" width="9.1796875" style="3"/>
    <col min="2" max="2" width="5.7265625" style="10" customWidth="1"/>
    <col min="3" max="3" width="15.453125" style="3" customWidth="1"/>
    <col min="4" max="4" width="11.81640625" style="3" customWidth="1"/>
    <col min="5" max="5" width="30.1796875" style="3" customWidth="1"/>
    <col min="6" max="6" width="9.1796875" style="3"/>
    <col min="7" max="7" width="13.1796875" style="3" customWidth="1"/>
    <col min="8" max="8" width="19.81640625" style="3" customWidth="1"/>
    <col min="9" max="180" width="9.1796875" style="3"/>
    <col min="181" max="181" width="5.7265625" style="3" customWidth="1"/>
    <col min="182" max="183" width="21.7265625" style="3" customWidth="1"/>
    <col min="184" max="189" width="20.7265625" style="3" customWidth="1"/>
    <col min="190" max="190" width="9.1796875" style="3"/>
    <col min="191" max="191" width="10.54296875" style="3" bestFit="1" customWidth="1"/>
    <col min="192" max="436" width="9.1796875" style="3"/>
    <col min="437" max="437" width="5.7265625" style="3" customWidth="1"/>
    <col min="438" max="439" width="21.7265625" style="3" customWidth="1"/>
    <col min="440" max="445" width="20.7265625" style="3" customWidth="1"/>
    <col min="446" max="446" width="9.1796875" style="3"/>
    <col min="447" max="447" width="10.54296875" style="3" bestFit="1" customWidth="1"/>
    <col min="448" max="692" width="9.1796875" style="3"/>
    <col min="693" max="693" width="5.7265625" style="3" customWidth="1"/>
    <col min="694" max="695" width="21.7265625" style="3" customWidth="1"/>
    <col min="696" max="701" width="20.7265625" style="3" customWidth="1"/>
    <col min="702" max="702" width="9.1796875" style="3"/>
    <col min="703" max="703" width="10.54296875" style="3" bestFit="1" customWidth="1"/>
    <col min="704" max="948" width="9.1796875" style="3"/>
    <col min="949" max="949" width="5.7265625" style="3" customWidth="1"/>
    <col min="950" max="951" width="21.7265625" style="3" customWidth="1"/>
    <col min="952" max="957" width="20.7265625" style="3" customWidth="1"/>
    <col min="958" max="958" width="9.1796875" style="3"/>
    <col min="959" max="959" width="10.54296875" style="3" bestFit="1" customWidth="1"/>
    <col min="960" max="1204" width="9.1796875" style="3"/>
    <col min="1205" max="1205" width="5.7265625" style="3" customWidth="1"/>
    <col min="1206" max="1207" width="21.7265625" style="3" customWidth="1"/>
    <col min="1208" max="1213" width="20.7265625" style="3" customWidth="1"/>
    <col min="1214" max="1214" width="9.1796875" style="3"/>
    <col min="1215" max="1215" width="10.54296875" style="3" bestFit="1" customWidth="1"/>
    <col min="1216" max="1460" width="9.1796875" style="3"/>
    <col min="1461" max="1461" width="5.7265625" style="3" customWidth="1"/>
    <col min="1462" max="1463" width="21.7265625" style="3" customWidth="1"/>
    <col min="1464" max="1469" width="20.7265625" style="3" customWidth="1"/>
    <col min="1470" max="1470" width="9.1796875" style="3"/>
    <col min="1471" max="1471" width="10.54296875" style="3" bestFit="1" customWidth="1"/>
    <col min="1472" max="1716" width="9.1796875" style="3"/>
    <col min="1717" max="1717" width="5.7265625" style="3" customWidth="1"/>
    <col min="1718" max="1719" width="21.7265625" style="3" customWidth="1"/>
    <col min="1720" max="1725" width="20.7265625" style="3" customWidth="1"/>
    <col min="1726" max="1726" width="9.1796875" style="3"/>
    <col min="1727" max="1727" width="10.54296875" style="3" bestFit="1" customWidth="1"/>
    <col min="1728" max="1972" width="9.1796875" style="3"/>
    <col min="1973" max="1973" width="5.7265625" style="3" customWidth="1"/>
    <col min="1974" max="1975" width="21.7265625" style="3" customWidth="1"/>
    <col min="1976" max="1981" width="20.7265625" style="3" customWidth="1"/>
    <col min="1982" max="1982" width="9.1796875" style="3"/>
    <col min="1983" max="1983" width="10.54296875" style="3" bestFit="1" customWidth="1"/>
    <col min="1984" max="2228" width="9.1796875" style="3"/>
    <col min="2229" max="2229" width="5.7265625" style="3" customWidth="1"/>
    <col min="2230" max="2231" width="21.7265625" style="3" customWidth="1"/>
    <col min="2232" max="2237" width="20.7265625" style="3" customWidth="1"/>
    <col min="2238" max="2238" width="9.1796875" style="3"/>
    <col min="2239" max="2239" width="10.54296875" style="3" bestFit="1" customWidth="1"/>
    <col min="2240" max="2484" width="9.1796875" style="3"/>
    <col min="2485" max="2485" width="5.7265625" style="3" customWidth="1"/>
    <col min="2486" max="2487" width="21.7265625" style="3" customWidth="1"/>
    <col min="2488" max="2493" width="20.7265625" style="3" customWidth="1"/>
    <col min="2494" max="2494" width="9.1796875" style="3"/>
    <col min="2495" max="2495" width="10.54296875" style="3" bestFit="1" customWidth="1"/>
    <col min="2496" max="2740" width="9.1796875" style="3"/>
    <col min="2741" max="2741" width="5.7265625" style="3" customWidth="1"/>
    <col min="2742" max="2743" width="21.7265625" style="3" customWidth="1"/>
    <col min="2744" max="2749" width="20.7265625" style="3" customWidth="1"/>
    <col min="2750" max="2750" width="9.1796875" style="3"/>
    <col min="2751" max="2751" width="10.54296875" style="3" bestFit="1" customWidth="1"/>
    <col min="2752" max="2996" width="9.1796875" style="3"/>
    <col min="2997" max="2997" width="5.7265625" style="3" customWidth="1"/>
    <col min="2998" max="2999" width="21.7265625" style="3" customWidth="1"/>
    <col min="3000" max="3005" width="20.7265625" style="3" customWidth="1"/>
    <col min="3006" max="3006" width="9.1796875" style="3"/>
    <col min="3007" max="3007" width="10.54296875" style="3" bestFit="1" customWidth="1"/>
    <col min="3008" max="3252" width="9.1796875" style="3"/>
    <col min="3253" max="3253" width="5.7265625" style="3" customWidth="1"/>
    <col min="3254" max="3255" width="21.7265625" style="3" customWidth="1"/>
    <col min="3256" max="3261" width="20.7265625" style="3" customWidth="1"/>
    <col min="3262" max="3262" width="9.1796875" style="3"/>
    <col min="3263" max="3263" width="10.54296875" style="3" bestFit="1" customWidth="1"/>
    <col min="3264" max="3508" width="9.1796875" style="3"/>
    <col min="3509" max="3509" width="5.7265625" style="3" customWidth="1"/>
    <col min="3510" max="3511" width="21.7265625" style="3" customWidth="1"/>
    <col min="3512" max="3517" width="20.7265625" style="3" customWidth="1"/>
    <col min="3518" max="3518" width="9.1796875" style="3"/>
    <col min="3519" max="3519" width="10.54296875" style="3" bestFit="1" customWidth="1"/>
    <col min="3520" max="3764" width="9.1796875" style="3"/>
    <col min="3765" max="3765" width="5.7265625" style="3" customWidth="1"/>
    <col min="3766" max="3767" width="21.7265625" style="3" customWidth="1"/>
    <col min="3768" max="3773" width="20.7265625" style="3" customWidth="1"/>
    <col min="3774" max="3774" width="9.1796875" style="3"/>
    <col min="3775" max="3775" width="10.54296875" style="3" bestFit="1" customWidth="1"/>
    <col min="3776" max="4020" width="9.1796875" style="3"/>
    <col min="4021" max="4021" width="5.7265625" style="3" customWidth="1"/>
    <col min="4022" max="4023" width="21.7265625" style="3" customWidth="1"/>
    <col min="4024" max="4029" width="20.7265625" style="3" customWidth="1"/>
    <col min="4030" max="4030" width="9.1796875" style="3"/>
    <col min="4031" max="4031" width="10.54296875" style="3" bestFit="1" customWidth="1"/>
    <col min="4032" max="4276" width="9.1796875" style="3"/>
    <col min="4277" max="4277" width="5.7265625" style="3" customWidth="1"/>
    <col min="4278" max="4279" width="21.7265625" style="3" customWidth="1"/>
    <col min="4280" max="4285" width="20.7265625" style="3" customWidth="1"/>
    <col min="4286" max="4286" width="9.1796875" style="3"/>
    <col min="4287" max="4287" width="10.54296875" style="3" bestFit="1" customWidth="1"/>
    <col min="4288" max="4532" width="9.1796875" style="3"/>
    <col min="4533" max="4533" width="5.7265625" style="3" customWidth="1"/>
    <col min="4534" max="4535" width="21.7265625" style="3" customWidth="1"/>
    <col min="4536" max="4541" width="20.7265625" style="3" customWidth="1"/>
    <col min="4542" max="4542" width="9.1796875" style="3"/>
    <col min="4543" max="4543" width="10.54296875" style="3" bestFit="1" customWidth="1"/>
    <col min="4544" max="4788" width="9.1796875" style="3"/>
    <col min="4789" max="4789" width="5.7265625" style="3" customWidth="1"/>
    <col min="4790" max="4791" width="21.7265625" style="3" customWidth="1"/>
    <col min="4792" max="4797" width="20.7265625" style="3" customWidth="1"/>
    <col min="4798" max="4798" width="9.1796875" style="3"/>
    <col min="4799" max="4799" width="10.54296875" style="3" bestFit="1" customWidth="1"/>
    <col min="4800" max="5044" width="9.1796875" style="3"/>
    <col min="5045" max="5045" width="5.7265625" style="3" customWidth="1"/>
    <col min="5046" max="5047" width="21.7265625" style="3" customWidth="1"/>
    <col min="5048" max="5053" width="20.7265625" style="3" customWidth="1"/>
    <col min="5054" max="5054" width="9.1796875" style="3"/>
    <col min="5055" max="5055" width="10.54296875" style="3" bestFit="1" customWidth="1"/>
    <col min="5056" max="5300" width="9.1796875" style="3"/>
    <col min="5301" max="5301" width="5.7265625" style="3" customWidth="1"/>
    <col min="5302" max="5303" width="21.7265625" style="3" customWidth="1"/>
    <col min="5304" max="5309" width="20.7265625" style="3" customWidth="1"/>
    <col min="5310" max="5310" width="9.1796875" style="3"/>
    <col min="5311" max="5311" width="10.54296875" style="3" bestFit="1" customWidth="1"/>
    <col min="5312" max="5556" width="9.1796875" style="3"/>
    <col min="5557" max="5557" width="5.7265625" style="3" customWidth="1"/>
    <col min="5558" max="5559" width="21.7265625" style="3" customWidth="1"/>
    <col min="5560" max="5565" width="20.7265625" style="3" customWidth="1"/>
    <col min="5566" max="5566" width="9.1796875" style="3"/>
    <col min="5567" max="5567" width="10.54296875" style="3" bestFit="1" customWidth="1"/>
    <col min="5568" max="5812" width="9.1796875" style="3"/>
    <col min="5813" max="5813" width="5.7265625" style="3" customWidth="1"/>
    <col min="5814" max="5815" width="21.7265625" style="3" customWidth="1"/>
    <col min="5816" max="5821" width="20.7265625" style="3" customWidth="1"/>
    <col min="5822" max="5822" width="9.1796875" style="3"/>
    <col min="5823" max="5823" width="10.54296875" style="3" bestFit="1" customWidth="1"/>
    <col min="5824" max="6068" width="9.1796875" style="3"/>
    <col min="6069" max="6069" width="5.7265625" style="3" customWidth="1"/>
    <col min="6070" max="6071" width="21.7265625" style="3" customWidth="1"/>
    <col min="6072" max="6077" width="20.7265625" style="3" customWidth="1"/>
    <col min="6078" max="6078" width="9.1796875" style="3"/>
    <col min="6079" max="6079" width="10.54296875" style="3" bestFit="1" customWidth="1"/>
    <col min="6080" max="6324" width="9.1796875" style="3"/>
    <col min="6325" max="6325" width="5.7265625" style="3" customWidth="1"/>
    <col min="6326" max="6327" width="21.7265625" style="3" customWidth="1"/>
    <col min="6328" max="6333" width="20.7265625" style="3" customWidth="1"/>
    <col min="6334" max="6334" width="9.1796875" style="3"/>
    <col min="6335" max="6335" width="10.54296875" style="3" bestFit="1" customWidth="1"/>
    <col min="6336" max="6580" width="9.1796875" style="3"/>
    <col min="6581" max="6581" width="5.7265625" style="3" customWidth="1"/>
    <col min="6582" max="6583" width="21.7265625" style="3" customWidth="1"/>
    <col min="6584" max="6589" width="20.7265625" style="3" customWidth="1"/>
    <col min="6590" max="6590" width="9.1796875" style="3"/>
    <col min="6591" max="6591" width="10.54296875" style="3" bestFit="1" customWidth="1"/>
    <col min="6592" max="6836" width="9.1796875" style="3"/>
    <col min="6837" max="6837" width="5.7265625" style="3" customWidth="1"/>
    <col min="6838" max="6839" width="21.7265625" style="3" customWidth="1"/>
    <col min="6840" max="6845" width="20.7265625" style="3" customWidth="1"/>
    <col min="6846" max="6846" width="9.1796875" style="3"/>
    <col min="6847" max="6847" width="10.54296875" style="3" bestFit="1" customWidth="1"/>
    <col min="6848" max="7092" width="9.1796875" style="3"/>
    <col min="7093" max="7093" width="5.7265625" style="3" customWidth="1"/>
    <col min="7094" max="7095" width="21.7265625" style="3" customWidth="1"/>
    <col min="7096" max="7101" width="20.7265625" style="3" customWidth="1"/>
    <col min="7102" max="7102" width="9.1796875" style="3"/>
    <col min="7103" max="7103" width="10.54296875" style="3" bestFit="1" customWidth="1"/>
    <col min="7104" max="7348" width="9.1796875" style="3"/>
    <col min="7349" max="7349" width="5.7265625" style="3" customWidth="1"/>
    <col min="7350" max="7351" width="21.7265625" style="3" customWidth="1"/>
    <col min="7352" max="7357" width="20.7265625" style="3" customWidth="1"/>
    <col min="7358" max="7358" width="9.1796875" style="3"/>
    <col min="7359" max="7359" width="10.54296875" style="3" bestFit="1" customWidth="1"/>
    <col min="7360" max="7604" width="9.1796875" style="3"/>
    <col min="7605" max="7605" width="5.7265625" style="3" customWidth="1"/>
    <col min="7606" max="7607" width="21.7265625" style="3" customWidth="1"/>
    <col min="7608" max="7613" width="20.7265625" style="3" customWidth="1"/>
    <col min="7614" max="7614" width="9.1796875" style="3"/>
    <col min="7615" max="7615" width="10.54296875" style="3" bestFit="1" customWidth="1"/>
    <col min="7616" max="7860" width="9.1796875" style="3"/>
    <col min="7861" max="7861" width="5.7265625" style="3" customWidth="1"/>
    <col min="7862" max="7863" width="21.7265625" style="3" customWidth="1"/>
    <col min="7864" max="7869" width="20.7265625" style="3" customWidth="1"/>
    <col min="7870" max="7870" width="9.1796875" style="3"/>
    <col min="7871" max="7871" width="10.54296875" style="3" bestFit="1" customWidth="1"/>
    <col min="7872" max="8116" width="9.1796875" style="3"/>
    <col min="8117" max="8117" width="5.7265625" style="3" customWidth="1"/>
    <col min="8118" max="8119" width="21.7265625" style="3" customWidth="1"/>
    <col min="8120" max="8125" width="20.7265625" style="3" customWidth="1"/>
    <col min="8126" max="8126" width="9.1796875" style="3"/>
    <col min="8127" max="8127" width="10.54296875" style="3" bestFit="1" customWidth="1"/>
    <col min="8128" max="8372" width="9.1796875" style="3"/>
    <col min="8373" max="8373" width="5.7265625" style="3" customWidth="1"/>
    <col min="8374" max="8375" width="21.7265625" style="3" customWidth="1"/>
    <col min="8376" max="8381" width="20.7265625" style="3" customWidth="1"/>
    <col min="8382" max="8382" width="9.1796875" style="3"/>
    <col min="8383" max="8383" width="10.54296875" style="3" bestFit="1" customWidth="1"/>
    <col min="8384" max="8628" width="9.1796875" style="3"/>
    <col min="8629" max="8629" width="5.7265625" style="3" customWidth="1"/>
    <col min="8630" max="8631" width="21.7265625" style="3" customWidth="1"/>
    <col min="8632" max="8637" width="20.7265625" style="3" customWidth="1"/>
    <col min="8638" max="8638" width="9.1796875" style="3"/>
    <col min="8639" max="8639" width="10.54296875" style="3" bestFit="1" customWidth="1"/>
    <col min="8640" max="8884" width="9.1796875" style="3"/>
    <col min="8885" max="8885" width="5.7265625" style="3" customWidth="1"/>
    <col min="8886" max="8887" width="21.7265625" style="3" customWidth="1"/>
    <col min="8888" max="8893" width="20.7265625" style="3" customWidth="1"/>
    <col min="8894" max="8894" width="9.1796875" style="3"/>
    <col min="8895" max="8895" width="10.54296875" style="3" bestFit="1" customWidth="1"/>
    <col min="8896" max="9140" width="9.1796875" style="3"/>
    <col min="9141" max="9141" width="5.7265625" style="3" customWidth="1"/>
    <col min="9142" max="9143" width="21.7265625" style="3" customWidth="1"/>
    <col min="9144" max="9149" width="20.7265625" style="3" customWidth="1"/>
    <col min="9150" max="9150" width="9.1796875" style="3"/>
    <col min="9151" max="9151" width="10.54296875" style="3" bestFit="1" customWidth="1"/>
    <col min="9152" max="9396" width="9.1796875" style="3"/>
    <col min="9397" max="9397" width="5.7265625" style="3" customWidth="1"/>
    <col min="9398" max="9399" width="21.7265625" style="3" customWidth="1"/>
    <col min="9400" max="9405" width="20.7265625" style="3" customWidth="1"/>
    <col min="9406" max="9406" width="9.1796875" style="3"/>
    <col min="9407" max="9407" width="10.54296875" style="3" bestFit="1" customWidth="1"/>
    <col min="9408" max="9652" width="9.1796875" style="3"/>
    <col min="9653" max="9653" width="5.7265625" style="3" customWidth="1"/>
    <col min="9654" max="9655" width="21.7265625" style="3" customWidth="1"/>
    <col min="9656" max="9661" width="20.7265625" style="3" customWidth="1"/>
    <col min="9662" max="9662" width="9.1796875" style="3"/>
    <col min="9663" max="9663" width="10.54296875" style="3" bestFit="1" customWidth="1"/>
    <col min="9664" max="9908" width="9.1796875" style="3"/>
    <col min="9909" max="9909" width="5.7265625" style="3" customWidth="1"/>
    <col min="9910" max="9911" width="21.7265625" style="3" customWidth="1"/>
    <col min="9912" max="9917" width="20.7265625" style="3" customWidth="1"/>
    <col min="9918" max="9918" width="9.1796875" style="3"/>
    <col min="9919" max="9919" width="10.54296875" style="3" bestFit="1" customWidth="1"/>
    <col min="9920" max="10164" width="9.1796875" style="3"/>
    <col min="10165" max="10165" width="5.7265625" style="3" customWidth="1"/>
    <col min="10166" max="10167" width="21.7265625" style="3" customWidth="1"/>
    <col min="10168" max="10173" width="20.7265625" style="3" customWidth="1"/>
    <col min="10174" max="10174" width="9.1796875" style="3"/>
    <col min="10175" max="10175" width="10.54296875" style="3" bestFit="1" customWidth="1"/>
    <col min="10176" max="10420" width="9.1796875" style="3"/>
    <col min="10421" max="10421" width="5.7265625" style="3" customWidth="1"/>
    <col min="10422" max="10423" width="21.7265625" style="3" customWidth="1"/>
    <col min="10424" max="10429" width="20.7265625" style="3" customWidth="1"/>
    <col min="10430" max="10430" width="9.1796875" style="3"/>
    <col min="10431" max="10431" width="10.54296875" style="3" bestFit="1" customWidth="1"/>
    <col min="10432" max="10676" width="9.1796875" style="3"/>
    <col min="10677" max="10677" width="5.7265625" style="3" customWidth="1"/>
    <col min="10678" max="10679" width="21.7265625" style="3" customWidth="1"/>
    <col min="10680" max="10685" width="20.7265625" style="3" customWidth="1"/>
    <col min="10686" max="10686" width="9.1796875" style="3"/>
    <col min="10687" max="10687" width="10.54296875" style="3" bestFit="1" customWidth="1"/>
    <col min="10688" max="10932" width="9.1796875" style="3"/>
    <col min="10933" max="10933" width="5.7265625" style="3" customWidth="1"/>
    <col min="10934" max="10935" width="21.7265625" style="3" customWidth="1"/>
    <col min="10936" max="10941" width="20.7265625" style="3" customWidth="1"/>
    <col min="10942" max="10942" width="9.1796875" style="3"/>
    <col min="10943" max="10943" width="10.54296875" style="3" bestFit="1" customWidth="1"/>
    <col min="10944" max="11188" width="9.1796875" style="3"/>
    <col min="11189" max="11189" width="5.7265625" style="3" customWidth="1"/>
    <col min="11190" max="11191" width="21.7265625" style="3" customWidth="1"/>
    <col min="11192" max="11197" width="20.7265625" style="3" customWidth="1"/>
    <col min="11198" max="11198" width="9.1796875" style="3"/>
    <col min="11199" max="11199" width="10.54296875" style="3" bestFit="1" customWidth="1"/>
    <col min="11200" max="11444" width="9.1796875" style="3"/>
    <col min="11445" max="11445" width="5.7265625" style="3" customWidth="1"/>
    <col min="11446" max="11447" width="21.7265625" style="3" customWidth="1"/>
    <col min="11448" max="11453" width="20.7265625" style="3" customWidth="1"/>
    <col min="11454" max="11454" width="9.1796875" style="3"/>
    <col min="11455" max="11455" width="10.54296875" style="3" bestFit="1" customWidth="1"/>
    <col min="11456" max="11700" width="9.1796875" style="3"/>
    <col min="11701" max="11701" width="5.7265625" style="3" customWidth="1"/>
    <col min="11702" max="11703" width="21.7265625" style="3" customWidth="1"/>
    <col min="11704" max="11709" width="20.7265625" style="3" customWidth="1"/>
    <col min="11710" max="11710" width="9.1796875" style="3"/>
    <col min="11711" max="11711" width="10.54296875" style="3" bestFit="1" customWidth="1"/>
    <col min="11712" max="11956" width="9.1796875" style="3"/>
    <col min="11957" max="11957" width="5.7265625" style="3" customWidth="1"/>
    <col min="11958" max="11959" width="21.7265625" style="3" customWidth="1"/>
    <col min="11960" max="11965" width="20.7265625" style="3" customWidth="1"/>
    <col min="11966" max="11966" width="9.1796875" style="3"/>
    <col min="11967" max="11967" width="10.54296875" style="3" bestFit="1" customWidth="1"/>
    <col min="11968" max="12212" width="9.1796875" style="3"/>
    <col min="12213" max="12213" width="5.7265625" style="3" customWidth="1"/>
    <col min="12214" max="12215" width="21.7265625" style="3" customWidth="1"/>
    <col min="12216" max="12221" width="20.7265625" style="3" customWidth="1"/>
    <col min="12222" max="12222" width="9.1796875" style="3"/>
    <col min="12223" max="12223" width="10.54296875" style="3" bestFit="1" customWidth="1"/>
    <col min="12224" max="12468" width="9.1796875" style="3"/>
    <col min="12469" max="12469" width="5.7265625" style="3" customWidth="1"/>
    <col min="12470" max="12471" width="21.7265625" style="3" customWidth="1"/>
    <col min="12472" max="12477" width="20.7265625" style="3" customWidth="1"/>
    <col min="12478" max="12478" width="9.1796875" style="3"/>
    <col min="12479" max="12479" width="10.54296875" style="3" bestFit="1" customWidth="1"/>
    <col min="12480" max="12724" width="9.1796875" style="3"/>
    <col min="12725" max="12725" width="5.7265625" style="3" customWidth="1"/>
    <col min="12726" max="12727" width="21.7265625" style="3" customWidth="1"/>
    <col min="12728" max="12733" width="20.7265625" style="3" customWidth="1"/>
    <col min="12734" max="12734" width="9.1796875" style="3"/>
    <col min="12735" max="12735" width="10.54296875" style="3" bestFit="1" customWidth="1"/>
    <col min="12736" max="12980" width="9.1796875" style="3"/>
    <col min="12981" max="12981" width="5.7265625" style="3" customWidth="1"/>
    <col min="12982" max="12983" width="21.7265625" style="3" customWidth="1"/>
    <col min="12984" max="12989" width="20.7265625" style="3" customWidth="1"/>
    <col min="12990" max="12990" width="9.1796875" style="3"/>
    <col min="12991" max="12991" width="10.54296875" style="3" bestFit="1" customWidth="1"/>
    <col min="12992" max="13236" width="9.1796875" style="3"/>
    <col min="13237" max="13237" width="5.7265625" style="3" customWidth="1"/>
    <col min="13238" max="13239" width="21.7265625" style="3" customWidth="1"/>
    <col min="13240" max="13245" width="20.7265625" style="3" customWidth="1"/>
    <col min="13246" max="13246" width="9.1796875" style="3"/>
    <col min="13247" max="13247" width="10.54296875" style="3" bestFit="1" customWidth="1"/>
    <col min="13248" max="13492" width="9.1796875" style="3"/>
    <col min="13493" max="13493" width="5.7265625" style="3" customWidth="1"/>
    <col min="13494" max="13495" width="21.7265625" style="3" customWidth="1"/>
    <col min="13496" max="13501" width="20.7265625" style="3" customWidth="1"/>
    <col min="13502" max="13502" width="9.1796875" style="3"/>
    <col min="13503" max="13503" width="10.54296875" style="3" bestFit="1" customWidth="1"/>
    <col min="13504" max="13748" width="9.1796875" style="3"/>
    <col min="13749" max="13749" width="5.7265625" style="3" customWidth="1"/>
    <col min="13750" max="13751" width="21.7265625" style="3" customWidth="1"/>
    <col min="13752" max="13757" width="20.7265625" style="3" customWidth="1"/>
    <col min="13758" max="13758" width="9.1796875" style="3"/>
    <col min="13759" max="13759" width="10.54296875" style="3" bestFit="1" customWidth="1"/>
    <col min="13760" max="14004" width="9.1796875" style="3"/>
    <col min="14005" max="14005" width="5.7265625" style="3" customWidth="1"/>
    <col min="14006" max="14007" width="21.7265625" style="3" customWidth="1"/>
    <col min="14008" max="14013" width="20.7265625" style="3" customWidth="1"/>
    <col min="14014" max="14014" width="9.1796875" style="3"/>
    <col min="14015" max="14015" width="10.54296875" style="3" bestFit="1" customWidth="1"/>
    <col min="14016" max="14260" width="9.1796875" style="3"/>
    <col min="14261" max="14261" width="5.7265625" style="3" customWidth="1"/>
    <col min="14262" max="14263" width="21.7265625" style="3" customWidth="1"/>
    <col min="14264" max="14269" width="20.7265625" style="3" customWidth="1"/>
    <col min="14270" max="14270" width="9.1796875" style="3"/>
    <col min="14271" max="14271" width="10.54296875" style="3" bestFit="1" customWidth="1"/>
    <col min="14272" max="14516" width="9.1796875" style="3"/>
    <col min="14517" max="14517" width="5.7265625" style="3" customWidth="1"/>
    <col min="14518" max="14519" width="21.7265625" style="3" customWidth="1"/>
    <col min="14520" max="14525" width="20.7265625" style="3" customWidth="1"/>
    <col min="14526" max="14526" width="9.1796875" style="3"/>
    <col min="14527" max="14527" width="10.54296875" style="3" bestFit="1" customWidth="1"/>
    <col min="14528" max="14772" width="9.1796875" style="3"/>
    <col min="14773" max="14773" width="5.7265625" style="3" customWidth="1"/>
    <col min="14774" max="14775" width="21.7265625" style="3" customWidth="1"/>
    <col min="14776" max="14781" width="20.7265625" style="3" customWidth="1"/>
    <col min="14782" max="14782" width="9.1796875" style="3"/>
    <col min="14783" max="14783" width="10.54296875" style="3" bestFit="1" customWidth="1"/>
    <col min="14784" max="15028" width="9.1796875" style="3"/>
    <col min="15029" max="15029" width="5.7265625" style="3" customWidth="1"/>
    <col min="15030" max="15031" width="21.7265625" style="3" customWidth="1"/>
    <col min="15032" max="15037" width="20.7265625" style="3" customWidth="1"/>
    <col min="15038" max="15038" width="9.1796875" style="3"/>
    <col min="15039" max="15039" width="10.54296875" style="3" bestFit="1" customWidth="1"/>
    <col min="15040" max="15284" width="9.1796875" style="3"/>
    <col min="15285" max="15285" width="5.7265625" style="3" customWidth="1"/>
    <col min="15286" max="15287" width="21.7265625" style="3" customWidth="1"/>
    <col min="15288" max="15293" width="20.7265625" style="3" customWidth="1"/>
    <col min="15294" max="15294" width="9.1796875" style="3"/>
    <col min="15295" max="15295" width="10.54296875" style="3" bestFit="1" customWidth="1"/>
    <col min="15296" max="15540" width="9.1796875" style="3"/>
    <col min="15541" max="15541" width="5.7265625" style="3" customWidth="1"/>
    <col min="15542" max="15543" width="21.7265625" style="3" customWidth="1"/>
    <col min="15544" max="15549" width="20.7265625" style="3" customWidth="1"/>
    <col min="15550" max="15550" width="9.1796875" style="3"/>
    <col min="15551" max="15551" width="10.54296875" style="3" bestFit="1" customWidth="1"/>
    <col min="15552" max="15796" width="9.1796875" style="3"/>
    <col min="15797" max="15797" width="5.7265625" style="3" customWidth="1"/>
    <col min="15798" max="15799" width="21.7265625" style="3" customWidth="1"/>
    <col min="15800" max="15805" width="20.7265625" style="3" customWidth="1"/>
    <col min="15806" max="15806" width="9.1796875" style="3"/>
    <col min="15807" max="15807" width="10.54296875" style="3" bestFit="1" customWidth="1"/>
    <col min="15808" max="16052" width="9.1796875" style="3"/>
    <col min="16053" max="16053" width="5.7265625" style="3" customWidth="1"/>
    <col min="16054" max="16055" width="21.7265625" style="3" customWidth="1"/>
    <col min="16056" max="16061" width="20.7265625" style="3" customWidth="1"/>
    <col min="16062" max="16062" width="9.1796875" style="3"/>
    <col min="16063" max="16063" width="10.54296875" style="3" bestFit="1" customWidth="1"/>
    <col min="16064" max="16384" width="9.1796875" style="3"/>
  </cols>
  <sheetData>
    <row r="1" spans="2:9" s="1" customFormat="1" ht="16.5" x14ac:dyDescent="0.35">
      <c r="B1" s="95" t="s">
        <v>3</v>
      </c>
      <c r="C1" s="95"/>
      <c r="D1" s="95"/>
      <c r="E1" s="95"/>
      <c r="F1" s="95"/>
      <c r="G1" s="95"/>
      <c r="H1" s="95"/>
      <c r="I1" s="95"/>
    </row>
    <row r="2" spans="2:9" s="1" customFormat="1" ht="22" customHeight="1" x14ac:dyDescent="0.35">
      <c r="B2" s="96" t="s">
        <v>65</v>
      </c>
      <c r="C2" s="96"/>
      <c r="D2" s="96"/>
      <c r="E2" s="96"/>
      <c r="F2" s="96"/>
      <c r="G2" s="96"/>
      <c r="H2" s="96"/>
      <c r="I2" s="96"/>
    </row>
    <row r="3" spans="2:9" s="1" customFormat="1" ht="16.5" x14ac:dyDescent="0.35">
      <c r="B3" s="15"/>
      <c r="C3" s="15"/>
      <c r="D3" s="15"/>
      <c r="E3" s="15"/>
      <c r="F3" s="15"/>
      <c r="G3" s="15"/>
      <c r="H3" s="15"/>
      <c r="I3" s="15"/>
    </row>
    <row r="4" spans="2:9" s="1" customFormat="1" ht="16.5" x14ac:dyDescent="0.35">
      <c r="B4" s="17" t="s">
        <v>39</v>
      </c>
      <c r="C4" s="15"/>
      <c r="D4" s="18" t="s">
        <v>57</v>
      </c>
      <c r="E4" s="15"/>
      <c r="F4" s="15"/>
      <c r="G4" s="17" t="s">
        <v>41</v>
      </c>
      <c r="H4" s="18" t="s">
        <v>63</v>
      </c>
      <c r="I4" s="15"/>
    </row>
    <row r="5" spans="2:9" s="1" customFormat="1" ht="16.5" x14ac:dyDescent="0.35">
      <c r="B5" s="17" t="s">
        <v>40</v>
      </c>
      <c r="C5" s="15"/>
      <c r="D5" s="18" t="s">
        <v>58</v>
      </c>
      <c r="E5" s="15"/>
      <c r="F5" s="15"/>
      <c r="G5" s="15"/>
      <c r="H5" s="15"/>
      <c r="I5" s="15"/>
    </row>
    <row r="6" spans="2:9" s="1" customFormat="1" ht="16.5" x14ac:dyDescent="0.35">
      <c r="B6" s="17" t="s">
        <v>42</v>
      </c>
      <c r="C6" s="15"/>
      <c r="D6" s="18" t="s">
        <v>59</v>
      </c>
      <c r="E6" s="15"/>
      <c r="F6" s="15"/>
      <c r="G6" s="15"/>
      <c r="H6" s="15"/>
      <c r="I6" s="15"/>
    </row>
    <row r="7" spans="2:9" ht="16" thickBot="1" x14ac:dyDescent="0.4">
      <c r="B7" s="8"/>
      <c r="C7" s="2"/>
    </row>
    <row r="8" spans="2:9" ht="28" customHeight="1" x14ac:dyDescent="0.35">
      <c r="B8" s="97" t="s">
        <v>0</v>
      </c>
      <c r="C8" s="97" t="s">
        <v>43</v>
      </c>
      <c r="D8" s="99" t="s">
        <v>4</v>
      </c>
      <c r="E8" s="99" t="s">
        <v>5</v>
      </c>
      <c r="F8" s="99" t="s">
        <v>6</v>
      </c>
      <c r="G8" s="99" t="s">
        <v>61</v>
      </c>
      <c r="H8" s="99" t="s">
        <v>7</v>
      </c>
      <c r="I8" s="99" t="s">
        <v>6</v>
      </c>
    </row>
    <row r="9" spans="2:9" ht="29.25" customHeight="1" x14ac:dyDescent="0.35">
      <c r="B9" s="98"/>
      <c r="C9" s="98"/>
      <c r="D9" s="100"/>
      <c r="E9" s="100"/>
      <c r="F9" s="100"/>
      <c r="G9" s="100"/>
      <c r="H9" s="100"/>
      <c r="I9" s="100"/>
    </row>
    <row r="10" spans="2:9" ht="11.25" customHeight="1" x14ac:dyDescent="0.35">
      <c r="B10" s="24">
        <v>1</v>
      </c>
      <c r="C10" s="25">
        <v>2</v>
      </c>
      <c r="D10" s="36">
        <v>4</v>
      </c>
      <c r="E10" s="37">
        <v>5</v>
      </c>
      <c r="F10" s="37">
        <v>6</v>
      </c>
      <c r="G10" s="37">
        <v>7</v>
      </c>
      <c r="H10" s="37">
        <v>8</v>
      </c>
      <c r="I10" s="37">
        <v>9</v>
      </c>
    </row>
    <row r="11" spans="2:9" x14ac:dyDescent="0.35">
      <c r="B11" s="38">
        <v>1</v>
      </c>
      <c r="C11" s="39" t="s">
        <v>44</v>
      </c>
      <c r="D11" s="40">
        <v>30</v>
      </c>
      <c r="E11" s="41" t="s">
        <v>56</v>
      </c>
      <c r="F11" s="42">
        <f>E11/D11</f>
        <v>0</v>
      </c>
      <c r="G11" s="40">
        <v>34</v>
      </c>
      <c r="H11" s="41" t="s">
        <v>56</v>
      </c>
      <c r="I11" s="42">
        <f>H11/G11</f>
        <v>0</v>
      </c>
    </row>
    <row r="12" spans="2:9" x14ac:dyDescent="0.35">
      <c r="B12" s="43">
        <v>2</v>
      </c>
      <c r="C12" s="44" t="s">
        <v>45</v>
      </c>
      <c r="D12" s="40">
        <v>30</v>
      </c>
      <c r="E12" s="41" t="s">
        <v>56</v>
      </c>
      <c r="F12" s="42">
        <f t="shared" ref="F12:F22" si="0">E12/D12</f>
        <v>0</v>
      </c>
      <c r="G12" s="40">
        <v>34</v>
      </c>
      <c r="H12" s="41" t="s">
        <v>56</v>
      </c>
      <c r="I12" s="42">
        <f t="shared" ref="I12:I21" si="1">H12/G12</f>
        <v>0</v>
      </c>
    </row>
    <row r="13" spans="2:9" x14ac:dyDescent="0.35">
      <c r="B13" s="43">
        <v>3</v>
      </c>
      <c r="C13" s="44" t="s">
        <v>46</v>
      </c>
      <c r="D13" s="40">
        <v>30</v>
      </c>
      <c r="E13" s="41" t="s">
        <v>56</v>
      </c>
      <c r="F13" s="42">
        <f t="shared" si="0"/>
        <v>0</v>
      </c>
      <c r="G13" s="40">
        <v>34</v>
      </c>
      <c r="H13" s="41">
        <v>1</v>
      </c>
      <c r="I13" s="42">
        <f t="shared" si="1"/>
        <v>2.9411764705882353E-2</v>
      </c>
    </row>
    <row r="14" spans="2:9" x14ac:dyDescent="0.35">
      <c r="B14" s="43">
        <v>4</v>
      </c>
      <c r="C14" s="44" t="s">
        <v>47</v>
      </c>
      <c r="D14" s="40">
        <v>30</v>
      </c>
      <c r="E14" s="41" t="s">
        <v>56</v>
      </c>
      <c r="F14" s="42">
        <v>0</v>
      </c>
      <c r="G14" s="40">
        <v>34</v>
      </c>
      <c r="H14" s="40">
        <v>1</v>
      </c>
      <c r="I14" s="42">
        <f t="shared" si="1"/>
        <v>2.9411764705882353E-2</v>
      </c>
    </row>
    <row r="15" spans="2:9" x14ac:dyDescent="0.35">
      <c r="B15" s="43">
        <v>5</v>
      </c>
      <c r="C15" s="44" t="s">
        <v>48</v>
      </c>
      <c r="D15" s="40">
        <v>30</v>
      </c>
      <c r="E15" s="41" t="s">
        <v>56</v>
      </c>
      <c r="F15" s="42">
        <f t="shared" si="0"/>
        <v>0</v>
      </c>
      <c r="G15" s="40">
        <v>34</v>
      </c>
      <c r="H15" s="41" t="s">
        <v>56</v>
      </c>
      <c r="I15" s="42">
        <f t="shared" si="1"/>
        <v>0</v>
      </c>
    </row>
    <row r="16" spans="2:9" x14ac:dyDescent="0.35">
      <c r="B16" s="43">
        <v>6</v>
      </c>
      <c r="C16" s="44" t="s">
        <v>49</v>
      </c>
      <c r="D16" s="40">
        <v>30</v>
      </c>
      <c r="E16" s="41" t="s">
        <v>56</v>
      </c>
      <c r="F16" s="42">
        <f t="shared" si="0"/>
        <v>0</v>
      </c>
      <c r="G16" s="40">
        <v>34</v>
      </c>
      <c r="H16" s="41">
        <v>4</v>
      </c>
      <c r="I16" s="42">
        <f t="shared" si="1"/>
        <v>0.11764705882352941</v>
      </c>
    </row>
    <row r="17" spans="2:9" x14ac:dyDescent="0.35">
      <c r="B17" s="43">
        <v>7</v>
      </c>
      <c r="C17" s="44" t="s">
        <v>50</v>
      </c>
      <c r="D17" s="40">
        <v>30</v>
      </c>
      <c r="E17" s="41" t="s">
        <v>56</v>
      </c>
      <c r="F17" s="42">
        <f t="shared" si="0"/>
        <v>0</v>
      </c>
      <c r="G17" s="40">
        <v>34</v>
      </c>
      <c r="H17" s="41">
        <v>1</v>
      </c>
      <c r="I17" s="42">
        <f t="shared" si="1"/>
        <v>2.9411764705882353E-2</v>
      </c>
    </row>
    <row r="18" spans="2:9" x14ac:dyDescent="0.35">
      <c r="B18" s="43">
        <v>8</v>
      </c>
      <c r="C18" s="44" t="s">
        <v>51</v>
      </c>
      <c r="D18" s="40">
        <v>30</v>
      </c>
      <c r="E18" s="41">
        <v>8</v>
      </c>
      <c r="F18" s="42">
        <f t="shared" ref="F18" si="2">E18/D18</f>
        <v>0.26666666666666666</v>
      </c>
      <c r="G18" s="40">
        <v>34</v>
      </c>
      <c r="H18" s="41">
        <v>1</v>
      </c>
      <c r="I18" s="42">
        <f t="shared" si="1"/>
        <v>2.9411764705882353E-2</v>
      </c>
    </row>
    <row r="19" spans="2:9" x14ac:dyDescent="0.35">
      <c r="B19" s="43">
        <v>9</v>
      </c>
      <c r="C19" s="44" t="s">
        <v>52</v>
      </c>
      <c r="D19" s="40">
        <v>30</v>
      </c>
      <c r="E19" s="41">
        <v>5</v>
      </c>
      <c r="F19" s="42">
        <f t="shared" ref="F19" si="3">E19/D19</f>
        <v>0.16666666666666666</v>
      </c>
      <c r="G19" s="40">
        <v>34</v>
      </c>
      <c r="H19" s="41" t="s">
        <v>56</v>
      </c>
      <c r="I19" s="42">
        <f t="shared" ref="I19" si="4">H19/G19</f>
        <v>0</v>
      </c>
    </row>
    <row r="20" spans="2:9" x14ac:dyDescent="0.35">
      <c r="B20" s="43">
        <v>10</v>
      </c>
      <c r="C20" s="44" t="s">
        <v>53</v>
      </c>
      <c r="D20" s="40">
        <v>30</v>
      </c>
      <c r="E20" s="41">
        <v>2</v>
      </c>
      <c r="F20" s="42">
        <f t="shared" si="0"/>
        <v>6.6666666666666666E-2</v>
      </c>
      <c r="G20" s="40">
        <v>34</v>
      </c>
      <c r="H20" s="41">
        <v>1</v>
      </c>
      <c r="I20" s="42">
        <f t="shared" si="1"/>
        <v>2.9411764705882353E-2</v>
      </c>
    </row>
    <row r="21" spans="2:9" x14ac:dyDescent="0.35">
      <c r="B21" s="43">
        <v>11</v>
      </c>
      <c r="C21" s="44" t="s">
        <v>54</v>
      </c>
      <c r="D21" s="40">
        <v>30</v>
      </c>
      <c r="E21" s="41" t="s">
        <v>56</v>
      </c>
      <c r="F21" s="42">
        <f t="shared" si="0"/>
        <v>0</v>
      </c>
      <c r="G21" s="40">
        <v>34</v>
      </c>
      <c r="H21" s="40">
        <v>1</v>
      </c>
      <c r="I21" s="42">
        <f t="shared" si="1"/>
        <v>2.9411764705882353E-2</v>
      </c>
    </row>
    <row r="22" spans="2:9" x14ac:dyDescent="0.35">
      <c r="B22" s="43">
        <v>12</v>
      </c>
      <c r="C22" s="44" t="s">
        <v>55</v>
      </c>
      <c r="D22" s="40">
        <v>30</v>
      </c>
      <c r="E22" s="41" t="s">
        <v>56</v>
      </c>
      <c r="F22" s="42">
        <f t="shared" si="0"/>
        <v>0</v>
      </c>
      <c r="G22" s="40">
        <v>34</v>
      </c>
      <c r="H22" s="41" t="s">
        <v>56</v>
      </c>
      <c r="I22" s="42">
        <v>0</v>
      </c>
    </row>
    <row r="23" spans="2:9" x14ac:dyDescent="0.35">
      <c r="B23" s="45"/>
      <c r="C23" s="46"/>
      <c r="D23" s="44"/>
      <c r="E23" s="44"/>
      <c r="F23" s="42"/>
      <c r="G23" s="44"/>
      <c r="H23" s="44"/>
      <c r="I23" s="44"/>
    </row>
    <row r="24" spans="2:9" ht="20.149999999999999" customHeight="1" thickBot="1" x14ac:dyDescent="0.4">
      <c r="B24" s="93" t="s">
        <v>8</v>
      </c>
      <c r="C24" s="94"/>
      <c r="D24" s="47">
        <v>30</v>
      </c>
      <c r="E24" s="47">
        <f>SUM(E11:E22)</f>
        <v>15</v>
      </c>
      <c r="F24" s="48">
        <f>E24/D24</f>
        <v>0.5</v>
      </c>
      <c r="G24" s="47">
        <v>34</v>
      </c>
      <c r="H24" s="47">
        <f>SUM(H11:H22)</f>
        <v>10</v>
      </c>
      <c r="I24" s="48">
        <f>H24/G24</f>
        <v>0.29411764705882354</v>
      </c>
    </row>
    <row r="25" spans="2:9" x14ac:dyDescent="0.35">
      <c r="B25" s="6"/>
      <c r="C25" s="6"/>
    </row>
    <row r="26" spans="2:9" ht="16" customHeight="1" x14ac:dyDescent="0.35">
      <c r="B26" s="9"/>
    </row>
  </sheetData>
  <mergeCells count="11">
    <mergeCell ref="B24:C24"/>
    <mergeCell ref="B1:I1"/>
    <mergeCell ref="B2:I2"/>
    <mergeCell ref="B8:B9"/>
    <mergeCell ref="C8:C9"/>
    <mergeCell ref="D8:D9"/>
    <mergeCell ref="E8:E9"/>
    <mergeCell ref="F8:F9"/>
    <mergeCell ref="G8:G9"/>
    <mergeCell ref="H8:H9"/>
    <mergeCell ref="I8:I9"/>
  </mergeCells>
  <printOptions horizontalCentered="1"/>
  <pageMargins left="0.7" right="0.7" top="0.75" bottom="0.75" header="0.3" footer="0.3"/>
  <pageSetup paperSize="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6"/>
  <sheetViews>
    <sheetView topLeftCell="E10" zoomScale="70" zoomScaleNormal="70" workbookViewId="0">
      <selection activeCell="J24" sqref="J24:L24"/>
    </sheetView>
  </sheetViews>
  <sheetFormatPr defaultColWidth="9.1796875" defaultRowHeight="15.5" x14ac:dyDescent="0.35"/>
  <cols>
    <col min="1" max="1" width="9.1796875" style="3"/>
    <col min="2" max="2" width="5.7265625" style="3" customWidth="1"/>
    <col min="3" max="3" width="13.1796875" style="3" customWidth="1"/>
    <col min="4" max="4" width="9.7265625" style="3" customWidth="1"/>
    <col min="5" max="5" width="9.1796875" style="3"/>
    <col min="6" max="6" width="11.81640625" style="3" customWidth="1"/>
    <col min="7" max="7" width="9.1796875" style="3"/>
    <col min="8" max="8" width="12.81640625" style="3" customWidth="1"/>
    <col min="9" max="9" width="9.1796875" style="3"/>
    <col min="10" max="10" width="6.54296875" style="3" customWidth="1"/>
    <col min="11" max="11" width="7" style="3" customWidth="1"/>
    <col min="12" max="12" width="7.54296875" style="3" customWidth="1"/>
    <col min="13" max="13" width="9.54296875" style="3" customWidth="1"/>
    <col min="14" max="14" width="9.1796875" style="3"/>
    <col min="15" max="15" width="5.81640625" style="3" customWidth="1"/>
    <col min="16" max="16" width="9.1796875" style="3"/>
    <col min="17" max="17" width="7.26953125" style="3" customWidth="1"/>
    <col min="18" max="18" width="9.1796875" style="3"/>
    <col min="19" max="19" width="5.453125" style="3" customWidth="1"/>
    <col min="20" max="20" width="7" style="3" customWidth="1"/>
    <col min="21" max="21" width="9.1796875" style="3"/>
    <col min="22" max="22" width="5.453125" style="3" customWidth="1"/>
    <col min="23" max="23" width="9.1796875" style="3"/>
    <col min="24" max="24" width="4.81640625" style="3" customWidth="1"/>
    <col min="25" max="198" width="9.1796875" style="3"/>
    <col min="199" max="199" width="5.7265625" style="3" customWidth="1"/>
    <col min="200" max="201" width="21.7265625" style="3" customWidth="1"/>
    <col min="202" max="207" width="20.7265625" style="3" customWidth="1"/>
    <col min="208" max="208" width="9.1796875" style="3"/>
    <col min="209" max="209" width="10.54296875" style="3" bestFit="1" customWidth="1"/>
    <col min="210" max="454" width="9.1796875" style="3"/>
    <col min="455" max="455" width="5.7265625" style="3" customWidth="1"/>
    <col min="456" max="457" width="21.7265625" style="3" customWidth="1"/>
    <col min="458" max="463" width="20.7265625" style="3" customWidth="1"/>
    <col min="464" max="464" width="9.1796875" style="3"/>
    <col min="465" max="465" width="10.54296875" style="3" bestFit="1" customWidth="1"/>
    <col min="466" max="710" width="9.1796875" style="3"/>
    <col min="711" max="711" width="5.7265625" style="3" customWidth="1"/>
    <col min="712" max="713" width="21.7265625" style="3" customWidth="1"/>
    <col min="714" max="719" width="20.7265625" style="3" customWidth="1"/>
    <col min="720" max="720" width="9.1796875" style="3"/>
    <col min="721" max="721" width="10.54296875" style="3" bestFit="1" customWidth="1"/>
    <col min="722" max="966" width="9.1796875" style="3"/>
    <col min="967" max="967" width="5.7265625" style="3" customWidth="1"/>
    <col min="968" max="969" width="21.7265625" style="3" customWidth="1"/>
    <col min="970" max="975" width="20.7265625" style="3" customWidth="1"/>
    <col min="976" max="976" width="9.1796875" style="3"/>
    <col min="977" max="977" width="10.54296875" style="3" bestFit="1" customWidth="1"/>
    <col min="978" max="1222" width="9.1796875" style="3"/>
    <col min="1223" max="1223" width="5.7265625" style="3" customWidth="1"/>
    <col min="1224" max="1225" width="21.7265625" style="3" customWidth="1"/>
    <col min="1226" max="1231" width="20.7265625" style="3" customWidth="1"/>
    <col min="1232" max="1232" width="9.1796875" style="3"/>
    <col min="1233" max="1233" width="10.54296875" style="3" bestFit="1" customWidth="1"/>
    <col min="1234" max="1478" width="9.1796875" style="3"/>
    <col min="1479" max="1479" width="5.7265625" style="3" customWidth="1"/>
    <col min="1480" max="1481" width="21.7265625" style="3" customWidth="1"/>
    <col min="1482" max="1487" width="20.7265625" style="3" customWidth="1"/>
    <col min="1488" max="1488" width="9.1796875" style="3"/>
    <col min="1489" max="1489" width="10.54296875" style="3" bestFit="1" customWidth="1"/>
    <col min="1490" max="1734" width="9.1796875" style="3"/>
    <col min="1735" max="1735" width="5.7265625" style="3" customWidth="1"/>
    <col min="1736" max="1737" width="21.7265625" style="3" customWidth="1"/>
    <col min="1738" max="1743" width="20.7265625" style="3" customWidth="1"/>
    <col min="1744" max="1744" width="9.1796875" style="3"/>
    <col min="1745" max="1745" width="10.54296875" style="3" bestFit="1" customWidth="1"/>
    <col min="1746" max="1990" width="9.1796875" style="3"/>
    <col min="1991" max="1991" width="5.7265625" style="3" customWidth="1"/>
    <col min="1992" max="1993" width="21.7265625" style="3" customWidth="1"/>
    <col min="1994" max="1999" width="20.7265625" style="3" customWidth="1"/>
    <col min="2000" max="2000" width="9.1796875" style="3"/>
    <col min="2001" max="2001" width="10.54296875" style="3" bestFit="1" customWidth="1"/>
    <col min="2002" max="2246" width="9.1796875" style="3"/>
    <col min="2247" max="2247" width="5.7265625" style="3" customWidth="1"/>
    <col min="2248" max="2249" width="21.7265625" style="3" customWidth="1"/>
    <col min="2250" max="2255" width="20.7265625" style="3" customWidth="1"/>
    <col min="2256" max="2256" width="9.1796875" style="3"/>
    <col min="2257" max="2257" width="10.54296875" style="3" bestFit="1" customWidth="1"/>
    <col min="2258" max="2502" width="9.1796875" style="3"/>
    <col min="2503" max="2503" width="5.7265625" style="3" customWidth="1"/>
    <col min="2504" max="2505" width="21.7265625" style="3" customWidth="1"/>
    <col min="2506" max="2511" width="20.7265625" style="3" customWidth="1"/>
    <col min="2512" max="2512" width="9.1796875" style="3"/>
    <col min="2513" max="2513" width="10.54296875" style="3" bestFit="1" customWidth="1"/>
    <col min="2514" max="2758" width="9.1796875" style="3"/>
    <col min="2759" max="2759" width="5.7265625" style="3" customWidth="1"/>
    <col min="2760" max="2761" width="21.7265625" style="3" customWidth="1"/>
    <col min="2762" max="2767" width="20.7265625" style="3" customWidth="1"/>
    <col min="2768" max="2768" width="9.1796875" style="3"/>
    <col min="2769" max="2769" width="10.54296875" style="3" bestFit="1" customWidth="1"/>
    <col min="2770" max="3014" width="9.1796875" style="3"/>
    <col min="3015" max="3015" width="5.7265625" style="3" customWidth="1"/>
    <col min="3016" max="3017" width="21.7265625" style="3" customWidth="1"/>
    <col min="3018" max="3023" width="20.7265625" style="3" customWidth="1"/>
    <col min="3024" max="3024" width="9.1796875" style="3"/>
    <col min="3025" max="3025" width="10.54296875" style="3" bestFit="1" customWidth="1"/>
    <col min="3026" max="3270" width="9.1796875" style="3"/>
    <col min="3271" max="3271" width="5.7265625" style="3" customWidth="1"/>
    <col min="3272" max="3273" width="21.7265625" style="3" customWidth="1"/>
    <col min="3274" max="3279" width="20.7265625" style="3" customWidth="1"/>
    <col min="3280" max="3280" width="9.1796875" style="3"/>
    <col min="3281" max="3281" width="10.54296875" style="3" bestFit="1" customWidth="1"/>
    <col min="3282" max="3526" width="9.1796875" style="3"/>
    <col min="3527" max="3527" width="5.7265625" style="3" customWidth="1"/>
    <col min="3528" max="3529" width="21.7265625" style="3" customWidth="1"/>
    <col min="3530" max="3535" width="20.7265625" style="3" customWidth="1"/>
    <col min="3536" max="3536" width="9.1796875" style="3"/>
    <col min="3537" max="3537" width="10.54296875" style="3" bestFit="1" customWidth="1"/>
    <col min="3538" max="3782" width="9.1796875" style="3"/>
    <col min="3783" max="3783" width="5.7265625" style="3" customWidth="1"/>
    <col min="3784" max="3785" width="21.7265625" style="3" customWidth="1"/>
    <col min="3786" max="3791" width="20.7265625" style="3" customWidth="1"/>
    <col min="3792" max="3792" width="9.1796875" style="3"/>
    <col min="3793" max="3793" width="10.54296875" style="3" bestFit="1" customWidth="1"/>
    <col min="3794" max="4038" width="9.1796875" style="3"/>
    <col min="4039" max="4039" width="5.7265625" style="3" customWidth="1"/>
    <col min="4040" max="4041" width="21.7265625" style="3" customWidth="1"/>
    <col min="4042" max="4047" width="20.7265625" style="3" customWidth="1"/>
    <col min="4048" max="4048" width="9.1796875" style="3"/>
    <col min="4049" max="4049" width="10.54296875" style="3" bestFit="1" customWidth="1"/>
    <col min="4050" max="4294" width="9.1796875" style="3"/>
    <col min="4295" max="4295" width="5.7265625" style="3" customWidth="1"/>
    <col min="4296" max="4297" width="21.7265625" style="3" customWidth="1"/>
    <col min="4298" max="4303" width="20.7265625" style="3" customWidth="1"/>
    <col min="4304" max="4304" width="9.1796875" style="3"/>
    <col min="4305" max="4305" width="10.54296875" style="3" bestFit="1" customWidth="1"/>
    <col min="4306" max="4550" width="9.1796875" style="3"/>
    <col min="4551" max="4551" width="5.7265625" style="3" customWidth="1"/>
    <col min="4552" max="4553" width="21.7265625" style="3" customWidth="1"/>
    <col min="4554" max="4559" width="20.7265625" style="3" customWidth="1"/>
    <col min="4560" max="4560" width="9.1796875" style="3"/>
    <col min="4561" max="4561" width="10.54296875" style="3" bestFit="1" customWidth="1"/>
    <col min="4562" max="4806" width="9.1796875" style="3"/>
    <col min="4807" max="4807" width="5.7265625" style="3" customWidth="1"/>
    <col min="4808" max="4809" width="21.7265625" style="3" customWidth="1"/>
    <col min="4810" max="4815" width="20.7265625" style="3" customWidth="1"/>
    <col min="4816" max="4816" width="9.1796875" style="3"/>
    <col min="4817" max="4817" width="10.54296875" style="3" bestFit="1" customWidth="1"/>
    <col min="4818" max="5062" width="9.1796875" style="3"/>
    <col min="5063" max="5063" width="5.7265625" style="3" customWidth="1"/>
    <col min="5064" max="5065" width="21.7265625" style="3" customWidth="1"/>
    <col min="5066" max="5071" width="20.7265625" style="3" customWidth="1"/>
    <col min="5072" max="5072" width="9.1796875" style="3"/>
    <col min="5073" max="5073" width="10.54296875" style="3" bestFit="1" customWidth="1"/>
    <col min="5074" max="5318" width="9.1796875" style="3"/>
    <col min="5319" max="5319" width="5.7265625" style="3" customWidth="1"/>
    <col min="5320" max="5321" width="21.7265625" style="3" customWidth="1"/>
    <col min="5322" max="5327" width="20.7265625" style="3" customWidth="1"/>
    <col min="5328" max="5328" width="9.1796875" style="3"/>
    <col min="5329" max="5329" width="10.54296875" style="3" bestFit="1" customWidth="1"/>
    <col min="5330" max="5574" width="9.1796875" style="3"/>
    <col min="5575" max="5575" width="5.7265625" style="3" customWidth="1"/>
    <col min="5576" max="5577" width="21.7265625" style="3" customWidth="1"/>
    <col min="5578" max="5583" width="20.7265625" style="3" customWidth="1"/>
    <col min="5584" max="5584" width="9.1796875" style="3"/>
    <col min="5585" max="5585" width="10.54296875" style="3" bestFit="1" customWidth="1"/>
    <col min="5586" max="5830" width="9.1796875" style="3"/>
    <col min="5831" max="5831" width="5.7265625" style="3" customWidth="1"/>
    <col min="5832" max="5833" width="21.7265625" style="3" customWidth="1"/>
    <col min="5834" max="5839" width="20.7265625" style="3" customWidth="1"/>
    <col min="5840" max="5840" width="9.1796875" style="3"/>
    <col min="5841" max="5841" width="10.54296875" style="3" bestFit="1" customWidth="1"/>
    <col min="5842" max="6086" width="9.1796875" style="3"/>
    <col min="6087" max="6087" width="5.7265625" style="3" customWidth="1"/>
    <col min="6088" max="6089" width="21.7265625" style="3" customWidth="1"/>
    <col min="6090" max="6095" width="20.7265625" style="3" customWidth="1"/>
    <col min="6096" max="6096" width="9.1796875" style="3"/>
    <col min="6097" max="6097" width="10.54296875" style="3" bestFit="1" customWidth="1"/>
    <col min="6098" max="6342" width="9.1796875" style="3"/>
    <col min="6343" max="6343" width="5.7265625" style="3" customWidth="1"/>
    <col min="6344" max="6345" width="21.7265625" style="3" customWidth="1"/>
    <col min="6346" max="6351" width="20.7265625" style="3" customWidth="1"/>
    <col min="6352" max="6352" width="9.1796875" style="3"/>
    <col min="6353" max="6353" width="10.54296875" style="3" bestFit="1" customWidth="1"/>
    <col min="6354" max="6598" width="9.1796875" style="3"/>
    <col min="6599" max="6599" width="5.7265625" style="3" customWidth="1"/>
    <col min="6600" max="6601" width="21.7265625" style="3" customWidth="1"/>
    <col min="6602" max="6607" width="20.7265625" style="3" customWidth="1"/>
    <col min="6608" max="6608" width="9.1796875" style="3"/>
    <col min="6609" max="6609" width="10.54296875" style="3" bestFit="1" customWidth="1"/>
    <col min="6610" max="6854" width="9.1796875" style="3"/>
    <col min="6855" max="6855" width="5.7265625" style="3" customWidth="1"/>
    <col min="6856" max="6857" width="21.7265625" style="3" customWidth="1"/>
    <col min="6858" max="6863" width="20.7265625" style="3" customWidth="1"/>
    <col min="6864" max="6864" width="9.1796875" style="3"/>
    <col min="6865" max="6865" width="10.54296875" style="3" bestFit="1" customWidth="1"/>
    <col min="6866" max="7110" width="9.1796875" style="3"/>
    <col min="7111" max="7111" width="5.7265625" style="3" customWidth="1"/>
    <col min="7112" max="7113" width="21.7265625" style="3" customWidth="1"/>
    <col min="7114" max="7119" width="20.7265625" style="3" customWidth="1"/>
    <col min="7120" max="7120" width="9.1796875" style="3"/>
    <col min="7121" max="7121" width="10.54296875" style="3" bestFit="1" customWidth="1"/>
    <col min="7122" max="7366" width="9.1796875" style="3"/>
    <col min="7367" max="7367" width="5.7265625" style="3" customWidth="1"/>
    <col min="7368" max="7369" width="21.7265625" style="3" customWidth="1"/>
    <col min="7370" max="7375" width="20.7265625" style="3" customWidth="1"/>
    <col min="7376" max="7376" width="9.1796875" style="3"/>
    <col min="7377" max="7377" width="10.54296875" style="3" bestFit="1" customWidth="1"/>
    <col min="7378" max="7622" width="9.1796875" style="3"/>
    <col min="7623" max="7623" width="5.7265625" style="3" customWidth="1"/>
    <col min="7624" max="7625" width="21.7265625" style="3" customWidth="1"/>
    <col min="7626" max="7631" width="20.7265625" style="3" customWidth="1"/>
    <col min="7632" max="7632" width="9.1796875" style="3"/>
    <col min="7633" max="7633" width="10.54296875" style="3" bestFit="1" customWidth="1"/>
    <col min="7634" max="7878" width="9.1796875" style="3"/>
    <col min="7879" max="7879" width="5.7265625" style="3" customWidth="1"/>
    <col min="7880" max="7881" width="21.7265625" style="3" customWidth="1"/>
    <col min="7882" max="7887" width="20.7265625" style="3" customWidth="1"/>
    <col min="7888" max="7888" width="9.1796875" style="3"/>
    <col min="7889" max="7889" width="10.54296875" style="3" bestFit="1" customWidth="1"/>
    <col min="7890" max="8134" width="9.1796875" style="3"/>
    <col min="8135" max="8135" width="5.7265625" style="3" customWidth="1"/>
    <col min="8136" max="8137" width="21.7265625" style="3" customWidth="1"/>
    <col min="8138" max="8143" width="20.7265625" style="3" customWidth="1"/>
    <col min="8144" max="8144" width="9.1796875" style="3"/>
    <col min="8145" max="8145" width="10.54296875" style="3" bestFit="1" customWidth="1"/>
    <col min="8146" max="8390" width="9.1796875" style="3"/>
    <col min="8391" max="8391" width="5.7265625" style="3" customWidth="1"/>
    <col min="8392" max="8393" width="21.7265625" style="3" customWidth="1"/>
    <col min="8394" max="8399" width="20.7265625" style="3" customWidth="1"/>
    <col min="8400" max="8400" width="9.1796875" style="3"/>
    <col min="8401" max="8401" width="10.54296875" style="3" bestFit="1" customWidth="1"/>
    <col min="8402" max="8646" width="9.1796875" style="3"/>
    <col min="8647" max="8647" width="5.7265625" style="3" customWidth="1"/>
    <col min="8648" max="8649" width="21.7265625" style="3" customWidth="1"/>
    <col min="8650" max="8655" width="20.7265625" style="3" customWidth="1"/>
    <col min="8656" max="8656" width="9.1796875" style="3"/>
    <col min="8657" max="8657" width="10.54296875" style="3" bestFit="1" customWidth="1"/>
    <col min="8658" max="8902" width="9.1796875" style="3"/>
    <col min="8903" max="8903" width="5.7265625" style="3" customWidth="1"/>
    <col min="8904" max="8905" width="21.7265625" style="3" customWidth="1"/>
    <col min="8906" max="8911" width="20.7265625" style="3" customWidth="1"/>
    <col min="8912" max="8912" width="9.1796875" style="3"/>
    <col min="8913" max="8913" width="10.54296875" style="3" bestFit="1" customWidth="1"/>
    <col min="8914" max="9158" width="9.1796875" style="3"/>
    <col min="9159" max="9159" width="5.7265625" style="3" customWidth="1"/>
    <col min="9160" max="9161" width="21.7265625" style="3" customWidth="1"/>
    <col min="9162" max="9167" width="20.7265625" style="3" customWidth="1"/>
    <col min="9168" max="9168" width="9.1796875" style="3"/>
    <col min="9169" max="9169" width="10.54296875" style="3" bestFit="1" customWidth="1"/>
    <col min="9170" max="9414" width="9.1796875" style="3"/>
    <col min="9415" max="9415" width="5.7265625" style="3" customWidth="1"/>
    <col min="9416" max="9417" width="21.7265625" style="3" customWidth="1"/>
    <col min="9418" max="9423" width="20.7265625" style="3" customWidth="1"/>
    <col min="9424" max="9424" width="9.1796875" style="3"/>
    <col min="9425" max="9425" width="10.54296875" style="3" bestFit="1" customWidth="1"/>
    <col min="9426" max="9670" width="9.1796875" style="3"/>
    <col min="9671" max="9671" width="5.7265625" style="3" customWidth="1"/>
    <col min="9672" max="9673" width="21.7265625" style="3" customWidth="1"/>
    <col min="9674" max="9679" width="20.7265625" style="3" customWidth="1"/>
    <col min="9680" max="9680" width="9.1796875" style="3"/>
    <col min="9681" max="9681" width="10.54296875" style="3" bestFit="1" customWidth="1"/>
    <col min="9682" max="9926" width="9.1796875" style="3"/>
    <col min="9927" max="9927" width="5.7265625" style="3" customWidth="1"/>
    <col min="9928" max="9929" width="21.7265625" style="3" customWidth="1"/>
    <col min="9930" max="9935" width="20.7265625" style="3" customWidth="1"/>
    <col min="9936" max="9936" width="9.1796875" style="3"/>
    <col min="9937" max="9937" width="10.54296875" style="3" bestFit="1" customWidth="1"/>
    <col min="9938" max="10182" width="9.1796875" style="3"/>
    <col min="10183" max="10183" width="5.7265625" style="3" customWidth="1"/>
    <col min="10184" max="10185" width="21.7265625" style="3" customWidth="1"/>
    <col min="10186" max="10191" width="20.7265625" style="3" customWidth="1"/>
    <col min="10192" max="10192" width="9.1796875" style="3"/>
    <col min="10193" max="10193" width="10.54296875" style="3" bestFit="1" customWidth="1"/>
    <col min="10194" max="10438" width="9.1796875" style="3"/>
    <col min="10439" max="10439" width="5.7265625" style="3" customWidth="1"/>
    <col min="10440" max="10441" width="21.7265625" style="3" customWidth="1"/>
    <col min="10442" max="10447" width="20.7265625" style="3" customWidth="1"/>
    <col min="10448" max="10448" width="9.1796875" style="3"/>
    <col min="10449" max="10449" width="10.54296875" style="3" bestFit="1" customWidth="1"/>
    <col min="10450" max="10694" width="9.1796875" style="3"/>
    <col min="10695" max="10695" width="5.7265625" style="3" customWidth="1"/>
    <col min="10696" max="10697" width="21.7265625" style="3" customWidth="1"/>
    <col min="10698" max="10703" width="20.7265625" style="3" customWidth="1"/>
    <col min="10704" max="10704" width="9.1796875" style="3"/>
    <col min="10705" max="10705" width="10.54296875" style="3" bestFit="1" customWidth="1"/>
    <col min="10706" max="10950" width="9.1796875" style="3"/>
    <col min="10951" max="10951" width="5.7265625" style="3" customWidth="1"/>
    <col min="10952" max="10953" width="21.7265625" style="3" customWidth="1"/>
    <col min="10954" max="10959" width="20.7265625" style="3" customWidth="1"/>
    <col min="10960" max="10960" width="9.1796875" style="3"/>
    <col min="10961" max="10961" width="10.54296875" style="3" bestFit="1" customWidth="1"/>
    <col min="10962" max="11206" width="9.1796875" style="3"/>
    <col min="11207" max="11207" width="5.7265625" style="3" customWidth="1"/>
    <col min="11208" max="11209" width="21.7265625" style="3" customWidth="1"/>
    <col min="11210" max="11215" width="20.7265625" style="3" customWidth="1"/>
    <col min="11216" max="11216" width="9.1796875" style="3"/>
    <col min="11217" max="11217" width="10.54296875" style="3" bestFit="1" customWidth="1"/>
    <col min="11218" max="11462" width="9.1796875" style="3"/>
    <col min="11463" max="11463" width="5.7265625" style="3" customWidth="1"/>
    <col min="11464" max="11465" width="21.7265625" style="3" customWidth="1"/>
    <col min="11466" max="11471" width="20.7265625" style="3" customWidth="1"/>
    <col min="11472" max="11472" width="9.1796875" style="3"/>
    <col min="11473" max="11473" width="10.54296875" style="3" bestFit="1" customWidth="1"/>
    <col min="11474" max="11718" width="9.1796875" style="3"/>
    <col min="11719" max="11719" width="5.7265625" style="3" customWidth="1"/>
    <col min="11720" max="11721" width="21.7265625" style="3" customWidth="1"/>
    <col min="11722" max="11727" width="20.7265625" style="3" customWidth="1"/>
    <col min="11728" max="11728" width="9.1796875" style="3"/>
    <col min="11729" max="11729" width="10.54296875" style="3" bestFit="1" customWidth="1"/>
    <col min="11730" max="11974" width="9.1796875" style="3"/>
    <col min="11975" max="11975" width="5.7265625" style="3" customWidth="1"/>
    <col min="11976" max="11977" width="21.7265625" style="3" customWidth="1"/>
    <col min="11978" max="11983" width="20.7265625" style="3" customWidth="1"/>
    <col min="11984" max="11984" width="9.1796875" style="3"/>
    <col min="11985" max="11985" width="10.54296875" style="3" bestFit="1" customWidth="1"/>
    <col min="11986" max="12230" width="9.1796875" style="3"/>
    <col min="12231" max="12231" width="5.7265625" style="3" customWidth="1"/>
    <col min="12232" max="12233" width="21.7265625" style="3" customWidth="1"/>
    <col min="12234" max="12239" width="20.7265625" style="3" customWidth="1"/>
    <col min="12240" max="12240" width="9.1796875" style="3"/>
    <col min="12241" max="12241" width="10.54296875" style="3" bestFit="1" customWidth="1"/>
    <col min="12242" max="12486" width="9.1796875" style="3"/>
    <col min="12487" max="12487" width="5.7265625" style="3" customWidth="1"/>
    <col min="12488" max="12489" width="21.7265625" style="3" customWidth="1"/>
    <col min="12490" max="12495" width="20.7265625" style="3" customWidth="1"/>
    <col min="12496" max="12496" width="9.1796875" style="3"/>
    <col min="12497" max="12497" width="10.54296875" style="3" bestFit="1" customWidth="1"/>
    <col min="12498" max="12742" width="9.1796875" style="3"/>
    <col min="12743" max="12743" width="5.7265625" style="3" customWidth="1"/>
    <col min="12744" max="12745" width="21.7265625" style="3" customWidth="1"/>
    <col min="12746" max="12751" width="20.7265625" style="3" customWidth="1"/>
    <col min="12752" max="12752" width="9.1796875" style="3"/>
    <col min="12753" max="12753" width="10.54296875" style="3" bestFit="1" customWidth="1"/>
    <col min="12754" max="12998" width="9.1796875" style="3"/>
    <col min="12999" max="12999" width="5.7265625" style="3" customWidth="1"/>
    <col min="13000" max="13001" width="21.7265625" style="3" customWidth="1"/>
    <col min="13002" max="13007" width="20.7265625" style="3" customWidth="1"/>
    <col min="13008" max="13008" width="9.1796875" style="3"/>
    <col min="13009" max="13009" width="10.54296875" style="3" bestFit="1" customWidth="1"/>
    <col min="13010" max="13254" width="9.1796875" style="3"/>
    <col min="13255" max="13255" width="5.7265625" style="3" customWidth="1"/>
    <col min="13256" max="13257" width="21.7265625" style="3" customWidth="1"/>
    <col min="13258" max="13263" width="20.7265625" style="3" customWidth="1"/>
    <col min="13264" max="13264" width="9.1796875" style="3"/>
    <col min="13265" max="13265" width="10.54296875" style="3" bestFit="1" customWidth="1"/>
    <col min="13266" max="13510" width="9.1796875" style="3"/>
    <col min="13511" max="13511" width="5.7265625" style="3" customWidth="1"/>
    <col min="13512" max="13513" width="21.7265625" style="3" customWidth="1"/>
    <col min="13514" max="13519" width="20.7265625" style="3" customWidth="1"/>
    <col min="13520" max="13520" width="9.1796875" style="3"/>
    <col min="13521" max="13521" width="10.54296875" style="3" bestFit="1" customWidth="1"/>
    <col min="13522" max="13766" width="9.1796875" style="3"/>
    <col min="13767" max="13767" width="5.7265625" style="3" customWidth="1"/>
    <col min="13768" max="13769" width="21.7265625" style="3" customWidth="1"/>
    <col min="13770" max="13775" width="20.7265625" style="3" customWidth="1"/>
    <col min="13776" max="13776" width="9.1796875" style="3"/>
    <col min="13777" max="13777" width="10.54296875" style="3" bestFit="1" customWidth="1"/>
    <col min="13778" max="14022" width="9.1796875" style="3"/>
    <col min="14023" max="14023" width="5.7265625" style="3" customWidth="1"/>
    <col min="14024" max="14025" width="21.7265625" style="3" customWidth="1"/>
    <col min="14026" max="14031" width="20.7265625" style="3" customWidth="1"/>
    <col min="14032" max="14032" width="9.1796875" style="3"/>
    <col min="14033" max="14033" width="10.54296875" style="3" bestFit="1" customWidth="1"/>
    <col min="14034" max="14278" width="9.1796875" style="3"/>
    <col min="14279" max="14279" width="5.7265625" style="3" customWidth="1"/>
    <col min="14280" max="14281" width="21.7265625" style="3" customWidth="1"/>
    <col min="14282" max="14287" width="20.7265625" style="3" customWidth="1"/>
    <col min="14288" max="14288" width="9.1796875" style="3"/>
    <col min="14289" max="14289" width="10.54296875" style="3" bestFit="1" customWidth="1"/>
    <col min="14290" max="14534" width="9.1796875" style="3"/>
    <col min="14535" max="14535" width="5.7265625" style="3" customWidth="1"/>
    <col min="14536" max="14537" width="21.7265625" style="3" customWidth="1"/>
    <col min="14538" max="14543" width="20.7265625" style="3" customWidth="1"/>
    <col min="14544" max="14544" width="9.1796875" style="3"/>
    <col min="14545" max="14545" width="10.54296875" style="3" bestFit="1" customWidth="1"/>
    <col min="14546" max="14790" width="9.1796875" style="3"/>
    <col min="14791" max="14791" width="5.7265625" style="3" customWidth="1"/>
    <col min="14792" max="14793" width="21.7265625" style="3" customWidth="1"/>
    <col min="14794" max="14799" width="20.7265625" style="3" customWidth="1"/>
    <col min="14800" max="14800" width="9.1796875" style="3"/>
    <col min="14801" max="14801" width="10.54296875" style="3" bestFit="1" customWidth="1"/>
    <col min="14802" max="15046" width="9.1796875" style="3"/>
    <col min="15047" max="15047" width="5.7265625" style="3" customWidth="1"/>
    <col min="15048" max="15049" width="21.7265625" style="3" customWidth="1"/>
    <col min="15050" max="15055" width="20.7265625" style="3" customWidth="1"/>
    <col min="15056" max="15056" width="9.1796875" style="3"/>
    <col min="15057" max="15057" width="10.54296875" style="3" bestFit="1" customWidth="1"/>
    <col min="15058" max="15302" width="9.1796875" style="3"/>
    <col min="15303" max="15303" width="5.7265625" style="3" customWidth="1"/>
    <col min="15304" max="15305" width="21.7265625" style="3" customWidth="1"/>
    <col min="15306" max="15311" width="20.7265625" style="3" customWidth="1"/>
    <col min="15312" max="15312" width="9.1796875" style="3"/>
    <col min="15313" max="15313" width="10.54296875" style="3" bestFit="1" customWidth="1"/>
    <col min="15314" max="15558" width="9.1796875" style="3"/>
    <col min="15559" max="15559" width="5.7265625" style="3" customWidth="1"/>
    <col min="15560" max="15561" width="21.7265625" style="3" customWidth="1"/>
    <col min="15562" max="15567" width="20.7265625" style="3" customWidth="1"/>
    <col min="15568" max="15568" width="9.1796875" style="3"/>
    <col min="15569" max="15569" width="10.54296875" style="3" bestFit="1" customWidth="1"/>
    <col min="15570" max="15814" width="9.1796875" style="3"/>
    <col min="15815" max="15815" width="5.7265625" style="3" customWidth="1"/>
    <col min="15816" max="15817" width="21.7265625" style="3" customWidth="1"/>
    <col min="15818" max="15823" width="20.7265625" style="3" customWidth="1"/>
    <col min="15824" max="15824" width="9.1796875" style="3"/>
    <col min="15825" max="15825" width="10.54296875" style="3" bestFit="1" customWidth="1"/>
    <col min="15826" max="16070" width="9.1796875" style="3"/>
    <col min="16071" max="16071" width="5.7265625" style="3" customWidth="1"/>
    <col min="16072" max="16073" width="21.7265625" style="3" customWidth="1"/>
    <col min="16074" max="16079" width="20.7265625" style="3" customWidth="1"/>
    <col min="16080" max="16080" width="9.1796875" style="3"/>
    <col min="16081" max="16081" width="10.54296875" style="3" bestFit="1" customWidth="1"/>
    <col min="16082" max="16384" width="9.1796875" style="3"/>
  </cols>
  <sheetData>
    <row r="1" spans="2:27" s="1" customFormat="1" ht="16.5" x14ac:dyDescent="0.35">
      <c r="B1" s="95" t="s">
        <v>19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2:27" s="1" customFormat="1" ht="20.5" customHeight="1" x14ac:dyDescent="0.35">
      <c r="B2" s="96" t="s">
        <v>66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2:27" s="1" customFormat="1" ht="16.5" x14ac:dyDescent="0.3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2:27" s="1" customFormat="1" ht="16.5" x14ac:dyDescent="0.35">
      <c r="B4" s="17" t="s">
        <v>39</v>
      </c>
      <c r="C4" s="15"/>
      <c r="D4" s="18" t="s">
        <v>57</v>
      </c>
      <c r="E4" s="15"/>
      <c r="F4" s="15"/>
      <c r="G4" s="17" t="s">
        <v>41</v>
      </c>
      <c r="H4" s="18"/>
      <c r="I4" s="18" t="s">
        <v>64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2:27" s="1" customFormat="1" ht="16.5" x14ac:dyDescent="0.35">
      <c r="B5" s="17" t="s">
        <v>40</v>
      </c>
      <c r="C5" s="15"/>
      <c r="D5" s="18" t="s">
        <v>58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2:27" s="1" customFormat="1" ht="16.5" x14ac:dyDescent="0.35">
      <c r="B6" s="17" t="s">
        <v>42</v>
      </c>
      <c r="C6" s="15"/>
      <c r="D6" s="18" t="s">
        <v>59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ht="16" thickBot="1" x14ac:dyDescent="0.4">
      <c r="B7" s="2"/>
      <c r="C7" s="2"/>
      <c r="D7" s="2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4"/>
      <c r="R7" s="105"/>
      <c r="S7" s="105"/>
      <c r="T7" s="105"/>
      <c r="U7" s="105"/>
      <c r="V7" s="105"/>
      <c r="W7" s="105"/>
      <c r="X7" s="105"/>
      <c r="Y7" s="105"/>
      <c r="Z7" s="105"/>
      <c r="AA7" s="106"/>
    </row>
    <row r="8" spans="2:27" ht="28" customHeight="1" x14ac:dyDescent="0.35">
      <c r="B8" s="107" t="s">
        <v>0</v>
      </c>
      <c r="C8" s="107" t="s">
        <v>43</v>
      </c>
      <c r="D8" s="109" t="s">
        <v>9</v>
      </c>
      <c r="E8" s="109" t="s">
        <v>20</v>
      </c>
      <c r="F8" s="109" t="s">
        <v>21</v>
      </c>
      <c r="G8" s="109" t="s">
        <v>6</v>
      </c>
      <c r="H8" s="109" t="s">
        <v>22</v>
      </c>
      <c r="I8" s="109" t="s">
        <v>6</v>
      </c>
      <c r="J8" s="101" t="s">
        <v>23</v>
      </c>
      <c r="K8" s="102"/>
      <c r="L8" s="103"/>
      <c r="M8" s="113" t="s">
        <v>24</v>
      </c>
      <c r="N8" s="114"/>
      <c r="O8" s="114"/>
      <c r="P8" s="115"/>
      <c r="Q8" s="114"/>
      <c r="R8" s="115"/>
      <c r="S8" s="101" t="s">
        <v>25</v>
      </c>
      <c r="T8" s="102"/>
      <c r="U8" s="103"/>
      <c r="V8" s="101" t="s">
        <v>26</v>
      </c>
      <c r="W8" s="102"/>
      <c r="X8" s="102"/>
      <c r="Y8" s="102"/>
      <c r="Z8" s="102"/>
      <c r="AA8" s="103"/>
    </row>
    <row r="9" spans="2:27" ht="34.5" customHeight="1" x14ac:dyDescent="0.35">
      <c r="B9" s="108"/>
      <c r="C9" s="108"/>
      <c r="D9" s="110"/>
      <c r="E9" s="110"/>
      <c r="F9" s="110"/>
      <c r="G9" s="110"/>
      <c r="H9" s="110"/>
      <c r="I9" s="110"/>
      <c r="J9" s="49" t="s">
        <v>1</v>
      </c>
      <c r="K9" s="49" t="s">
        <v>2</v>
      </c>
      <c r="L9" s="49" t="s">
        <v>17</v>
      </c>
      <c r="M9" s="49" t="s">
        <v>1</v>
      </c>
      <c r="N9" s="50" t="s">
        <v>18</v>
      </c>
      <c r="O9" s="49" t="s">
        <v>2</v>
      </c>
      <c r="P9" s="50" t="s">
        <v>18</v>
      </c>
      <c r="Q9" s="51" t="s">
        <v>17</v>
      </c>
      <c r="R9" s="50" t="s">
        <v>18</v>
      </c>
      <c r="S9" s="49" t="s">
        <v>1</v>
      </c>
      <c r="T9" s="49" t="s">
        <v>2</v>
      </c>
      <c r="U9" s="49" t="s">
        <v>17</v>
      </c>
      <c r="V9" s="49" t="s">
        <v>1</v>
      </c>
      <c r="W9" s="50" t="s">
        <v>18</v>
      </c>
      <c r="X9" s="49" t="s">
        <v>2</v>
      </c>
      <c r="Y9" s="50" t="s">
        <v>18</v>
      </c>
      <c r="Z9" s="49" t="s">
        <v>17</v>
      </c>
      <c r="AA9" s="50" t="s">
        <v>18</v>
      </c>
    </row>
    <row r="10" spans="2:27" ht="14.25" customHeight="1" x14ac:dyDescent="0.35">
      <c r="B10" s="19">
        <v>1</v>
      </c>
      <c r="C10" s="20">
        <v>2</v>
      </c>
      <c r="D10" s="19">
        <v>3</v>
      </c>
      <c r="E10" s="20">
        <v>4</v>
      </c>
      <c r="F10" s="19">
        <v>5</v>
      </c>
      <c r="G10" s="20">
        <v>6</v>
      </c>
      <c r="H10" s="19">
        <v>7</v>
      </c>
      <c r="I10" s="84">
        <v>8</v>
      </c>
      <c r="J10" s="19">
        <v>9</v>
      </c>
      <c r="K10" s="52">
        <v>10</v>
      </c>
      <c r="L10" s="19">
        <v>11</v>
      </c>
      <c r="M10" s="20">
        <v>12</v>
      </c>
      <c r="N10" s="19">
        <v>13</v>
      </c>
      <c r="O10" s="20">
        <v>14</v>
      </c>
      <c r="P10" s="85">
        <v>15</v>
      </c>
      <c r="Q10" s="20">
        <v>16</v>
      </c>
      <c r="R10" s="86">
        <v>17</v>
      </c>
      <c r="S10" s="20">
        <v>18</v>
      </c>
      <c r="T10" s="86">
        <v>19</v>
      </c>
      <c r="U10" s="20">
        <v>20</v>
      </c>
      <c r="V10" s="87">
        <v>21</v>
      </c>
      <c r="W10" s="52">
        <v>22</v>
      </c>
      <c r="X10" s="19">
        <v>23</v>
      </c>
      <c r="Y10" s="84">
        <v>24</v>
      </c>
      <c r="Z10" s="19">
        <v>25</v>
      </c>
      <c r="AA10" s="52">
        <v>26</v>
      </c>
    </row>
    <row r="11" spans="2:27" x14ac:dyDescent="0.35">
      <c r="B11" s="53">
        <v>1</v>
      </c>
      <c r="C11" s="54" t="s">
        <v>44</v>
      </c>
      <c r="D11" s="53">
        <v>1</v>
      </c>
      <c r="E11" s="55">
        <v>22</v>
      </c>
      <c r="F11" s="55">
        <v>0</v>
      </c>
      <c r="G11" s="56">
        <f>F11/E11</f>
        <v>0</v>
      </c>
      <c r="H11" s="55">
        <v>0</v>
      </c>
      <c r="I11" s="80">
        <f>H11/E11</f>
        <v>0</v>
      </c>
      <c r="J11" s="61">
        <v>2591</v>
      </c>
      <c r="K11" s="61">
        <v>3166</v>
      </c>
      <c r="L11" s="81">
        <v>5757</v>
      </c>
      <c r="M11" s="55">
        <v>0</v>
      </c>
      <c r="N11" s="78">
        <f t="shared" ref="N11:N16" si="0">M11/J11</f>
        <v>0</v>
      </c>
      <c r="O11" s="61">
        <v>0</v>
      </c>
      <c r="P11" s="78">
        <f>O11/K11</f>
        <v>0</v>
      </c>
      <c r="Q11" s="59">
        <f>SUM(M11,O11)</f>
        <v>0</v>
      </c>
      <c r="R11" s="78">
        <f>Q11/L11</f>
        <v>0</v>
      </c>
      <c r="S11" s="61">
        <v>0</v>
      </c>
      <c r="T11" s="83">
        <v>0</v>
      </c>
      <c r="U11" s="61">
        <v>0</v>
      </c>
      <c r="V11" s="60">
        <v>0</v>
      </c>
      <c r="W11" s="78">
        <v>0</v>
      </c>
      <c r="X11" s="59">
        <v>0</v>
      </c>
      <c r="Y11" s="78">
        <v>0</v>
      </c>
      <c r="Z11" s="59">
        <f>SUM(V11,X11)</f>
        <v>0</v>
      </c>
      <c r="AA11" s="79">
        <v>0</v>
      </c>
    </row>
    <row r="12" spans="2:27" x14ac:dyDescent="0.35">
      <c r="B12" s="57">
        <v>2</v>
      </c>
      <c r="C12" s="58" t="s">
        <v>45</v>
      </c>
      <c r="D12" s="57">
        <v>1</v>
      </c>
      <c r="E12" s="61">
        <v>22</v>
      </c>
      <c r="F12" s="61">
        <v>0</v>
      </c>
      <c r="G12" s="56">
        <f t="shared" ref="G12" si="1">F12/E12</f>
        <v>0</v>
      </c>
      <c r="H12" s="61">
        <v>0</v>
      </c>
      <c r="I12" s="80">
        <f t="shared" ref="I12" si="2">H12/E12</f>
        <v>0</v>
      </c>
      <c r="J12" s="61">
        <v>2591</v>
      </c>
      <c r="K12" s="61">
        <v>3166</v>
      </c>
      <c r="L12" s="82">
        <v>5757</v>
      </c>
      <c r="M12" s="60">
        <v>0</v>
      </c>
      <c r="N12" s="78">
        <f t="shared" si="0"/>
        <v>0</v>
      </c>
      <c r="O12" s="61">
        <v>0</v>
      </c>
      <c r="P12" s="78">
        <f t="shared" ref="P12:P13" si="3">O12/K12</f>
        <v>0</v>
      </c>
      <c r="Q12" s="59">
        <f t="shared" ref="Q12:Q13" si="4">SUM(M12,O12)</f>
        <v>0</v>
      </c>
      <c r="R12" s="78">
        <f t="shared" ref="R12:R13" si="5">Q12/L12</f>
        <v>0</v>
      </c>
      <c r="S12" s="61">
        <v>0</v>
      </c>
      <c r="T12" s="83">
        <v>0</v>
      </c>
      <c r="U12" s="61">
        <v>0</v>
      </c>
      <c r="V12" s="60">
        <v>0</v>
      </c>
      <c r="W12" s="78">
        <v>0</v>
      </c>
      <c r="X12" s="59">
        <v>0</v>
      </c>
      <c r="Y12" s="78">
        <v>0</v>
      </c>
      <c r="Z12" s="59">
        <v>0</v>
      </c>
      <c r="AA12" s="79">
        <v>0</v>
      </c>
    </row>
    <row r="13" spans="2:27" x14ac:dyDescent="0.35">
      <c r="B13" s="57">
        <v>3</v>
      </c>
      <c r="C13" s="58" t="s">
        <v>46</v>
      </c>
      <c r="D13" s="57">
        <v>1</v>
      </c>
      <c r="E13" s="61">
        <v>22</v>
      </c>
      <c r="F13" s="61">
        <v>0</v>
      </c>
      <c r="G13" s="56">
        <f t="shared" ref="G13" si="6">F13/E13</f>
        <v>0</v>
      </c>
      <c r="H13" s="61">
        <v>0</v>
      </c>
      <c r="I13" s="80">
        <f t="shared" ref="I13" si="7">H13/E13</f>
        <v>0</v>
      </c>
      <c r="J13" s="61">
        <v>2591</v>
      </c>
      <c r="K13" s="61">
        <v>3166</v>
      </c>
      <c r="L13" s="82">
        <v>5757</v>
      </c>
      <c r="M13" s="61">
        <v>0</v>
      </c>
      <c r="N13" s="78">
        <f t="shared" si="0"/>
        <v>0</v>
      </c>
      <c r="O13" s="61">
        <v>0</v>
      </c>
      <c r="P13" s="78">
        <f t="shared" si="3"/>
        <v>0</v>
      </c>
      <c r="Q13" s="59">
        <f t="shared" si="4"/>
        <v>0</v>
      </c>
      <c r="R13" s="78">
        <f t="shared" si="5"/>
        <v>0</v>
      </c>
      <c r="S13" s="61">
        <v>0</v>
      </c>
      <c r="T13" s="83">
        <v>0</v>
      </c>
      <c r="U13" s="61">
        <v>0</v>
      </c>
      <c r="V13" s="60">
        <v>0</v>
      </c>
      <c r="W13" s="78">
        <v>0</v>
      </c>
      <c r="X13" s="59">
        <v>0</v>
      </c>
      <c r="Y13" s="78">
        <v>0</v>
      </c>
      <c r="Z13" s="59">
        <v>0</v>
      </c>
      <c r="AA13" s="79">
        <v>0</v>
      </c>
    </row>
    <row r="14" spans="2:27" x14ac:dyDescent="0.35">
      <c r="B14" s="57">
        <v>4</v>
      </c>
      <c r="C14" s="58" t="s">
        <v>47</v>
      </c>
      <c r="D14" s="57">
        <v>1</v>
      </c>
      <c r="E14" s="61">
        <v>22</v>
      </c>
      <c r="F14" s="61">
        <v>0</v>
      </c>
      <c r="G14" s="56">
        <f t="shared" ref="G14" si="8">F14/E14</f>
        <v>0</v>
      </c>
      <c r="H14" s="61">
        <v>0</v>
      </c>
      <c r="I14" s="80">
        <f t="shared" ref="I14" si="9">H14/E14</f>
        <v>0</v>
      </c>
      <c r="J14" s="61">
        <v>2591</v>
      </c>
      <c r="K14" s="61">
        <v>3166</v>
      </c>
      <c r="L14" s="82">
        <v>5757</v>
      </c>
      <c r="M14" s="61">
        <v>0</v>
      </c>
      <c r="N14" s="78">
        <f t="shared" si="0"/>
        <v>0</v>
      </c>
      <c r="O14" s="61">
        <v>0</v>
      </c>
      <c r="P14" s="78">
        <f t="shared" ref="P14" si="10">O14/K14</f>
        <v>0</v>
      </c>
      <c r="Q14" s="59">
        <f t="shared" ref="Q14" si="11">SUM(M14,O14)</f>
        <v>0</v>
      </c>
      <c r="R14" s="78">
        <f t="shared" ref="R14" si="12">Q14/L14</f>
        <v>0</v>
      </c>
      <c r="S14" s="61">
        <v>0</v>
      </c>
      <c r="T14" s="83">
        <v>0</v>
      </c>
      <c r="U14" s="61">
        <v>0</v>
      </c>
      <c r="V14" s="60">
        <v>0</v>
      </c>
      <c r="W14" s="78">
        <v>0</v>
      </c>
      <c r="X14" s="59">
        <v>0</v>
      </c>
      <c r="Y14" s="78">
        <v>0</v>
      </c>
      <c r="Z14" s="59">
        <v>0</v>
      </c>
      <c r="AA14" s="79">
        <v>0</v>
      </c>
    </row>
    <row r="15" spans="2:27" x14ac:dyDescent="0.35">
      <c r="B15" s="57">
        <v>5</v>
      </c>
      <c r="C15" s="58" t="s">
        <v>48</v>
      </c>
      <c r="D15" s="57">
        <v>1</v>
      </c>
      <c r="E15" s="61">
        <v>22</v>
      </c>
      <c r="F15" s="61">
        <v>0</v>
      </c>
      <c r="G15" s="56">
        <f t="shared" ref="G15" si="13">F15/E15</f>
        <v>0</v>
      </c>
      <c r="H15" s="61">
        <v>0</v>
      </c>
      <c r="I15" s="80">
        <f t="shared" ref="I15" si="14">H15/E15</f>
        <v>0</v>
      </c>
      <c r="J15" s="61">
        <v>2591</v>
      </c>
      <c r="K15" s="61">
        <v>3166</v>
      </c>
      <c r="L15" s="82">
        <v>5757</v>
      </c>
      <c r="M15" s="61">
        <v>0</v>
      </c>
      <c r="N15" s="78">
        <f t="shared" si="0"/>
        <v>0</v>
      </c>
      <c r="O15" s="61">
        <v>0</v>
      </c>
      <c r="P15" s="78">
        <f t="shared" ref="P15" si="15">O15/K15</f>
        <v>0</v>
      </c>
      <c r="Q15" s="59">
        <f t="shared" ref="Q15" si="16">SUM(M15,O15)</f>
        <v>0</v>
      </c>
      <c r="R15" s="78">
        <f t="shared" ref="R15" si="17">Q15/L15</f>
        <v>0</v>
      </c>
      <c r="S15" s="61">
        <v>0</v>
      </c>
      <c r="T15" s="83">
        <v>0</v>
      </c>
      <c r="U15" s="61">
        <v>0</v>
      </c>
      <c r="V15" s="60">
        <v>0</v>
      </c>
      <c r="W15" s="78">
        <v>0</v>
      </c>
      <c r="X15" s="59">
        <v>0</v>
      </c>
      <c r="Y15" s="78">
        <v>0</v>
      </c>
      <c r="Z15" s="59">
        <v>0</v>
      </c>
      <c r="AA15" s="79">
        <v>0</v>
      </c>
    </row>
    <row r="16" spans="2:27" x14ac:dyDescent="0.35">
      <c r="B16" s="57">
        <v>6</v>
      </c>
      <c r="C16" s="58" t="s">
        <v>49</v>
      </c>
      <c r="D16" s="57">
        <v>1</v>
      </c>
      <c r="E16" s="61">
        <v>22</v>
      </c>
      <c r="F16" s="61">
        <v>0</v>
      </c>
      <c r="G16" s="56">
        <f t="shared" ref="G16" si="18">F16/E16</f>
        <v>0</v>
      </c>
      <c r="H16" s="61">
        <v>0</v>
      </c>
      <c r="I16" s="80">
        <f t="shared" ref="I16" si="19">H16/E16</f>
        <v>0</v>
      </c>
      <c r="J16" s="61">
        <v>2591</v>
      </c>
      <c r="K16" s="61">
        <v>3166</v>
      </c>
      <c r="L16" s="82">
        <v>5757</v>
      </c>
      <c r="M16" s="61">
        <v>0</v>
      </c>
      <c r="N16" s="78">
        <f t="shared" si="0"/>
        <v>0</v>
      </c>
      <c r="O16" s="61">
        <v>0</v>
      </c>
      <c r="P16" s="78">
        <f t="shared" ref="P16" si="20">O16/K16</f>
        <v>0</v>
      </c>
      <c r="Q16" s="59">
        <f t="shared" ref="Q16" si="21">SUM(M16,O16)</f>
        <v>0</v>
      </c>
      <c r="R16" s="78">
        <f t="shared" ref="R16" si="22">Q16/L16</f>
        <v>0</v>
      </c>
      <c r="S16" s="61">
        <v>0</v>
      </c>
      <c r="T16" s="83">
        <v>0</v>
      </c>
      <c r="U16" s="61">
        <v>0</v>
      </c>
      <c r="V16" s="60">
        <v>0</v>
      </c>
      <c r="W16" s="78">
        <v>0</v>
      </c>
      <c r="X16" s="59">
        <v>0</v>
      </c>
      <c r="Y16" s="78">
        <v>0</v>
      </c>
      <c r="Z16" s="59">
        <v>0</v>
      </c>
      <c r="AA16" s="79">
        <v>0</v>
      </c>
    </row>
    <row r="17" spans="2:27" x14ac:dyDescent="0.35">
      <c r="B17" s="57">
        <v>7</v>
      </c>
      <c r="C17" s="58" t="s">
        <v>50</v>
      </c>
      <c r="D17" s="57">
        <v>1</v>
      </c>
      <c r="E17" s="61">
        <v>22</v>
      </c>
      <c r="F17" s="61">
        <v>0</v>
      </c>
      <c r="G17" s="56">
        <f t="shared" ref="G17:G18" si="23">F17/E17</f>
        <v>0</v>
      </c>
      <c r="H17" s="61">
        <v>0</v>
      </c>
      <c r="I17" s="80">
        <f t="shared" ref="I17:I18" si="24">H17/E17</f>
        <v>0</v>
      </c>
      <c r="J17" s="61">
        <v>2591</v>
      </c>
      <c r="K17" s="61">
        <v>3166</v>
      </c>
      <c r="L17" s="82">
        <v>5757</v>
      </c>
      <c r="M17" s="61">
        <v>0</v>
      </c>
      <c r="N17" s="78">
        <f t="shared" ref="N17" si="25">M17/J17</f>
        <v>0</v>
      </c>
      <c r="O17" s="61">
        <v>0</v>
      </c>
      <c r="P17" s="78">
        <f t="shared" ref="P17" si="26">O17/K17</f>
        <v>0</v>
      </c>
      <c r="Q17" s="59">
        <f t="shared" ref="Q17" si="27">SUM(M17,O17)</f>
        <v>0</v>
      </c>
      <c r="R17" s="78">
        <f t="shared" ref="R17" si="28">Q17/L17</f>
        <v>0</v>
      </c>
      <c r="S17" s="61">
        <v>0</v>
      </c>
      <c r="T17" s="83">
        <v>0</v>
      </c>
      <c r="U17" s="61">
        <v>0</v>
      </c>
      <c r="V17" s="60">
        <v>0</v>
      </c>
      <c r="W17" s="78">
        <v>0</v>
      </c>
      <c r="X17" s="59">
        <v>0</v>
      </c>
      <c r="Y17" s="78">
        <v>0</v>
      </c>
      <c r="Z17" s="59">
        <v>0</v>
      </c>
      <c r="AA17" s="79">
        <v>0</v>
      </c>
    </row>
    <row r="18" spans="2:27" x14ac:dyDescent="0.35">
      <c r="B18" s="57">
        <v>8</v>
      </c>
      <c r="C18" s="58" t="s">
        <v>51</v>
      </c>
      <c r="D18" s="57">
        <v>1</v>
      </c>
      <c r="E18" s="61">
        <v>22</v>
      </c>
      <c r="F18" s="61">
        <v>0</v>
      </c>
      <c r="G18" s="56">
        <f t="shared" si="23"/>
        <v>0</v>
      </c>
      <c r="H18" s="61">
        <v>0</v>
      </c>
      <c r="I18" s="56">
        <f t="shared" si="24"/>
        <v>0</v>
      </c>
      <c r="J18" s="61">
        <v>2591</v>
      </c>
      <c r="K18" s="61">
        <v>3166</v>
      </c>
      <c r="L18" s="82">
        <v>5757</v>
      </c>
      <c r="M18" s="61">
        <v>0</v>
      </c>
      <c r="N18" s="78">
        <f>M18/J18</f>
        <v>0</v>
      </c>
      <c r="O18" s="61">
        <v>0</v>
      </c>
      <c r="P18" s="78">
        <f t="shared" ref="P18" si="29">O18/K18</f>
        <v>0</v>
      </c>
      <c r="Q18" s="59">
        <f t="shared" ref="Q18" si="30">SUM(M18,O18)</f>
        <v>0</v>
      </c>
      <c r="R18" s="78">
        <f t="shared" ref="R18" si="31">Q18/L18</f>
        <v>0</v>
      </c>
      <c r="S18" s="61">
        <v>0</v>
      </c>
      <c r="T18" s="83">
        <v>0</v>
      </c>
      <c r="U18" s="61">
        <v>0</v>
      </c>
      <c r="V18" s="60">
        <v>0</v>
      </c>
      <c r="W18" s="78">
        <v>0</v>
      </c>
      <c r="X18" s="59">
        <v>0</v>
      </c>
      <c r="Y18" s="78">
        <v>0</v>
      </c>
      <c r="Z18" s="59">
        <v>0</v>
      </c>
      <c r="AA18" s="79">
        <v>0</v>
      </c>
    </row>
    <row r="19" spans="2:27" x14ac:dyDescent="0.35">
      <c r="B19" s="57">
        <v>9</v>
      </c>
      <c r="C19" s="58" t="s">
        <v>52</v>
      </c>
      <c r="D19" s="57">
        <v>1</v>
      </c>
      <c r="E19" s="61">
        <v>22</v>
      </c>
      <c r="F19" s="61">
        <v>0</v>
      </c>
      <c r="G19" s="56">
        <f t="shared" ref="G19" si="32">F19/E19</f>
        <v>0</v>
      </c>
      <c r="H19" s="61">
        <v>0</v>
      </c>
      <c r="I19" s="56">
        <f t="shared" ref="I19" si="33">H19/E19</f>
        <v>0</v>
      </c>
      <c r="J19" s="61">
        <v>2591</v>
      </c>
      <c r="K19" s="61">
        <v>3166</v>
      </c>
      <c r="L19" s="82">
        <v>5757</v>
      </c>
      <c r="M19" s="61">
        <v>0</v>
      </c>
      <c r="N19" s="78">
        <f>M19/J19</f>
        <v>0</v>
      </c>
      <c r="O19" s="61">
        <v>0</v>
      </c>
      <c r="P19" s="78">
        <f t="shared" ref="P19" si="34">O19/K19</f>
        <v>0</v>
      </c>
      <c r="Q19" s="59">
        <f t="shared" ref="Q19" si="35">SUM(M19,O19)</f>
        <v>0</v>
      </c>
      <c r="R19" s="78">
        <f t="shared" ref="R19" si="36">Q19/L19</f>
        <v>0</v>
      </c>
      <c r="S19" s="61">
        <v>0</v>
      </c>
      <c r="T19" s="83">
        <v>0</v>
      </c>
      <c r="U19" s="61">
        <v>0</v>
      </c>
      <c r="V19" s="60">
        <v>0</v>
      </c>
      <c r="W19" s="78">
        <v>0</v>
      </c>
      <c r="X19" s="59">
        <v>0</v>
      </c>
      <c r="Y19" s="78">
        <v>0</v>
      </c>
      <c r="Z19" s="59">
        <v>0</v>
      </c>
      <c r="AA19" s="79">
        <v>0</v>
      </c>
    </row>
    <row r="20" spans="2:27" x14ac:dyDescent="0.35">
      <c r="B20" s="57">
        <v>10</v>
      </c>
      <c r="C20" s="58" t="s">
        <v>53</v>
      </c>
      <c r="D20" s="57">
        <v>1</v>
      </c>
      <c r="E20" s="61">
        <v>22</v>
      </c>
      <c r="F20" s="61">
        <v>0</v>
      </c>
      <c r="G20" s="56">
        <f t="shared" ref="G20" si="37">F20/E20</f>
        <v>0</v>
      </c>
      <c r="H20" s="61">
        <v>0</v>
      </c>
      <c r="I20" s="56">
        <f t="shared" ref="I20" si="38">H20/E20</f>
        <v>0</v>
      </c>
      <c r="J20" s="61">
        <v>2591</v>
      </c>
      <c r="K20" s="61">
        <v>3166</v>
      </c>
      <c r="L20" s="82">
        <v>5757</v>
      </c>
      <c r="M20" s="61">
        <v>0</v>
      </c>
      <c r="N20" s="78">
        <f>M20/J20</f>
        <v>0</v>
      </c>
      <c r="O20" s="61">
        <v>0</v>
      </c>
      <c r="P20" s="78">
        <f t="shared" ref="P20" si="39">O20/K20</f>
        <v>0</v>
      </c>
      <c r="Q20" s="59">
        <f t="shared" ref="Q20" si="40">SUM(M20,O20)</f>
        <v>0</v>
      </c>
      <c r="R20" s="78">
        <f t="shared" ref="R20" si="41">Q20/L20</f>
        <v>0</v>
      </c>
      <c r="S20" s="61">
        <v>0</v>
      </c>
      <c r="T20" s="83">
        <v>0</v>
      </c>
      <c r="U20" s="61">
        <v>0</v>
      </c>
      <c r="V20" s="60">
        <v>0</v>
      </c>
      <c r="W20" s="78">
        <v>0</v>
      </c>
      <c r="X20" s="59">
        <v>0</v>
      </c>
      <c r="Y20" s="78">
        <v>0</v>
      </c>
      <c r="Z20" s="59">
        <v>0</v>
      </c>
      <c r="AA20" s="79">
        <v>0</v>
      </c>
    </row>
    <row r="21" spans="2:27" x14ac:dyDescent="0.35">
      <c r="B21" s="57">
        <v>11</v>
      </c>
      <c r="C21" s="58" t="s">
        <v>54</v>
      </c>
      <c r="D21" s="57">
        <v>1</v>
      </c>
      <c r="E21" s="61">
        <v>22</v>
      </c>
      <c r="F21" s="61">
        <v>0</v>
      </c>
      <c r="G21" s="56">
        <f t="shared" ref="G21" si="42">F21/E21</f>
        <v>0</v>
      </c>
      <c r="H21" s="61">
        <v>0</v>
      </c>
      <c r="I21" s="56">
        <f t="shared" ref="I21" si="43">H21/E21</f>
        <v>0</v>
      </c>
      <c r="J21" s="61">
        <v>2591</v>
      </c>
      <c r="K21" s="61">
        <v>3166</v>
      </c>
      <c r="L21" s="82">
        <v>5757</v>
      </c>
      <c r="M21" s="61">
        <v>0</v>
      </c>
      <c r="N21" s="78">
        <f>M21/J21</f>
        <v>0</v>
      </c>
      <c r="O21" s="61">
        <v>0</v>
      </c>
      <c r="P21" s="78">
        <f t="shared" ref="P21" si="44">O21/K21</f>
        <v>0</v>
      </c>
      <c r="Q21" s="59">
        <f t="shared" ref="Q21" si="45">SUM(M21,O21)</f>
        <v>0</v>
      </c>
      <c r="R21" s="78">
        <f t="shared" ref="R21" si="46">Q21/L21</f>
        <v>0</v>
      </c>
      <c r="S21" s="61">
        <v>0</v>
      </c>
      <c r="T21" s="83">
        <v>0</v>
      </c>
      <c r="U21" s="61">
        <v>0</v>
      </c>
      <c r="V21" s="60">
        <v>0</v>
      </c>
      <c r="W21" s="78">
        <v>0</v>
      </c>
      <c r="X21" s="59">
        <v>0</v>
      </c>
      <c r="Y21" s="78">
        <v>0</v>
      </c>
      <c r="Z21" s="59">
        <v>0</v>
      </c>
      <c r="AA21" s="79">
        <v>0</v>
      </c>
    </row>
    <row r="22" spans="2:27" x14ac:dyDescent="0.35">
      <c r="B22" s="57">
        <v>12</v>
      </c>
      <c r="C22" s="58" t="s">
        <v>55</v>
      </c>
      <c r="D22" s="57">
        <v>1</v>
      </c>
      <c r="E22" s="61">
        <v>22</v>
      </c>
      <c r="F22" s="61">
        <v>0</v>
      </c>
      <c r="G22" s="56">
        <f t="shared" ref="G22" si="47">F22/E22</f>
        <v>0</v>
      </c>
      <c r="H22" s="61">
        <v>0</v>
      </c>
      <c r="I22" s="56">
        <f t="shared" ref="I22" si="48">H22/E22</f>
        <v>0</v>
      </c>
      <c r="J22" s="61">
        <v>2591</v>
      </c>
      <c r="K22" s="61">
        <v>3166</v>
      </c>
      <c r="L22" s="82">
        <v>5757</v>
      </c>
      <c r="M22" s="61">
        <v>0</v>
      </c>
      <c r="N22" s="78">
        <f>M22/J22</f>
        <v>0</v>
      </c>
      <c r="O22" s="61">
        <v>0</v>
      </c>
      <c r="P22" s="78">
        <f t="shared" ref="P22" si="49">O22/K22</f>
        <v>0</v>
      </c>
      <c r="Q22" s="59">
        <f t="shared" ref="Q22" si="50">SUM(M22,O22)</f>
        <v>0</v>
      </c>
      <c r="R22" s="78">
        <f t="shared" ref="R22" si="51">Q22/L22</f>
        <v>0</v>
      </c>
      <c r="S22" s="61">
        <v>0</v>
      </c>
      <c r="T22" s="83">
        <v>0</v>
      </c>
      <c r="U22" s="61">
        <v>0</v>
      </c>
      <c r="V22" s="60">
        <v>0</v>
      </c>
      <c r="W22" s="78">
        <v>0</v>
      </c>
      <c r="X22" s="59">
        <v>0</v>
      </c>
      <c r="Y22" s="78">
        <v>0</v>
      </c>
      <c r="Z22" s="59">
        <v>0</v>
      </c>
      <c r="AA22" s="79">
        <v>0</v>
      </c>
    </row>
    <row r="23" spans="2:27" x14ac:dyDescent="0.35">
      <c r="B23" s="58"/>
      <c r="C23" s="58"/>
      <c r="D23" s="57"/>
      <c r="E23" s="61"/>
      <c r="F23" s="61"/>
      <c r="G23" s="63"/>
      <c r="H23" s="61"/>
      <c r="I23" s="63"/>
      <c r="J23" s="61"/>
      <c r="K23" s="62"/>
      <c r="L23" s="61"/>
      <c r="M23" s="62"/>
      <c r="N23" s="64"/>
      <c r="O23" s="62"/>
      <c r="P23" s="64"/>
      <c r="Q23" s="60"/>
      <c r="R23" s="64"/>
      <c r="S23" s="62"/>
      <c r="T23" s="62"/>
      <c r="U23" s="61"/>
      <c r="V23" s="62"/>
      <c r="W23" s="64"/>
      <c r="X23" s="61"/>
      <c r="Y23" s="64"/>
      <c r="Z23" s="61"/>
      <c r="AA23" s="64"/>
    </row>
    <row r="24" spans="2:27" ht="20.149999999999999" customHeight="1" x14ac:dyDescent="0.35">
      <c r="B24" s="111" t="s">
        <v>8</v>
      </c>
      <c r="C24" s="112"/>
      <c r="D24" s="65">
        <v>1</v>
      </c>
      <c r="E24" s="65">
        <v>22</v>
      </c>
      <c r="F24" s="65">
        <f>SUM(F11:F22)</f>
        <v>0</v>
      </c>
      <c r="G24" s="66">
        <f>F24/E24</f>
        <v>0</v>
      </c>
      <c r="H24" s="65">
        <f>SUM(H11:H22)</f>
        <v>0</v>
      </c>
      <c r="I24" s="66">
        <f>H24/E24</f>
        <v>0</v>
      </c>
      <c r="J24" s="91">
        <v>2591</v>
      </c>
      <c r="K24" s="91">
        <v>3166</v>
      </c>
      <c r="L24" s="92">
        <v>5757</v>
      </c>
      <c r="M24" s="65">
        <f>SUM(M11:M22)</f>
        <v>0</v>
      </c>
      <c r="N24" s="66">
        <f t="shared" ref="N24" si="52">M24/J24</f>
        <v>0</v>
      </c>
      <c r="O24" s="65">
        <f>SUM(O11:O22)</f>
        <v>0</v>
      </c>
      <c r="P24" s="66">
        <f t="shared" ref="P24" si="53">O24/K24</f>
        <v>0</v>
      </c>
      <c r="Q24" s="65">
        <f>SUM(Q11:Q22)</f>
        <v>0</v>
      </c>
      <c r="R24" s="66">
        <v>0</v>
      </c>
      <c r="S24" s="65">
        <f>SUM(S11:S22)</f>
        <v>0</v>
      </c>
      <c r="T24" s="65">
        <f>SUM(T11:T22)</f>
        <v>0</v>
      </c>
      <c r="U24" s="65">
        <f>SUM(U11:U22)</f>
        <v>0</v>
      </c>
      <c r="V24" s="65">
        <f>SUM(V11:V22)</f>
        <v>0</v>
      </c>
      <c r="W24" s="66">
        <v>0</v>
      </c>
      <c r="X24" s="65">
        <f>SUM(X11:X22)</f>
        <v>0</v>
      </c>
      <c r="Y24" s="66">
        <v>0</v>
      </c>
      <c r="Z24" s="65">
        <f>SUM(Z11:Z22)</f>
        <v>0</v>
      </c>
      <c r="AA24" s="66">
        <v>0</v>
      </c>
    </row>
    <row r="25" spans="2:27" x14ac:dyDescent="0.35">
      <c r="C25" s="10"/>
      <c r="D25" s="10"/>
    </row>
    <row r="26" spans="2:27" x14ac:dyDescent="0.35">
      <c r="B26" s="7"/>
    </row>
  </sheetData>
  <mergeCells count="16">
    <mergeCell ref="B24:C24"/>
    <mergeCell ref="I8:I9"/>
    <mergeCell ref="J8:L8"/>
    <mergeCell ref="M8:R8"/>
    <mergeCell ref="S8:U8"/>
    <mergeCell ref="V8:AA8"/>
    <mergeCell ref="B1:AA1"/>
    <mergeCell ref="B2:AA2"/>
    <mergeCell ref="E7:AA7"/>
    <mergeCell ref="B8:B9"/>
    <mergeCell ref="C8:C9"/>
    <mergeCell ref="D8:D9"/>
    <mergeCell ref="E8:E9"/>
    <mergeCell ref="F8:F9"/>
    <mergeCell ref="G8:G9"/>
    <mergeCell ref="H8:H9"/>
  </mergeCells>
  <printOptions horizontalCentered="1" headings="1"/>
  <pageMargins left="0.70866141732283472" right="0.70866141732283472" top="0.74803149606299213" bottom="0.74803149606299213" header="0.31496062992125984" footer="0.31496062992125984"/>
  <pageSetup paperSize="5" scale="70" orientation="landscape" blackAndWhite="1" draft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5"/>
  <sheetViews>
    <sheetView topLeftCell="K7" zoomScale="70" zoomScaleNormal="70" zoomScaleSheetLayoutView="80" zoomScalePageLayoutView="90" workbookViewId="0">
      <selection activeCell="F22" sqref="F22:X22"/>
    </sheetView>
  </sheetViews>
  <sheetFormatPr defaultColWidth="9.1796875" defaultRowHeight="15.5" x14ac:dyDescent="0.35"/>
  <cols>
    <col min="1" max="1" width="5.7265625" style="3" customWidth="1"/>
    <col min="2" max="2" width="13.54296875" style="3" customWidth="1"/>
    <col min="3" max="3" width="9.1796875" style="3" customWidth="1"/>
    <col min="4" max="4" width="10.453125" style="3" customWidth="1"/>
    <col min="5" max="5" width="12.1796875" style="3" customWidth="1"/>
    <col min="6" max="6" width="12.453125" style="3" customWidth="1"/>
    <col min="7" max="7" width="7.26953125" style="3" customWidth="1"/>
    <col min="8" max="8" width="7.1796875" style="3" customWidth="1"/>
    <col min="9" max="9" width="9.1796875" style="3"/>
    <col min="10" max="10" width="8" style="3" customWidth="1"/>
    <col min="11" max="11" width="9.1796875" style="3"/>
    <col min="12" max="12" width="8" style="3" customWidth="1"/>
    <col min="13" max="13" width="9.1796875" style="3"/>
    <col min="14" max="14" width="7.81640625" style="3" customWidth="1"/>
    <col min="15" max="15" width="9.1796875" style="3"/>
    <col min="16" max="17" width="5.81640625" style="3" customWidth="1"/>
    <col min="18" max="18" width="9.1796875" style="3"/>
    <col min="19" max="19" width="6.26953125" style="3" customWidth="1"/>
    <col min="20" max="20" width="9.1796875" style="3"/>
    <col min="21" max="21" width="5.81640625" style="3" customWidth="1"/>
    <col min="22" max="195" width="9.1796875" style="3"/>
    <col min="196" max="196" width="5.7265625" style="3" customWidth="1"/>
    <col min="197" max="198" width="21.7265625" style="3" customWidth="1"/>
    <col min="199" max="204" width="20.7265625" style="3" customWidth="1"/>
    <col min="205" max="205" width="9.1796875" style="3"/>
    <col min="206" max="206" width="10.54296875" style="3" bestFit="1" customWidth="1"/>
    <col min="207" max="451" width="9.1796875" style="3"/>
    <col min="452" max="452" width="5.7265625" style="3" customWidth="1"/>
    <col min="453" max="454" width="21.7265625" style="3" customWidth="1"/>
    <col min="455" max="460" width="20.7265625" style="3" customWidth="1"/>
    <col min="461" max="461" width="9.1796875" style="3"/>
    <col min="462" max="462" width="10.54296875" style="3" bestFit="1" customWidth="1"/>
    <col min="463" max="707" width="9.1796875" style="3"/>
    <col min="708" max="708" width="5.7265625" style="3" customWidth="1"/>
    <col min="709" max="710" width="21.7265625" style="3" customWidth="1"/>
    <col min="711" max="716" width="20.7265625" style="3" customWidth="1"/>
    <col min="717" max="717" width="9.1796875" style="3"/>
    <col min="718" max="718" width="10.54296875" style="3" bestFit="1" customWidth="1"/>
    <col min="719" max="963" width="9.1796875" style="3"/>
    <col min="964" max="964" width="5.7265625" style="3" customWidth="1"/>
    <col min="965" max="966" width="21.7265625" style="3" customWidth="1"/>
    <col min="967" max="972" width="20.7265625" style="3" customWidth="1"/>
    <col min="973" max="973" width="9.1796875" style="3"/>
    <col min="974" max="974" width="10.54296875" style="3" bestFit="1" customWidth="1"/>
    <col min="975" max="1219" width="9.1796875" style="3"/>
    <col min="1220" max="1220" width="5.7265625" style="3" customWidth="1"/>
    <col min="1221" max="1222" width="21.7265625" style="3" customWidth="1"/>
    <col min="1223" max="1228" width="20.7265625" style="3" customWidth="1"/>
    <col min="1229" max="1229" width="9.1796875" style="3"/>
    <col min="1230" max="1230" width="10.54296875" style="3" bestFit="1" customWidth="1"/>
    <col min="1231" max="1475" width="9.1796875" style="3"/>
    <col min="1476" max="1476" width="5.7265625" style="3" customWidth="1"/>
    <col min="1477" max="1478" width="21.7265625" style="3" customWidth="1"/>
    <col min="1479" max="1484" width="20.7265625" style="3" customWidth="1"/>
    <col min="1485" max="1485" width="9.1796875" style="3"/>
    <col min="1486" max="1486" width="10.54296875" style="3" bestFit="1" customWidth="1"/>
    <col min="1487" max="1731" width="9.1796875" style="3"/>
    <col min="1732" max="1732" width="5.7265625" style="3" customWidth="1"/>
    <col min="1733" max="1734" width="21.7265625" style="3" customWidth="1"/>
    <col min="1735" max="1740" width="20.7265625" style="3" customWidth="1"/>
    <col min="1741" max="1741" width="9.1796875" style="3"/>
    <col min="1742" max="1742" width="10.54296875" style="3" bestFit="1" customWidth="1"/>
    <col min="1743" max="1987" width="9.1796875" style="3"/>
    <col min="1988" max="1988" width="5.7265625" style="3" customWidth="1"/>
    <col min="1989" max="1990" width="21.7265625" style="3" customWidth="1"/>
    <col min="1991" max="1996" width="20.7265625" style="3" customWidth="1"/>
    <col min="1997" max="1997" width="9.1796875" style="3"/>
    <col min="1998" max="1998" width="10.54296875" style="3" bestFit="1" customWidth="1"/>
    <col min="1999" max="2243" width="9.1796875" style="3"/>
    <col min="2244" max="2244" width="5.7265625" style="3" customWidth="1"/>
    <col min="2245" max="2246" width="21.7265625" style="3" customWidth="1"/>
    <col min="2247" max="2252" width="20.7265625" style="3" customWidth="1"/>
    <col min="2253" max="2253" width="9.1796875" style="3"/>
    <col min="2254" max="2254" width="10.54296875" style="3" bestFit="1" customWidth="1"/>
    <col min="2255" max="2499" width="9.1796875" style="3"/>
    <col min="2500" max="2500" width="5.7265625" style="3" customWidth="1"/>
    <col min="2501" max="2502" width="21.7265625" style="3" customWidth="1"/>
    <col min="2503" max="2508" width="20.7265625" style="3" customWidth="1"/>
    <col min="2509" max="2509" width="9.1796875" style="3"/>
    <col min="2510" max="2510" width="10.54296875" style="3" bestFit="1" customWidth="1"/>
    <col min="2511" max="2755" width="9.1796875" style="3"/>
    <col min="2756" max="2756" width="5.7265625" style="3" customWidth="1"/>
    <col min="2757" max="2758" width="21.7265625" style="3" customWidth="1"/>
    <col min="2759" max="2764" width="20.7265625" style="3" customWidth="1"/>
    <col min="2765" max="2765" width="9.1796875" style="3"/>
    <col min="2766" max="2766" width="10.54296875" style="3" bestFit="1" customWidth="1"/>
    <col min="2767" max="3011" width="9.1796875" style="3"/>
    <col min="3012" max="3012" width="5.7265625" style="3" customWidth="1"/>
    <col min="3013" max="3014" width="21.7265625" style="3" customWidth="1"/>
    <col min="3015" max="3020" width="20.7265625" style="3" customWidth="1"/>
    <col min="3021" max="3021" width="9.1796875" style="3"/>
    <col min="3022" max="3022" width="10.54296875" style="3" bestFit="1" customWidth="1"/>
    <col min="3023" max="3267" width="9.1796875" style="3"/>
    <col min="3268" max="3268" width="5.7265625" style="3" customWidth="1"/>
    <col min="3269" max="3270" width="21.7265625" style="3" customWidth="1"/>
    <col min="3271" max="3276" width="20.7265625" style="3" customWidth="1"/>
    <col min="3277" max="3277" width="9.1796875" style="3"/>
    <col min="3278" max="3278" width="10.54296875" style="3" bestFit="1" customWidth="1"/>
    <col min="3279" max="3523" width="9.1796875" style="3"/>
    <col min="3524" max="3524" width="5.7265625" style="3" customWidth="1"/>
    <col min="3525" max="3526" width="21.7265625" style="3" customWidth="1"/>
    <col min="3527" max="3532" width="20.7265625" style="3" customWidth="1"/>
    <col min="3533" max="3533" width="9.1796875" style="3"/>
    <col min="3534" max="3534" width="10.54296875" style="3" bestFit="1" customWidth="1"/>
    <col min="3535" max="3779" width="9.1796875" style="3"/>
    <col min="3780" max="3780" width="5.7265625" style="3" customWidth="1"/>
    <col min="3781" max="3782" width="21.7265625" style="3" customWidth="1"/>
    <col min="3783" max="3788" width="20.7265625" style="3" customWidth="1"/>
    <col min="3789" max="3789" width="9.1796875" style="3"/>
    <col min="3790" max="3790" width="10.54296875" style="3" bestFit="1" customWidth="1"/>
    <col min="3791" max="4035" width="9.1796875" style="3"/>
    <col min="4036" max="4036" width="5.7265625" style="3" customWidth="1"/>
    <col min="4037" max="4038" width="21.7265625" style="3" customWidth="1"/>
    <col min="4039" max="4044" width="20.7265625" style="3" customWidth="1"/>
    <col min="4045" max="4045" width="9.1796875" style="3"/>
    <col min="4046" max="4046" width="10.54296875" style="3" bestFit="1" customWidth="1"/>
    <col min="4047" max="4291" width="9.1796875" style="3"/>
    <col min="4292" max="4292" width="5.7265625" style="3" customWidth="1"/>
    <col min="4293" max="4294" width="21.7265625" style="3" customWidth="1"/>
    <col min="4295" max="4300" width="20.7265625" style="3" customWidth="1"/>
    <col min="4301" max="4301" width="9.1796875" style="3"/>
    <col min="4302" max="4302" width="10.54296875" style="3" bestFit="1" customWidth="1"/>
    <col min="4303" max="4547" width="9.1796875" style="3"/>
    <col min="4548" max="4548" width="5.7265625" style="3" customWidth="1"/>
    <col min="4549" max="4550" width="21.7265625" style="3" customWidth="1"/>
    <col min="4551" max="4556" width="20.7265625" style="3" customWidth="1"/>
    <col min="4557" max="4557" width="9.1796875" style="3"/>
    <col min="4558" max="4558" width="10.54296875" style="3" bestFit="1" customWidth="1"/>
    <col min="4559" max="4803" width="9.1796875" style="3"/>
    <col min="4804" max="4804" width="5.7265625" style="3" customWidth="1"/>
    <col min="4805" max="4806" width="21.7265625" style="3" customWidth="1"/>
    <col min="4807" max="4812" width="20.7265625" style="3" customWidth="1"/>
    <col min="4813" max="4813" width="9.1796875" style="3"/>
    <col min="4814" max="4814" width="10.54296875" style="3" bestFit="1" customWidth="1"/>
    <col min="4815" max="5059" width="9.1796875" style="3"/>
    <col min="5060" max="5060" width="5.7265625" style="3" customWidth="1"/>
    <col min="5061" max="5062" width="21.7265625" style="3" customWidth="1"/>
    <col min="5063" max="5068" width="20.7265625" style="3" customWidth="1"/>
    <col min="5069" max="5069" width="9.1796875" style="3"/>
    <col min="5070" max="5070" width="10.54296875" style="3" bestFit="1" customWidth="1"/>
    <col min="5071" max="5315" width="9.1796875" style="3"/>
    <col min="5316" max="5316" width="5.7265625" style="3" customWidth="1"/>
    <col min="5317" max="5318" width="21.7265625" style="3" customWidth="1"/>
    <col min="5319" max="5324" width="20.7265625" style="3" customWidth="1"/>
    <col min="5325" max="5325" width="9.1796875" style="3"/>
    <col min="5326" max="5326" width="10.54296875" style="3" bestFit="1" customWidth="1"/>
    <col min="5327" max="5571" width="9.1796875" style="3"/>
    <col min="5572" max="5572" width="5.7265625" style="3" customWidth="1"/>
    <col min="5573" max="5574" width="21.7265625" style="3" customWidth="1"/>
    <col min="5575" max="5580" width="20.7265625" style="3" customWidth="1"/>
    <col min="5581" max="5581" width="9.1796875" style="3"/>
    <col min="5582" max="5582" width="10.54296875" style="3" bestFit="1" customWidth="1"/>
    <col min="5583" max="5827" width="9.1796875" style="3"/>
    <col min="5828" max="5828" width="5.7265625" style="3" customWidth="1"/>
    <col min="5829" max="5830" width="21.7265625" style="3" customWidth="1"/>
    <col min="5831" max="5836" width="20.7265625" style="3" customWidth="1"/>
    <col min="5837" max="5837" width="9.1796875" style="3"/>
    <col min="5838" max="5838" width="10.54296875" style="3" bestFit="1" customWidth="1"/>
    <col min="5839" max="6083" width="9.1796875" style="3"/>
    <col min="6084" max="6084" width="5.7265625" style="3" customWidth="1"/>
    <col min="6085" max="6086" width="21.7265625" style="3" customWidth="1"/>
    <col min="6087" max="6092" width="20.7265625" style="3" customWidth="1"/>
    <col min="6093" max="6093" width="9.1796875" style="3"/>
    <col min="6094" max="6094" width="10.54296875" style="3" bestFit="1" customWidth="1"/>
    <col min="6095" max="6339" width="9.1796875" style="3"/>
    <col min="6340" max="6340" width="5.7265625" style="3" customWidth="1"/>
    <col min="6341" max="6342" width="21.7265625" style="3" customWidth="1"/>
    <col min="6343" max="6348" width="20.7265625" style="3" customWidth="1"/>
    <col min="6349" max="6349" width="9.1796875" style="3"/>
    <col min="6350" max="6350" width="10.54296875" style="3" bestFit="1" customWidth="1"/>
    <col min="6351" max="6595" width="9.1796875" style="3"/>
    <col min="6596" max="6596" width="5.7265625" style="3" customWidth="1"/>
    <col min="6597" max="6598" width="21.7265625" style="3" customWidth="1"/>
    <col min="6599" max="6604" width="20.7265625" style="3" customWidth="1"/>
    <col min="6605" max="6605" width="9.1796875" style="3"/>
    <col min="6606" max="6606" width="10.54296875" style="3" bestFit="1" customWidth="1"/>
    <col min="6607" max="6851" width="9.1796875" style="3"/>
    <col min="6852" max="6852" width="5.7265625" style="3" customWidth="1"/>
    <col min="6853" max="6854" width="21.7265625" style="3" customWidth="1"/>
    <col min="6855" max="6860" width="20.7265625" style="3" customWidth="1"/>
    <col min="6861" max="6861" width="9.1796875" style="3"/>
    <col min="6862" max="6862" width="10.54296875" style="3" bestFit="1" customWidth="1"/>
    <col min="6863" max="7107" width="9.1796875" style="3"/>
    <col min="7108" max="7108" width="5.7265625" style="3" customWidth="1"/>
    <col min="7109" max="7110" width="21.7265625" style="3" customWidth="1"/>
    <col min="7111" max="7116" width="20.7265625" style="3" customWidth="1"/>
    <col min="7117" max="7117" width="9.1796875" style="3"/>
    <col min="7118" max="7118" width="10.54296875" style="3" bestFit="1" customWidth="1"/>
    <col min="7119" max="7363" width="9.1796875" style="3"/>
    <col min="7364" max="7364" width="5.7265625" style="3" customWidth="1"/>
    <col min="7365" max="7366" width="21.7265625" style="3" customWidth="1"/>
    <col min="7367" max="7372" width="20.7265625" style="3" customWidth="1"/>
    <col min="7373" max="7373" width="9.1796875" style="3"/>
    <col min="7374" max="7374" width="10.54296875" style="3" bestFit="1" customWidth="1"/>
    <col min="7375" max="7619" width="9.1796875" style="3"/>
    <col min="7620" max="7620" width="5.7265625" style="3" customWidth="1"/>
    <col min="7621" max="7622" width="21.7265625" style="3" customWidth="1"/>
    <col min="7623" max="7628" width="20.7265625" style="3" customWidth="1"/>
    <col min="7629" max="7629" width="9.1796875" style="3"/>
    <col min="7630" max="7630" width="10.54296875" style="3" bestFit="1" customWidth="1"/>
    <col min="7631" max="7875" width="9.1796875" style="3"/>
    <col min="7876" max="7876" width="5.7265625" style="3" customWidth="1"/>
    <col min="7877" max="7878" width="21.7265625" style="3" customWidth="1"/>
    <col min="7879" max="7884" width="20.7265625" style="3" customWidth="1"/>
    <col min="7885" max="7885" width="9.1796875" style="3"/>
    <col min="7886" max="7886" width="10.54296875" style="3" bestFit="1" customWidth="1"/>
    <col min="7887" max="8131" width="9.1796875" style="3"/>
    <col min="8132" max="8132" width="5.7265625" style="3" customWidth="1"/>
    <col min="8133" max="8134" width="21.7265625" style="3" customWidth="1"/>
    <col min="8135" max="8140" width="20.7265625" style="3" customWidth="1"/>
    <col min="8141" max="8141" width="9.1796875" style="3"/>
    <col min="8142" max="8142" width="10.54296875" style="3" bestFit="1" customWidth="1"/>
    <col min="8143" max="8387" width="9.1796875" style="3"/>
    <col min="8388" max="8388" width="5.7265625" style="3" customWidth="1"/>
    <col min="8389" max="8390" width="21.7265625" style="3" customWidth="1"/>
    <col min="8391" max="8396" width="20.7265625" style="3" customWidth="1"/>
    <col min="8397" max="8397" width="9.1796875" style="3"/>
    <col min="8398" max="8398" width="10.54296875" style="3" bestFit="1" customWidth="1"/>
    <col min="8399" max="8643" width="9.1796875" style="3"/>
    <col min="8644" max="8644" width="5.7265625" style="3" customWidth="1"/>
    <col min="8645" max="8646" width="21.7265625" style="3" customWidth="1"/>
    <col min="8647" max="8652" width="20.7265625" style="3" customWidth="1"/>
    <col min="8653" max="8653" width="9.1796875" style="3"/>
    <col min="8654" max="8654" width="10.54296875" style="3" bestFit="1" customWidth="1"/>
    <col min="8655" max="8899" width="9.1796875" style="3"/>
    <col min="8900" max="8900" width="5.7265625" style="3" customWidth="1"/>
    <col min="8901" max="8902" width="21.7265625" style="3" customWidth="1"/>
    <col min="8903" max="8908" width="20.7265625" style="3" customWidth="1"/>
    <col min="8909" max="8909" width="9.1796875" style="3"/>
    <col min="8910" max="8910" width="10.54296875" style="3" bestFit="1" customWidth="1"/>
    <col min="8911" max="9155" width="9.1796875" style="3"/>
    <col min="9156" max="9156" width="5.7265625" style="3" customWidth="1"/>
    <col min="9157" max="9158" width="21.7265625" style="3" customWidth="1"/>
    <col min="9159" max="9164" width="20.7265625" style="3" customWidth="1"/>
    <col min="9165" max="9165" width="9.1796875" style="3"/>
    <col min="9166" max="9166" width="10.54296875" style="3" bestFit="1" customWidth="1"/>
    <col min="9167" max="9411" width="9.1796875" style="3"/>
    <col min="9412" max="9412" width="5.7265625" style="3" customWidth="1"/>
    <col min="9413" max="9414" width="21.7265625" style="3" customWidth="1"/>
    <col min="9415" max="9420" width="20.7265625" style="3" customWidth="1"/>
    <col min="9421" max="9421" width="9.1796875" style="3"/>
    <col min="9422" max="9422" width="10.54296875" style="3" bestFit="1" customWidth="1"/>
    <col min="9423" max="9667" width="9.1796875" style="3"/>
    <col min="9668" max="9668" width="5.7265625" style="3" customWidth="1"/>
    <col min="9669" max="9670" width="21.7265625" style="3" customWidth="1"/>
    <col min="9671" max="9676" width="20.7265625" style="3" customWidth="1"/>
    <col min="9677" max="9677" width="9.1796875" style="3"/>
    <col min="9678" max="9678" width="10.54296875" style="3" bestFit="1" customWidth="1"/>
    <col min="9679" max="9923" width="9.1796875" style="3"/>
    <col min="9924" max="9924" width="5.7265625" style="3" customWidth="1"/>
    <col min="9925" max="9926" width="21.7265625" style="3" customWidth="1"/>
    <col min="9927" max="9932" width="20.7265625" style="3" customWidth="1"/>
    <col min="9933" max="9933" width="9.1796875" style="3"/>
    <col min="9934" max="9934" width="10.54296875" style="3" bestFit="1" customWidth="1"/>
    <col min="9935" max="10179" width="9.1796875" style="3"/>
    <col min="10180" max="10180" width="5.7265625" style="3" customWidth="1"/>
    <col min="10181" max="10182" width="21.7265625" style="3" customWidth="1"/>
    <col min="10183" max="10188" width="20.7265625" style="3" customWidth="1"/>
    <col min="10189" max="10189" width="9.1796875" style="3"/>
    <col min="10190" max="10190" width="10.54296875" style="3" bestFit="1" customWidth="1"/>
    <col min="10191" max="10435" width="9.1796875" style="3"/>
    <col min="10436" max="10436" width="5.7265625" style="3" customWidth="1"/>
    <col min="10437" max="10438" width="21.7265625" style="3" customWidth="1"/>
    <col min="10439" max="10444" width="20.7265625" style="3" customWidth="1"/>
    <col min="10445" max="10445" width="9.1796875" style="3"/>
    <col min="10446" max="10446" width="10.54296875" style="3" bestFit="1" customWidth="1"/>
    <col min="10447" max="10691" width="9.1796875" style="3"/>
    <col min="10692" max="10692" width="5.7265625" style="3" customWidth="1"/>
    <col min="10693" max="10694" width="21.7265625" style="3" customWidth="1"/>
    <col min="10695" max="10700" width="20.7265625" style="3" customWidth="1"/>
    <col min="10701" max="10701" width="9.1796875" style="3"/>
    <col min="10702" max="10702" width="10.54296875" style="3" bestFit="1" customWidth="1"/>
    <col min="10703" max="10947" width="9.1796875" style="3"/>
    <col min="10948" max="10948" width="5.7265625" style="3" customWidth="1"/>
    <col min="10949" max="10950" width="21.7265625" style="3" customWidth="1"/>
    <col min="10951" max="10956" width="20.7265625" style="3" customWidth="1"/>
    <col min="10957" max="10957" width="9.1796875" style="3"/>
    <col min="10958" max="10958" width="10.54296875" style="3" bestFit="1" customWidth="1"/>
    <col min="10959" max="11203" width="9.1796875" style="3"/>
    <col min="11204" max="11204" width="5.7265625" style="3" customWidth="1"/>
    <col min="11205" max="11206" width="21.7265625" style="3" customWidth="1"/>
    <col min="11207" max="11212" width="20.7265625" style="3" customWidth="1"/>
    <col min="11213" max="11213" width="9.1796875" style="3"/>
    <col min="11214" max="11214" width="10.54296875" style="3" bestFit="1" customWidth="1"/>
    <col min="11215" max="11459" width="9.1796875" style="3"/>
    <col min="11460" max="11460" width="5.7265625" style="3" customWidth="1"/>
    <col min="11461" max="11462" width="21.7265625" style="3" customWidth="1"/>
    <col min="11463" max="11468" width="20.7265625" style="3" customWidth="1"/>
    <col min="11469" max="11469" width="9.1796875" style="3"/>
    <col min="11470" max="11470" width="10.54296875" style="3" bestFit="1" customWidth="1"/>
    <col min="11471" max="11715" width="9.1796875" style="3"/>
    <col min="11716" max="11716" width="5.7265625" style="3" customWidth="1"/>
    <col min="11717" max="11718" width="21.7265625" style="3" customWidth="1"/>
    <col min="11719" max="11724" width="20.7265625" style="3" customWidth="1"/>
    <col min="11725" max="11725" width="9.1796875" style="3"/>
    <col min="11726" max="11726" width="10.54296875" style="3" bestFit="1" customWidth="1"/>
    <col min="11727" max="11971" width="9.1796875" style="3"/>
    <col min="11972" max="11972" width="5.7265625" style="3" customWidth="1"/>
    <col min="11973" max="11974" width="21.7265625" style="3" customWidth="1"/>
    <col min="11975" max="11980" width="20.7265625" style="3" customWidth="1"/>
    <col min="11981" max="11981" width="9.1796875" style="3"/>
    <col min="11982" max="11982" width="10.54296875" style="3" bestFit="1" customWidth="1"/>
    <col min="11983" max="12227" width="9.1796875" style="3"/>
    <col min="12228" max="12228" width="5.7265625" style="3" customWidth="1"/>
    <col min="12229" max="12230" width="21.7265625" style="3" customWidth="1"/>
    <col min="12231" max="12236" width="20.7265625" style="3" customWidth="1"/>
    <col min="12237" max="12237" width="9.1796875" style="3"/>
    <col min="12238" max="12238" width="10.54296875" style="3" bestFit="1" customWidth="1"/>
    <col min="12239" max="12483" width="9.1796875" style="3"/>
    <col min="12484" max="12484" width="5.7265625" style="3" customWidth="1"/>
    <col min="12485" max="12486" width="21.7265625" style="3" customWidth="1"/>
    <col min="12487" max="12492" width="20.7265625" style="3" customWidth="1"/>
    <col min="12493" max="12493" width="9.1796875" style="3"/>
    <col min="12494" max="12494" width="10.54296875" style="3" bestFit="1" customWidth="1"/>
    <col min="12495" max="12739" width="9.1796875" style="3"/>
    <col min="12740" max="12740" width="5.7265625" style="3" customWidth="1"/>
    <col min="12741" max="12742" width="21.7265625" style="3" customWidth="1"/>
    <col min="12743" max="12748" width="20.7265625" style="3" customWidth="1"/>
    <col min="12749" max="12749" width="9.1796875" style="3"/>
    <col min="12750" max="12750" width="10.54296875" style="3" bestFit="1" customWidth="1"/>
    <col min="12751" max="12995" width="9.1796875" style="3"/>
    <col min="12996" max="12996" width="5.7265625" style="3" customWidth="1"/>
    <col min="12997" max="12998" width="21.7265625" style="3" customWidth="1"/>
    <col min="12999" max="13004" width="20.7265625" style="3" customWidth="1"/>
    <col min="13005" max="13005" width="9.1796875" style="3"/>
    <col min="13006" max="13006" width="10.54296875" style="3" bestFit="1" customWidth="1"/>
    <col min="13007" max="13251" width="9.1796875" style="3"/>
    <col min="13252" max="13252" width="5.7265625" style="3" customWidth="1"/>
    <col min="13253" max="13254" width="21.7265625" style="3" customWidth="1"/>
    <col min="13255" max="13260" width="20.7265625" style="3" customWidth="1"/>
    <col min="13261" max="13261" width="9.1796875" style="3"/>
    <col min="13262" max="13262" width="10.54296875" style="3" bestFit="1" customWidth="1"/>
    <col min="13263" max="13507" width="9.1796875" style="3"/>
    <col min="13508" max="13508" width="5.7265625" style="3" customWidth="1"/>
    <col min="13509" max="13510" width="21.7265625" style="3" customWidth="1"/>
    <col min="13511" max="13516" width="20.7265625" style="3" customWidth="1"/>
    <col min="13517" max="13517" width="9.1796875" style="3"/>
    <col min="13518" max="13518" width="10.54296875" style="3" bestFit="1" customWidth="1"/>
    <col min="13519" max="13763" width="9.1796875" style="3"/>
    <col min="13764" max="13764" width="5.7265625" style="3" customWidth="1"/>
    <col min="13765" max="13766" width="21.7265625" style="3" customWidth="1"/>
    <col min="13767" max="13772" width="20.7265625" style="3" customWidth="1"/>
    <col min="13773" max="13773" width="9.1796875" style="3"/>
    <col min="13774" max="13774" width="10.54296875" style="3" bestFit="1" customWidth="1"/>
    <col min="13775" max="14019" width="9.1796875" style="3"/>
    <col min="14020" max="14020" width="5.7265625" style="3" customWidth="1"/>
    <col min="14021" max="14022" width="21.7265625" style="3" customWidth="1"/>
    <col min="14023" max="14028" width="20.7265625" style="3" customWidth="1"/>
    <col min="14029" max="14029" width="9.1796875" style="3"/>
    <col min="14030" max="14030" width="10.54296875" style="3" bestFit="1" customWidth="1"/>
    <col min="14031" max="14275" width="9.1796875" style="3"/>
    <col min="14276" max="14276" width="5.7265625" style="3" customWidth="1"/>
    <col min="14277" max="14278" width="21.7265625" style="3" customWidth="1"/>
    <col min="14279" max="14284" width="20.7265625" style="3" customWidth="1"/>
    <col min="14285" max="14285" width="9.1796875" style="3"/>
    <col min="14286" max="14286" width="10.54296875" style="3" bestFit="1" customWidth="1"/>
    <col min="14287" max="14531" width="9.1796875" style="3"/>
    <col min="14532" max="14532" width="5.7265625" style="3" customWidth="1"/>
    <col min="14533" max="14534" width="21.7265625" style="3" customWidth="1"/>
    <col min="14535" max="14540" width="20.7265625" style="3" customWidth="1"/>
    <col min="14541" max="14541" width="9.1796875" style="3"/>
    <col min="14542" max="14542" width="10.54296875" style="3" bestFit="1" customWidth="1"/>
    <col min="14543" max="14787" width="9.1796875" style="3"/>
    <col min="14788" max="14788" width="5.7265625" style="3" customWidth="1"/>
    <col min="14789" max="14790" width="21.7265625" style="3" customWidth="1"/>
    <col min="14791" max="14796" width="20.7265625" style="3" customWidth="1"/>
    <col min="14797" max="14797" width="9.1796875" style="3"/>
    <col min="14798" max="14798" width="10.54296875" style="3" bestFit="1" customWidth="1"/>
    <col min="14799" max="15043" width="9.1796875" style="3"/>
    <col min="15044" max="15044" width="5.7265625" style="3" customWidth="1"/>
    <col min="15045" max="15046" width="21.7265625" style="3" customWidth="1"/>
    <col min="15047" max="15052" width="20.7265625" style="3" customWidth="1"/>
    <col min="15053" max="15053" width="9.1796875" style="3"/>
    <col min="15054" max="15054" width="10.54296875" style="3" bestFit="1" customWidth="1"/>
    <col min="15055" max="15299" width="9.1796875" style="3"/>
    <col min="15300" max="15300" width="5.7265625" style="3" customWidth="1"/>
    <col min="15301" max="15302" width="21.7265625" style="3" customWidth="1"/>
    <col min="15303" max="15308" width="20.7265625" style="3" customWidth="1"/>
    <col min="15309" max="15309" width="9.1796875" style="3"/>
    <col min="15310" max="15310" width="10.54296875" style="3" bestFit="1" customWidth="1"/>
    <col min="15311" max="15555" width="9.1796875" style="3"/>
    <col min="15556" max="15556" width="5.7265625" style="3" customWidth="1"/>
    <col min="15557" max="15558" width="21.7265625" style="3" customWidth="1"/>
    <col min="15559" max="15564" width="20.7265625" style="3" customWidth="1"/>
    <col min="15565" max="15565" width="9.1796875" style="3"/>
    <col min="15566" max="15566" width="10.54296875" style="3" bestFit="1" customWidth="1"/>
    <col min="15567" max="15811" width="9.1796875" style="3"/>
    <col min="15812" max="15812" width="5.7265625" style="3" customWidth="1"/>
    <col min="15813" max="15814" width="21.7265625" style="3" customWidth="1"/>
    <col min="15815" max="15820" width="20.7265625" style="3" customWidth="1"/>
    <col min="15821" max="15821" width="9.1796875" style="3"/>
    <col min="15822" max="15822" width="10.54296875" style="3" bestFit="1" customWidth="1"/>
    <col min="15823" max="16067" width="9.1796875" style="3"/>
    <col min="16068" max="16068" width="5.7265625" style="3" customWidth="1"/>
    <col min="16069" max="16070" width="21.7265625" style="3" customWidth="1"/>
    <col min="16071" max="16076" width="20.7265625" style="3" customWidth="1"/>
    <col min="16077" max="16077" width="9.1796875" style="3"/>
    <col min="16078" max="16078" width="10.54296875" style="3" bestFit="1" customWidth="1"/>
    <col min="16079" max="16384" width="9.1796875" style="3"/>
  </cols>
  <sheetData>
    <row r="1" spans="1:34" s="1" customFormat="1" ht="16.5" x14ac:dyDescent="0.35">
      <c r="A1" s="95" t="s">
        <v>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34" s="1" customFormat="1" ht="23.5" customHeight="1" x14ac:dyDescent="0.35">
      <c r="A2" s="96" t="s">
        <v>66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34" s="1" customFormat="1" ht="16.5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34" s="1" customFormat="1" ht="16.5" x14ac:dyDescent="0.35">
      <c r="A4" s="17" t="s">
        <v>39</v>
      </c>
      <c r="B4" s="15"/>
      <c r="C4" s="18" t="s">
        <v>57</v>
      </c>
      <c r="D4" s="15"/>
      <c r="E4" s="15"/>
      <c r="F4" s="17" t="s">
        <v>41</v>
      </c>
      <c r="G4" s="18"/>
      <c r="H4" s="18" t="s">
        <v>64</v>
      </c>
    </row>
    <row r="5" spans="1:34" s="1" customFormat="1" ht="16.5" x14ac:dyDescent="0.35">
      <c r="A5" s="17" t="s">
        <v>40</v>
      </c>
      <c r="B5" s="15"/>
      <c r="C5" s="18" t="s">
        <v>60</v>
      </c>
      <c r="D5" s="15"/>
      <c r="E5" s="15"/>
      <c r="F5" s="15"/>
      <c r="G5" s="15"/>
      <c r="H5" s="15"/>
    </row>
    <row r="6" spans="1:34" s="1" customFormat="1" ht="16.5" x14ac:dyDescent="0.35">
      <c r="A6" s="17" t="s">
        <v>42</v>
      </c>
      <c r="B6" s="15"/>
      <c r="C6" s="18" t="s">
        <v>59</v>
      </c>
      <c r="D6" s="15"/>
      <c r="E6" s="15"/>
      <c r="F6" s="15"/>
      <c r="G6" s="15"/>
      <c r="H6" s="15"/>
    </row>
    <row r="7" spans="1:34" ht="16" thickBot="1" x14ac:dyDescent="0.3">
      <c r="A7" s="2"/>
      <c r="B7" s="2"/>
      <c r="C7" s="2"/>
      <c r="D7" s="12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34" ht="28" customHeight="1" x14ac:dyDescent="0.25">
      <c r="A8" s="107" t="s">
        <v>0</v>
      </c>
      <c r="B8" s="107" t="s">
        <v>43</v>
      </c>
      <c r="C8" s="109" t="s">
        <v>9</v>
      </c>
      <c r="D8" s="122" t="s">
        <v>11</v>
      </c>
      <c r="E8" s="122" t="s">
        <v>12</v>
      </c>
      <c r="F8" s="122" t="s">
        <v>6</v>
      </c>
      <c r="G8" s="119" t="s">
        <v>13</v>
      </c>
      <c r="H8" s="117"/>
      <c r="I8" s="118"/>
      <c r="J8" s="116" t="s">
        <v>14</v>
      </c>
      <c r="K8" s="117"/>
      <c r="L8" s="117"/>
      <c r="M8" s="117"/>
      <c r="N8" s="117"/>
      <c r="O8" s="118"/>
      <c r="P8" s="119" t="s">
        <v>15</v>
      </c>
      <c r="Q8" s="117"/>
      <c r="R8" s="118"/>
      <c r="S8" s="119" t="s">
        <v>16</v>
      </c>
      <c r="T8" s="117"/>
      <c r="U8" s="117"/>
      <c r="V8" s="117"/>
      <c r="W8" s="117"/>
      <c r="X8" s="118"/>
    </row>
    <row r="9" spans="1:34" ht="34.5" customHeight="1" x14ac:dyDescent="0.35">
      <c r="A9" s="108"/>
      <c r="B9" s="108"/>
      <c r="C9" s="110"/>
      <c r="D9" s="123"/>
      <c r="E9" s="123"/>
      <c r="F9" s="123"/>
      <c r="G9" s="67" t="s">
        <v>1</v>
      </c>
      <c r="H9" s="67" t="s">
        <v>2</v>
      </c>
      <c r="I9" s="67" t="s">
        <v>17</v>
      </c>
      <c r="J9" s="67" t="s">
        <v>1</v>
      </c>
      <c r="K9" s="68" t="s">
        <v>18</v>
      </c>
      <c r="L9" s="67" t="s">
        <v>2</v>
      </c>
      <c r="M9" s="68" t="s">
        <v>18</v>
      </c>
      <c r="N9" s="69" t="s">
        <v>17</v>
      </c>
      <c r="O9" s="68" t="s">
        <v>18</v>
      </c>
      <c r="P9" s="67" t="s">
        <v>1</v>
      </c>
      <c r="Q9" s="67" t="s">
        <v>2</v>
      </c>
      <c r="R9" s="67" t="s">
        <v>17</v>
      </c>
      <c r="S9" s="67" t="s">
        <v>1</v>
      </c>
      <c r="T9" s="68" t="s">
        <v>18</v>
      </c>
      <c r="U9" s="67" t="s">
        <v>2</v>
      </c>
      <c r="V9" s="68" t="s">
        <v>18</v>
      </c>
      <c r="W9" s="67" t="s">
        <v>17</v>
      </c>
      <c r="X9" s="68" t="s">
        <v>18</v>
      </c>
    </row>
    <row r="10" spans="1:34" ht="14.25" customHeight="1" x14ac:dyDescent="0.35">
      <c r="A10" s="19">
        <v>1</v>
      </c>
      <c r="B10" s="20">
        <v>2</v>
      </c>
      <c r="C10" s="19">
        <v>3</v>
      </c>
      <c r="D10" s="4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11">
        <v>13</v>
      </c>
      <c r="O10" s="5">
        <v>14</v>
      </c>
      <c r="P10" s="5">
        <v>15</v>
      </c>
      <c r="Q10" s="5">
        <v>16</v>
      </c>
      <c r="R10" s="5">
        <v>17</v>
      </c>
      <c r="S10" s="5">
        <v>18</v>
      </c>
      <c r="T10" s="5">
        <v>19</v>
      </c>
      <c r="U10" s="5">
        <v>20</v>
      </c>
      <c r="V10" s="5">
        <v>21</v>
      </c>
      <c r="W10" s="5">
        <v>22</v>
      </c>
      <c r="X10" s="5">
        <v>23</v>
      </c>
    </row>
    <row r="11" spans="1:34" x14ac:dyDescent="0.35">
      <c r="A11" s="53">
        <v>1</v>
      </c>
      <c r="B11" s="54" t="s">
        <v>44</v>
      </c>
      <c r="C11" s="53">
        <v>1</v>
      </c>
      <c r="D11" s="70">
        <v>13</v>
      </c>
      <c r="E11" s="71" t="s">
        <v>56</v>
      </c>
      <c r="F11" s="56">
        <f>E11/D11</f>
        <v>0</v>
      </c>
      <c r="G11" s="70">
        <v>1680</v>
      </c>
      <c r="H11" s="70">
        <v>2272</v>
      </c>
      <c r="I11" s="72">
        <v>3952</v>
      </c>
      <c r="J11" s="71" t="s">
        <v>56</v>
      </c>
      <c r="K11" s="56">
        <v>0</v>
      </c>
      <c r="L11" s="71" t="s">
        <v>56</v>
      </c>
      <c r="M11" s="56">
        <f>L11/H11</f>
        <v>0</v>
      </c>
      <c r="N11" s="72">
        <f>SUM(J11,L11)</f>
        <v>0</v>
      </c>
      <c r="O11" s="56">
        <f>N11/I11</f>
        <v>0</v>
      </c>
      <c r="P11" s="71" t="s">
        <v>56</v>
      </c>
      <c r="Q11" s="71" t="s">
        <v>56</v>
      </c>
      <c r="R11" s="72">
        <f>SUM(P11:Q11)</f>
        <v>0</v>
      </c>
      <c r="S11" s="71" t="s">
        <v>56</v>
      </c>
      <c r="T11" s="56">
        <v>0</v>
      </c>
      <c r="U11" s="71" t="s">
        <v>56</v>
      </c>
      <c r="V11" s="56">
        <v>0</v>
      </c>
      <c r="W11" s="72">
        <f>SUM(S11,U11)</f>
        <v>0</v>
      </c>
      <c r="X11" s="56">
        <v>0</v>
      </c>
    </row>
    <row r="12" spans="1:34" x14ac:dyDescent="0.35">
      <c r="A12" s="57">
        <v>2</v>
      </c>
      <c r="B12" s="58" t="s">
        <v>45</v>
      </c>
      <c r="C12" s="57">
        <v>1</v>
      </c>
      <c r="D12" s="70">
        <v>13</v>
      </c>
      <c r="E12" s="71" t="s">
        <v>56</v>
      </c>
      <c r="F12" s="56">
        <v>0</v>
      </c>
      <c r="G12" s="70">
        <v>1680</v>
      </c>
      <c r="H12" s="70">
        <v>2272</v>
      </c>
      <c r="I12" s="72">
        <v>3952</v>
      </c>
      <c r="J12" s="71" t="s">
        <v>56</v>
      </c>
      <c r="K12" s="56">
        <v>0</v>
      </c>
      <c r="L12" s="71" t="s">
        <v>56</v>
      </c>
      <c r="M12" s="56">
        <f t="shared" ref="M12:M13" si="0">L12/H12</f>
        <v>0</v>
      </c>
      <c r="N12" s="72">
        <f t="shared" ref="N12:N13" si="1">SUM(J12,L12)</f>
        <v>0</v>
      </c>
      <c r="O12" s="56">
        <f t="shared" ref="O12:O13" si="2">N12/I12</f>
        <v>0</v>
      </c>
      <c r="P12" s="71" t="s">
        <v>56</v>
      </c>
      <c r="Q12" s="71" t="s">
        <v>56</v>
      </c>
      <c r="R12" s="72">
        <f t="shared" ref="R12:R13" si="3">SUM(P12:Q12)</f>
        <v>0</v>
      </c>
      <c r="S12" s="71" t="s">
        <v>56</v>
      </c>
      <c r="T12" s="56">
        <v>0</v>
      </c>
      <c r="U12" s="71" t="s">
        <v>56</v>
      </c>
      <c r="V12" s="56">
        <v>0</v>
      </c>
      <c r="W12" s="72">
        <f t="shared" ref="W12:W13" si="4">SUM(S12,U12)</f>
        <v>0</v>
      </c>
      <c r="X12" s="56">
        <v>0</v>
      </c>
    </row>
    <row r="13" spans="1:34" x14ac:dyDescent="0.35">
      <c r="A13" s="57">
        <v>3</v>
      </c>
      <c r="B13" s="58" t="s">
        <v>46</v>
      </c>
      <c r="C13" s="57">
        <v>1</v>
      </c>
      <c r="D13" s="70">
        <v>13</v>
      </c>
      <c r="E13" s="71" t="s">
        <v>56</v>
      </c>
      <c r="F13" s="56">
        <v>0</v>
      </c>
      <c r="G13" s="70">
        <v>1680</v>
      </c>
      <c r="H13" s="70">
        <v>2272</v>
      </c>
      <c r="I13" s="72">
        <v>3952</v>
      </c>
      <c r="J13" s="71" t="s">
        <v>56</v>
      </c>
      <c r="K13" s="56">
        <v>0</v>
      </c>
      <c r="L13" s="71" t="s">
        <v>56</v>
      </c>
      <c r="M13" s="56">
        <f t="shared" si="0"/>
        <v>0</v>
      </c>
      <c r="N13" s="72">
        <f t="shared" si="1"/>
        <v>0</v>
      </c>
      <c r="O13" s="56">
        <f t="shared" si="2"/>
        <v>0</v>
      </c>
      <c r="P13" s="71" t="s">
        <v>56</v>
      </c>
      <c r="Q13" s="71" t="s">
        <v>56</v>
      </c>
      <c r="R13" s="72">
        <f t="shared" si="3"/>
        <v>0</v>
      </c>
      <c r="S13" s="71" t="s">
        <v>56</v>
      </c>
      <c r="T13" s="56">
        <v>0</v>
      </c>
      <c r="U13" s="71" t="s">
        <v>56</v>
      </c>
      <c r="V13" s="56">
        <v>0</v>
      </c>
      <c r="W13" s="72">
        <f t="shared" si="4"/>
        <v>0</v>
      </c>
      <c r="X13" s="56">
        <v>0</v>
      </c>
    </row>
    <row r="14" spans="1:34" x14ac:dyDescent="0.35">
      <c r="A14" s="57">
        <v>4</v>
      </c>
      <c r="B14" s="58" t="s">
        <v>47</v>
      </c>
      <c r="C14" s="57">
        <v>1</v>
      </c>
      <c r="D14" s="70">
        <v>13</v>
      </c>
      <c r="E14" s="71" t="s">
        <v>56</v>
      </c>
      <c r="F14" s="56">
        <v>0</v>
      </c>
      <c r="G14" s="70">
        <v>1680</v>
      </c>
      <c r="H14" s="70">
        <v>2272</v>
      </c>
      <c r="I14" s="72">
        <v>3952</v>
      </c>
      <c r="J14" s="71" t="s">
        <v>56</v>
      </c>
      <c r="K14" s="56">
        <v>0</v>
      </c>
      <c r="L14" s="71" t="s">
        <v>56</v>
      </c>
      <c r="M14" s="56">
        <f t="shared" ref="M14" si="5">L14/H14</f>
        <v>0</v>
      </c>
      <c r="N14" s="72">
        <f t="shared" ref="N14" si="6">SUM(J14,L14)</f>
        <v>0</v>
      </c>
      <c r="O14" s="56">
        <f t="shared" ref="O14" si="7">N14/I14</f>
        <v>0</v>
      </c>
      <c r="P14" s="71" t="s">
        <v>56</v>
      </c>
      <c r="Q14" s="71" t="s">
        <v>56</v>
      </c>
      <c r="R14" s="72">
        <f t="shared" ref="R14" si="8">SUM(P14:Q14)</f>
        <v>0</v>
      </c>
      <c r="S14" s="71" t="s">
        <v>56</v>
      </c>
      <c r="T14" s="56">
        <v>0</v>
      </c>
      <c r="U14" s="71" t="s">
        <v>56</v>
      </c>
      <c r="V14" s="56">
        <v>0</v>
      </c>
      <c r="W14" s="72">
        <f t="shared" ref="W14" si="9">SUM(S14,U14)</f>
        <v>0</v>
      </c>
      <c r="X14" s="56">
        <v>0</v>
      </c>
      <c r="Y14"/>
    </row>
    <row r="15" spans="1:34" x14ac:dyDescent="0.35">
      <c r="A15" s="57">
        <v>5</v>
      </c>
      <c r="B15" s="58" t="s">
        <v>48</v>
      </c>
      <c r="C15" s="57">
        <v>1</v>
      </c>
      <c r="D15" s="70">
        <v>13</v>
      </c>
      <c r="E15" s="71" t="s">
        <v>56</v>
      </c>
      <c r="F15" s="56">
        <v>0</v>
      </c>
      <c r="G15" s="70">
        <v>1680</v>
      </c>
      <c r="H15" s="70">
        <v>2272</v>
      </c>
      <c r="I15" s="72">
        <v>3952</v>
      </c>
      <c r="J15" s="71" t="s">
        <v>56</v>
      </c>
      <c r="K15" s="56">
        <v>0</v>
      </c>
      <c r="L15" s="71" t="s">
        <v>56</v>
      </c>
      <c r="M15" s="56">
        <f t="shared" ref="M15" si="10">L15/H15</f>
        <v>0</v>
      </c>
      <c r="N15" s="72">
        <f t="shared" ref="N15" si="11">SUM(J15,L15)</f>
        <v>0</v>
      </c>
      <c r="O15" s="56">
        <f t="shared" ref="O15" si="12">N15/I15</f>
        <v>0</v>
      </c>
      <c r="P15" s="71" t="s">
        <v>56</v>
      </c>
      <c r="Q15" s="71" t="s">
        <v>56</v>
      </c>
      <c r="R15" s="72">
        <f t="shared" ref="R15" si="13">SUM(P15:Q15)</f>
        <v>0</v>
      </c>
      <c r="S15" s="71" t="s">
        <v>56</v>
      </c>
      <c r="T15" s="56">
        <v>0</v>
      </c>
      <c r="U15" s="71" t="s">
        <v>56</v>
      </c>
      <c r="V15" s="56">
        <v>0</v>
      </c>
      <c r="W15" s="72">
        <f t="shared" ref="W15" si="14">SUM(S15,U15)</f>
        <v>0</v>
      </c>
      <c r="X15" s="56">
        <v>0</v>
      </c>
      <c r="AH15" s="3" t="s">
        <v>62</v>
      </c>
    </row>
    <row r="16" spans="1:34" x14ac:dyDescent="0.35">
      <c r="A16" s="57">
        <v>6</v>
      </c>
      <c r="B16" s="58" t="s">
        <v>49</v>
      </c>
      <c r="C16" s="57">
        <v>1</v>
      </c>
      <c r="D16" s="70">
        <v>13</v>
      </c>
      <c r="E16" s="71" t="s">
        <v>56</v>
      </c>
      <c r="F16" s="56">
        <v>0</v>
      </c>
      <c r="G16" s="70">
        <v>1680</v>
      </c>
      <c r="H16" s="70">
        <v>2272</v>
      </c>
      <c r="I16" s="72">
        <v>3952</v>
      </c>
      <c r="J16" s="71" t="s">
        <v>56</v>
      </c>
      <c r="K16" s="56">
        <v>0</v>
      </c>
      <c r="L16" s="71" t="s">
        <v>56</v>
      </c>
      <c r="M16" s="56">
        <f t="shared" ref="M16:M17" si="15">L16/H16</f>
        <v>0</v>
      </c>
      <c r="N16" s="72">
        <f t="shared" ref="N16:N17" si="16">SUM(J16,L16)</f>
        <v>0</v>
      </c>
      <c r="O16" s="56">
        <f t="shared" ref="O16:O17" si="17">N16/I16</f>
        <v>0</v>
      </c>
      <c r="P16" s="71" t="s">
        <v>56</v>
      </c>
      <c r="Q16" s="71" t="s">
        <v>56</v>
      </c>
      <c r="R16" s="72">
        <f t="shared" ref="R16:R17" si="18">SUM(P16:Q16)</f>
        <v>0</v>
      </c>
      <c r="S16" s="71" t="s">
        <v>56</v>
      </c>
      <c r="T16" s="56">
        <v>0</v>
      </c>
      <c r="U16" s="71" t="s">
        <v>56</v>
      </c>
      <c r="V16" s="56">
        <v>0</v>
      </c>
      <c r="W16" s="72">
        <f t="shared" ref="W16:W17" si="19">SUM(S16,U16)</f>
        <v>0</v>
      </c>
      <c r="X16" s="56">
        <v>0</v>
      </c>
      <c r="AH16" s="3" t="s">
        <v>62</v>
      </c>
    </row>
    <row r="17" spans="1:25" x14ac:dyDescent="0.35">
      <c r="A17" s="57">
        <v>7</v>
      </c>
      <c r="B17" s="58" t="s">
        <v>50</v>
      </c>
      <c r="C17" s="57">
        <v>1</v>
      </c>
      <c r="D17" s="70">
        <v>13</v>
      </c>
      <c r="E17" s="71" t="s">
        <v>56</v>
      </c>
      <c r="F17" s="56">
        <v>0</v>
      </c>
      <c r="G17" s="70">
        <v>1680</v>
      </c>
      <c r="H17" s="70">
        <v>2272</v>
      </c>
      <c r="I17" s="72">
        <v>3952</v>
      </c>
      <c r="J17" s="71" t="s">
        <v>56</v>
      </c>
      <c r="K17" s="56">
        <v>0</v>
      </c>
      <c r="L17" s="71" t="s">
        <v>56</v>
      </c>
      <c r="M17" s="56">
        <f t="shared" si="15"/>
        <v>0</v>
      </c>
      <c r="N17" s="72">
        <f t="shared" si="16"/>
        <v>0</v>
      </c>
      <c r="O17" s="56">
        <f t="shared" si="17"/>
        <v>0</v>
      </c>
      <c r="P17" s="71" t="s">
        <v>56</v>
      </c>
      <c r="Q17" s="71" t="s">
        <v>56</v>
      </c>
      <c r="R17" s="72">
        <f t="shared" si="18"/>
        <v>0</v>
      </c>
      <c r="S17" s="71" t="s">
        <v>56</v>
      </c>
      <c r="T17" s="56">
        <v>0</v>
      </c>
      <c r="U17" s="71" t="s">
        <v>56</v>
      </c>
      <c r="V17" s="56">
        <v>0</v>
      </c>
      <c r="W17" s="72">
        <f t="shared" si="19"/>
        <v>0</v>
      </c>
      <c r="X17" s="56">
        <v>0</v>
      </c>
      <c r="Y17"/>
    </row>
    <row r="18" spans="1:25" x14ac:dyDescent="0.35">
      <c r="A18" s="57">
        <v>8</v>
      </c>
      <c r="B18" s="58" t="s">
        <v>51</v>
      </c>
      <c r="C18" s="57">
        <v>1</v>
      </c>
      <c r="D18" s="70">
        <v>13</v>
      </c>
      <c r="E18" s="71" t="s">
        <v>56</v>
      </c>
      <c r="F18" s="56">
        <v>0</v>
      </c>
      <c r="G18" s="70">
        <v>1680</v>
      </c>
      <c r="H18" s="70">
        <v>2272</v>
      </c>
      <c r="I18" s="72">
        <v>3952</v>
      </c>
      <c r="J18" s="71" t="s">
        <v>56</v>
      </c>
      <c r="K18" s="56">
        <v>0</v>
      </c>
      <c r="L18" s="71" t="s">
        <v>56</v>
      </c>
      <c r="M18" s="56">
        <f t="shared" ref="M18" si="20">L18/H18</f>
        <v>0</v>
      </c>
      <c r="N18" s="72">
        <f t="shared" ref="N18" si="21">SUM(J18,L18)</f>
        <v>0</v>
      </c>
      <c r="O18" s="56">
        <f t="shared" ref="O18" si="22">N18/I18</f>
        <v>0</v>
      </c>
      <c r="P18" s="71" t="s">
        <v>56</v>
      </c>
      <c r="Q18" s="71" t="s">
        <v>56</v>
      </c>
      <c r="R18" s="72">
        <f t="shared" ref="R18" si="23">SUM(P18:Q18)</f>
        <v>0</v>
      </c>
      <c r="S18" s="71" t="s">
        <v>56</v>
      </c>
      <c r="T18" s="56">
        <v>0</v>
      </c>
      <c r="U18" s="71" t="s">
        <v>56</v>
      </c>
      <c r="V18" s="56">
        <v>0</v>
      </c>
      <c r="W18" s="72">
        <f t="shared" ref="W18" si="24">SUM(S18,U18)</f>
        <v>0</v>
      </c>
      <c r="X18" s="56">
        <v>0</v>
      </c>
    </row>
    <row r="19" spans="1:25" x14ac:dyDescent="0.35">
      <c r="A19" s="57">
        <v>9</v>
      </c>
      <c r="B19" s="58" t="s">
        <v>52</v>
      </c>
      <c r="C19" s="57">
        <v>1</v>
      </c>
      <c r="D19" s="70">
        <v>13</v>
      </c>
      <c r="E19" s="71">
        <v>9</v>
      </c>
      <c r="F19" s="56">
        <f>SUM(E19/D19)</f>
        <v>0.69230769230769229</v>
      </c>
      <c r="G19" s="70">
        <v>1680</v>
      </c>
      <c r="H19" s="70">
        <v>2272</v>
      </c>
      <c r="I19" s="72">
        <f>SUM(H19,G19)</f>
        <v>3952</v>
      </c>
      <c r="J19" s="71">
        <v>1443</v>
      </c>
      <c r="K19" s="56">
        <f>SUM(J19/G19)</f>
        <v>0.85892857142857137</v>
      </c>
      <c r="L19" s="71">
        <v>2040</v>
      </c>
      <c r="M19" s="56">
        <f>SUM(2040/2272)</f>
        <v>0.897887323943662</v>
      </c>
      <c r="N19" s="72">
        <f>SUM(J19,L19)</f>
        <v>3483</v>
      </c>
      <c r="O19" s="56">
        <f>SUM(N19/I19)</f>
        <v>0.88132591093117407</v>
      </c>
      <c r="P19" s="71">
        <v>219</v>
      </c>
      <c r="Q19" s="71">
        <v>384</v>
      </c>
      <c r="R19" s="72">
        <v>603</v>
      </c>
      <c r="S19" s="71" t="s">
        <v>56</v>
      </c>
      <c r="T19" s="56">
        <v>0</v>
      </c>
      <c r="U19" s="71">
        <v>2</v>
      </c>
      <c r="V19" s="56">
        <f>SUM(U19/Q19)</f>
        <v>5.208333333333333E-3</v>
      </c>
      <c r="W19" s="72">
        <v>2</v>
      </c>
      <c r="X19" s="56">
        <f>SUM(W19/R19)</f>
        <v>3.3167495854063019E-3</v>
      </c>
    </row>
    <row r="20" spans="1:25" x14ac:dyDescent="0.35">
      <c r="A20" s="57">
        <v>10</v>
      </c>
      <c r="B20" s="58" t="s">
        <v>53</v>
      </c>
      <c r="C20" s="57">
        <v>1</v>
      </c>
      <c r="D20" s="70">
        <v>13</v>
      </c>
      <c r="E20" s="71">
        <v>4</v>
      </c>
      <c r="F20" s="56">
        <f>SUM(E20/D20)</f>
        <v>0.30769230769230771</v>
      </c>
      <c r="G20" s="70">
        <v>1680</v>
      </c>
      <c r="H20" s="70">
        <v>2272</v>
      </c>
      <c r="I20" s="72">
        <f>SUM(H20,G20)</f>
        <v>3952</v>
      </c>
      <c r="J20" s="71">
        <v>237</v>
      </c>
      <c r="K20" s="56">
        <f>SUM(J20/G20)</f>
        <v>0.14107142857142857</v>
      </c>
      <c r="L20" s="71">
        <v>232</v>
      </c>
      <c r="M20" s="56">
        <f>SUM(232/2272)</f>
        <v>0.10211267605633803</v>
      </c>
      <c r="N20" s="72">
        <f>SUM(J20,L20)</f>
        <v>469</v>
      </c>
      <c r="O20" s="56">
        <f>SUM(N20/I20)</f>
        <v>0.11867408906882591</v>
      </c>
      <c r="P20" s="71">
        <v>50</v>
      </c>
      <c r="Q20" s="71">
        <v>76</v>
      </c>
      <c r="R20" s="72">
        <v>126</v>
      </c>
      <c r="S20" s="71" t="s">
        <v>56</v>
      </c>
      <c r="T20" s="56">
        <v>0</v>
      </c>
      <c r="U20" s="71" t="s">
        <v>56</v>
      </c>
      <c r="V20" s="56">
        <v>0</v>
      </c>
      <c r="W20" s="71" t="s">
        <v>56</v>
      </c>
      <c r="X20" s="56">
        <v>0</v>
      </c>
    </row>
    <row r="21" spans="1:25" x14ac:dyDescent="0.35">
      <c r="A21" s="57">
        <v>11</v>
      </c>
      <c r="B21" s="58" t="s">
        <v>54</v>
      </c>
      <c r="C21" s="57">
        <v>1</v>
      </c>
      <c r="D21" s="70">
        <v>13</v>
      </c>
      <c r="E21" s="71" t="s">
        <v>56</v>
      </c>
      <c r="F21" s="56">
        <v>0</v>
      </c>
      <c r="G21" s="70">
        <v>1680</v>
      </c>
      <c r="H21" s="70">
        <v>2272</v>
      </c>
      <c r="I21" s="72">
        <v>3952</v>
      </c>
      <c r="J21" s="71" t="s">
        <v>56</v>
      </c>
      <c r="K21" s="56">
        <v>0</v>
      </c>
      <c r="L21" s="71" t="s">
        <v>56</v>
      </c>
      <c r="M21" s="56">
        <f t="shared" ref="M21" si="25">L21/H21</f>
        <v>0</v>
      </c>
      <c r="N21" s="72">
        <f t="shared" ref="N21" si="26">SUM(J21,L21)</f>
        <v>0</v>
      </c>
      <c r="O21" s="56">
        <f t="shared" ref="O21" si="27">N21/I21</f>
        <v>0</v>
      </c>
      <c r="P21" s="71" t="s">
        <v>56</v>
      </c>
      <c r="Q21" s="71" t="s">
        <v>56</v>
      </c>
      <c r="R21" s="72">
        <f t="shared" ref="R21" si="28">SUM(P21:Q21)</f>
        <v>0</v>
      </c>
      <c r="S21" s="71" t="s">
        <v>56</v>
      </c>
      <c r="T21" s="56">
        <v>0</v>
      </c>
      <c r="U21" s="71" t="s">
        <v>56</v>
      </c>
      <c r="V21" s="56">
        <v>0</v>
      </c>
      <c r="W21" s="72">
        <f t="shared" ref="W21" si="29">SUM(S21,U21)</f>
        <v>0</v>
      </c>
      <c r="X21" s="56">
        <v>0</v>
      </c>
    </row>
    <row r="22" spans="1:25" x14ac:dyDescent="0.35">
      <c r="A22" s="57">
        <v>12</v>
      </c>
      <c r="B22" s="58" t="s">
        <v>55</v>
      </c>
      <c r="C22" s="57">
        <v>1</v>
      </c>
      <c r="D22" s="70">
        <v>13</v>
      </c>
      <c r="E22" s="71" t="s">
        <v>56</v>
      </c>
      <c r="F22" s="56">
        <v>0</v>
      </c>
      <c r="G22" s="70">
        <v>1680</v>
      </c>
      <c r="H22" s="70">
        <v>2272</v>
      </c>
      <c r="I22" s="72">
        <v>3952</v>
      </c>
      <c r="J22" s="71" t="s">
        <v>56</v>
      </c>
      <c r="K22" s="56">
        <v>0</v>
      </c>
      <c r="L22" s="71" t="s">
        <v>56</v>
      </c>
      <c r="M22" s="56">
        <f t="shared" ref="M22" si="30">L22/H22</f>
        <v>0</v>
      </c>
      <c r="N22" s="72">
        <f t="shared" ref="N22" si="31">SUM(J22,L22)</f>
        <v>0</v>
      </c>
      <c r="O22" s="56">
        <f t="shared" ref="O22" si="32">N22/I22</f>
        <v>0</v>
      </c>
      <c r="P22" s="71" t="s">
        <v>56</v>
      </c>
      <c r="Q22" s="71" t="s">
        <v>56</v>
      </c>
      <c r="R22" s="72">
        <f t="shared" ref="R22" si="33">SUM(P22:Q22)</f>
        <v>0</v>
      </c>
      <c r="S22" s="71" t="s">
        <v>56</v>
      </c>
      <c r="T22" s="56">
        <v>0</v>
      </c>
      <c r="U22" s="71" t="s">
        <v>56</v>
      </c>
      <c r="V22" s="56">
        <v>0</v>
      </c>
      <c r="W22" s="72">
        <f t="shared" ref="W22" si="34">SUM(S22,U22)</f>
        <v>0</v>
      </c>
      <c r="X22" s="56">
        <v>0</v>
      </c>
    </row>
    <row r="23" spans="1:25" x14ac:dyDescent="0.35">
      <c r="A23" s="73"/>
      <c r="B23" s="73"/>
      <c r="C23" s="7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1:25" s="10" customFormat="1" ht="20.149999999999999" customHeight="1" x14ac:dyDescent="0.35">
      <c r="A24" s="77" t="s">
        <v>8</v>
      </c>
      <c r="B24" s="88"/>
      <c r="C24" s="89">
        <v>1</v>
      </c>
      <c r="D24" s="90">
        <v>13</v>
      </c>
      <c r="E24" s="90">
        <f>SUM(E11:E22)</f>
        <v>13</v>
      </c>
      <c r="F24" s="75">
        <f>E24/D24</f>
        <v>1</v>
      </c>
      <c r="G24" s="90">
        <v>1680</v>
      </c>
      <c r="H24" s="90">
        <v>2272</v>
      </c>
      <c r="I24" s="90">
        <v>3952</v>
      </c>
      <c r="J24" s="90">
        <f>SUM(J11:J22)</f>
        <v>1680</v>
      </c>
      <c r="K24" s="75">
        <f>SUM(K11:K23)</f>
        <v>1</v>
      </c>
      <c r="L24" s="90">
        <f>SUM(L11:L22)</f>
        <v>2272</v>
      </c>
      <c r="M24" s="75">
        <f>SUM(M11:M23)</f>
        <v>1</v>
      </c>
      <c r="N24" s="90">
        <f>SUM(N11:N22)</f>
        <v>3952</v>
      </c>
      <c r="O24" s="75">
        <f>SUM(O11:O23)</f>
        <v>1</v>
      </c>
      <c r="P24" s="90">
        <f t="shared" ref="P24:Q24" si="35">SUM(P11:P23)</f>
        <v>269</v>
      </c>
      <c r="Q24" s="90">
        <f t="shared" si="35"/>
        <v>460</v>
      </c>
      <c r="R24" s="90">
        <f>SUM(R11:R23)</f>
        <v>729</v>
      </c>
      <c r="S24" s="90">
        <f>SUM(S11:S22)</f>
        <v>0</v>
      </c>
      <c r="T24" s="75">
        <f>SUM(T11:T23)</f>
        <v>0</v>
      </c>
      <c r="U24" s="90">
        <f>SUM(U11:U22)</f>
        <v>2</v>
      </c>
      <c r="V24" s="75">
        <f>SUM(V11:V23)</f>
        <v>5.208333333333333E-3</v>
      </c>
      <c r="W24" s="90">
        <f>SUM(W11:W22)</f>
        <v>2</v>
      </c>
      <c r="X24" s="75">
        <f>SUM(X11:X23)</f>
        <v>3.3167495854063019E-3</v>
      </c>
    </row>
    <row r="25" spans="1:25" x14ac:dyDescent="0.35">
      <c r="B25" s="10"/>
      <c r="C25" s="10"/>
    </row>
  </sheetData>
  <mergeCells count="13">
    <mergeCell ref="J8:O8"/>
    <mergeCell ref="P8:R8"/>
    <mergeCell ref="S8:X8"/>
    <mergeCell ref="A1:Z1"/>
    <mergeCell ref="A2:Z2"/>
    <mergeCell ref="D7:X7"/>
    <mergeCell ref="A8:A9"/>
    <mergeCell ref="B8:B9"/>
    <mergeCell ref="C8:C9"/>
    <mergeCell ref="D8:D9"/>
    <mergeCell ref="E8:E9"/>
    <mergeCell ref="F8:F9"/>
    <mergeCell ref="G8:I8"/>
  </mergeCells>
  <printOptions horizontalCentered="1"/>
  <pageMargins left="1.6929133858267718" right="0.9055118110236221" top="1.1417322834645669" bottom="0.9055118110236221" header="0" footer="0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B26"/>
  <sheetViews>
    <sheetView tabSelected="1" topLeftCell="C10" zoomScale="62" zoomScaleNormal="70" workbookViewId="0">
      <selection activeCell="K33" sqref="I11:K33"/>
    </sheetView>
  </sheetViews>
  <sheetFormatPr defaultColWidth="9.1796875" defaultRowHeight="15.5" x14ac:dyDescent="0.35"/>
  <cols>
    <col min="1" max="2" width="9.1796875" style="3"/>
    <col min="3" max="3" width="5.7265625" style="3" customWidth="1"/>
    <col min="4" max="4" width="15.7265625" style="3" customWidth="1"/>
    <col min="5" max="5" width="10.54296875" style="3" customWidth="1"/>
    <col min="6" max="6" width="20.81640625" style="3" customWidth="1"/>
    <col min="7" max="7" width="32.08984375" style="3" customWidth="1"/>
    <col min="8" max="8" width="14" style="3" customWidth="1"/>
    <col min="9" max="9" width="17" style="3" customWidth="1"/>
    <col min="10" max="10" width="18" style="3" customWidth="1"/>
    <col min="11" max="11" width="20.7265625" style="3" customWidth="1"/>
    <col min="12" max="12" width="16.26953125" style="3" customWidth="1"/>
    <col min="13" max="13" width="11.453125" style="3" customWidth="1"/>
    <col min="14" max="14" width="19" style="3" customWidth="1"/>
    <col min="15" max="15" width="22.54296875" style="3" customWidth="1"/>
    <col min="16" max="16" width="9.453125" style="3" customWidth="1"/>
    <col min="17" max="187" width="9.1796875" style="3"/>
    <col min="188" max="188" width="5.7265625" style="3" customWidth="1"/>
    <col min="189" max="190" width="21.7265625" style="3" customWidth="1"/>
    <col min="191" max="196" width="20.7265625" style="3" customWidth="1"/>
    <col min="197" max="197" width="9.1796875" style="3"/>
    <col min="198" max="198" width="10.54296875" style="3" bestFit="1" customWidth="1"/>
    <col min="199" max="443" width="9.1796875" style="3"/>
    <col min="444" max="444" width="5.7265625" style="3" customWidth="1"/>
    <col min="445" max="446" width="21.7265625" style="3" customWidth="1"/>
    <col min="447" max="452" width="20.7265625" style="3" customWidth="1"/>
    <col min="453" max="453" width="9.1796875" style="3"/>
    <col min="454" max="454" width="10.54296875" style="3" bestFit="1" customWidth="1"/>
    <col min="455" max="699" width="9.1796875" style="3"/>
    <col min="700" max="700" width="5.7265625" style="3" customWidth="1"/>
    <col min="701" max="702" width="21.7265625" style="3" customWidth="1"/>
    <col min="703" max="708" width="20.7265625" style="3" customWidth="1"/>
    <col min="709" max="709" width="9.1796875" style="3"/>
    <col min="710" max="710" width="10.54296875" style="3" bestFit="1" customWidth="1"/>
    <col min="711" max="955" width="9.1796875" style="3"/>
    <col min="956" max="956" width="5.7265625" style="3" customWidth="1"/>
    <col min="957" max="958" width="21.7265625" style="3" customWidth="1"/>
    <col min="959" max="964" width="20.7265625" style="3" customWidth="1"/>
    <col min="965" max="965" width="9.1796875" style="3"/>
    <col min="966" max="966" width="10.54296875" style="3" bestFit="1" customWidth="1"/>
    <col min="967" max="1211" width="9.1796875" style="3"/>
    <col min="1212" max="1212" width="5.7265625" style="3" customWidth="1"/>
    <col min="1213" max="1214" width="21.7265625" style="3" customWidth="1"/>
    <col min="1215" max="1220" width="20.7265625" style="3" customWidth="1"/>
    <col min="1221" max="1221" width="9.1796875" style="3"/>
    <col min="1222" max="1222" width="10.54296875" style="3" bestFit="1" customWidth="1"/>
    <col min="1223" max="1467" width="9.1796875" style="3"/>
    <col min="1468" max="1468" width="5.7265625" style="3" customWidth="1"/>
    <col min="1469" max="1470" width="21.7265625" style="3" customWidth="1"/>
    <col min="1471" max="1476" width="20.7265625" style="3" customWidth="1"/>
    <col min="1477" max="1477" width="9.1796875" style="3"/>
    <col min="1478" max="1478" width="10.54296875" style="3" bestFit="1" customWidth="1"/>
    <col min="1479" max="1723" width="9.1796875" style="3"/>
    <col min="1724" max="1724" width="5.7265625" style="3" customWidth="1"/>
    <col min="1725" max="1726" width="21.7265625" style="3" customWidth="1"/>
    <col min="1727" max="1732" width="20.7265625" style="3" customWidth="1"/>
    <col min="1733" max="1733" width="9.1796875" style="3"/>
    <col min="1734" max="1734" width="10.54296875" style="3" bestFit="1" customWidth="1"/>
    <col min="1735" max="1979" width="9.1796875" style="3"/>
    <col min="1980" max="1980" width="5.7265625" style="3" customWidth="1"/>
    <col min="1981" max="1982" width="21.7265625" style="3" customWidth="1"/>
    <col min="1983" max="1988" width="20.7265625" style="3" customWidth="1"/>
    <col min="1989" max="1989" width="9.1796875" style="3"/>
    <col min="1990" max="1990" width="10.54296875" style="3" bestFit="1" customWidth="1"/>
    <col min="1991" max="2235" width="9.1796875" style="3"/>
    <col min="2236" max="2236" width="5.7265625" style="3" customWidth="1"/>
    <col min="2237" max="2238" width="21.7265625" style="3" customWidth="1"/>
    <col min="2239" max="2244" width="20.7265625" style="3" customWidth="1"/>
    <col min="2245" max="2245" width="9.1796875" style="3"/>
    <col min="2246" max="2246" width="10.54296875" style="3" bestFit="1" customWidth="1"/>
    <col min="2247" max="2491" width="9.1796875" style="3"/>
    <col min="2492" max="2492" width="5.7265625" style="3" customWidth="1"/>
    <col min="2493" max="2494" width="21.7265625" style="3" customWidth="1"/>
    <col min="2495" max="2500" width="20.7265625" style="3" customWidth="1"/>
    <col min="2501" max="2501" width="9.1796875" style="3"/>
    <col min="2502" max="2502" width="10.54296875" style="3" bestFit="1" customWidth="1"/>
    <col min="2503" max="2747" width="9.1796875" style="3"/>
    <col min="2748" max="2748" width="5.7265625" style="3" customWidth="1"/>
    <col min="2749" max="2750" width="21.7265625" style="3" customWidth="1"/>
    <col min="2751" max="2756" width="20.7265625" style="3" customWidth="1"/>
    <col min="2757" max="2757" width="9.1796875" style="3"/>
    <col min="2758" max="2758" width="10.54296875" style="3" bestFit="1" customWidth="1"/>
    <col min="2759" max="3003" width="9.1796875" style="3"/>
    <col min="3004" max="3004" width="5.7265625" style="3" customWidth="1"/>
    <col min="3005" max="3006" width="21.7265625" style="3" customWidth="1"/>
    <col min="3007" max="3012" width="20.7265625" style="3" customWidth="1"/>
    <col min="3013" max="3013" width="9.1796875" style="3"/>
    <col min="3014" max="3014" width="10.54296875" style="3" bestFit="1" customWidth="1"/>
    <col min="3015" max="3259" width="9.1796875" style="3"/>
    <col min="3260" max="3260" width="5.7265625" style="3" customWidth="1"/>
    <col min="3261" max="3262" width="21.7265625" style="3" customWidth="1"/>
    <col min="3263" max="3268" width="20.7265625" style="3" customWidth="1"/>
    <col min="3269" max="3269" width="9.1796875" style="3"/>
    <col min="3270" max="3270" width="10.54296875" style="3" bestFit="1" customWidth="1"/>
    <col min="3271" max="3515" width="9.1796875" style="3"/>
    <col min="3516" max="3516" width="5.7265625" style="3" customWidth="1"/>
    <col min="3517" max="3518" width="21.7265625" style="3" customWidth="1"/>
    <col min="3519" max="3524" width="20.7265625" style="3" customWidth="1"/>
    <col min="3525" max="3525" width="9.1796875" style="3"/>
    <col min="3526" max="3526" width="10.54296875" style="3" bestFit="1" customWidth="1"/>
    <col min="3527" max="3771" width="9.1796875" style="3"/>
    <col min="3772" max="3772" width="5.7265625" style="3" customWidth="1"/>
    <col min="3773" max="3774" width="21.7265625" style="3" customWidth="1"/>
    <col min="3775" max="3780" width="20.7265625" style="3" customWidth="1"/>
    <col min="3781" max="3781" width="9.1796875" style="3"/>
    <col min="3782" max="3782" width="10.54296875" style="3" bestFit="1" customWidth="1"/>
    <col min="3783" max="4027" width="9.1796875" style="3"/>
    <col min="4028" max="4028" width="5.7265625" style="3" customWidth="1"/>
    <col min="4029" max="4030" width="21.7265625" style="3" customWidth="1"/>
    <col min="4031" max="4036" width="20.7265625" style="3" customWidth="1"/>
    <col min="4037" max="4037" width="9.1796875" style="3"/>
    <col min="4038" max="4038" width="10.54296875" style="3" bestFit="1" customWidth="1"/>
    <col min="4039" max="4283" width="9.1796875" style="3"/>
    <col min="4284" max="4284" width="5.7265625" style="3" customWidth="1"/>
    <col min="4285" max="4286" width="21.7265625" style="3" customWidth="1"/>
    <col min="4287" max="4292" width="20.7265625" style="3" customWidth="1"/>
    <col min="4293" max="4293" width="9.1796875" style="3"/>
    <col min="4294" max="4294" width="10.54296875" style="3" bestFit="1" customWidth="1"/>
    <col min="4295" max="4539" width="9.1796875" style="3"/>
    <col min="4540" max="4540" width="5.7265625" style="3" customWidth="1"/>
    <col min="4541" max="4542" width="21.7265625" style="3" customWidth="1"/>
    <col min="4543" max="4548" width="20.7265625" style="3" customWidth="1"/>
    <col min="4549" max="4549" width="9.1796875" style="3"/>
    <col min="4550" max="4550" width="10.54296875" style="3" bestFit="1" customWidth="1"/>
    <col min="4551" max="4795" width="9.1796875" style="3"/>
    <col min="4796" max="4796" width="5.7265625" style="3" customWidth="1"/>
    <col min="4797" max="4798" width="21.7265625" style="3" customWidth="1"/>
    <col min="4799" max="4804" width="20.7265625" style="3" customWidth="1"/>
    <col min="4805" max="4805" width="9.1796875" style="3"/>
    <col min="4806" max="4806" width="10.54296875" style="3" bestFit="1" customWidth="1"/>
    <col min="4807" max="5051" width="9.1796875" style="3"/>
    <col min="5052" max="5052" width="5.7265625" style="3" customWidth="1"/>
    <col min="5053" max="5054" width="21.7265625" style="3" customWidth="1"/>
    <col min="5055" max="5060" width="20.7265625" style="3" customWidth="1"/>
    <col min="5061" max="5061" width="9.1796875" style="3"/>
    <col min="5062" max="5062" width="10.54296875" style="3" bestFit="1" customWidth="1"/>
    <col min="5063" max="5307" width="9.1796875" style="3"/>
    <col min="5308" max="5308" width="5.7265625" style="3" customWidth="1"/>
    <col min="5309" max="5310" width="21.7265625" style="3" customWidth="1"/>
    <col min="5311" max="5316" width="20.7265625" style="3" customWidth="1"/>
    <col min="5317" max="5317" width="9.1796875" style="3"/>
    <col min="5318" max="5318" width="10.54296875" style="3" bestFit="1" customWidth="1"/>
    <col min="5319" max="5563" width="9.1796875" style="3"/>
    <col min="5564" max="5564" width="5.7265625" style="3" customWidth="1"/>
    <col min="5565" max="5566" width="21.7265625" style="3" customWidth="1"/>
    <col min="5567" max="5572" width="20.7265625" style="3" customWidth="1"/>
    <col min="5573" max="5573" width="9.1796875" style="3"/>
    <col min="5574" max="5574" width="10.54296875" style="3" bestFit="1" customWidth="1"/>
    <col min="5575" max="5819" width="9.1796875" style="3"/>
    <col min="5820" max="5820" width="5.7265625" style="3" customWidth="1"/>
    <col min="5821" max="5822" width="21.7265625" style="3" customWidth="1"/>
    <col min="5823" max="5828" width="20.7265625" style="3" customWidth="1"/>
    <col min="5829" max="5829" width="9.1796875" style="3"/>
    <col min="5830" max="5830" width="10.54296875" style="3" bestFit="1" customWidth="1"/>
    <col min="5831" max="6075" width="9.1796875" style="3"/>
    <col min="6076" max="6076" width="5.7265625" style="3" customWidth="1"/>
    <col min="6077" max="6078" width="21.7265625" style="3" customWidth="1"/>
    <col min="6079" max="6084" width="20.7265625" style="3" customWidth="1"/>
    <col min="6085" max="6085" width="9.1796875" style="3"/>
    <col min="6086" max="6086" width="10.54296875" style="3" bestFit="1" customWidth="1"/>
    <col min="6087" max="6331" width="9.1796875" style="3"/>
    <col min="6332" max="6332" width="5.7265625" style="3" customWidth="1"/>
    <col min="6333" max="6334" width="21.7265625" style="3" customWidth="1"/>
    <col min="6335" max="6340" width="20.7265625" style="3" customWidth="1"/>
    <col min="6341" max="6341" width="9.1796875" style="3"/>
    <col min="6342" max="6342" width="10.54296875" style="3" bestFit="1" customWidth="1"/>
    <col min="6343" max="6587" width="9.1796875" style="3"/>
    <col min="6588" max="6588" width="5.7265625" style="3" customWidth="1"/>
    <col min="6589" max="6590" width="21.7265625" style="3" customWidth="1"/>
    <col min="6591" max="6596" width="20.7265625" style="3" customWidth="1"/>
    <col min="6597" max="6597" width="9.1796875" style="3"/>
    <col min="6598" max="6598" width="10.54296875" style="3" bestFit="1" customWidth="1"/>
    <col min="6599" max="6843" width="9.1796875" style="3"/>
    <col min="6844" max="6844" width="5.7265625" style="3" customWidth="1"/>
    <col min="6845" max="6846" width="21.7265625" style="3" customWidth="1"/>
    <col min="6847" max="6852" width="20.7265625" style="3" customWidth="1"/>
    <col min="6853" max="6853" width="9.1796875" style="3"/>
    <col min="6854" max="6854" width="10.54296875" style="3" bestFit="1" customWidth="1"/>
    <col min="6855" max="7099" width="9.1796875" style="3"/>
    <col min="7100" max="7100" width="5.7265625" style="3" customWidth="1"/>
    <col min="7101" max="7102" width="21.7265625" style="3" customWidth="1"/>
    <col min="7103" max="7108" width="20.7265625" style="3" customWidth="1"/>
    <col min="7109" max="7109" width="9.1796875" style="3"/>
    <col min="7110" max="7110" width="10.54296875" style="3" bestFit="1" customWidth="1"/>
    <col min="7111" max="7355" width="9.1796875" style="3"/>
    <col min="7356" max="7356" width="5.7265625" style="3" customWidth="1"/>
    <col min="7357" max="7358" width="21.7265625" style="3" customWidth="1"/>
    <col min="7359" max="7364" width="20.7265625" style="3" customWidth="1"/>
    <col min="7365" max="7365" width="9.1796875" style="3"/>
    <col min="7366" max="7366" width="10.54296875" style="3" bestFit="1" customWidth="1"/>
    <col min="7367" max="7611" width="9.1796875" style="3"/>
    <col min="7612" max="7612" width="5.7265625" style="3" customWidth="1"/>
    <col min="7613" max="7614" width="21.7265625" style="3" customWidth="1"/>
    <col min="7615" max="7620" width="20.7265625" style="3" customWidth="1"/>
    <col min="7621" max="7621" width="9.1796875" style="3"/>
    <col min="7622" max="7622" width="10.54296875" style="3" bestFit="1" customWidth="1"/>
    <col min="7623" max="7867" width="9.1796875" style="3"/>
    <col min="7868" max="7868" width="5.7265625" style="3" customWidth="1"/>
    <col min="7869" max="7870" width="21.7265625" style="3" customWidth="1"/>
    <col min="7871" max="7876" width="20.7265625" style="3" customWidth="1"/>
    <col min="7877" max="7877" width="9.1796875" style="3"/>
    <col min="7878" max="7878" width="10.54296875" style="3" bestFit="1" customWidth="1"/>
    <col min="7879" max="8123" width="9.1796875" style="3"/>
    <col min="8124" max="8124" width="5.7265625" style="3" customWidth="1"/>
    <col min="8125" max="8126" width="21.7265625" style="3" customWidth="1"/>
    <col min="8127" max="8132" width="20.7265625" style="3" customWidth="1"/>
    <col min="8133" max="8133" width="9.1796875" style="3"/>
    <col min="8134" max="8134" width="10.54296875" style="3" bestFit="1" customWidth="1"/>
    <col min="8135" max="8379" width="9.1796875" style="3"/>
    <col min="8380" max="8380" width="5.7265625" style="3" customWidth="1"/>
    <col min="8381" max="8382" width="21.7265625" style="3" customWidth="1"/>
    <col min="8383" max="8388" width="20.7265625" style="3" customWidth="1"/>
    <col min="8389" max="8389" width="9.1796875" style="3"/>
    <col min="8390" max="8390" width="10.54296875" style="3" bestFit="1" customWidth="1"/>
    <col min="8391" max="8635" width="9.1796875" style="3"/>
    <col min="8636" max="8636" width="5.7265625" style="3" customWidth="1"/>
    <col min="8637" max="8638" width="21.7265625" style="3" customWidth="1"/>
    <col min="8639" max="8644" width="20.7265625" style="3" customWidth="1"/>
    <col min="8645" max="8645" width="9.1796875" style="3"/>
    <col min="8646" max="8646" width="10.54296875" style="3" bestFit="1" customWidth="1"/>
    <col min="8647" max="8891" width="9.1796875" style="3"/>
    <col min="8892" max="8892" width="5.7265625" style="3" customWidth="1"/>
    <col min="8893" max="8894" width="21.7265625" style="3" customWidth="1"/>
    <col min="8895" max="8900" width="20.7265625" style="3" customWidth="1"/>
    <col min="8901" max="8901" width="9.1796875" style="3"/>
    <col min="8902" max="8902" width="10.54296875" style="3" bestFit="1" customWidth="1"/>
    <col min="8903" max="9147" width="9.1796875" style="3"/>
    <col min="9148" max="9148" width="5.7265625" style="3" customWidth="1"/>
    <col min="9149" max="9150" width="21.7265625" style="3" customWidth="1"/>
    <col min="9151" max="9156" width="20.7265625" style="3" customWidth="1"/>
    <col min="9157" max="9157" width="9.1796875" style="3"/>
    <col min="9158" max="9158" width="10.54296875" style="3" bestFit="1" customWidth="1"/>
    <col min="9159" max="9403" width="9.1796875" style="3"/>
    <col min="9404" max="9404" width="5.7265625" style="3" customWidth="1"/>
    <col min="9405" max="9406" width="21.7265625" style="3" customWidth="1"/>
    <col min="9407" max="9412" width="20.7265625" style="3" customWidth="1"/>
    <col min="9413" max="9413" width="9.1796875" style="3"/>
    <col min="9414" max="9414" width="10.54296875" style="3" bestFit="1" customWidth="1"/>
    <col min="9415" max="9659" width="9.1796875" style="3"/>
    <col min="9660" max="9660" width="5.7265625" style="3" customWidth="1"/>
    <col min="9661" max="9662" width="21.7265625" style="3" customWidth="1"/>
    <col min="9663" max="9668" width="20.7265625" style="3" customWidth="1"/>
    <col min="9669" max="9669" width="9.1796875" style="3"/>
    <col min="9670" max="9670" width="10.54296875" style="3" bestFit="1" customWidth="1"/>
    <col min="9671" max="9915" width="9.1796875" style="3"/>
    <col min="9916" max="9916" width="5.7265625" style="3" customWidth="1"/>
    <col min="9917" max="9918" width="21.7265625" style="3" customWidth="1"/>
    <col min="9919" max="9924" width="20.7265625" style="3" customWidth="1"/>
    <col min="9925" max="9925" width="9.1796875" style="3"/>
    <col min="9926" max="9926" width="10.54296875" style="3" bestFit="1" customWidth="1"/>
    <col min="9927" max="10171" width="9.1796875" style="3"/>
    <col min="10172" max="10172" width="5.7265625" style="3" customWidth="1"/>
    <col min="10173" max="10174" width="21.7265625" style="3" customWidth="1"/>
    <col min="10175" max="10180" width="20.7265625" style="3" customWidth="1"/>
    <col min="10181" max="10181" width="9.1796875" style="3"/>
    <col min="10182" max="10182" width="10.54296875" style="3" bestFit="1" customWidth="1"/>
    <col min="10183" max="10427" width="9.1796875" style="3"/>
    <col min="10428" max="10428" width="5.7265625" style="3" customWidth="1"/>
    <col min="10429" max="10430" width="21.7265625" style="3" customWidth="1"/>
    <col min="10431" max="10436" width="20.7265625" style="3" customWidth="1"/>
    <col min="10437" max="10437" width="9.1796875" style="3"/>
    <col min="10438" max="10438" width="10.54296875" style="3" bestFit="1" customWidth="1"/>
    <col min="10439" max="10683" width="9.1796875" style="3"/>
    <col min="10684" max="10684" width="5.7265625" style="3" customWidth="1"/>
    <col min="10685" max="10686" width="21.7265625" style="3" customWidth="1"/>
    <col min="10687" max="10692" width="20.7265625" style="3" customWidth="1"/>
    <col min="10693" max="10693" width="9.1796875" style="3"/>
    <col min="10694" max="10694" width="10.54296875" style="3" bestFit="1" customWidth="1"/>
    <col min="10695" max="10939" width="9.1796875" style="3"/>
    <col min="10940" max="10940" width="5.7265625" style="3" customWidth="1"/>
    <col min="10941" max="10942" width="21.7265625" style="3" customWidth="1"/>
    <col min="10943" max="10948" width="20.7265625" style="3" customWidth="1"/>
    <col min="10949" max="10949" width="9.1796875" style="3"/>
    <col min="10950" max="10950" width="10.54296875" style="3" bestFit="1" customWidth="1"/>
    <col min="10951" max="11195" width="9.1796875" style="3"/>
    <col min="11196" max="11196" width="5.7265625" style="3" customWidth="1"/>
    <col min="11197" max="11198" width="21.7265625" style="3" customWidth="1"/>
    <col min="11199" max="11204" width="20.7265625" style="3" customWidth="1"/>
    <col min="11205" max="11205" width="9.1796875" style="3"/>
    <col min="11206" max="11206" width="10.54296875" style="3" bestFit="1" customWidth="1"/>
    <col min="11207" max="11451" width="9.1796875" style="3"/>
    <col min="11452" max="11452" width="5.7265625" style="3" customWidth="1"/>
    <col min="11453" max="11454" width="21.7265625" style="3" customWidth="1"/>
    <col min="11455" max="11460" width="20.7265625" style="3" customWidth="1"/>
    <col min="11461" max="11461" width="9.1796875" style="3"/>
    <col min="11462" max="11462" width="10.54296875" style="3" bestFit="1" customWidth="1"/>
    <col min="11463" max="11707" width="9.1796875" style="3"/>
    <col min="11708" max="11708" width="5.7265625" style="3" customWidth="1"/>
    <col min="11709" max="11710" width="21.7265625" style="3" customWidth="1"/>
    <col min="11711" max="11716" width="20.7265625" style="3" customWidth="1"/>
    <col min="11717" max="11717" width="9.1796875" style="3"/>
    <col min="11718" max="11718" width="10.54296875" style="3" bestFit="1" customWidth="1"/>
    <col min="11719" max="11963" width="9.1796875" style="3"/>
    <col min="11964" max="11964" width="5.7265625" style="3" customWidth="1"/>
    <col min="11965" max="11966" width="21.7265625" style="3" customWidth="1"/>
    <col min="11967" max="11972" width="20.7265625" style="3" customWidth="1"/>
    <col min="11973" max="11973" width="9.1796875" style="3"/>
    <col min="11974" max="11974" width="10.54296875" style="3" bestFit="1" customWidth="1"/>
    <col min="11975" max="12219" width="9.1796875" style="3"/>
    <col min="12220" max="12220" width="5.7265625" style="3" customWidth="1"/>
    <col min="12221" max="12222" width="21.7265625" style="3" customWidth="1"/>
    <col min="12223" max="12228" width="20.7265625" style="3" customWidth="1"/>
    <col min="12229" max="12229" width="9.1796875" style="3"/>
    <col min="12230" max="12230" width="10.54296875" style="3" bestFit="1" customWidth="1"/>
    <col min="12231" max="12475" width="9.1796875" style="3"/>
    <col min="12476" max="12476" width="5.7265625" style="3" customWidth="1"/>
    <col min="12477" max="12478" width="21.7265625" style="3" customWidth="1"/>
    <col min="12479" max="12484" width="20.7265625" style="3" customWidth="1"/>
    <col min="12485" max="12485" width="9.1796875" style="3"/>
    <col min="12486" max="12486" width="10.54296875" style="3" bestFit="1" customWidth="1"/>
    <col min="12487" max="12731" width="9.1796875" style="3"/>
    <col min="12732" max="12732" width="5.7265625" style="3" customWidth="1"/>
    <col min="12733" max="12734" width="21.7265625" style="3" customWidth="1"/>
    <col min="12735" max="12740" width="20.7265625" style="3" customWidth="1"/>
    <col min="12741" max="12741" width="9.1796875" style="3"/>
    <col min="12742" max="12742" width="10.54296875" style="3" bestFit="1" customWidth="1"/>
    <col min="12743" max="12987" width="9.1796875" style="3"/>
    <col min="12988" max="12988" width="5.7265625" style="3" customWidth="1"/>
    <col min="12989" max="12990" width="21.7265625" style="3" customWidth="1"/>
    <col min="12991" max="12996" width="20.7265625" style="3" customWidth="1"/>
    <col min="12997" max="12997" width="9.1796875" style="3"/>
    <col min="12998" max="12998" width="10.54296875" style="3" bestFit="1" customWidth="1"/>
    <col min="12999" max="13243" width="9.1796875" style="3"/>
    <col min="13244" max="13244" width="5.7265625" style="3" customWidth="1"/>
    <col min="13245" max="13246" width="21.7265625" style="3" customWidth="1"/>
    <col min="13247" max="13252" width="20.7265625" style="3" customWidth="1"/>
    <col min="13253" max="13253" width="9.1796875" style="3"/>
    <col min="13254" max="13254" width="10.54296875" style="3" bestFit="1" customWidth="1"/>
    <col min="13255" max="13499" width="9.1796875" style="3"/>
    <col min="13500" max="13500" width="5.7265625" style="3" customWidth="1"/>
    <col min="13501" max="13502" width="21.7265625" style="3" customWidth="1"/>
    <col min="13503" max="13508" width="20.7265625" style="3" customWidth="1"/>
    <col min="13509" max="13509" width="9.1796875" style="3"/>
    <col min="13510" max="13510" width="10.54296875" style="3" bestFit="1" customWidth="1"/>
    <col min="13511" max="13755" width="9.1796875" style="3"/>
    <col min="13756" max="13756" width="5.7265625" style="3" customWidth="1"/>
    <col min="13757" max="13758" width="21.7265625" style="3" customWidth="1"/>
    <col min="13759" max="13764" width="20.7265625" style="3" customWidth="1"/>
    <col min="13765" max="13765" width="9.1796875" style="3"/>
    <col min="13766" max="13766" width="10.54296875" style="3" bestFit="1" customWidth="1"/>
    <col min="13767" max="14011" width="9.1796875" style="3"/>
    <col min="14012" max="14012" width="5.7265625" style="3" customWidth="1"/>
    <col min="14013" max="14014" width="21.7265625" style="3" customWidth="1"/>
    <col min="14015" max="14020" width="20.7265625" style="3" customWidth="1"/>
    <col min="14021" max="14021" width="9.1796875" style="3"/>
    <col min="14022" max="14022" width="10.54296875" style="3" bestFit="1" customWidth="1"/>
    <col min="14023" max="14267" width="9.1796875" style="3"/>
    <col min="14268" max="14268" width="5.7265625" style="3" customWidth="1"/>
    <col min="14269" max="14270" width="21.7265625" style="3" customWidth="1"/>
    <col min="14271" max="14276" width="20.7265625" style="3" customWidth="1"/>
    <col min="14277" max="14277" width="9.1796875" style="3"/>
    <col min="14278" max="14278" width="10.54296875" style="3" bestFit="1" customWidth="1"/>
    <col min="14279" max="14523" width="9.1796875" style="3"/>
    <col min="14524" max="14524" width="5.7265625" style="3" customWidth="1"/>
    <col min="14525" max="14526" width="21.7265625" style="3" customWidth="1"/>
    <col min="14527" max="14532" width="20.7265625" style="3" customWidth="1"/>
    <col min="14533" max="14533" width="9.1796875" style="3"/>
    <col min="14534" max="14534" width="10.54296875" style="3" bestFit="1" customWidth="1"/>
    <col min="14535" max="14779" width="9.1796875" style="3"/>
    <col min="14780" max="14780" width="5.7265625" style="3" customWidth="1"/>
    <col min="14781" max="14782" width="21.7265625" style="3" customWidth="1"/>
    <col min="14783" max="14788" width="20.7265625" style="3" customWidth="1"/>
    <col min="14789" max="14789" width="9.1796875" style="3"/>
    <col min="14790" max="14790" width="10.54296875" style="3" bestFit="1" customWidth="1"/>
    <col min="14791" max="15035" width="9.1796875" style="3"/>
    <col min="15036" max="15036" width="5.7265625" style="3" customWidth="1"/>
    <col min="15037" max="15038" width="21.7265625" style="3" customWidth="1"/>
    <col min="15039" max="15044" width="20.7265625" style="3" customWidth="1"/>
    <col min="15045" max="15045" width="9.1796875" style="3"/>
    <col min="15046" max="15046" width="10.54296875" style="3" bestFit="1" customWidth="1"/>
    <col min="15047" max="15291" width="9.1796875" style="3"/>
    <col min="15292" max="15292" width="5.7265625" style="3" customWidth="1"/>
    <col min="15293" max="15294" width="21.7265625" style="3" customWidth="1"/>
    <col min="15295" max="15300" width="20.7265625" style="3" customWidth="1"/>
    <col min="15301" max="15301" width="9.1796875" style="3"/>
    <col min="15302" max="15302" width="10.54296875" style="3" bestFit="1" customWidth="1"/>
    <col min="15303" max="15547" width="9.1796875" style="3"/>
    <col min="15548" max="15548" width="5.7265625" style="3" customWidth="1"/>
    <col min="15549" max="15550" width="21.7265625" style="3" customWidth="1"/>
    <col min="15551" max="15556" width="20.7265625" style="3" customWidth="1"/>
    <col min="15557" max="15557" width="9.1796875" style="3"/>
    <col min="15558" max="15558" width="10.54296875" style="3" bestFit="1" customWidth="1"/>
    <col min="15559" max="15803" width="9.1796875" style="3"/>
    <col min="15804" max="15804" width="5.7265625" style="3" customWidth="1"/>
    <col min="15805" max="15806" width="21.7265625" style="3" customWidth="1"/>
    <col min="15807" max="15812" width="20.7265625" style="3" customWidth="1"/>
    <col min="15813" max="15813" width="9.1796875" style="3"/>
    <col min="15814" max="15814" width="10.54296875" style="3" bestFit="1" customWidth="1"/>
    <col min="15815" max="16059" width="9.1796875" style="3"/>
    <col min="16060" max="16060" width="5.7265625" style="3" customWidth="1"/>
    <col min="16061" max="16062" width="21.7265625" style="3" customWidth="1"/>
    <col min="16063" max="16068" width="20.7265625" style="3" customWidth="1"/>
    <col min="16069" max="16069" width="9.1796875" style="3"/>
    <col min="16070" max="16070" width="10.54296875" style="3" bestFit="1" customWidth="1"/>
    <col min="16071" max="16384" width="9.1796875" style="3"/>
  </cols>
  <sheetData>
    <row r="1" spans="3:28" s="1" customFormat="1" ht="16.5" x14ac:dyDescent="0.35">
      <c r="C1" s="95" t="s">
        <v>27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3:28" s="1" customFormat="1" ht="24" customHeight="1" x14ac:dyDescent="0.35">
      <c r="C2" s="96" t="s">
        <v>65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3:28" s="1" customFormat="1" ht="16.5" x14ac:dyDescent="0.3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3:28" s="1" customFormat="1" ht="16.5" x14ac:dyDescent="0.3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3:28" s="1" customFormat="1" ht="16.5" x14ac:dyDescent="0.35">
      <c r="C5" s="17" t="s">
        <v>39</v>
      </c>
      <c r="D5" s="15"/>
      <c r="E5" s="18" t="s">
        <v>57</v>
      </c>
      <c r="F5" s="15"/>
      <c r="G5" s="15"/>
      <c r="H5" s="17" t="s">
        <v>41</v>
      </c>
      <c r="I5" s="18"/>
      <c r="J5" s="18" t="s">
        <v>64</v>
      </c>
      <c r="K5" s="15"/>
      <c r="L5" s="15"/>
      <c r="M5" s="15"/>
      <c r="N5" s="15"/>
      <c r="O5" s="15"/>
      <c r="P5" s="15"/>
    </row>
    <row r="6" spans="3:28" s="1" customFormat="1" ht="16.5" x14ac:dyDescent="0.35">
      <c r="C6" s="17" t="s">
        <v>40</v>
      </c>
      <c r="D6" s="15"/>
      <c r="E6" s="18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3:28" s="1" customFormat="1" ht="16.5" x14ac:dyDescent="0.35">
      <c r="C7" s="17" t="s">
        <v>42</v>
      </c>
      <c r="D7" s="15"/>
      <c r="E7" s="18" t="s">
        <v>59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3:28" x14ac:dyDescent="0.35">
      <c r="F8" s="12"/>
      <c r="G8" s="12"/>
      <c r="H8" s="12"/>
      <c r="I8" s="12"/>
    </row>
    <row r="9" spans="3:28" ht="28.5" customHeight="1" x14ac:dyDescent="0.35">
      <c r="C9" s="125" t="s">
        <v>0</v>
      </c>
      <c r="D9" s="125" t="s">
        <v>43</v>
      </c>
      <c r="E9" s="126" t="s">
        <v>9</v>
      </c>
      <c r="F9" s="127" t="s">
        <v>8</v>
      </c>
      <c r="G9" s="127"/>
      <c r="H9" s="127" t="s">
        <v>28</v>
      </c>
      <c r="I9" s="127"/>
      <c r="J9" s="127"/>
      <c r="K9" s="127"/>
      <c r="L9" s="127"/>
      <c r="M9" s="127"/>
      <c r="N9" s="126" t="s">
        <v>29</v>
      </c>
      <c r="O9" s="126" t="s">
        <v>30</v>
      </c>
      <c r="P9" s="128" t="s">
        <v>6</v>
      </c>
    </row>
    <row r="10" spans="3:28" ht="61.5" customHeight="1" x14ac:dyDescent="0.35">
      <c r="C10" s="125"/>
      <c r="D10" s="125"/>
      <c r="E10" s="126"/>
      <c r="F10" s="22" t="s">
        <v>31</v>
      </c>
      <c r="G10" s="22" t="s">
        <v>32</v>
      </c>
      <c r="H10" s="22" t="s">
        <v>33</v>
      </c>
      <c r="I10" s="22" t="s">
        <v>34</v>
      </c>
      <c r="J10" s="23" t="s">
        <v>35</v>
      </c>
      <c r="K10" s="23" t="s">
        <v>38</v>
      </c>
      <c r="L10" s="23" t="s">
        <v>36</v>
      </c>
      <c r="M10" s="23" t="s">
        <v>37</v>
      </c>
      <c r="N10" s="126"/>
      <c r="O10" s="126"/>
      <c r="P10" s="129"/>
    </row>
    <row r="11" spans="3:28" ht="10.5" customHeight="1" x14ac:dyDescent="0.35">
      <c r="C11" s="19">
        <v>1</v>
      </c>
      <c r="D11" s="20">
        <v>2</v>
      </c>
      <c r="E11" s="19">
        <v>3</v>
      </c>
      <c r="F11" s="21">
        <v>4</v>
      </c>
      <c r="G11" s="14">
        <v>5</v>
      </c>
      <c r="H11" s="14">
        <v>6</v>
      </c>
      <c r="I11" s="14">
        <v>7</v>
      </c>
      <c r="J11" s="20">
        <v>8</v>
      </c>
      <c r="K11" s="19">
        <v>9</v>
      </c>
      <c r="L11" s="20">
        <v>10</v>
      </c>
      <c r="M11" s="19">
        <v>11</v>
      </c>
      <c r="N11" s="20">
        <v>12</v>
      </c>
      <c r="O11" s="19">
        <v>13</v>
      </c>
      <c r="P11" s="14">
        <v>14</v>
      </c>
    </row>
    <row r="12" spans="3:28" x14ac:dyDescent="0.35">
      <c r="C12" s="26">
        <v>1</v>
      </c>
      <c r="D12" s="27" t="s">
        <v>44</v>
      </c>
      <c r="E12" s="26">
        <v>1</v>
      </c>
      <c r="F12" s="28">
        <v>2</v>
      </c>
      <c r="G12" s="76">
        <v>2</v>
      </c>
      <c r="H12" s="31">
        <v>18</v>
      </c>
      <c r="I12" s="31">
        <v>1</v>
      </c>
      <c r="J12" s="29">
        <v>1</v>
      </c>
      <c r="K12" s="29">
        <v>182</v>
      </c>
      <c r="L12" s="29">
        <v>37</v>
      </c>
      <c r="M12" s="30">
        <f t="shared" ref="M12:M23" si="0">L12/K12</f>
        <v>0.2032967032967033</v>
      </c>
      <c r="N12" s="29">
        <v>18</v>
      </c>
      <c r="O12" s="29">
        <v>15</v>
      </c>
      <c r="P12" s="30">
        <f t="shared" ref="P12:P23" si="1">O12/N12</f>
        <v>0.83333333333333337</v>
      </c>
    </row>
    <row r="13" spans="3:28" x14ac:dyDescent="0.35">
      <c r="C13" s="26">
        <v>2</v>
      </c>
      <c r="D13" s="27" t="s">
        <v>45</v>
      </c>
      <c r="E13" s="26">
        <v>1</v>
      </c>
      <c r="F13" s="28">
        <v>2</v>
      </c>
      <c r="G13" s="76">
        <v>2</v>
      </c>
      <c r="H13" s="31">
        <v>3</v>
      </c>
      <c r="I13" s="31">
        <v>1</v>
      </c>
      <c r="J13" s="29">
        <v>1</v>
      </c>
      <c r="K13" s="29">
        <v>91</v>
      </c>
      <c r="L13" s="29">
        <v>23</v>
      </c>
      <c r="M13" s="30">
        <f t="shared" si="0"/>
        <v>0.25274725274725274</v>
      </c>
      <c r="N13" s="29">
        <v>14</v>
      </c>
      <c r="O13" s="29">
        <v>14</v>
      </c>
      <c r="P13" s="30">
        <f t="shared" si="1"/>
        <v>1</v>
      </c>
    </row>
    <row r="14" spans="3:28" x14ac:dyDescent="0.35">
      <c r="C14" s="26">
        <v>3</v>
      </c>
      <c r="D14" s="27" t="s">
        <v>46</v>
      </c>
      <c r="E14" s="26">
        <v>1</v>
      </c>
      <c r="F14" s="28">
        <v>2</v>
      </c>
      <c r="G14" s="76">
        <v>2</v>
      </c>
      <c r="H14" s="28">
        <v>4</v>
      </c>
      <c r="I14" s="31">
        <v>1</v>
      </c>
      <c r="J14" s="29">
        <v>1</v>
      </c>
      <c r="K14" s="29">
        <v>141</v>
      </c>
      <c r="L14" s="29">
        <v>40</v>
      </c>
      <c r="M14" s="30">
        <f t="shared" si="0"/>
        <v>0.28368794326241137</v>
      </c>
      <c r="N14" s="29">
        <v>34</v>
      </c>
      <c r="O14" s="29">
        <v>34</v>
      </c>
      <c r="P14" s="30">
        <f t="shared" si="1"/>
        <v>1</v>
      </c>
    </row>
    <row r="15" spans="3:28" x14ac:dyDescent="0.35">
      <c r="C15" s="26">
        <v>4</v>
      </c>
      <c r="D15" s="27" t="s">
        <v>47</v>
      </c>
      <c r="E15" s="26">
        <v>1</v>
      </c>
      <c r="F15" s="28">
        <v>2</v>
      </c>
      <c r="G15" s="76">
        <v>2</v>
      </c>
      <c r="H15" s="28">
        <v>5</v>
      </c>
      <c r="I15" s="28">
        <v>2</v>
      </c>
      <c r="J15" s="29">
        <v>1</v>
      </c>
      <c r="K15" s="29">
        <v>132</v>
      </c>
      <c r="L15" s="29">
        <v>26</v>
      </c>
      <c r="M15" s="30">
        <f t="shared" si="0"/>
        <v>0.19696969696969696</v>
      </c>
      <c r="N15" s="29">
        <v>35</v>
      </c>
      <c r="O15" s="29">
        <v>35</v>
      </c>
      <c r="P15" s="30">
        <f t="shared" si="1"/>
        <v>1</v>
      </c>
    </row>
    <row r="16" spans="3:28" x14ac:dyDescent="0.35">
      <c r="C16" s="26">
        <v>5</v>
      </c>
      <c r="D16" s="27" t="s">
        <v>48</v>
      </c>
      <c r="E16" s="26">
        <v>1</v>
      </c>
      <c r="F16" s="28">
        <v>2</v>
      </c>
      <c r="G16" s="76">
        <v>2</v>
      </c>
      <c r="H16" s="28">
        <v>6</v>
      </c>
      <c r="I16" s="28">
        <v>2</v>
      </c>
      <c r="J16" s="29">
        <v>1</v>
      </c>
      <c r="K16" s="29">
        <v>191</v>
      </c>
      <c r="L16" s="29">
        <v>53</v>
      </c>
      <c r="M16" s="30">
        <f t="shared" si="0"/>
        <v>0.27748691099476441</v>
      </c>
      <c r="N16" s="29">
        <v>23</v>
      </c>
      <c r="O16" s="29">
        <v>24</v>
      </c>
      <c r="P16" s="30">
        <f t="shared" si="1"/>
        <v>1.0434782608695652</v>
      </c>
    </row>
    <row r="17" spans="3:16" x14ac:dyDescent="0.35">
      <c r="C17" s="26">
        <v>6</v>
      </c>
      <c r="D17" s="27" t="s">
        <v>49</v>
      </c>
      <c r="E17" s="26">
        <v>1</v>
      </c>
      <c r="F17" s="28">
        <v>2</v>
      </c>
      <c r="G17" s="76">
        <v>2</v>
      </c>
      <c r="H17" s="28">
        <v>17</v>
      </c>
      <c r="I17" s="28">
        <v>4</v>
      </c>
      <c r="J17" s="29">
        <v>1</v>
      </c>
      <c r="K17" s="29">
        <v>206</v>
      </c>
      <c r="L17" s="29">
        <v>41</v>
      </c>
      <c r="M17" s="30">
        <f t="shared" si="0"/>
        <v>0.19902912621359223</v>
      </c>
      <c r="N17" s="29">
        <v>36</v>
      </c>
      <c r="O17" s="29">
        <v>32</v>
      </c>
      <c r="P17" s="30">
        <f t="shared" si="1"/>
        <v>0.88888888888888884</v>
      </c>
    </row>
    <row r="18" spans="3:16" x14ac:dyDescent="0.35">
      <c r="C18" s="26">
        <v>7</v>
      </c>
      <c r="D18" s="27" t="s">
        <v>50</v>
      </c>
      <c r="E18" s="26">
        <v>1</v>
      </c>
      <c r="F18" s="28">
        <v>2</v>
      </c>
      <c r="G18" s="76">
        <v>2</v>
      </c>
      <c r="H18" s="28">
        <v>13</v>
      </c>
      <c r="I18" s="28">
        <v>3</v>
      </c>
      <c r="J18" s="29">
        <v>1</v>
      </c>
      <c r="K18" s="29">
        <v>170</v>
      </c>
      <c r="L18" s="29">
        <v>30</v>
      </c>
      <c r="M18" s="30">
        <f t="shared" si="0"/>
        <v>0.17647058823529413</v>
      </c>
      <c r="N18" s="29">
        <v>25</v>
      </c>
      <c r="O18" s="29">
        <v>25</v>
      </c>
      <c r="P18" s="30">
        <f t="shared" si="1"/>
        <v>1</v>
      </c>
    </row>
    <row r="19" spans="3:16" x14ac:dyDescent="0.35">
      <c r="C19" s="26">
        <v>8</v>
      </c>
      <c r="D19" s="27" t="s">
        <v>51</v>
      </c>
      <c r="E19" s="26">
        <v>1</v>
      </c>
      <c r="F19" s="28">
        <v>2</v>
      </c>
      <c r="G19" s="76">
        <v>2</v>
      </c>
      <c r="H19" s="28">
        <v>14</v>
      </c>
      <c r="I19" s="28">
        <v>3</v>
      </c>
      <c r="J19" s="29">
        <v>1</v>
      </c>
      <c r="K19" s="29">
        <v>184</v>
      </c>
      <c r="L19" s="29">
        <v>48</v>
      </c>
      <c r="M19" s="30">
        <f t="shared" si="0"/>
        <v>0.2608695652173913</v>
      </c>
      <c r="N19" s="29">
        <v>29</v>
      </c>
      <c r="O19" s="29">
        <v>30</v>
      </c>
      <c r="P19" s="30">
        <f t="shared" si="1"/>
        <v>1.0344827586206897</v>
      </c>
    </row>
    <row r="20" spans="3:16" x14ac:dyDescent="0.35">
      <c r="C20" s="26">
        <v>9</v>
      </c>
      <c r="D20" s="27" t="s">
        <v>52</v>
      </c>
      <c r="E20" s="26">
        <v>1</v>
      </c>
      <c r="F20" s="28">
        <v>2</v>
      </c>
      <c r="G20" s="76">
        <v>2</v>
      </c>
      <c r="H20" s="28">
        <v>17</v>
      </c>
      <c r="I20" s="28">
        <v>3</v>
      </c>
      <c r="J20" s="29">
        <v>1</v>
      </c>
      <c r="K20" s="29">
        <v>235</v>
      </c>
      <c r="L20" s="29">
        <v>63</v>
      </c>
      <c r="M20" s="30">
        <f t="shared" si="0"/>
        <v>0.26808510638297872</v>
      </c>
      <c r="N20" s="29">
        <v>25</v>
      </c>
      <c r="O20" s="29">
        <v>26</v>
      </c>
      <c r="P20" s="30">
        <f t="shared" si="1"/>
        <v>1.04</v>
      </c>
    </row>
    <row r="21" spans="3:16" x14ac:dyDescent="0.35">
      <c r="C21" s="26">
        <v>10</v>
      </c>
      <c r="D21" s="27" t="s">
        <v>53</v>
      </c>
      <c r="E21" s="26">
        <v>1</v>
      </c>
      <c r="F21" s="28">
        <v>2</v>
      </c>
      <c r="G21" s="76">
        <v>2</v>
      </c>
      <c r="H21" s="28">
        <v>5</v>
      </c>
      <c r="I21" s="28">
        <v>6</v>
      </c>
      <c r="J21" s="29">
        <f>SUM(H21/I21)</f>
        <v>0.83333333333333337</v>
      </c>
      <c r="K21" s="29">
        <v>194</v>
      </c>
      <c r="L21" s="29">
        <v>53</v>
      </c>
      <c r="M21" s="30">
        <f t="shared" si="0"/>
        <v>0.27319587628865977</v>
      </c>
      <c r="N21" s="29">
        <v>32</v>
      </c>
      <c r="O21" s="29">
        <v>30</v>
      </c>
      <c r="P21" s="30">
        <f t="shared" si="1"/>
        <v>0.9375</v>
      </c>
    </row>
    <row r="22" spans="3:16" x14ac:dyDescent="0.35">
      <c r="C22" s="26">
        <v>11</v>
      </c>
      <c r="D22" s="27" t="s">
        <v>54</v>
      </c>
      <c r="E22" s="26">
        <v>1</v>
      </c>
      <c r="F22" s="28">
        <v>2</v>
      </c>
      <c r="G22" s="28">
        <v>2</v>
      </c>
      <c r="H22" s="28">
        <v>15</v>
      </c>
      <c r="I22" s="28">
        <v>3</v>
      </c>
      <c r="J22" s="29">
        <v>1</v>
      </c>
      <c r="K22" s="29">
        <v>212</v>
      </c>
      <c r="L22" s="33">
        <v>47</v>
      </c>
      <c r="M22" s="30">
        <f t="shared" si="0"/>
        <v>0.22169811320754718</v>
      </c>
      <c r="N22" s="29">
        <v>35</v>
      </c>
      <c r="O22" s="29">
        <v>36</v>
      </c>
      <c r="P22" s="30">
        <f t="shared" si="1"/>
        <v>1.0285714285714285</v>
      </c>
    </row>
    <row r="23" spans="3:16" x14ac:dyDescent="0.35">
      <c r="C23" s="26">
        <v>12</v>
      </c>
      <c r="D23" s="27" t="s">
        <v>55</v>
      </c>
      <c r="E23" s="26">
        <v>1</v>
      </c>
      <c r="F23" s="28">
        <v>2</v>
      </c>
      <c r="G23" s="28">
        <v>2</v>
      </c>
      <c r="H23" s="28">
        <v>20</v>
      </c>
      <c r="I23" s="28">
        <v>2</v>
      </c>
      <c r="J23" s="29">
        <v>1</v>
      </c>
      <c r="K23" s="29">
        <v>254</v>
      </c>
      <c r="L23" s="33">
        <v>51</v>
      </c>
      <c r="M23" s="30">
        <f t="shared" si="0"/>
        <v>0.20078740157480315</v>
      </c>
      <c r="N23" s="29">
        <v>23</v>
      </c>
      <c r="O23" s="29">
        <v>29</v>
      </c>
      <c r="P23" s="30">
        <f t="shared" si="1"/>
        <v>1.2608695652173914</v>
      </c>
    </row>
    <row r="24" spans="3:16" x14ac:dyDescent="0.35">
      <c r="C24" s="27"/>
      <c r="D24" s="27"/>
      <c r="E24" s="26"/>
      <c r="F24" s="29"/>
      <c r="G24" s="29"/>
      <c r="H24" s="29"/>
      <c r="I24" s="29"/>
      <c r="J24" s="32"/>
      <c r="K24" s="29"/>
      <c r="L24" s="33"/>
      <c r="M24" s="30"/>
      <c r="N24" s="26"/>
      <c r="O24" s="26"/>
      <c r="P24" s="26"/>
    </row>
    <row r="25" spans="3:16" ht="20.149999999999999" customHeight="1" x14ac:dyDescent="0.35">
      <c r="C25" s="124" t="s">
        <v>8</v>
      </c>
      <c r="D25" s="124"/>
      <c r="E25" s="34">
        <v>1</v>
      </c>
      <c r="F25" s="34">
        <v>2</v>
      </c>
      <c r="G25" s="34">
        <v>2</v>
      </c>
      <c r="H25" s="34">
        <f t="shared" ref="H25:I25" si="2">SUM(H12:H23)</f>
        <v>137</v>
      </c>
      <c r="I25" s="34">
        <f t="shared" si="2"/>
        <v>31</v>
      </c>
      <c r="J25" s="34">
        <v>1</v>
      </c>
      <c r="K25" s="34">
        <f>SUM(K12:K23)</f>
        <v>2192</v>
      </c>
      <c r="L25" s="34">
        <f>SUM(L12:L23)</f>
        <v>512</v>
      </c>
      <c r="M25" s="35">
        <f>L25/K25</f>
        <v>0.23357664233576642</v>
      </c>
      <c r="N25" s="34">
        <f>SUM(N12:N23)</f>
        <v>329</v>
      </c>
      <c r="O25" s="34">
        <f>SUM(O12:O23)</f>
        <v>330</v>
      </c>
      <c r="P25" s="35">
        <f>O25/N25</f>
        <v>1.0030395136778116</v>
      </c>
    </row>
    <row r="26" spans="3:16" x14ac:dyDescent="0.35">
      <c r="D26" s="10"/>
      <c r="E26" s="10"/>
      <c r="F26" s="13"/>
      <c r="G26" s="13"/>
      <c r="H26" s="13"/>
      <c r="I26" s="13"/>
      <c r="J26" s="10"/>
    </row>
  </sheetData>
  <mergeCells count="11">
    <mergeCell ref="C25:D25"/>
    <mergeCell ref="C1:P1"/>
    <mergeCell ref="C2:P2"/>
    <mergeCell ref="C9:C10"/>
    <mergeCell ref="D9:D10"/>
    <mergeCell ref="E9:E10"/>
    <mergeCell ref="F9:G9"/>
    <mergeCell ref="H9:M9"/>
    <mergeCell ref="N9:N10"/>
    <mergeCell ref="O9:O10"/>
    <mergeCell ref="P9:P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UKM PENGEMBANGAN</vt:lpstr>
      <vt:lpstr>PELAYANAN SD MI</vt:lpstr>
      <vt:lpstr>PELAYANAN SMP MTS</vt:lpstr>
      <vt:lpstr>PELAYANAN DI PUSKESMAS</vt:lpstr>
      <vt:lpstr>'PELAYANAN DI PUSKESMAS'!Print_Area</vt:lpstr>
      <vt:lpstr>'PELAYANAN SD MI'!Print_Area</vt:lpstr>
      <vt:lpstr>'PELAYANAN SMP MTS'!Print_Area</vt:lpstr>
      <vt:lpstr>'UKM PENGEMBANGAN'!Print_Area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HP</cp:lastModifiedBy>
  <cp:lastPrinted>2021-03-08T03:21:24Z</cp:lastPrinted>
  <dcterms:created xsi:type="dcterms:W3CDTF">2021-02-02T03:09:07Z</dcterms:created>
  <dcterms:modified xsi:type="dcterms:W3CDTF">2023-02-13T14:31:54Z</dcterms:modified>
</cp:coreProperties>
</file>