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GIZI" sheetId="1" r:id="rId1"/>
  </sheets>
  <definedNames>
    <definedName name="Z_4CD8045F_91E4_418E_866B_0F676EA8E0EE_.wvu.FilterData" localSheetId="0" hidden="1">GIZI!$A$1:$B$220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T5" i="1" s="1"/>
  <c r="F5" i="1"/>
  <c r="G5" i="1" s="1"/>
  <c r="E6" i="1"/>
  <c r="F6" i="1"/>
  <c r="G6" i="1" s="1"/>
  <c r="T6" i="1"/>
  <c r="E7" i="1"/>
  <c r="T7" i="1" s="1"/>
  <c r="F7" i="1"/>
  <c r="G7" i="1" s="1"/>
  <c r="D10" i="1"/>
  <c r="E10" i="1"/>
  <c r="F10" i="1"/>
  <c r="G10" i="1"/>
  <c r="T10" i="1"/>
  <c r="D11" i="1"/>
  <c r="E11" i="1" s="1"/>
  <c r="T11" i="1" s="1"/>
  <c r="F11" i="1"/>
  <c r="D12" i="1"/>
  <c r="E12" i="1"/>
  <c r="T12" i="1" s="1"/>
  <c r="G12" i="1"/>
  <c r="F13" i="1"/>
  <c r="G13" i="1" s="1"/>
  <c r="T13" i="1"/>
  <c r="E16" i="1"/>
  <c r="F16" i="1"/>
  <c r="G16" i="1"/>
  <c r="T16" i="1"/>
  <c r="E17" i="1"/>
  <c r="T17" i="1" s="1"/>
  <c r="F17" i="1"/>
  <c r="G17" i="1" s="1"/>
  <c r="E18" i="1"/>
  <c r="F18" i="1"/>
  <c r="G18" i="1"/>
  <c r="T18" i="1"/>
  <c r="E19" i="1"/>
  <c r="T19" i="1" s="1"/>
  <c r="F19" i="1"/>
  <c r="G19" i="1" s="1"/>
  <c r="E20" i="1"/>
  <c r="F20" i="1"/>
  <c r="G20" i="1"/>
  <c r="T20" i="1"/>
  <c r="G11" i="1" l="1"/>
</calcChain>
</file>

<file path=xl/sharedStrings.xml><?xml version="1.0" encoding="utf-8"?>
<sst xmlns="http://schemas.openxmlformats.org/spreadsheetml/2006/main" count="42" uniqueCount="41">
  <si>
    <t>Bayi yang baru lahir mendapat IMD (Inisiasi Menyusu Dini)</t>
  </si>
  <si>
    <t>Bayi usia 6 (enam) bulan mendapat ASI Eksklusif</t>
  </si>
  <si>
    <t>Balita stunting ( pendek dan sangat pendek )</t>
  </si>
  <si>
    <t>Balita ditimbang yang naik berat badannya (N/D)</t>
  </si>
  <si>
    <t>2.</t>
  </si>
  <si>
    <t>Balita yang di timbang berat badanya ( D/S)</t>
  </si>
  <si>
    <t>1.</t>
  </si>
  <si>
    <t>Pemantauan status gizi</t>
  </si>
  <si>
    <t>2.1.4.3</t>
  </si>
  <si>
    <t>12  
( 100 % )</t>
  </si>
  <si>
    <t>Pemberian Proses Asuhan Gizi di Puskesmas 
(sesuai buku pedoman asuhan gizi tahun 2018 warna kuning )</t>
  </si>
  <si>
    <t>Balita gizi buruk mendapat perawatan sesuai standar tatalaksana 
gizi buruk</t>
  </si>
  <si>
    <t>Pemberian makanan tambahan pada ibu hamil Kurang Energi 
Kronik (KEK )</t>
  </si>
  <si>
    <t>Pemberian makanan tambahan bagi balita gizi kurang</t>
  </si>
  <si>
    <t>Penanggulangan Gangguan gizi</t>
  </si>
  <si>
    <t>2.1.4.2</t>
  </si>
  <si>
    <t>Pemberian Tablet Tambah Darah pada Remaja Putri</t>
  </si>
  <si>
    <t>Pemberian 90 tablet Besi pada ibu hamil</t>
  </si>
  <si>
    <t>Pemberian kapsul vitamin A dosis tinggi pada balita (6-59 bulan )</t>
  </si>
  <si>
    <t>Pelayanan Gizi Masyarakat</t>
  </si>
  <si>
    <t>2.1.4.1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</si>
  <si>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</si>
  <si>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</si>
  <si>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</si>
  <si>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</si>
  <si>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</si>
  <si>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</si>
  <si>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</si>
  <si>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</si>
  <si>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</si>
  <si>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</si>
  <si>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</si>
  <si>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</si>
  <si>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</si>
  <si>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 Cakupan Riil</t>
  </si>
  <si>
    <t>Pencapaian (dalam satuan sasaran)</t>
  </si>
  <si>
    <t>Target sasaran</t>
  </si>
  <si>
    <t xml:space="preserve">Total Sasaran </t>
  </si>
  <si>
    <t>TARGET 2024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</si>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</sst>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rgb="FF000000"/>
      <name val="Calibri"/>
      <scheme val="minor"/>
    </font>
    <font>
      <sz val="10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sz val="10"/>
      <color rgb="FF000000"/>
      <name val="Arial"/>
    </font>
    <font>
      <sz val="11"/>
      <color rgb="FF000000"/>
      <name val="Arial"/>
    </font>
    <font>
      <sz val="10"/>
      <color rgb="FF000000"/>
      <name val="Tahoma"/>
    </font>
    <font>
      <sz val="10"/>
      <color rgb="FFFF0000"/>
      <name val="Arial"/>
    </font>
    <font>
      <b/>
      <sz val="10"/>
      <color rgb="FF000000"/>
      <name val="Arial"/>
    </font>
    <font>
      <sz val="10"/>
      <color rgb="FFFF0000"/>
      <name val="Tahoma"/>
    </font>
    <font>
      <b/>
      <sz val="10"/>
      <color theme="1"/>
      <name val="Arial"/>
    </font>
    <font>
      <b/>
      <sz val="9"/>
      <color theme="1"/>
      <name val="Arial"/>
    </font>
    <font>
      <sz val="10"/>
      <name val="Arial"/>
    </font>
    <font>
      <b/>
      <u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/>
    <xf numFmtId="1" fontId="2" fillId="2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1" fillId="0" borderId="6" xfId="0" applyFont="1" applyBorder="1"/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9" fontId="9" fillId="0" borderId="2" xfId="0" applyNumberFormat="1" applyFont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1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9" fontId="4" fillId="2" borderId="1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4" xfId="0" applyFont="1" applyBorder="1"/>
    <xf numFmtId="0" fontId="10" fillId="0" borderId="7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2" fillId="0" borderId="0" xfId="0" applyFont="1" applyBorder="1"/>
    <xf numFmtId="0" fontId="13" fillId="4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12" sqref="H12"/>
    </sheetView>
  </sheetViews>
  <sheetFormatPr defaultColWidth="12.5703125" defaultRowHeight="15" customHeight="1" x14ac:dyDescent="0.2"/>
  <cols>
    <col min="1" max="1" width="6.85546875" style="1" customWidth="1"/>
    <col min="2" max="2" width="28.140625" style="1" customWidth="1"/>
    <col min="3" max="3" width="8.85546875" style="1" customWidth="1"/>
    <col min="4" max="4" width="8.5703125" style="1" customWidth="1"/>
    <col min="5" max="5" width="9" style="1" customWidth="1"/>
    <col min="6" max="8" width="12.5703125" style="1" customWidth="1"/>
    <col min="9" max="10" width="12.5703125" style="1"/>
    <col min="11" max="11" width="7.5703125" style="1" customWidth="1"/>
    <col min="12" max="13" width="12.5703125" style="1"/>
    <col min="14" max="14" width="11.85546875" style="1" customWidth="1"/>
    <col min="15" max="15" width="9.7109375" style="1" customWidth="1"/>
    <col min="16" max="16" width="12.140625" style="1" customWidth="1"/>
    <col min="17" max="16384" width="12.5703125" style="1"/>
  </cols>
  <sheetData>
    <row r="1" spans="1:29" ht="21.75" customHeight="1" x14ac:dyDescent="0.2">
      <c r="A1" s="71" t="s">
        <v>40</v>
      </c>
      <c r="B1" s="70"/>
      <c r="C1" s="67"/>
      <c r="D1" s="67"/>
      <c r="E1" s="67"/>
      <c r="F1" s="67"/>
      <c r="G1" s="67"/>
      <c r="H1" s="67"/>
      <c r="I1" s="67"/>
      <c r="J1" s="67"/>
      <c r="K1" s="67"/>
      <c r="L1" s="68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2" spans="1:29" ht="15.75" customHeight="1" x14ac:dyDescent="0.2">
      <c r="A2" s="69"/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</row>
    <row r="3" spans="1:29" ht="33.75" customHeight="1" x14ac:dyDescent="0.2">
      <c r="A3" s="66" t="s">
        <v>39</v>
      </c>
      <c r="B3" s="65"/>
      <c r="C3" s="64" t="s">
        <v>38</v>
      </c>
      <c r="D3" s="63" t="s">
        <v>37</v>
      </c>
      <c r="E3" s="63" t="s">
        <v>36</v>
      </c>
      <c r="F3" s="63" t="s">
        <v>35</v>
      </c>
      <c r="G3" s="63" t="s">
        <v>34</v>
      </c>
      <c r="H3" s="63" t="s">
        <v>33</v>
      </c>
      <c r="I3" s="63" t="s">
        <v>32</v>
      </c>
      <c r="J3" s="63" t="s">
        <v>31</v>
      </c>
      <c r="K3" s="63" t="s">
        <v>30</v>
      </c>
      <c r="L3" s="63" t="s">
        <v>29</v>
      </c>
      <c r="M3" s="63" t="s">
        <v>28</v>
      </c>
      <c r="N3" s="63" t="s">
        <v>27</v>
      </c>
      <c r="O3" s="63" t="s">
        <v>26</v>
      </c>
      <c r="P3" s="63" t="s">
        <v>25</v>
      </c>
      <c r="Q3" s="63" t="s">
        <v>24</v>
      </c>
      <c r="R3" s="63" t="s">
        <v>23</v>
      </c>
      <c r="S3" s="63" t="s">
        <v>22</v>
      </c>
      <c r="T3" s="62" t="s">
        <v>21</v>
      </c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36" t="s">
        <v>20</v>
      </c>
      <c r="B4" s="35" t="s">
        <v>19</v>
      </c>
      <c r="C4" s="30"/>
      <c r="D4" s="31"/>
      <c r="E4" s="31"/>
      <c r="F4" s="30"/>
      <c r="G4" s="30"/>
      <c r="H4" s="30"/>
      <c r="I4" s="31"/>
      <c r="J4" s="30"/>
      <c r="K4" s="30"/>
      <c r="L4" s="30"/>
      <c r="M4" s="31"/>
      <c r="N4" s="31"/>
      <c r="O4" s="31"/>
      <c r="P4" s="31"/>
      <c r="Q4" s="31"/>
      <c r="R4" s="31"/>
      <c r="S4" s="31"/>
      <c r="T4" s="29"/>
      <c r="U4" s="2"/>
      <c r="V4" s="2"/>
      <c r="W4" s="2"/>
      <c r="X4" s="2"/>
      <c r="Y4" s="2"/>
      <c r="Z4" s="2"/>
      <c r="AA4" s="2"/>
      <c r="AB4" s="2"/>
      <c r="AC4" s="2"/>
    </row>
    <row r="5" spans="1:29" ht="24" customHeight="1" x14ac:dyDescent="0.2">
      <c r="A5" s="55">
        <v>1</v>
      </c>
      <c r="B5" s="21" t="s">
        <v>18</v>
      </c>
      <c r="C5" s="61">
        <v>0.9</v>
      </c>
      <c r="D5" s="60">
        <v>4151</v>
      </c>
      <c r="E5" s="18">
        <f>C5*D5</f>
        <v>3735.9</v>
      </c>
      <c r="F5" s="17">
        <f>SUM(H5:S5)/2</f>
        <v>3376</v>
      </c>
      <c r="G5" s="24">
        <f>F5/D5*100</f>
        <v>81.32980004818117</v>
      </c>
      <c r="H5" s="14">
        <v>0</v>
      </c>
      <c r="I5" s="14">
        <v>3922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2830</v>
      </c>
      <c r="P5" s="59">
        <v>0</v>
      </c>
      <c r="Q5" s="58">
        <v>0</v>
      </c>
      <c r="R5" s="58">
        <v>0</v>
      </c>
      <c r="S5" s="58">
        <v>0</v>
      </c>
      <c r="T5" s="57">
        <f>SUM(H5,S5)/E5</f>
        <v>0</v>
      </c>
      <c r="U5" s="2"/>
      <c r="V5" s="2"/>
      <c r="W5" s="2"/>
      <c r="X5" s="2"/>
      <c r="Y5" s="2"/>
      <c r="Z5" s="2"/>
      <c r="AA5" s="2"/>
      <c r="AB5" s="2"/>
      <c r="AC5" s="2"/>
    </row>
    <row r="6" spans="1:29" ht="24" customHeight="1" x14ac:dyDescent="0.2">
      <c r="A6" s="55">
        <v>2</v>
      </c>
      <c r="B6" s="21" t="s">
        <v>17</v>
      </c>
      <c r="C6" s="56">
        <v>0.9</v>
      </c>
      <c r="D6" s="19">
        <v>949</v>
      </c>
      <c r="E6" s="18">
        <f>C6*D6</f>
        <v>854.1</v>
      </c>
      <c r="F6" s="17">
        <f>R6</f>
        <v>849</v>
      </c>
      <c r="G6" s="16">
        <f>F6/D6*100</f>
        <v>89.46259220231822</v>
      </c>
      <c r="H6" s="14">
        <v>69</v>
      </c>
      <c r="I6" s="14">
        <v>158</v>
      </c>
      <c r="J6" s="12">
        <v>233</v>
      </c>
      <c r="K6" s="12">
        <v>311</v>
      </c>
      <c r="L6" s="12">
        <v>390</v>
      </c>
      <c r="M6" s="12">
        <v>465</v>
      </c>
      <c r="N6" s="12">
        <v>545</v>
      </c>
      <c r="O6" s="12">
        <v>627</v>
      </c>
      <c r="P6" s="13">
        <v>693</v>
      </c>
      <c r="Q6" s="12">
        <v>779</v>
      </c>
      <c r="R6" s="12">
        <v>849</v>
      </c>
      <c r="S6" s="12"/>
      <c r="T6" s="11">
        <f>SUM(H6,S6)/E6</f>
        <v>8.0786793115560238E-2</v>
      </c>
      <c r="U6" s="2"/>
      <c r="V6" s="2"/>
      <c r="W6" s="2"/>
      <c r="X6" s="2"/>
      <c r="Y6" s="2"/>
      <c r="Z6" s="2"/>
      <c r="AA6" s="2"/>
      <c r="AB6" s="2"/>
      <c r="AC6" s="2"/>
    </row>
    <row r="7" spans="1:29" ht="24" customHeight="1" x14ac:dyDescent="0.2">
      <c r="A7" s="55">
        <v>3</v>
      </c>
      <c r="B7" s="21" t="s">
        <v>16</v>
      </c>
      <c r="C7" s="54">
        <v>0.9</v>
      </c>
      <c r="D7" s="25">
        <v>1874</v>
      </c>
      <c r="E7" s="18">
        <f>C7*D7</f>
        <v>1686.6000000000001</v>
      </c>
      <c r="F7" s="17">
        <f>SUM(H7:S7)/12</f>
        <v>1710</v>
      </c>
      <c r="G7" s="16">
        <f>F7/D7*100</f>
        <v>91.248665955176094</v>
      </c>
      <c r="H7" s="39">
        <v>1710</v>
      </c>
      <c r="I7" s="39">
        <v>1710</v>
      </c>
      <c r="J7" s="47">
        <v>1710</v>
      </c>
      <c r="K7" s="39">
        <v>1710</v>
      </c>
      <c r="L7" s="39">
        <v>1710</v>
      </c>
      <c r="M7" s="39">
        <v>1710</v>
      </c>
      <c r="N7" s="39">
        <v>1710</v>
      </c>
      <c r="O7" s="39">
        <v>1710</v>
      </c>
      <c r="P7" s="40">
        <v>1710</v>
      </c>
      <c r="Q7" s="39">
        <v>1710</v>
      </c>
      <c r="R7" s="39">
        <v>1710</v>
      </c>
      <c r="S7" s="39">
        <v>1710</v>
      </c>
      <c r="T7" s="11">
        <f>SUM(H7,S7)/E7</f>
        <v>2.0277481323372464</v>
      </c>
      <c r="U7" s="2"/>
      <c r="V7" s="2"/>
      <c r="W7" s="2"/>
      <c r="X7" s="2"/>
      <c r="Y7" s="2"/>
      <c r="Z7" s="2"/>
      <c r="AA7" s="2"/>
      <c r="AB7" s="2"/>
      <c r="AC7" s="2"/>
    </row>
    <row r="8" spans="1:29" ht="15.75" customHeight="1" x14ac:dyDescent="0.2">
      <c r="A8" s="38"/>
      <c r="B8" s="37"/>
      <c r="C8" s="34"/>
      <c r="D8" s="33"/>
      <c r="E8" s="32"/>
      <c r="F8" s="30"/>
      <c r="G8" s="30"/>
      <c r="H8" s="30"/>
      <c r="I8" s="31"/>
      <c r="J8" s="30"/>
      <c r="K8" s="30"/>
      <c r="L8" s="30"/>
      <c r="M8" s="30"/>
      <c r="N8" s="30"/>
      <c r="O8" s="30"/>
      <c r="P8" s="30"/>
      <c r="Q8" s="30"/>
      <c r="R8" s="30"/>
      <c r="S8" s="30"/>
      <c r="T8" s="29"/>
      <c r="U8" s="2"/>
      <c r="V8" s="2"/>
      <c r="W8" s="2"/>
      <c r="X8" s="2"/>
      <c r="Y8" s="2"/>
      <c r="Z8" s="2"/>
      <c r="AA8" s="2"/>
      <c r="AB8" s="2"/>
      <c r="AC8" s="2"/>
    </row>
    <row r="9" spans="1:29" ht="28.5" customHeight="1" x14ac:dyDescent="0.2">
      <c r="A9" s="36" t="s">
        <v>15</v>
      </c>
      <c r="B9" s="35" t="s">
        <v>14</v>
      </c>
      <c r="C9" s="34"/>
      <c r="D9" s="33"/>
      <c r="E9" s="32"/>
      <c r="F9" s="30"/>
      <c r="G9" s="30"/>
      <c r="H9" s="30"/>
      <c r="I9" s="31"/>
      <c r="J9" s="30"/>
      <c r="K9" s="30"/>
      <c r="L9" s="30"/>
      <c r="M9" s="30"/>
      <c r="N9" s="30"/>
      <c r="O9" s="30"/>
      <c r="P9" s="30"/>
      <c r="Q9" s="30"/>
      <c r="R9" s="30"/>
      <c r="S9" s="30"/>
      <c r="T9" s="29"/>
      <c r="U9" s="2"/>
      <c r="V9" s="2"/>
      <c r="W9" s="2"/>
      <c r="X9" s="2"/>
      <c r="Y9" s="2"/>
      <c r="Z9" s="2"/>
      <c r="AA9" s="2"/>
      <c r="AB9" s="2"/>
      <c r="AC9" s="2"/>
    </row>
    <row r="10" spans="1:29" ht="25.5" customHeight="1" x14ac:dyDescent="0.2">
      <c r="A10" s="28" t="s">
        <v>6</v>
      </c>
      <c r="B10" s="21" t="s">
        <v>13</v>
      </c>
      <c r="C10" s="27">
        <v>0.9</v>
      </c>
      <c r="D10" s="46">
        <f>F10</f>
        <v>935</v>
      </c>
      <c r="E10" s="18">
        <f>C10*D10</f>
        <v>841.5</v>
      </c>
      <c r="F10" s="17">
        <f>SUM(H10:S10)</f>
        <v>935</v>
      </c>
      <c r="G10" s="17">
        <f>F10/D10*100</f>
        <v>100</v>
      </c>
      <c r="H10" s="53">
        <v>291</v>
      </c>
      <c r="I10" s="52">
        <v>169</v>
      </c>
      <c r="J10" s="51">
        <v>155</v>
      </c>
      <c r="K10" s="51">
        <v>110</v>
      </c>
      <c r="L10" s="50">
        <v>92</v>
      </c>
      <c r="M10" s="49">
        <v>53</v>
      </c>
      <c r="N10" s="47">
        <v>65</v>
      </c>
      <c r="O10" s="47"/>
      <c r="P10" s="48"/>
      <c r="Q10" s="47"/>
      <c r="R10" s="47"/>
      <c r="S10" s="47"/>
      <c r="T10" s="11">
        <f>SUM(H10,S10)/E10</f>
        <v>0.34581105169340465</v>
      </c>
      <c r="U10" s="2"/>
      <c r="V10" s="2"/>
      <c r="W10" s="2"/>
      <c r="X10" s="2"/>
      <c r="Y10" s="2"/>
      <c r="Z10" s="2"/>
      <c r="AA10" s="2"/>
      <c r="AB10" s="2"/>
      <c r="AC10" s="2"/>
    </row>
    <row r="11" spans="1:29" ht="25.5" customHeight="1" x14ac:dyDescent="0.2">
      <c r="A11" s="28">
        <v>2</v>
      </c>
      <c r="B11" s="21" t="s">
        <v>12</v>
      </c>
      <c r="C11" s="20">
        <v>0.9</v>
      </c>
      <c r="D11" s="46">
        <f>F11</f>
        <v>83</v>
      </c>
      <c r="E11" s="18">
        <f>C11*D11</f>
        <v>74.7</v>
      </c>
      <c r="F11" s="17">
        <f>SUM(H11:S11)</f>
        <v>83</v>
      </c>
      <c r="G11" s="17">
        <f>F11/D11*100</f>
        <v>100</v>
      </c>
      <c r="H11" s="15">
        <v>9</v>
      </c>
      <c r="I11" s="14">
        <v>6</v>
      </c>
      <c r="J11" s="12">
        <v>11</v>
      </c>
      <c r="K11" s="12">
        <v>6</v>
      </c>
      <c r="L11" s="42">
        <v>8</v>
      </c>
      <c r="M11" s="41">
        <v>2</v>
      </c>
      <c r="N11" s="15">
        <v>8</v>
      </c>
      <c r="O11" s="12">
        <v>3</v>
      </c>
      <c r="P11" s="13">
        <v>7</v>
      </c>
      <c r="Q11" s="12">
        <v>10</v>
      </c>
      <c r="R11" s="12">
        <v>13</v>
      </c>
      <c r="S11" s="12"/>
      <c r="T11" s="11">
        <f>SUM(H11,S11)/E11</f>
        <v>0.12048192771084337</v>
      </c>
      <c r="U11" s="2"/>
      <c r="V11" s="2"/>
      <c r="W11" s="2"/>
      <c r="X11" s="2"/>
      <c r="Y11" s="2"/>
      <c r="Z11" s="2"/>
      <c r="AA11" s="2"/>
      <c r="AB11" s="2"/>
      <c r="AC11" s="2"/>
    </row>
    <row r="12" spans="1:29" ht="25.5" customHeight="1" x14ac:dyDescent="0.2">
      <c r="A12" s="28">
        <v>3</v>
      </c>
      <c r="B12" s="21" t="s">
        <v>11</v>
      </c>
      <c r="C12" s="20">
        <v>0.9</v>
      </c>
      <c r="D12" s="45">
        <f>F12</f>
        <v>1</v>
      </c>
      <c r="E12" s="44">
        <f>F12</f>
        <v>1</v>
      </c>
      <c r="F12" s="17">
        <v>1</v>
      </c>
      <c r="G12" s="17">
        <f>F12/E12*100</f>
        <v>100</v>
      </c>
      <c r="H12" s="14">
        <v>1</v>
      </c>
      <c r="I12" s="14">
        <v>1</v>
      </c>
      <c r="J12" s="12">
        <v>1</v>
      </c>
      <c r="K12" s="12">
        <v>1</v>
      </c>
      <c r="L12" s="42">
        <v>1</v>
      </c>
      <c r="M12" s="41">
        <v>1</v>
      </c>
      <c r="N12" s="12">
        <v>1</v>
      </c>
      <c r="O12" s="12">
        <v>0</v>
      </c>
      <c r="P12" s="13">
        <v>0</v>
      </c>
      <c r="Q12" s="12">
        <v>0</v>
      </c>
      <c r="R12" s="12">
        <v>0</v>
      </c>
      <c r="S12" s="12">
        <v>0</v>
      </c>
      <c r="T12" s="11">
        <f>SUM(H12,S12)/E12</f>
        <v>1</v>
      </c>
      <c r="U12" s="2"/>
      <c r="V12" s="2"/>
      <c r="W12" s="2"/>
      <c r="X12" s="2"/>
      <c r="Y12" s="2"/>
      <c r="Z12" s="2"/>
      <c r="AA12" s="2"/>
      <c r="AB12" s="2"/>
      <c r="AC12" s="2"/>
    </row>
    <row r="13" spans="1:29" ht="25.5" customHeight="1" x14ac:dyDescent="0.2">
      <c r="A13" s="28">
        <v>4</v>
      </c>
      <c r="B13" s="21" t="s">
        <v>10</v>
      </c>
      <c r="C13" s="43" t="s">
        <v>9</v>
      </c>
      <c r="D13" s="25">
        <v>12</v>
      </c>
      <c r="E13" s="18">
        <v>12</v>
      </c>
      <c r="F13" s="17">
        <f>SUM(H13:S13)</f>
        <v>12</v>
      </c>
      <c r="G13" s="17">
        <f>F13/E13*100</f>
        <v>100</v>
      </c>
      <c r="H13" s="14">
        <v>1</v>
      </c>
      <c r="I13" s="14">
        <v>1</v>
      </c>
      <c r="J13" s="39">
        <v>1</v>
      </c>
      <c r="K13" s="39">
        <v>1</v>
      </c>
      <c r="L13" s="42">
        <v>1</v>
      </c>
      <c r="M13" s="41">
        <v>1</v>
      </c>
      <c r="N13" s="39">
        <v>1</v>
      </c>
      <c r="O13" s="39">
        <v>1</v>
      </c>
      <c r="P13" s="40">
        <v>1</v>
      </c>
      <c r="Q13" s="39">
        <v>1</v>
      </c>
      <c r="R13" s="39">
        <v>1</v>
      </c>
      <c r="S13" s="39">
        <v>1</v>
      </c>
      <c r="T13" s="11">
        <f>SUM(H13,S13)/E13</f>
        <v>0.16666666666666666</v>
      </c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38"/>
      <c r="B14" s="37"/>
      <c r="C14" s="34"/>
      <c r="D14" s="33"/>
      <c r="E14" s="32"/>
      <c r="F14" s="30"/>
      <c r="G14" s="17"/>
      <c r="H14" s="30"/>
      <c r="I14" s="31"/>
      <c r="J14" s="30"/>
      <c r="K14" s="30"/>
      <c r="L14" s="30"/>
      <c r="M14" s="30"/>
      <c r="N14" s="30"/>
      <c r="O14" s="30"/>
      <c r="P14" s="30"/>
      <c r="Q14" s="30"/>
      <c r="R14" s="31"/>
      <c r="S14" s="30"/>
      <c r="T14" s="29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36" t="s">
        <v>8</v>
      </c>
      <c r="B15" s="35" t="s">
        <v>7</v>
      </c>
      <c r="C15" s="34"/>
      <c r="D15" s="33"/>
      <c r="E15" s="32"/>
      <c r="F15" s="30"/>
      <c r="G15" s="30"/>
      <c r="H15" s="30"/>
      <c r="I15" s="31"/>
      <c r="J15" s="30"/>
      <c r="K15" s="30"/>
      <c r="L15" s="30"/>
      <c r="M15" s="30"/>
      <c r="N15" s="30"/>
      <c r="O15" s="30"/>
      <c r="P15" s="30"/>
      <c r="Q15" s="30"/>
      <c r="R15" s="31"/>
      <c r="S15" s="30"/>
      <c r="T15" s="29"/>
      <c r="U15" s="2"/>
      <c r="V15" s="2"/>
      <c r="W15" s="2"/>
      <c r="X15" s="2"/>
      <c r="Y15" s="2"/>
      <c r="Z15" s="2"/>
      <c r="AA15" s="2"/>
      <c r="AB15" s="2"/>
      <c r="AC15" s="2"/>
    </row>
    <row r="16" spans="1:29" ht="24.75" customHeight="1" x14ac:dyDescent="0.2">
      <c r="A16" s="28" t="s">
        <v>6</v>
      </c>
      <c r="B16" s="21" t="s">
        <v>5</v>
      </c>
      <c r="C16" s="27">
        <v>0.85</v>
      </c>
      <c r="D16" s="19">
        <v>4607</v>
      </c>
      <c r="E16" s="26">
        <f>C16*D16</f>
        <v>3915.95</v>
      </c>
      <c r="F16" s="17">
        <f>SUM(H16:S16)/10</f>
        <v>3593</v>
      </c>
      <c r="G16" s="16">
        <f>F16/D16*100</f>
        <v>77.990015194269589</v>
      </c>
      <c r="H16" s="15">
        <v>3028</v>
      </c>
      <c r="I16" s="15">
        <v>3032</v>
      </c>
      <c r="J16" s="15">
        <v>3016</v>
      </c>
      <c r="K16" s="15">
        <v>2857</v>
      </c>
      <c r="L16" s="15">
        <v>3004</v>
      </c>
      <c r="M16" s="15">
        <v>3060</v>
      </c>
      <c r="N16" s="15">
        <v>3075</v>
      </c>
      <c r="O16" s="15">
        <v>2973</v>
      </c>
      <c r="P16" s="15">
        <v>2974</v>
      </c>
      <c r="Q16" s="15">
        <v>3019</v>
      </c>
      <c r="R16" s="15">
        <v>2996</v>
      </c>
      <c r="S16" s="15">
        <v>2896</v>
      </c>
      <c r="T16" s="11">
        <f>SUM(H16,S16)/E16</f>
        <v>1.5127874462135626</v>
      </c>
      <c r="U16" s="2"/>
      <c r="V16" s="2"/>
      <c r="W16" s="2"/>
      <c r="X16" s="2"/>
      <c r="Y16" s="2"/>
      <c r="Z16" s="2"/>
      <c r="AA16" s="2"/>
      <c r="AB16" s="2"/>
      <c r="AC16" s="2"/>
    </row>
    <row r="17" spans="1:29" ht="24.75" customHeight="1" x14ac:dyDescent="0.2">
      <c r="A17" s="22" t="s">
        <v>4</v>
      </c>
      <c r="B17" s="21" t="s">
        <v>3</v>
      </c>
      <c r="C17" s="20">
        <v>0.88</v>
      </c>
      <c r="D17" s="25">
        <v>3908</v>
      </c>
      <c r="E17" s="18">
        <f>C17*D17</f>
        <v>3439.04</v>
      </c>
      <c r="F17" s="17">
        <f>SUM(H17:S17)/10</f>
        <v>1824.3</v>
      </c>
      <c r="G17" s="24">
        <f>F17/D17*100</f>
        <v>46.68116683725691</v>
      </c>
      <c r="H17" s="15">
        <v>1245</v>
      </c>
      <c r="I17" s="15">
        <v>1998</v>
      </c>
      <c r="J17" s="15">
        <v>1707</v>
      </c>
      <c r="K17" s="15">
        <v>1627</v>
      </c>
      <c r="L17" s="15">
        <v>1409</v>
      </c>
      <c r="M17" s="15">
        <v>1669</v>
      </c>
      <c r="N17" s="15">
        <v>2864</v>
      </c>
      <c r="O17" s="15">
        <v>1516</v>
      </c>
      <c r="P17" s="15">
        <v>1386</v>
      </c>
      <c r="Q17" s="15">
        <v>1386</v>
      </c>
      <c r="R17" s="15">
        <v>1436</v>
      </c>
      <c r="S17" s="15"/>
      <c r="T17" s="11">
        <f>SUM(H17,S17)/E17</f>
        <v>0.36201963338606125</v>
      </c>
      <c r="U17" s="2"/>
      <c r="V17" s="2"/>
      <c r="W17" s="2"/>
      <c r="X17" s="2"/>
      <c r="Y17" s="2"/>
      <c r="Z17" s="2"/>
      <c r="AA17" s="2"/>
      <c r="AB17" s="2"/>
      <c r="AC17" s="2"/>
    </row>
    <row r="18" spans="1:29" ht="24.75" customHeight="1" x14ac:dyDescent="0.2">
      <c r="A18" s="22">
        <v>3</v>
      </c>
      <c r="B18" s="21" t="s">
        <v>2</v>
      </c>
      <c r="C18" s="20">
        <v>0.14000000000000001</v>
      </c>
      <c r="D18" s="19">
        <v>4607</v>
      </c>
      <c r="E18" s="18">
        <f>16%*D18</f>
        <v>737.12</v>
      </c>
      <c r="F18" s="17">
        <f>SUM(H18:S18)/10</f>
        <v>251.3</v>
      </c>
      <c r="G18" s="16">
        <f>F18/D18*100</f>
        <v>5.4547427827219446</v>
      </c>
      <c r="H18" s="14">
        <v>272</v>
      </c>
      <c r="I18" s="14">
        <v>239</v>
      </c>
      <c r="J18" s="12">
        <v>245</v>
      </c>
      <c r="K18" s="12">
        <v>264</v>
      </c>
      <c r="L18" s="12">
        <v>217</v>
      </c>
      <c r="M18" s="12">
        <v>227</v>
      </c>
      <c r="N18" s="12">
        <v>227</v>
      </c>
      <c r="O18" s="12">
        <v>244</v>
      </c>
      <c r="P18" s="13">
        <v>196</v>
      </c>
      <c r="Q18" s="12">
        <v>194</v>
      </c>
      <c r="R18" s="12">
        <v>188</v>
      </c>
      <c r="S18" s="12"/>
      <c r="T18" s="11">
        <f>SUM(H18,S18)/E18</f>
        <v>0.36900369003690037</v>
      </c>
      <c r="U18" s="2"/>
      <c r="V18" s="2"/>
      <c r="W18" s="2"/>
      <c r="X18" s="2"/>
      <c r="Y18" s="2"/>
      <c r="Z18" s="2"/>
      <c r="AA18" s="2"/>
      <c r="AB18" s="2"/>
      <c r="AC18" s="2"/>
    </row>
    <row r="19" spans="1:29" ht="24.75" customHeight="1" x14ac:dyDescent="0.2">
      <c r="A19" s="22">
        <v>4</v>
      </c>
      <c r="B19" s="21" t="s">
        <v>1</v>
      </c>
      <c r="C19" s="20">
        <v>0.55000000000000004</v>
      </c>
      <c r="D19" s="19">
        <v>456</v>
      </c>
      <c r="E19" s="18">
        <f>14.5%*D19</f>
        <v>66.11999999999999</v>
      </c>
      <c r="F19" s="17">
        <f>SUM(H19:S19)</f>
        <v>260</v>
      </c>
      <c r="G19" s="16">
        <f>F19/D19*100</f>
        <v>57.017543859649123</v>
      </c>
      <c r="H19" s="14">
        <v>33</v>
      </c>
      <c r="I19" s="14">
        <v>38</v>
      </c>
      <c r="J19" s="23">
        <v>53</v>
      </c>
      <c r="K19" s="12">
        <v>47</v>
      </c>
      <c r="L19" s="12">
        <v>55</v>
      </c>
      <c r="M19" s="12">
        <v>34</v>
      </c>
      <c r="N19" s="12"/>
      <c r="O19" s="12"/>
      <c r="P19" s="13"/>
      <c r="Q19" s="12"/>
      <c r="R19" s="12"/>
      <c r="S19" s="12"/>
      <c r="T19" s="11">
        <f>SUM(H19,S19)/E19</f>
        <v>0.49909255898366611</v>
      </c>
      <c r="U19" s="2"/>
      <c r="V19" s="2"/>
      <c r="W19" s="2"/>
      <c r="X19" s="2"/>
      <c r="Y19" s="2"/>
      <c r="Z19" s="2"/>
      <c r="AA19" s="2"/>
      <c r="AB19" s="2"/>
      <c r="AC19" s="2"/>
    </row>
    <row r="20" spans="1:29" ht="24.75" customHeight="1" x14ac:dyDescent="0.2">
      <c r="A20" s="22">
        <v>5</v>
      </c>
      <c r="B20" s="21" t="s">
        <v>0</v>
      </c>
      <c r="C20" s="20">
        <v>0.7</v>
      </c>
      <c r="D20" s="19">
        <v>911</v>
      </c>
      <c r="E20" s="18">
        <f>C20*D20</f>
        <v>637.69999999999993</v>
      </c>
      <c r="F20" s="17">
        <f>SUM(H20:S20)</f>
        <v>763</v>
      </c>
      <c r="G20" s="16">
        <f>F20/D20*100</f>
        <v>83.754116355653125</v>
      </c>
      <c r="H20" s="15">
        <v>82</v>
      </c>
      <c r="I20" s="14">
        <v>76</v>
      </c>
      <c r="J20" s="12">
        <v>74</v>
      </c>
      <c r="K20" s="12">
        <v>69</v>
      </c>
      <c r="L20" s="12">
        <v>65</v>
      </c>
      <c r="M20" s="12">
        <v>67</v>
      </c>
      <c r="N20" s="12">
        <v>70</v>
      </c>
      <c r="O20" s="13">
        <v>65</v>
      </c>
      <c r="P20" s="12">
        <v>70</v>
      </c>
      <c r="Q20" s="12">
        <v>75</v>
      </c>
      <c r="R20" s="12">
        <v>50</v>
      </c>
      <c r="S20" s="12"/>
      <c r="T20" s="11">
        <f>SUM(H20,S20)/E20</f>
        <v>0.12858710992629765</v>
      </c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2"/>
      <c r="B21" s="4"/>
      <c r="C21" s="3"/>
      <c r="D21" s="2"/>
      <c r="E21" s="2"/>
      <c r="F21" s="3"/>
      <c r="G21" s="3"/>
      <c r="H21" s="3"/>
      <c r="I21" s="2"/>
      <c r="J21" s="3"/>
      <c r="K21" s="3"/>
      <c r="L21" s="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5">
      <c r="A22" s="2"/>
      <c r="B22" s="4"/>
      <c r="C22" s="3"/>
      <c r="D22" s="2"/>
      <c r="E22" s="2"/>
      <c r="F22" s="3"/>
      <c r="G22" s="3"/>
      <c r="H22" s="10">
        <v>78</v>
      </c>
      <c r="I22" s="10">
        <v>73</v>
      </c>
      <c r="J22" s="9">
        <v>72</v>
      </c>
      <c r="K22" s="8">
        <v>67</v>
      </c>
      <c r="L22" s="8">
        <v>81</v>
      </c>
      <c r="M22" s="8">
        <v>72</v>
      </c>
      <c r="N22" s="8">
        <v>82</v>
      </c>
      <c r="O22" s="8">
        <v>70</v>
      </c>
      <c r="P22" s="8">
        <v>79</v>
      </c>
      <c r="Q22" s="8">
        <v>80</v>
      </c>
      <c r="R22" s="8">
        <v>57</v>
      </c>
      <c r="S22" s="8">
        <v>147</v>
      </c>
      <c r="T22" s="2"/>
      <c r="U22" s="2"/>
      <c r="V22" s="2"/>
      <c r="W22" s="7"/>
      <c r="X22" s="2"/>
      <c r="Y22" s="2"/>
      <c r="Z22" s="2"/>
      <c r="AA22" s="2"/>
      <c r="AB22" s="2"/>
      <c r="AC22" s="2"/>
    </row>
    <row r="23" spans="1:29" ht="15.75" customHeight="1" x14ac:dyDescent="0.2">
      <c r="A23" s="2"/>
      <c r="B23" s="4"/>
      <c r="C23" s="3"/>
      <c r="D23" s="2"/>
      <c r="E23" s="2"/>
      <c r="F23" s="3"/>
      <c r="G23" s="3"/>
      <c r="H23" s="3"/>
      <c r="I23" s="3"/>
      <c r="J23" s="3"/>
      <c r="K23" s="3"/>
      <c r="L23" s="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2"/>
      <c r="B24" s="4"/>
      <c r="C24" s="3"/>
      <c r="E24" s="2"/>
      <c r="F24" s="3"/>
      <c r="G24" s="3"/>
      <c r="H24" s="3"/>
      <c r="I24" s="2"/>
      <c r="J24" s="3"/>
      <c r="K24" s="3"/>
      <c r="L24" s="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2"/>
      <c r="B25" s="4"/>
      <c r="C25" s="3"/>
      <c r="D25" s="2"/>
      <c r="E25" s="2"/>
      <c r="F25" s="3"/>
      <c r="G25" s="3"/>
      <c r="H25" s="3"/>
      <c r="I25" s="2"/>
      <c r="J25" s="3"/>
      <c r="K25" s="3"/>
      <c r="L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5">
      <c r="A26" s="2"/>
      <c r="B26" s="4"/>
      <c r="C26" s="3"/>
      <c r="D26" s="2"/>
      <c r="E26" s="2"/>
      <c r="F26" s="3"/>
      <c r="H26" s="6"/>
      <c r="I26" s="2"/>
      <c r="J26" s="3"/>
      <c r="L26" s="3"/>
      <c r="M26" s="2"/>
      <c r="N26" s="2"/>
      <c r="O26" s="6"/>
      <c r="P26" s="2"/>
      <c r="Q26" s="6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5">
      <c r="A27" s="2"/>
      <c r="B27" s="4"/>
      <c r="C27" s="3"/>
      <c r="D27" s="2"/>
      <c r="E27" s="2"/>
      <c r="F27" s="3"/>
      <c r="H27" s="6"/>
      <c r="I27" s="5"/>
      <c r="J27" s="3"/>
      <c r="L27" s="3"/>
      <c r="M27" s="2"/>
      <c r="N27" s="2"/>
      <c r="O27" s="6"/>
      <c r="P27" s="2"/>
      <c r="Q27" s="6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5">
      <c r="A28" s="2"/>
      <c r="B28" s="4"/>
      <c r="C28" s="3"/>
      <c r="D28" s="2"/>
      <c r="E28" s="2"/>
      <c r="F28" s="3"/>
      <c r="I28" s="5"/>
      <c r="J28" s="3"/>
      <c r="L28" s="3"/>
      <c r="M28" s="2"/>
      <c r="N28" s="2"/>
      <c r="O28" s="6"/>
      <c r="P28" s="2"/>
      <c r="Q28" s="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5">
      <c r="A29" s="2"/>
      <c r="B29" s="4"/>
      <c r="C29" s="3"/>
      <c r="D29" s="2"/>
      <c r="E29" s="2"/>
      <c r="F29" s="3"/>
      <c r="I29" s="5"/>
      <c r="J29" s="3"/>
      <c r="L29" s="3"/>
      <c r="M29" s="2"/>
      <c r="N29" s="2"/>
      <c r="O29" s="6"/>
      <c r="P29" s="2"/>
      <c r="Q29" s="6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5">
      <c r="A30" s="2"/>
      <c r="B30" s="4"/>
      <c r="C30" s="3"/>
      <c r="D30" s="2"/>
      <c r="E30" s="2"/>
      <c r="F30" s="3"/>
      <c r="I30" s="5"/>
      <c r="J30" s="3"/>
      <c r="L30" s="3"/>
      <c r="M30" s="2"/>
      <c r="N30" s="2"/>
      <c r="O30" s="6"/>
      <c r="P30" s="2"/>
      <c r="Q30" s="6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5">
      <c r="A31" s="2"/>
      <c r="B31" s="4"/>
      <c r="C31" s="3"/>
      <c r="D31" s="2"/>
      <c r="E31" s="2"/>
      <c r="F31" s="3"/>
      <c r="I31" s="5"/>
      <c r="J31" s="3"/>
      <c r="L31" s="3"/>
      <c r="M31" s="2"/>
      <c r="N31" s="2"/>
      <c r="O31" s="6"/>
      <c r="P31" s="2"/>
      <c r="Q31" s="6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5">
      <c r="A32" s="2"/>
      <c r="B32" s="4"/>
      <c r="C32" s="3"/>
      <c r="D32" s="2"/>
      <c r="E32" s="2"/>
      <c r="F32" s="3"/>
      <c r="I32" s="5"/>
      <c r="J32" s="3"/>
      <c r="L32" s="3"/>
      <c r="M32" s="2"/>
      <c r="N32" s="2"/>
      <c r="O32" s="6"/>
      <c r="P32" s="2"/>
      <c r="Q32" s="6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5">
      <c r="A33" s="2"/>
      <c r="B33" s="4"/>
      <c r="C33" s="3"/>
      <c r="D33" s="2"/>
      <c r="E33" s="2"/>
      <c r="F33" s="3"/>
      <c r="I33" s="5"/>
      <c r="J33" s="3"/>
      <c r="L33" s="3"/>
      <c r="M33" s="2"/>
      <c r="N33" s="2"/>
      <c r="O33" s="6"/>
      <c r="P33" s="2"/>
      <c r="Q33" s="6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5">
      <c r="A34" s="2"/>
      <c r="B34" s="4"/>
      <c r="C34" s="3"/>
      <c r="D34" s="2"/>
      <c r="E34" s="2"/>
      <c r="F34" s="3"/>
      <c r="I34" s="5"/>
      <c r="J34" s="3"/>
      <c r="L34" s="3"/>
      <c r="M34" s="2"/>
      <c r="N34" s="2"/>
      <c r="O34" s="6"/>
      <c r="P34" s="2"/>
      <c r="Q34" s="6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5">
      <c r="A35" s="2"/>
      <c r="B35" s="4"/>
      <c r="C35" s="3"/>
      <c r="D35" s="2"/>
      <c r="E35" s="2"/>
      <c r="F35" s="3"/>
      <c r="I35" s="5"/>
      <c r="J35" s="3"/>
      <c r="L35" s="3"/>
      <c r="M35" s="2"/>
      <c r="N35" s="2"/>
      <c r="O35" s="6"/>
      <c r="P35" s="2"/>
      <c r="Q35" s="6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5">
      <c r="A36" s="2"/>
      <c r="B36" s="4"/>
      <c r="C36" s="3"/>
      <c r="D36" s="2"/>
      <c r="E36" s="2"/>
      <c r="F36" s="3"/>
      <c r="I36" s="5"/>
      <c r="J36" s="3"/>
      <c r="L36" s="3"/>
      <c r="M36" s="2"/>
      <c r="N36" s="2"/>
      <c r="O36" s="6"/>
      <c r="P36" s="2"/>
      <c r="Q36" s="6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5">
      <c r="A37" s="2"/>
      <c r="B37" s="4"/>
      <c r="C37" s="3"/>
      <c r="D37" s="2"/>
      <c r="E37" s="2"/>
      <c r="F37" s="3"/>
      <c r="I37" s="5"/>
      <c r="J37" s="3"/>
      <c r="L37" s="3"/>
      <c r="M37" s="2"/>
      <c r="N37" s="2"/>
      <c r="O37" s="6"/>
      <c r="P37" s="2"/>
      <c r="Q37" s="6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5">
      <c r="A38" s="2"/>
      <c r="B38" s="4"/>
      <c r="C38" s="3"/>
      <c r="D38" s="2"/>
      <c r="E38" s="2"/>
      <c r="F38" s="3"/>
      <c r="G38" s="3"/>
      <c r="I38" s="5"/>
      <c r="J38" s="3"/>
      <c r="K38" s="3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2"/>
      <c r="B39" s="4"/>
      <c r="C39" s="3"/>
      <c r="D39" s="2"/>
      <c r="E39" s="2"/>
      <c r="F39" s="3"/>
      <c r="G39" s="3"/>
      <c r="I39" s="2"/>
      <c r="J39" s="3"/>
      <c r="K39" s="3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2"/>
      <c r="B40" s="4"/>
      <c r="C40" s="3"/>
      <c r="D40" s="2"/>
      <c r="E40" s="2"/>
      <c r="F40" s="3"/>
      <c r="G40" s="3"/>
      <c r="I40" s="2"/>
      <c r="J40" s="3"/>
      <c r="K40" s="3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2"/>
      <c r="B41" s="4"/>
      <c r="C41" s="3"/>
      <c r="D41" s="2"/>
      <c r="E41" s="2"/>
      <c r="F41" s="3"/>
      <c r="G41" s="3"/>
      <c r="H41" s="3"/>
      <c r="I41" s="2"/>
      <c r="J41" s="3"/>
      <c r="K41" s="3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2"/>
      <c r="B42" s="4"/>
      <c r="C42" s="3"/>
      <c r="D42" s="2"/>
      <c r="E42" s="2"/>
      <c r="F42" s="3"/>
      <c r="G42" s="3"/>
      <c r="H42" s="3"/>
      <c r="I42" s="2"/>
      <c r="J42" s="3"/>
      <c r="K42" s="3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2"/>
      <c r="B43" s="4"/>
      <c r="C43" s="3"/>
      <c r="D43" s="2"/>
      <c r="E43" s="2"/>
      <c r="F43" s="3"/>
      <c r="G43" s="3"/>
      <c r="H43" s="3"/>
      <c r="I43" s="2"/>
      <c r="J43" s="3"/>
      <c r="K43" s="3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2"/>
      <c r="B44" s="4"/>
      <c r="C44" s="3"/>
      <c r="D44" s="2"/>
      <c r="E44" s="2"/>
      <c r="F44" s="3"/>
      <c r="G44" s="3"/>
      <c r="H44" s="3"/>
      <c r="I44" s="2"/>
      <c r="J44" s="3"/>
      <c r="K44" s="3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2"/>
      <c r="B45" s="4"/>
      <c r="C45" s="3"/>
      <c r="D45" s="2"/>
      <c r="E45" s="2"/>
      <c r="F45" s="3"/>
      <c r="G45" s="3"/>
      <c r="H45" s="3"/>
      <c r="I45" s="2"/>
      <c r="J45" s="3"/>
      <c r="K45" s="3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2"/>
      <c r="B46" s="4"/>
      <c r="C46" s="3"/>
      <c r="D46" s="2"/>
      <c r="E46" s="2"/>
      <c r="F46" s="3"/>
      <c r="G46" s="3"/>
      <c r="H46" s="3"/>
      <c r="I46" s="2"/>
      <c r="J46" s="3"/>
      <c r="K46" s="3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2"/>
      <c r="B47" s="4"/>
      <c r="C47" s="3"/>
      <c r="D47" s="2"/>
      <c r="E47" s="2"/>
      <c r="F47" s="3"/>
      <c r="G47" s="3"/>
      <c r="H47" s="3"/>
      <c r="I47" s="2"/>
      <c r="J47" s="3"/>
      <c r="K47" s="3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2"/>
      <c r="B48" s="4"/>
      <c r="C48" s="3"/>
      <c r="D48" s="2"/>
      <c r="E48" s="2"/>
      <c r="F48" s="3"/>
      <c r="G48" s="3"/>
      <c r="H48" s="3"/>
      <c r="I48" s="2"/>
      <c r="J48" s="3"/>
      <c r="K48" s="3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2"/>
      <c r="B49" s="4"/>
      <c r="C49" s="3"/>
      <c r="D49" s="2"/>
      <c r="E49" s="2"/>
      <c r="F49" s="3"/>
      <c r="G49" s="3"/>
      <c r="H49" s="3"/>
      <c r="I49" s="2"/>
      <c r="J49" s="3"/>
      <c r="K49" s="3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2"/>
      <c r="B50" s="4"/>
      <c r="C50" s="3"/>
      <c r="D50" s="2"/>
      <c r="E50" s="2"/>
      <c r="F50" s="3"/>
      <c r="G50" s="3"/>
      <c r="H50" s="3"/>
      <c r="I50" s="2"/>
      <c r="J50" s="3"/>
      <c r="K50" s="3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2"/>
      <c r="B51" s="4"/>
      <c r="C51" s="3"/>
      <c r="D51" s="2"/>
      <c r="E51" s="2"/>
      <c r="F51" s="3"/>
      <c r="G51" s="3"/>
      <c r="H51" s="3"/>
      <c r="I51" s="2"/>
      <c r="J51" s="3"/>
      <c r="K51" s="3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2"/>
      <c r="B52" s="4"/>
      <c r="C52" s="3"/>
      <c r="D52" s="2"/>
      <c r="E52" s="2"/>
      <c r="F52" s="3"/>
      <c r="G52" s="3"/>
      <c r="H52" s="3"/>
      <c r="I52" s="2"/>
      <c r="J52" s="3"/>
      <c r="K52" s="3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2"/>
      <c r="B53" s="4"/>
      <c r="C53" s="3"/>
      <c r="D53" s="2"/>
      <c r="E53" s="2"/>
      <c r="F53" s="3"/>
      <c r="G53" s="3"/>
      <c r="H53" s="3"/>
      <c r="I53" s="2"/>
      <c r="J53" s="3"/>
      <c r="K53" s="3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2"/>
      <c r="B54" s="4"/>
      <c r="C54" s="3"/>
      <c r="D54" s="2"/>
      <c r="E54" s="2"/>
      <c r="F54" s="3"/>
      <c r="G54" s="3"/>
      <c r="H54" s="3"/>
      <c r="I54" s="2"/>
      <c r="J54" s="3"/>
      <c r="K54" s="3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2"/>
      <c r="B55" s="4"/>
      <c r="C55" s="3"/>
      <c r="D55" s="2"/>
      <c r="E55" s="2"/>
      <c r="F55" s="3"/>
      <c r="G55" s="3"/>
      <c r="H55" s="3"/>
      <c r="I55" s="2"/>
      <c r="J55" s="3"/>
      <c r="K55" s="3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2"/>
      <c r="B56" s="4"/>
      <c r="C56" s="3"/>
      <c r="D56" s="2"/>
      <c r="E56" s="2"/>
      <c r="F56" s="3"/>
      <c r="G56" s="3"/>
      <c r="H56" s="3"/>
      <c r="I56" s="2"/>
      <c r="J56" s="3"/>
      <c r="K56" s="3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2"/>
      <c r="B57" s="4"/>
      <c r="C57" s="3"/>
      <c r="D57" s="2"/>
      <c r="E57" s="2"/>
      <c r="F57" s="3"/>
      <c r="G57" s="3"/>
      <c r="H57" s="3"/>
      <c r="I57" s="2"/>
      <c r="J57" s="3"/>
      <c r="K57" s="3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2"/>
      <c r="B58" s="4"/>
      <c r="C58" s="3"/>
      <c r="D58" s="2"/>
      <c r="E58" s="2"/>
      <c r="F58" s="3"/>
      <c r="G58" s="3"/>
      <c r="H58" s="3"/>
      <c r="I58" s="2"/>
      <c r="J58" s="3"/>
      <c r="K58" s="3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2"/>
      <c r="B59" s="4"/>
      <c r="C59" s="3"/>
      <c r="D59" s="2"/>
      <c r="E59" s="2"/>
      <c r="F59" s="3"/>
      <c r="G59" s="3"/>
      <c r="H59" s="3"/>
      <c r="I59" s="2"/>
      <c r="J59" s="3"/>
      <c r="K59" s="3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2"/>
      <c r="B60" s="4"/>
      <c r="C60" s="3"/>
      <c r="D60" s="2"/>
      <c r="E60" s="2"/>
      <c r="F60" s="3"/>
      <c r="G60" s="3"/>
      <c r="H60" s="3"/>
      <c r="I60" s="2"/>
      <c r="J60" s="3"/>
      <c r="K60" s="3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2"/>
      <c r="B61" s="4"/>
      <c r="C61" s="3"/>
      <c r="D61" s="2"/>
      <c r="E61" s="2"/>
      <c r="F61" s="3"/>
      <c r="G61" s="3"/>
      <c r="H61" s="3"/>
      <c r="I61" s="2"/>
      <c r="J61" s="3"/>
      <c r="K61" s="3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2"/>
      <c r="B62" s="4"/>
      <c r="C62" s="3"/>
      <c r="D62" s="2"/>
      <c r="E62" s="2"/>
      <c r="F62" s="3"/>
      <c r="G62" s="3"/>
      <c r="H62" s="3"/>
      <c r="I62" s="2"/>
      <c r="J62" s="3"/>
      <c r="K62" s="3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2"/>
      <c r="B63" s="4"/>
      <c r="C63" s="3"/>
      <c r="D63" s="2"/>
      <c r="E63" s="2"/>
      <c r="F63" s="3"/>
      <c r="G63" s="3"/>
      <c r="H63" s="3"/>
      <c r="I63" s="2"/>
      <c r="J63" s="3"/>
      <c r="K63" s="3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2"/>
      <c r="B64" s="4"/>
      <c r="C64" s="3"/>
      <c r="D64" s="2"/>
      <c r="E64" s="2"/>
      <c r="F64" s="3"/>
      <c r="G64" s="3"/>
      <c r="H64" s="3"/>
      <c r="I64" s="2"/>
      <c r="J64" s="3"/>
      <c r="K64" s="3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2"/>
      <c r="B65" s="4"/>
      <c r="C65" s="3"/>
      <c r="D65" s="2"/>
      <c r="E65" s="2"/>
      <c r="F65" s="3"/>
      <c r="G65" s="3"/>
      <c r="H65" s="3"/>
      <c r="I65" s="2"/>
      <c r="J65" s="3"/>
      <c r="K65" s="3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2"/>
      <c r="B66" s="4"/>
      <c r="C66" s="3"/>
      <c r="D66" s="2"/>
      <c r="E66" s="2"/>
      <c r="F66" s="3"/>
      <c r="G66" s="3"/>
      <c r="H66" s="3"/>
      <c r="I66" s="2"/>
      <c r="J66" s="3"/>
      <c r="K66" s="3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2"/>
      <c r="B67" s="4"/>
      <c r="C67" s="3"/>
      <c r="D67" s="2"/>
      <c r="E67" s="2"/>
      <c r="F67" s="3"/>
      <c r="G67" s="3"/>
      <c r="H67" s="3"/>
      <c r="I67" s="2"/>
      <c r="J67" s="3"/>
      <c r="K67" s="3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2"/>
      <c r="B68" s="4"/>
      <c r="C68" s="3"/>
      <c r="D68" s="2"/>
      <c r="E68" s="2"/>
      <c r="F68" s="3"/>
      <c r="G68" s="3"/>
      <c r="H68" s="3"/>
      <c r="I68" s="2"/>
      <c r="J68" s="3"/>
      <c r="K68" s="3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2"/>
      <c r="B69" s="4"/>
      <c r="C69" s="3"/>
      <c r="D69" s="2"/>
      <c r="E69" s="2"/>
      <c r="F69" s="3"/>
      <c r="G69" s="3"/>
      <c r="H69" s="3"/>
      <c r="I69" s="2"/>
      <c r="J69" s="3"/>
      <c r="K69" s="3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2"/>
      <c r="B70" s="4"/>
      <c r="C70" s="3"/>
      <c r="D70" s="2"/>
      <c r="E70" s="2"/>
      <c r="F70" s="3"/>
      <c r="G70" s="3"/>
      <c r="H70" s="3"/>
      <c r="I70" s="2"/>
      <c r="J70" s="3"/>
      <c r="K70" s="3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2"/>
      <c r="B71" s="4"/>
      <c r="C71" s="3"/>
      <c r="D71" s="2"/>
      <c r="E71" s="2"/>
      <c r="F71" s="3"/>
      <c r="G71" s="3"/>
      <c r="H71" s="3"/>
      <c r="I71" s="2"/>
      <c r="J71" s="3"/>
      <c r="K71" s="3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2"/>
      <c r="B72" s="4"/>
      <c r="C72" s="3"/>
      <c r="D72" s="2"/>
      <c r="E72" s="2"/>
      <c r="F72" s="3"/>
      <c r="G72" s="3"/>
      <c r="H72" s="3"/>
      <c r="I72" s="2"/>
      <c r="J72" s="3"/>
      <c r="K72" s="3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2"/>
      <c r="B73" s="4"/>
      <c r="C73" s="3"/>
      <c r="D73" s="2"/>
      <c r="E73" s="2"/>
      <c r="F73" s="3"/>
      <c r="G73" s="3"/>
      <c r="H73" s="3"/>
      <c r="I73" s="2"/>
      <c r="J73" s="3"/>
      <c r="K73" s="3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2"/>
      <c r="B74" s="4"/>
      <c r="C74" s="3"/>
      <c r="D74" s="2"/>
      <c r="E74" s="2"/>
      <c r="F74" s="3"/>
      <c r="G74" s="3"/>
      <c r="H74" s="3"/>
      <c r="I74" s="2"/>
      <c r="J74" s="3"/>
      <c r="K74" s="3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2"/>
      <c r="B75" s="4"/>
      <c r="C75" s="3"/>
      <c r="D75" s="2"/>
      <c r="E75" s="2"/>
      <c r="F75" s="3"/>
      <c r="G75" s="3"/>
      <c r="H75" s="3"/>
      <c r="I75" s="2"/>
      <c r="J75" s="3"/>
      <c r="K75" s="3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2"/>
      <c r="B76" s="4"/>
      <c r="C76" s="3"/>
      <c r="D76" s="2"/>
      <c r="E76" s="2"/>
      <c r="F76" s="3"/>
      <c r="G76" s="3"/>
      <c r="H76" s="3"/>
      <c r="I76" s="2"/>
      <c r="J76" s="3"/>
      <c r="K76" s="3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2"/>
      <c r="B77" s="4"/>
      <c r="C77" s="3"/>
      <c r="D77" s="2"/>
      <c r="E77" s="2"/>
      <c r="F77" s="3"/>
      <c r="G77" s="3"/>
      <c r="H77" s="3"/>
      <c r="I77" s="2"/>
      <c r="J77" s="3"/>
      <c r="K77" s="3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2"/>
      <c r="B78" s="4"/>
      <c r="C78" s="3"/>
      <c r="D78" s="2"/>
      <c r="E78" s="2"/>
      <c r="F78" s="3"/>
      <c r="G78" s="3"/>
      <c r="H78" s="3"/>
      <c r="I78" s="2"/>
      <c r="J78" s="3"/>
      <c r="K78" s="3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2"/>
      <c r="B79" s="4"/>
      <c r="C79" s="3"/>
      <c r="D79" s="2"/>
      <c r="E79" s="2"/>
      <c r="F79" s="3"/>
      <c r="G79" s="3"/>
      <c r="H79" s="3"/>
      <c r="I79" s="2"/>
      <c r="J79" s="3"/>
      <c r="K79" s="3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2"/>
      <c r="B80" s="4"/>
      <c r="C80" s="3"/>
      <c r="D80" s="2"/>
      <c r="E80" s="2"/>
      <c r="F80" s="3"/>
      <c r="G80" s="3"/>
      <c r="H80" s="3"/>
      <c r="I80" s="2"/>
      <c r="J80" s="3"/>
      <c r="K80" s="3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2"/>
      <c r="B81" s="4"/>
      <c r="C81" s="3"/>
      <c r="D81" s="2"/>
      <c r="E81" s="2"/>
      <c r="F81" s="3"/>
      <c r="G81" s="3"/>
      <c r="H81" s="3"/>
      <c r="I81" s="2"/>
      <c r="J81" s="3"/>
      <c r="K81" s="3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2"/>
      <c r="B82" s="4"/>
      <c r="C82" s="3"/>
      <c r="D82" s="2"/>
      <c r="E82" s="2"/>
      <c r="F82" s="3"/>
      <c r="G82" s="3"/>
      <c r="H82" s="3"/>
      <c r="I82" s="2"/>
      <c r="J82" s="3"/>
      <c r="K82" s="3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2"/>
      <c r="B83" s="4"/>
      <c r="C83" s="3"/>
      <c r="D83" s="2"/>
      <c r="E83" s="2"/>
      <c r="F83" s="3"/>
      <c r="G83" s="3"/>
      <c r="H83" s="3"/>
      <c r="I83" s="2"/>
      <c r="J83" s="3"/>
      <c r="K83" s="3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2"/>
      <c r="B84" s="4"/>
      <c r="C84" s="3"/>
      <c r="D84" s="2"/>
      <c r="E84" s="2"/>
      <c r="F84" s="3"/>
      <c r="G84" s="3"/>
      <c r="H84" s="3"/>
      <c r="I84" s="2"/>
      <c r="J84" s="3"/>
      <c r="K84" s="3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2"/>
      <c r="B85" s="4"/>
      <c r="C85" s="3"/>
      <c r="D85" s="2"/>
      <c r="E85" s="2"/>
      <c r="F85" s="3"/>
      <c r="G85" s="3"/>
      <c r="H85" s="3"/>
      <c r="I85" s="2"/>
      <c r="J85" s="3"/>
      <c r="K85" s="3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2"/>
      <c r="B86" s="4"/>
      <c r="C86" s="3"/>
      <c r="D86" s="2"/>
      <c r="E86" s="2"/>
      <c r="F86" s="3"/>
      <c r="G86" s="3"/>
      <c r="H86" s="3"/>
      <c r="I86" s="2"/>
      <c r="J86" s="3"/>
      <c r="K86" s="3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2"/>
      <c r="B87" s="4"/>
      <c r="C87" s="3"/>
      <c r="D87" s="2"/>
      <c r="E87" s="2"/>
      <c r="F87" s="3"/>
      <c r="G87" s="3"/>
      <c r="H87" s="3"/>
      <c r="I87" s="2"/>
      <c r="J87" s="3"/>
      <c r="K87" s="3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2"/>
      <c r="B88" s="4"/>
      <c r="C88" s="3"/>
      <c r="D88" s="2"/>
      <c r="E88" s="2"/>
      <c r="F88" s="3"/>
      <c r="G88" s="3"/>
      <c r="H88" s="3"/>
      <c r="I88" s="2"/>
      <c r="J88" s="3"/>
      <c r="K88" s="3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2"/>
      <c r="B89" s="4"/>
      <c r="C89" s="3"/>
      <c r="D89" s="2"/>
      <c r="E89" s="2"/>
      <c r="F89" s="3"/>
      <c r="G89" s="3"/>
      <c r="H89" s="3"/>
      <c r="I89" s="2"/>
      <c r="J89" s="3"/>
      <c r="K89" s="3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2"/>
      <c r="B90" s="4"/>
      <c r="C90" s="3"/>
      <c r="D90" s="2"/>
      <c r="E90" s="2"/>
      <c r="F90" s="3"/>
      <c r="G90" s="3"/>
      <c r="H90" s="3"/>
      <c r="I90" s="2"/>
      <c r="J90" s="3"/>
      <c r="K90" s="3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2"/>
      <c r="B91" s="4"/>
      <c r="C91" s="3"/>
      <c r="D91" s="2"/>
      <c r="E91" s="2"/>
      <c r="F91" s="3"/>
      <c r="G91" s="3"/>
      <c r="H91" s="3"/>
      <c r="I91" s="2"/>
      <c r="J91" s="3"/>
      <c r="K91" s="3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2"/>
      <c r="B92" s="4"/>
      <c r="C92" s="3"/>
      <c r="D92" s="2"/>
      <c r="E92" s="2"/>
      <c r="F92" s="3"/>
      <c r="G92" s="3"/>
      <c r="H92" s="3"/>
      <c r="I92" s="2"/>
      <c r="J92" s="3"/>
      <c r="K92" s="3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2"/>
      <c r="B93" s="4"/>
      <c r="C93" s="3"/>
      <c r="D93" s="2"/>
      <c r="E93" s="2"/>
      <c r="F93" s="3"/>
      <c r="G93" s="3"/>
      <c r="H93" s="3"/>
      <c r="I93" s="2"/>
      <c r="J93" s="3"/>
      <c r="K93" s="3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2"/>
      <c r="B94" s="4"/>
      <c r="C94" s="3"/>
      <c r="D94" s="2"/>
      <c r="E94" s="2"/>
      <c r="F94" s="3"/>
      <c r="G94" s="3"/>
      <c r="H94" s="3"/>
      <c r="I94" s="2"/>
      <c r="J94" s="3"/>
      <c r="K94" s="3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2"/>
      <c r="B95" s="4"/>
      <c r="C95" s="3"/>
      <c r="D95" s="2"/>
      <c r="E95" s="2"/>
      <c r="F95" s="3"/>
      <c r="G95" s="3"/>
      <c r="H95" s="3"/>
      <c r="I95" s="2"/>
      <c r="J95" s="3"/>
      <c r="K95" s="3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2"/>
      <c r="B96" s="4"/>
      <c r="C96" s="3"/>
      <c r="D96" s="2"/>
      <c r="E96" s="2"/>
      <c r="F96" s="3"/>
      <c r="G96" s="3"/>
      <c r="H96" s="3"/>
      <c r="I96" s="2"/>
      <c r="J96" s="3"/>
      <c r="K96" s="3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2"/>
      <c r="B97" s="4"/>
      <c r="C97" s="3"/>
      <c r="D97" s="2"/>
      <c r="E97" s="2"/>
      <c r="F97" s="3"/>
      <c r="G97" s="3"/>
      <c r="H97" s="3"/>
      <c r="I97" s="2"/>
      <c r="J97" s="3"/>
      <c r="K97" s="3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2"/>
      <c r="B98" s="4"/>
      <c r="C98" s="3"/>
      <c r="D98" s="2"/>
      <c r="E98" s="2"/>
      <c r="F98" s="3"/>
      <c r="G98" s="3"/>
      <c r="H98" s="3"/>
      <c r="I98" s="2"/>
      <c r="J98" s="3"/>
      <c r="K98" s="3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2"/>
      <c r="B99" s="4"/>
      <c r="C99" s="3"/>
      <c r="D99" s="2"/>
      <c r="E99" s="2"/>
      <c r="F99" s="3"/>
      <c r="G99" s="3"/>
      <c r="H99" s="3"/>
      <c r="I99" s="2"/>
      <c r="J99" s="3"/>
      <c r="K99" s="3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2"/>
      <c r="B100" s="4"/>
      <c r="C100" s="3"/>
      <c r="D100" s="2"/>
      <c r="E100" s="2"/>
      <c r="F100" s="3"/>
      <c r="G100" s="3"/>
      <c r="H100" s="3"/>
      <c r="I100" s="2"/>
      <c r="J100" s="3"/>
      <c r="K100" s="3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2"/>
      <c r="B101" s="4"/>
      <c r="C101" s="3"/>
      <c r="D101" s="2"/>
      <c r="E101" s="2"/>
      <c r="F101" s="3"/>
      <c r="G101" s="3"/>
      <c r="H101" s="3"/>
      <c r="I101" s="2"/>
      <c r="J101" s="3"/>
      <c r="K101" s="3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2"/>
      <c r="B102" s="4"/>
      <c r="C102" s="3"/>
      <c r="D102" s="2"/>
      <c r="E102" s="2"/>
      <c r="F102" s="3"/>
      <c r="G102" s="3"/>
      <c r="H102" s="3"/>
      <c r="I102" s="2"/>
      <c r="J102" s="3"/>
      <c r="K102" s="3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2"/>
      <c r="B103" s="4"/>
      <c r="C103" s="3"/>
      <c r="D103" s="2"/>
      <c r="E103" s="2"/>
      <c r="F103" s="3"/>
      <c r="G103" s="3"/>
      <c r="H103" s="3"/>
      <c r="I103" s="2"/>
      <c r="J103" s="3"/>
      <c r="K103" s="3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2"/>
      <c r="B104" s="4"/>
      <c r="C104" s="3"/>
      <c r="D104" s="2"/>
      <c r="E104" s="2"/>
      <c r="F104" s="3"/>
      <c r="G104" s="3"/>
      <c r="H104" s="3"/>
      <c r="I104" s="2"/>
      <c r="J104" s="3"/>
      <c r="K104" s="3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2"/>
      <c r="B105" s="4"/>
      <c r="C105" s="3"/>
      <c r="D105" s="2"/>
      <c r="E105" s="2"/>
      <c r="F105" s="3"/>
      <c r="G105" s="3"/>
      <c r="H105" s="3"/>
      <c r="I105" s="2"/>
      <c r="J105" s="3"/>
      <c r="K105" s="3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2"/>
      <c r="B106" s="4"/>
      <c r="C106" s="3"/>
      <c r="D106" s="2"/>
      <c r="E106" s="2"/>
      <c r="F106" s="3"/>
      <c r="G106" s="3"/>
      <c r="H106" s="3"/>
      <c r="I106" s="2"/>
      <c r="J106" s="3"/>
      <c r="K106" s="3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2"/>
      <c r="B107" s="4"/>
      <c r="C107" s="3"/>
      <c r="D107" s="2"/>
      <c r="E107" s="2"/>
      <c r="F107" s="3"/>
      <c r="G107" s="3"/>
      <c r="H107" s="3"/>
      <c r="I107" s="2"/>
      <c r="J107" s="3"/>
      <c r="K107" s="3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2"/>
      <c r="B108" s="4"/>
      <c r="C108" s="3"/>
      <c r="D108" s="2"/>
      <c r="E108" s="2"/>
      <c r="F108" s="3"/>
      <c r="G108" s="3"/>
      <c r="H108" s="3"/>
      <c r="I108" s="2"/>
      <c r="J108" s="3"/>
      <c r="K108" s="3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2"/>
      <c r="B109" s="4"/>
      <c r="C109" s="3"/>
      <c r="D109" s="2"/>
      <c r="E109" s="2"/>
      <c r="F109" s="3"/>
      <c r="G109" s="3"/>
      <c r="H109" s="3"/>
      <c r="I109" s="2"/>
      <c r="J109" s="3"/>
      <c r="K109" s="3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2"/>
      <c r="B110" s="4"/>
      <c r="C110" s="3"/>
      <c r="D110" s="2"/>
      <c r="E110" s="2"/>
      <c r="F110" s="3"/>
      <c r="G110" s="3"/>
      <c r="H110" s="3"/>
      <c r="I110" s="2"/>
      <c r="J110" s="3"/>
      <c r="K110" s="3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2"/>
      <c r="B111" s="4"/>
      <c r="C111" s="3"/>
      <c r="D111" s="2"/>
      <c r="E111" s="2"/>
      <c r="F111" s="3"/>
      <c r="G111" s="3"/>
      <c r="H111" s="3"/>
      <c r="I111" s="2"/>
      <c r="J111" s="3"/>
      <c r="K111" s="3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2"/>
      <c r="B112" s="4"/>
      <c r="C112" s="3"/>
      <c r="D112" s="2"/>
      <c r="E112" s="2"/>
      <c r="F112" s="3"/>
      <c r="G112" s="3"/>
      <c r="H112" s="3"/>
      <c r="I112" s="2"/>
      <c r="J112" s="3"/>
      <c r="K112" s="3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2"/>
      <c r="B113" s="4"/>
      <c r="C113" s="3"/>
      <c r="D113" s="2"/>
      <c r="E113" s="2"/>
      <c r="F113" s="3"/>
      <c r="G113" s="3"/>
      <c r="H113" s="3"/>
      <c r="I113" s="2"/>
      <c r="J113" s="3"/>
      <c r="K113" s="3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2"/>
      <c r="B114" s="4"/>
      <c r="C114" s="3"/>
      <c r="D114" s="2"/>
      <c r="E114" s="2"/>
      <c r="F114" s="3"/>
      <c r="G114" s="3"/>
      <c r="H114" s="3"/>
      <c r="I114" s="2"/>
      <c r="J114" s="3"/>
      <c r="K114" s="3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2"/>
      <c r="B115" s="4"/>
      <c r="C115" s="3"/>
      <c r="D115" s="2"/>
      <c r="E115" s="2"/>
      <c r="F115" s="3"/>
      <c r="G115" s="3"/>
      <c r="H115" s="3"/>
      <c r="I115" s="2"/>
      <c r="J115" s="3"/>
      <c r="K115" s="3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2"/>
      <c r="B116" s="4"/>
      <c r="C116" s="3"/>
      <c r="D116" s="2"/>
      <c r="E116" s="2"/>
      <c r="F116" s="3"/>
      <c r="G116" s="3"/>
      <c r="H116" s="3"/>
      <c r="I116" s="2"/>
      <c r="J116" s="3"/>
      <c r="K116" s="3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2"/>
      <c r="B117" s="4"/>
      <c r="C117" s="3"/>
      <c r="D117" s="2"/>
      <c r="E117" s="2"/>
      <c r="F117" s="3"/>
      <c r="G117" s="3"/>
      <c r="H117" s="3"/>
      <c r="I117" s="2"/>
      <c r="J117" s="3"/>
      <c r="K117" s="3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2"/>
      <c r="B118" s="4"/>
      <c r="C118" s="3"/>
      <c r="D118" s="2"/>
      <c r="E118" s="2"/>
      <c r="F118" s="3"/>
      <c r="G118" s="3"/>
      <c r="H118" s="3"/>
      <c r="I118" s="2"/>
      <c r="J118" s="3"/>
      <c r="K118" s="3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2"/>
      <c r="B119" s="4"/>
      <c r="C119" s="3"/>
      <c r="D119" s="2"/>
      <c r="E119" s="2"/>
      <c r="F119" s="3"/>
      <c r="G119" s="3"/>
      <c r="H119" s="3"/>
      <c r="I119" s="2"/>
      <c r="J119" s="3"/>
      <c r="K119" s="3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2"/>
      <c r="B120" s="4"/>
      <c r="C120" s="3"/>
      <c r="D120" s="2"/>
      <c r="E120" s="2"/>
      <c r="F120" s="3"/>
      <c r="G120" s="3"/>
      <c r="H120" s="3"/>
      <c r="I120" s="2"/>
      <c r="J120" s="3"/>
      <c r="K120" s="3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2"/>
      <c r="B121" s="4"/>
      <c r="C121" s="3"/>
      <c r="D121" s="2"/>
      <c r="E121" s="2"/>
      <c r="F121" s="3"/>
      <c r="G121" s="3"/>
      <c r="H121" s="3"/>
      <c r="I121" s="2"/>
      <c r="J121" s="3"/>
      <c r="K121" s="3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2"/>
      <c r="B122" s="4"/>
      <c r="C122" s="3"/>
      <c r="D122" s="2"/>
      <c r="E122" s="2"/>
      <c r="F122" s="3"/>
      <c r="G122" s="3"/>
      <c r="H122" s="3"/>
      <c r="I122" s="2"/>
      <c r="J122" s="3"/>
      <c r="K122" s="3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2"/>
      <c r="B123" s="4"/>
      <c r="C123" s="3"/>
      <c r="D123" s="2"/>
      <c r="E123" s="2"/>
      <c r="F123" s="3"/>
      <c r="G123" s="3"/>
      <c r="H123" s="3"/>
      <c r="I123" s="2"/>
      <c r="J123" s="3"/>
      <c r="K123" s="3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2"/>
      <c r="B124" s="4"/>
      <c r="C124" s="3"/>
      <c r="D124" s="2"/>
      <c r="E124" s="2"/>
      <c r="F124" s="3"/>
      <c r="G124" s="3"/>
      <c r="H124" s="3"/>
      <c r="I124" s="2"/>
      <c r="J124" s="3"/>
      <c r="K124" s="3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2"/>
      <c r="B125" s="4"/>
      <c r="C125" s="3"/>
      <c r="D125" s="2"/>
      <c r="E125" s="2"/>
      <c r="F125" s="3"/>
      <c r="G125" s="3"/>
      <c r="H125" s="3"/>
      <c r="I125" s="2"/>
      <c r="J125" s="3"/>
      <c r="K125" s="3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2"/>
      <c r="B126" s="4"/>
      <c r="C126" s="3"/>
      <c r="D126" s="2"/>
      <c r="E126" s="2"/>
      <c r="F126" s="3"/>
      <c r="G126" s="3"/>
      <c r="H126" s="3"/>
      <c r="I126" s="2"/>
      <c r="J126" s="3"/>
      <c r="K126" s="3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2"/>
      <c r="B127" s="4"/>
      <c r="C127" s="3"/>
      <c r="D127" s="2"/>
      <c r="E127" s="2"/>
      <c r="F127" s="3"/>
      <c r="G127" s="3"/>
      <c r="H127" s="3"/>
      <c r="I127" s="2"/>
      <c r="J127" s="3"/>
      <c r="K127" s="3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2"/>
      <c r="B128" s="4"/>
      <c r="C128" s="3"/>
      <c r="D128" s="2"/>
      <c r="E128" s="2"/>
      <c r="F128" s="3"/>
      <c r="G128" s="3"/>
      <c r="H128" s="3"/>
      <c r="I128" s="2"/>
      <c r="J128" s="3"/>
      <c r="K128" s="3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2"/>
      <c r="B129" s="4"/>
      <c r="C129" s="3"/>
      <c r="D129" s="2"/>
      <c r="E129" s="2"/>
      <c r="F129" s="3"/>
      <c r="G129" s="3"/>
      <c r="H129" s="3"/>
      <c r="I129" s="2"/>
      <c r="J129" s="3"/>
      <c r="K129" s="3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2"/>
      <c r="B130" s="4"/>
      <c r="C130" s="3"/>
      <c r="D130" s="2"/>
      <c r="E130" s="2"/>
      <c r="F130" s="3"/>
      <c r="G130" s="3"/>
      <c r="H130" s="3"/>
      <c r="I130" s="2"/>
      <c r="J130" s="3"/>
      <c r="K130" s="3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2"/>
      <c r="B131" s="4"/>
      <c r="C131" s="3"/>
      <c r="D131" s="2"/>
      <c r="E131" s="2"/>
      <c r="F131" s="3"/>
      <c r="G131" s="3"/>
      <c r="H131" s="3"/>
      <c r="I131" s="2"/>
      <c r="J131" s="3"/>
      <c r="K131" s="3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2"/>
      <c r="B132" s="4"/>
      <c r="C132" s="3"/>
      <c r="D132" s="2"/>
      <c r="E132" s="2"/>
      <c r="F132" s="3"/>
      <c r="G132" s="3"/>
      <c r="H132" s="3"/>
      <c r="I132" s="2"/>
      <c r="J132" s="3"/>
      <c r="K132" s="3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2"/>
      <c r="B133" s="4"/>
      <c r="C133" s="3"/>
      <c r="D133" s="2"/>
      <c r="E133" s="2"/>
      <c r="F133" s="3"/>
      <c r="G133" s="3"/>
      <c r="H133" s="3"/>
      <c r="I133" s="2"/>
      <c r="J133" s="3"/>
      <c r="K133" s="3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2"/>
      <c r="B134" s="4"/>
      <c r="C134" s="3"/>
      <c r="D134" s="2"/>
      <c r="E134" s="2"/>
      <c r="F134" s="3"/>
      <c r="G134" s="3"/>
      <c r="H134" s="3"/>
      <c r="I134" s="2"/>
      <c r="J134" s="3"/>
      <c r="K134" s="3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2"/>
      <c r="B135" s="4"/>
      <c r="C135" s="3"/>
      <c r="D135" s="2"/>
      <c r="E135" s="2"/>
      <c r="F135" s="3"/>
      <c r="G135" s="3"/>
      <c r="H135" s="3"/>
      <c r="I135" s="2"/>
      <c r="J135" s="3"/>
      <c r="K135" s="3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2"/>
      <c r="B136" s="4"/>
      <c r="C136" s="3"/>
      <c r="D136" s="2"/>
      <c r="E136" s="2"/>
      <c r="F136" s="3"/>
      <c r="G136" s="3"/>
      <c r="H136" s="3"/>
      <c r="I136" s="2"/>
      <c r="J136" s="3"/>
      <c r="K136" s="3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2"/>
      <c r="B137" s="4"/>
      <c r="C137" s="3"/>
      <c r="D137" s="2"/>
      <c r="E137" s="2"/>
      <c r="F137" s="3"/>
      <c r="G137" s="3"/>
      <c r="H137" s="3"/>
      <c r="I137" s="2"/>
      <c r="J137" s="3"/>
      <c r="K137" s="3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2"/>
      <c r="B138" s="4"/>
      <c r="C138" s="3"/>
      <c r="D138" s="2"/>
      <c r="E138" s="2"/>
      <c r="F138" s="3"/>
      <c r="G138" s="3"/>
      <c r="H138" s="3"/>
      <c r="I138" s="2"/>
      <c r="J138" s="3"/>
      <c r="K138" s="3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2"/>
      <c r="B139" s="4"/>
      <c r="C139" s="3"/>
      <c r="D139" s="2"/>
      <c r="E139" s="2"/>
      <c r="F139" s="3"/>
      <c r="G139" s="3"/>
      <c r="H139" s="3"/>
      <c r="I139" s="2"/>
      <c r="J139" s="3"/>
      <c r="K139" s="3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2"/>
      <c r="B140" s="4"/>
      <c r="C140" s="3"/>
      <c r="D140" s="2"/>
      <c r="E140" s="2"/>
      <c r="F140" s="3"/>
      <c r="G140" s="3"/>
      <c r="H140" s="3"/>
      <c r="I140" s="2"/>
      <c r="J140" s="3"/>
      <c r="K140" s="3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2"/>
      <c r="B141" s="4"/>
      <c r="C141" s="3"/>
      <c r="D141" s="2"/>
      <c r="E141" s="2"/>
      <c r="F141" s="3"/>
      <c r="G141" s="3"/>
      <c r="H141" s="3"/>
      <c r="I141" s="2"/>
      <c r="J141" s="3"/>
      <c r="K141" s="3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2"/>
      <c r="B142" s="4"/>
      <c r="C142" s="3"/>
      <c r="D142" s="2"/>
      <c r="E142" s="2"/>
      <c r="F142" s="3"/>
      <c r="G142" s="3"/>
      <c r="H142" s="3"/>
      <c r="I142" s="2"/>
      <c r="J142" s="3"/>
      <c r="K142" s="3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2"/>
      <c r="B143" s="4"/>
      <c r="C143" s="3"/>
      <c r="D143" s="2"/>
      <c r="E143" s="2"/>
      <c r="F143" s="3"/>
      <c r="G143" s="3"/>
      <c r="H143" s="3"/>
      <c r="I143" s="2"/>
      <c r="J143" s="3"/>
      <c r="K143" s="3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2"/>
      <c r="B144" s="4"/>
      <c r="C144" s="3"/>
      <c r="D144" s="2"/>
      <c r="E144" s="2"/>
      <c r="F144" s="3"/>
      <c r="G144" s="3"/>
      <c r="H144" s="3"/>
      <c r="I144" s="2"/>
      <c r="J144" s="3"/>
      <c r="K144" s="3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2"/>
      <c r="B145" s="4"/>
      <c r="C145" s="3"/>
      <c r="D145" s="2"/>
      <c r="E145" s="2"/>
      <c r="F145" s="3"/>
      <c r="G145" s="3"/>
      <c r="H145" s="3"/>
      <c r="I145" s="2"/>
      <c r="J145" s="3"/>
      <c r="K145" s="3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2"/>
      <c r="B146" s="4"/>
      <c r="C146" s="3"/>
      <c r="D146" s="2"/>
      <c r="E146" s="2"/>
      <c r="F146" s="3"/>
      <c r="G146" s="3"/>
      <c r="H146" s="3"/>
      <c r="I146" s="2"/>
      <c r="J146" s="3"/>
      <c r="K146" s="3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2"/>
      <c r="B147" s="4"/>
      <c r="C147" s="3"/>
      <c r="D147" s="2"/>
      <c r="E147" s="2"/>
      <c r="F147" s="3"/>
      <c r="G147" s="3"/>
      <c r="H147" s="3"/>
      <c r="I147" s="2"/>
      <c r="J147" s="3"/>
      <c r="K147" s="3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2"/>
      <c r="B148" s="4"/>
      <c r="C148" s="3"/>
      <c r="D148" s="2"/>
      <c r="E148" s="2"/>
      <c r="F148" s="3"/>
      <c r="G148" s="3"/>
      <c r="H148" s="3"/>
      <c r="I148" s="2"/>
      <c r="J148" s="3"/>
      <c r="K148" s="3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2"/>
      <c r="B149" s="4"/>
      <c r="C149" s="3"/>
      <c r="D149" s="2"/>
      <c r="E149" s="2"/>
      <c r="F149" s="3"/>
      <c r="G149" s="3"/>
      <c r="H149" s="3"/>
      <c r="I149" s="2"/>
      <c r="J149" s="3"/>
      <c r="K149" s="3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2"/>
      <c r="B150" s="4"/>
      <c r="C150" s="3"/>
      <c r="D150" s="2"/>
      <c r="E150" s="2"/>
      <c r="F150" s="3"/>
      <c r="G150" s="3"/>
      <c r="H150" s="3"/>
      <c r="I150" s="2"/>
      <c r="J150" s="3"/>
      <c r="K150" s="3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2"/>
      <c r="B151" s="4"/>
      <c r="C151" s="3"/>
      <c r="D151" s="2"/>
      <c r="E151" s="2"/>
      <c r="F151" s="3"/>
      <c r="G151" s="3"/>
      <c r="H151" s="3"/>
      <c r="I151" s="2"/>
      <c r="J151" s="3"/>
      <c r="K151" s="3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2"/>
      <c r="B152" s="4"/>
      <c r="C152" s="3"/>
      <c r="D152" s="2"/>
      <c r="E152" s="2"/>
      <c r="F152" s="3"/>
      <c r="G152" s="3"/>
      <c r="H152" s="3"/>
      <c r="I152" s="2"/>
      <c r="J152" s="3"/>
      <c r="K152" s="3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2"/>
      <c r="B153" s="4"/>
      <c r="C153" s="3"/>
      <c r="D153" s="2"/>
      <c r="E153" s="2"/>
      <c r="F153" s="3"/>
      <c r="G153" s="3"/>
      <c r="H153" s="3"/>
      <c r="I153" s="2"/>
      <c r="J153" s="3"/>
      <c r="K153" s="3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2"/>
      <c r="B154" s="4"/>
      <c r="C154" s="3"/>
      <c r="D154" s="2"/>
      <c r="E154" s="2"/>
      <c r="F154" s="3"/>
      <c r="G154" s="3"/>
      <c r="H154" s="3"/>
      <c r="I154" s="2"/>
      <c r="J154" s="3"/>
      <c r="K154" s="3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2"/>
      <c r="B155" s="4"/>
      <c r="C155" s="3"/>
      <c r="D155" s="2"/>
      <c r="E155" s="2"/>
      <c r="F155" s="3"/>
      <c r="G155" s="3"/>
      <c r="H155" s="3"/>
      <c r="I155" s="2"/>
      <c r="J155" s="3"/>
      <c r="K155" s="3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2"/>
      <c r="B156" s="4"/>
      <c r="C156" s="3"/>
      <c r="D156" s="2"/>
      <c r="E156" s="2"/>
      <c r="F156" s="3"/>
      <c r="G156" s="3"/>
      <c r="H156" s="3"/>
      <c r="I156" s="2"/>
      <c r="J156" s="3"/>
      <c r="K156" s="3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2"/>
      <c r="B157" s="4"/>
      <c r="C157" s="3"/>
      <c r="D157" s="2"/>
      <c r="E157" s="2"/>
      <c r="F157" s="3"/>
      <c r="G157" s="3"/>
      <c r="H157" s="3"/>
      <c r="I157" s="2"/>
      <c r="J157" s="3"/>
      <c r="K157" s="3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2"/>
      <c r="B158" s="4"/>
      <c r="C158" s="3"/>
      <c r="D158" s="2"/>
      <c r="E158" s="2"/>
      <c r="F158" s="3"/>
      <c r="G158" s="3"/>
      <c r="H158" s="3"/>
      <c r="I158" s="2"/>
      <c r="J158" s="3"/>
      <c r="K158" s="3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2"/>
      <c r="B159" s="4"/>
      <c r="C159" s="3"/>
      <c r="D159" s="2"/>
      <c r="E159" s="2"/>
      <c r="F159" s="3"/>
      <c r="G159" s="3"/>
      <c r="H159" s="3"/>
      <c r="I159" s="2"/>
      <c r="J159" s="3"/>
      <c r="K159" s="3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2"/>
      <c r="B160" s="4"/>
      <c r="C160" s="3"/>
      <c r="D160" s="2"/>
      <c r="E160" s="2"/>
      <c r="F160" s="3"/>
      <c r="G160" s="3"/>
      <c r="H160" s="3"/>
      <c r="I160" s="2"/>
      <c r="J160" s="3"/>
      <c r="K160" s="3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2"/>
      <c r="B161" s="4"/>
      <c r="C161" s="3"/>
      <c r="D161" s="2"/>
      <c r="E161" s="2"/>
      <c r="F161" s="3"/>
      <c r="G161" s="3"/>
      <c r="H161" s="3"/>
      <c r="I161" s="2"/>
      <c r="J161" s="3"/>
      <c r="K161" s="3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2"/>
      <c r="B162" s="4"/>
      <c r="C162" s="3"/>
      <c r="D162" s="2"/>
      <c r="E162" s="2"/>
      <c r="F162" s="3"/>
      <c r="G162" s="3"/>
      <c r="H162" s="3"/>
      <c r="I162" s="2"/>
      <c r="J162" s="3"/>
      <c r="K162" s="3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2"/>
      <c r="B163" s="4"/>
      <c r="C163" s="3"/>
      <c r="D163" s="2"/>
      <c r="E163" s="2"/>
      <c r="F163" s="3"/>
      <c r="G163" s="3"/>
      <c r="H163" s="3"/>
      <c r="I163" s="2"/>
      <c r="J163" s="3"/>
      <c r="K163" s="3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2"/>
      <c r="B164" s="4"/>
      <c r="C164" s="3"/>
      <c r="D164" s="2"/>
      <c r="E164" s="2"/>
      <c r="F164" s="3"/>
      <c r="G164" s="3"/>
      <c r="H164" s="3"/>
      <c r="I164" s="2"/>
      <c r="J164" s="3"/>
      <c r="K164" s="3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2"/>
      <c r="B165" s="4"/>
      <c r="C165" s="3"/>
      <c r="D165" s="2"/>
      <c r="E165" s="2"/>
      <c r="F165" s="3"/>
      <c r="G165" s="3"/>
      <c r="H165" s="3"/>
      <c r="I165" s="2"/>
      <c r="J165" s="3"/>
      <c r="K165" s="3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2"/>
      <c r="B166" s="4"/>
      <c r="C166" s="3"/>
      <c r="D166" s="2"/>
      <c r="E166" s="2"/>
      <c r="F166" s="3"/>
      <c r="G166" s="3"/>
      <c r="H166" s="3"/>
      <c r="I166" s="2"/>
      <c r="J166" s="3"/>
      <c r="K166" s="3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2"/>
      <c r="B167" s="4"/>
      <c r="C167" s="3"/>
      <c r="D167" s="2"/>
      <c r="E167" s="2"/>
      <c r="F167" s="3"/>
      <c r="G167" s="3"/>
      <c r="H167" s="3"/>
      <c r="I167" s="2"/>
      <c r="J167" s="3"/>
      <c r="K167" s="3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2"/>
      <c r="B168" s="4"/>
      <c r="C168" s="3"/>
      <c r="D168" s="2"/>
      <c r="E168" s="2"/>
      <c r="F168" s="3"/>
      <c r="G168" s="3"/>
      <c r="H168" s="3"/>
      <c r="I168" s="2"/>
      <c r="J168" s="3"/>
      <c r="K168" s="3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2"/>
      <c r="B169" s="4"/>
      <c r="C169" s="3"/>
      <c r="D169" s="2"/>
      <c r="E169" s="2"/>
      <c r="F169" s="3"/>
      <c r="G169" s="3"/>
      <c r="H169" s="3"/>
      <c r="I169" s="2"/>
      <c r="J169" s="3"/>
      <c r="K169" s="3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2"/>
      <c r="B170" s="4"/>
      <c r="C170" s="3"/>
      <c r="D170" s="2"/>
      <c r="E170" s="2"/>
      <c r="F170" s="3"/>
      <c r="G170" s="3"/>
      <c r="H170" s="3"/>
      <c r="I170" s="2"/>
      <c r="J170" s="3"/>
      <c r="K170" s="3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2"/>
      <c r="B171" s="4"/>
      <c r="C171" s="3"/>
      <c r="D171" s="2"/>
      <c r="E171" s="2"/>
      <c r="F171" s="3"/>
      <c r="G171" s="3"/>
      <c r="H171" s="3"/>
      <c r="I171" s="2"/>
      <c r="J171" s="3"/>
      <c r="K171" s="3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2"/>
      <c r="B172" s="4"/>
      <c r="C172" s="3"/>
      <c r="D172" s="2"/>
      <c r="E172" s="2"/>
      <c r="F172" s="3"/>
      <c r="G172" s="3"/>
      <c r="H172" s="3"/>
      <c r="I172" s="2"/>
      <c r="J172" s="3"/>
      <c r="K172" s="3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2"/>
      <c r="B173" s="4"/>
      <c r="C173" s="3"/>
      <c r="D173" s="2"/>
      <c r="E173" s="2"/>
      <c r="F173" s="3"/>
      <c r="G173" s="3"/>
      <c r="H173" s="3"/>
      <c r="I173" s="2"/>
      <c r="J173" s="3"/>
      <c r="K173" s="3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2"/>
      <c r="B174" s="4"/>
      <c r="C174" s="3"/>
      <c r="D174" s="2"/>
      <c r="E174" s="2"/>
      <c r="F174" s="3"/>
      <c r="G174" s="3"/>
      <c r="H174" s="3"/>
      <c r="I174" s="2"/>
      <c r="J174" s="3"/>
      <c r="K174" s="3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2"/>
      <c r="B175" s="4"/>
      <c r="C175" s="3"/>
      <c r="D175" s="2"/>
      <c r="E175" s="2"/>
      <c r="F175" s="3"/>
      <c r="G175" s="3"/>
      <c r="H175" s="3"/>
      <c r="I175" s="2"/>
      <c r="J175" s="3"/>
      <c r="K175" s="3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2"/>
      <c r="B176" s="4"/>
      <c r="C176" s="3"/>
      <c r="D176" s="2"/>
      <c r="E176" s="2"/>
      <c r="F176" s="3"/>
      <c r="G176" s="3"/>
      <c r="H176" s="3"/>
      <c r="I176" s="2"/>
      <c r="J176" s="3"/>
      <c r="K176" s="3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2"/>
      <c r="B177" s="4"/>
      <c r="C177" s="3"/>
      <c r="D177" s="2"/>
      <c r="E177" s="2"/>
      <c r="F177" s="3"/>
      <c r="G177" s="3"/>
      <c r="H177" s="3"/>
      <c r="I177" s="2"/>
      <c r="J177" s="3"/>
      <c r="K177" s="3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2"/>
      <c r="B178" s="4"/>
      <c r="C178" s="3"/>
      <c r="D178" s="2"/>
      <c r="E178" s="2"/>
      <c r="F178" s="3"/>
      <c r="G178" s="3"/>
      <c r="H178" s="3"/>
      <c r="I178" s="2"/>
      <c r="J178" s="3"/>
      <c r="K178" s="3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2"/>
      <c r="B179" s="4"/>
      <c r="C179" s="3"/>
      <c r="D179" s="2"/>
      <c r="E179" s="2"/>
      <c r="F179" s="3"/>
      <c r="G179" s="3"/>
      <c r="H179" s="3"/>
      <c r="I179" s="2"/>
      <c r="J179" s="3"/>
      <c r="K179" s="3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2"/>
      <c r="B180" s="4"/>
      <c r="C180" s="3"/>
      <c r="D180" s="2"/>
      <c r="E180" s="2"/>
      <c r="F180" s="3"/>
      <c r="G180" s="3"/>
      <c r="H180" s="3"/>
      <c r="I180" s="2"/>
      <c r="J180" s="3"/>
      <c r="K180" s="3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2"/>
      <c r="B181" s="4"/>
      <c r="C181" s="3"/>
      <c r="D181" s="2"/>
      <c r="E181" s="2"/>
      <c r="F181" s="3"/>
      <c r="G181" s="3"/>
      <c r="H181" s="3"/>
      <c r="I181" s="2"/>
      <c r="J181" s="3"/>
      <c r="K181" s="3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2"/>
      <c r="B182" s="4"/>
      <c r="C182" s="3"/>
      <c r="D182" s="2"/>
      <c r="E182" s="2"/>
      <c r="F182" s="3"/>
      <c r="G182" s="3"/>
      <c r="H182" s="3"/>
      <c r="I182" s="2"/>
      <c r="J182" s="3"/>
      <c r="K182" s="3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2"/>
      <c r="B183" s="4"/>
      <c r="C183" s="3"/>
      <c r="D183" s="2"/>
      <c r="E183" s="2"/>
      <c r="F183" s="3"/>
      <c r="G183" s="3"/>
      <c r="H183" s="3"/>
      <c r="I183" s="2"/>
      <c r="J183" s="3"/>
      <c r="K183" s="3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2"/>
      <c r="B184" s="4"/>
      <c r="C184" s="3"/>
      <c r="D184" s="2"/>
      <c r="E184" s="2"/>
      <c r="F184" s="3"/>
      <c r="G184" s="3"/>
      <c r="H184" s="3"/>
      <c r="I184" s="2"/>
      <c r="J184" s="3"/>
      <c r="K184" s="3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2"/>
      <c r="B185" s="4"/>
      <c r="C185" s="3"/>
      <c r="D185" s="2"/>
      <c r="E185" s="2"/>
      <c r="F185" s="3"/>
      <c r="G185" s="3"/>
      <c r="H185" s="3"/>
      <c r="I185" s="2"/>
      <c r="J185" s="3"/>
      <c r="K185" s="3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2"/>
      <c r="B186" s="4"/>
      <c r="C186" s="3"/>
      <c r="D186" s="2"/>
      <c r="E186" s="2"/>
      <c r="F186" s="3"/>
      <c r="G186" s="3"/>
      <c r="H186" s="3"/>
      <c r="I186" s="2"/>
      <c r="J186" s="3"/>
      <c r="K186" s="3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2"/>
      <c r="B187" s="4"/>
      <c r="C187" s="3"/>
      <c r="D187" s="2"/>
      <c r="E187" s="2"/>
      <c r="F187" s="3"/>
      <c r="G187" s="3"/>
      <c r="H187" s="3"/>
      <c r="I187" s="2"/>
      <c r="J187" s="3"/>
      <c r="K187" s="3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2"/>
      <c r="B188" s="4"/>
      <c r="C188" s="3"/>
      <c r="D188" s="2"/>
      <c r="E188" s="2"/>
      <c r="F188" s="3"/>
      <c r="G188" s="3"/>
      <c r="H188" s="3"/>
      <c r="I188" s="2"/>
      <c r="J188" s="3"/>
      <c r="K188" s="3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2"/>
      <c r="B189" s="4"/>
      <c r="C189" s="3"/>
      <c r="D189" s="2"/>
      <c r="E189" s="2"/>
      <c r="F189" s="3"/>
      <c r="G189" s="3"/>
      <c r="H189" s="3"/>
      <c r="I189" s="2"/>
      <c r="J189" s="3"/>
      <c r="K189" s="3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2"/>
      <c r="B190" s="4"/>
      <c r="C190" s="3"/>
      <c r="D190" s="2"/>
      <c r="E190" s="2"/>
      <c r="F190" s="3"/>
      <c r="G190" s="3"/>
      <c r="H190" s="3"/>
      <c r="I190" s="2"/>
      <c r="J190" s="3"/>
      <c r="K190" s="3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2"/>
      <c r="B191" s="4"/>
      <c r="C191" s="3"/>
      <c r="D191" s="2"/>
      <c r="E191" s="2"/>
      <c r="F191" s="3"/>
      <c r="G191" s="3"/>
      <c r="H191" s="3"/>
      <c r="I191" s="2"/>
      <c r="J191" s="3"/>
      <c r="K191" s="3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2"/>
      <c r="B192" s="4"/>
      <c r="C192" s="3"/>
      <c r="D192" s="2"/>
      <c r="E192" s="2"/>
      <c r="F192" s="3"/>
      <c r="G192" s="3"/>
      <c r="H192" s="3"/>
      <c r="I192" s="2"/>
      <c r="J192" s="3"/>
      <c r="K192" s="3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2"/>
      <c r="B193" s="4"/>
      <c r="C193" s="3"/>
      <c r="D193" s="2"/>
      <c r="E193" s="2"/>
      <c r="F193" s="3"/>
      <c r="G193" s="3"/>
      <c r="H193" s="3"/>
      <c r="I193" s="2"/>
      <c r="J193" s="3"/>
      <c r="K193" s="3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2"/>
      <c r="B194" s="4"/>
      <c r="C194" s="3"/>
      <c r="D194" s="2"/>
      <c r="E194" s="2"/>
      <c r="F194" s="3"/>
      <c r="G194" s="3"/>
      <c r="H194" s="3"/>
      <c r="I194" s="2"/>
      <c r="J194" s="3"/>
      <c r="K194" s="3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2"/>
      <c r="B195" s="4"/>
      <c r="C195" s="3"/>
      <c r="D195" s="2"/>
      <c r="E195" s="2"/>
      <c r="F195" s="3"/>
      <c r="G195" s="3"/>
      <c r="H195" s="3"/>
      <c r="I195" s="2"/>
      <c r="J195" s="3"/>
      <c r="K195" s="3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2"/>
      <c r="B196" s="4"/>
      <c r="C196" s="3"/>
      <c r="D196" s="2"/>
      <c r="E196" s="2"/>
      <c r="F196" s="3"/>
      <c r="G196" s="3"/>
      <c r="H196" s="3"/>
      <c r="I196" s="2"/>
      <c r="J196" s="3"/>
      <c r="K196" s="3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2"/>
      <c r="B197" s="4"/>
      <c r="C197" s="3"/>
      <c r="D197" s="2"/>
      <c r="E197" s="2"/>
      <c r="F197" s="3"/>
      <c r="G197" s="3"/>
      <c r="H197" s="3"/>
      <c r="I197" s="2"/>
      <c r="J197" s="3"/>
      <c r="K197" s="3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2"/>
      <c r="B198" s="4"/>
      <c r="C198" s="3"/>
      <c r="D198" s="2"/>
      <c r="E198" s="2"/>
      <c r="F198" s="3"/>
      <c r="G198" s="3"/>
      <c r="H198" s="3"/>
      <c r="I198" s="2"/>
      <c r="J198" s="3"/>
      <c r="K198" s="3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2"/>
      <c r="B199" s="4"/>
      <c r="C199" s="3"/>
      <c r="D199" s="2"/>
      <c r="E199" s="2"/>
      <c r="F199" s="3"/>
      <c r="G199" s="3"/>
      <c r="H199" s="3"/>
      <c r="I199" s="2"/>
      <c r="J199" s="3"/>
      <c r="K199" s="3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2"/>
      <c r="B200" s="4"/>
      <c r="C200" s="3"/>
      <c r="D200" s="2"/>
      <c r="E200" s="2"/>
      <c r="F200" s="3"/>
      <c r="G200" s="3"/>
      <c r="H200" s="3"/>
      <c r="I200" s="2"/>
      <c r="J200" s="3"/>
      <c r="K200" s="3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2"/>
      <c r="B201" s="4"/>
      <c r="C201" s="3"/>
      <c r="D201" s="2"/>
      <c r="E201" s="2"/>
      <c r="F201" s="3"/>
      <c r="G201" s="3"/>
      <c r="H201" s="3"/>
      <c r="I201" s="2"/>
      <c r="J201" s="3"/>
      <c r="K201" s="3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2"/>
      <c r="B202" s="4"/>
      <c r="C202" s="3"/>
      <c r="D202" s="2"/>
      <c r="E202" s="2"/>
      <c r="F202" s="3"/>
      <c r="G202" s="3"/>
      <c r="H202" s="3"/>
      <c r="I202" s="2"/>
      <c r="J202" s="3"/>
      <c r="K202" s="3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2"/>
      <c r="B203" s="4"/>
      <c r="C203" s="3"/>
      <c r="D203" s="2"/>
      <c r="E203" s="2"/>
      <c r="F203" s="3"/>
      <c r="G203" s="3"/>
      <c r="H203" s="3"/>
      <c r="I203" s="2"/>
      <c r="J203" s="3"/>
      <c r="K203" s="3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2"/>
      <c r="B204" s="4"/>
      <c r="C204" s="3"/>
      <c r="D204" s="2"/>
      <c r="E204" s="2"/>
      <c r="F204" s="3"/>
      <c r="G204" s="3"/>
      <c r="H204" s="3"/>
      <c r="I204" s="2"/>
      <c r="J204" s="3"/>
      <c r="K204" s="3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2"/>
      <c r="B205" s="4"/>
      <c r="C205" s="3"/>
      <c r="D205" s="2"/>
      <c r="E205" s="2"/>
      <c r="F205" s="3"/>
      <c r="G205" s="3"/>
      <c r="H205" s="3"/>
      <c r="I205" s="2"/>
      <c r="J205" s="3"/>
      <c r="K205" s="3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2"/>
      <c r="B206" s="4"/>
      <c r="C206" s="3"/>
      <c r="D206" s="2"/>
      <c r="E206" s="2"/>
      <c r="F206" s="3"/>
      <c r="G206" s="3"/>
      <c r="H206" s="3"/>
      <c r="I206" s="2"/>
      <c r="J206" s="3"/>
      <c r="K206" s="3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2"/>
      <c r="B207" s="4"/>
      <c r="C207" s="3"/>
      <c r="D207" s="2"/>
      <c r="E207" s="2"/>
      <c r="F207" s="3"/>
      <c r="G207" s="3"/>
      <c r="H207" s="3"/>
      <c r="I207" s="2"/>
      <c r="J207" s="3"/>
      <c r="K207" s="3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2"/>
      <c r="B208" s="4"/>
      <c r="C208" s="3"/>
      <c r="D208" s="2"/>
      <c r="E208" s="2"/>
      <c r="F208" s="3"/>
      <c r="G208" s="3"/>
      <c r="H208" s="3"/>
      <c r="I208" s="2"/>
      <c r="J208" s="3"/>
      <c r="K208" s="3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4"/>
      <c r="C209" s="3"/>
      <c r="D209" s="2"/>
      <c r="E209" s="2"/>
      <c r="F209" s="3"/>
      <c r="G209" s="3"/>
      <c r="H209" s="3"/>
      <c r="I209" s="2"/>
      <c r="J209" s="3"/>
      <c r="K209" s="3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4"/>
      <c r="C210" s="3"/>
      <c r="D210" s="2"/>
      <c r="E210" s="2"/>
      <c r="F210" s="3"/>
      <c r="G210" s="3"/>
      <c r="H210" s="3"/>
      <c r="I210" s="2"/>
      <c r="J210" s="3"/>
      <c r="K210" s="3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4"/>
      <c r="C211" s="3"/>
      <c r="D211" s="2"/>
      <c r="E211" s="2"/>
      <c r="F211" s="3"/>
      <c r="G211" s="3"/>
      <c r="H211" s="3"/>
      <c r="I211" s="2"/>
      <c r="J211" s="3"/>
      <c r="K211" s="3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4"/>
      <c r="C212" s="3"/>
      <c r="D212" s="2"/>
      <c r="E212" s="2"/>
      <c r="F212" s="3"/>
      <c r="G212" s="3"/>
      <c r="H212" s="3"/>
      <c r="I212" s="2"/>
      <c r="J212" s="3"/>
      <c r="K212" s="3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4"/>
      <c r="C213" s="3"/>
      <c r="D213" s="2"/>
      <c r="E213" s="2"/>
      <c r="F213" s="3"/>
      <c r="G213" s="3"/>
      <c r="H213" s="3"/>
      <c r="I213" s="2"/>
      <c r="J213" s="3"/>
      <c r="K213" s="3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4"/>
      <c r="C214" s="3"/>
      <c r="D214" s="2"/>
      <c r="E214" s="2"/>
      <c r="F214" s="3"/>
      <c r="G214" s="3"/>
      <c r="H214" s="3"/>
      <c r="I214" s="2"/>
      <c r="J214" s="3"/>
      <c r="K214" s="3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4"/>
      <c r="C215" s="3"/>
      <c r="D215" s="2"/>
      <c r="E215" s="2"/>
      <c r="F215" s="3"/>
      <c r="G215" s="3"/>
      <c r="H215" s="3"/>
      <c r="I215" s="2"/>
      <c r="J215" s="3"/>
      <c r="K215" s="3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4"/>
      <c r="C216" s="3"/>
      <c r="D216" s="2"/>
      <c r="E216" s="2"/>
      <c r="F216" s="3"/>
      <c r="G216" s="3"/>
      <c r="H216" s="3"/>
      <c r="I216" s="2"/>
      <c r="J216" s="3"/>
      <c r="K216" s="3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4"/>
      <c r="C217" s="3"/>
      <c r="D217" s="2"/>
      <c r="E217" s="2"/>
      <c r="F217" s="3"/>
      <c r="G217" s="3"/>
      <c r="H217" s="3"/>
      <c r="I217" s="2"/>
      <c r="J217" s="3"/>
      <c r="K217" s="3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4"/>
      <c r="C218" s="3"/>
      <c r="D218" s="2"/>
      <c r="E218" s="2"/>
      <c r="F218" s="3"/>
      <c r="G218" s="3"/>
      <c r="H218" s="3"/>
      <c r="I218" s="2"/>
      <c r="J218" s="3"/>
      <c r="K218" s="3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4"/>
      <c r="C219" s="3"/>
      <c r="D219" s="2"/>
      <c r="E219" s="2"/>
      <c r="F219" s="3"/>
      <c r="G219" s="3"/>
      <c r="H219" s="3"/>
      <c r="I219" s="2"/>
      <c r="J219" s="3"/>
      <c r="K219" s="3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4"/>
      <c r="C220" s="3"/>
      <c r="D220" s="2"/>
      <c r="E220" s="2"/>
      <c r="F220" s="3"/>
      <c r="G220" s="3"/>
      <c r="H220" s="3"/>
      <c r="I220" s="2"/>
      <c r="J220" s="3"/>
      <c r="K220" s="3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A3:B3"/>
  </mergeCells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GIZI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2026-01-06T03:06:18Z</dcterms:created>
  <dcterms:modified xsi:type="dcterms:W3CDTF">2026-01-06T03:06:34Z</dcterms:modified>
</cp:coreProperties>
</file>