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5AB24B49-8F0B-4D14-8103-0161070FCE2C}" xr6:coauthVersionLast="47" xr6:coauthVersionMax="47" xr10:uidLastSave="{00000000-0000-0000-0000-000000000000}"/>
  <bookViews>
    <workbookView xWindow="-110" yWindow="-110" windowWidth="19420" windowHeight="10300" xr2:uid="{44F4F8D6-7CD4-4060-8E3E-DBB4DE2D5AE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8" i="1" l="1"/>
  <c r="AY18" i="1" s="1"/>
  <c r="AV18" i="1"/>
  <c r="AW18" i="1" s="1"/>
  <c r="AU18" i="1"/>
  <c r="AZ18" i="1" s="1"/>
  <c r="BA18" i="1" s="1"/>
  <c r="AR18" i="1"/>
  <c r="AQ18" i="1"/>
  <c r="AP18" i="1"/>
  <c r="AK18" i="1"/>
  <c r="AL18" i="1" s="1"/>
  <c r="AI18" i="1"/>
  <c r="AJ18" i="1" s="1"/>
  <c r="AH18" i="1"/>
  <c r="AM18" i="1" s="1"/>
  <c r="AN18" i="1" s="1"/>
  <c r="AE18" i="1"/>
  <c r="AD18" i="1"/>
  <c r="AC18" i="1"/>
  <c r="Z18" i="1"/>
  <c r="AA18" i="1" s="1"/>
  <c r="X18" i="1"/>
  <c r="Y18" i="1" s="1"/>
  <c r="W18" i="1"/>
  <c r="V18" i="1"/>
  <c r="U18" i="1"/>
  <c r="R18" i="1"/>
  <c r="Q18" i="1"/>
  <c r="P18" i="1"/>
  <c r="O18" i="1"/>
  <c r="L18" i="1"/>
  <c r="I18" i="1"/>
  <c r="F18" i="1"/>
  <c r="AX17" i="1"/>
  <c r="AY17" i="1" s="1"/>
  <c r="AV17" i="1"/>
  <c r="AW17" i="1" s="1"/>
  <c r="AU17" i="1"/>
  <c r="AZ17" i="1" s="1"/>
  <c r="BA17" i="1" s="1"/>
  <c r="AR17" i="1"/>
  <c r="AQ17" i="1"/>
  <c r="AP17" i="1"/>
  <c r="AM17" i="1"/>
  <c r="AN17" i="1" s="1"/>
  <c r="AK17" i="1"/>
  <c r="AL17" i="1" s="1"/>
  <c r="AI17" i="1"/>
  <c r="AJ17" i="1" s="1"/>
  <c r="AH17" i="1"/>
  <c r="AE17" i="1"/>
  <c r="AD17" i="1"/>
  <c r="AC17" i="1"/>
  <c r="Z17" i="1"/>
  <c r="AA17" i="1" s="1"/>
  <c r="X17" i="1"/>
  <c r="Y17" i="1" s="1"/>
  <c r="V17" i="1"/>
  <c r="W17" i="1" s="1"/>
  <c r="U17" i="1"/>
  <c r="R17" i="1"/>
  <c r="Q17" i="1"/>
  <c r="P17" i="1"/>
  <c r="O17" i="1"/>
  <c r="L17" i="1"/>
  <c r="I17" i="1"/>
  <c r="F17" i="1"/>
  <c r="AY16" i="1"/>
  <c r="AX16" i="1"/>
  <c r="AV16" i="1"/>
  <c r="AW16" i="1" s="1"/>
  <c r="AU16" i="1"/>
  <c r="AZ16" i="1" s="1"/>
  <c r="BA16" i="1" s="1"/>
  <c r="AR16" i="1"/>
  <c r="AQ16" i="1"/>
  <c r="AP16" i="1"/>
  <c r="AK16" i="1"/>
  <c r="AL16" i="1" s="1"/>
  <c r="AI16" i="1"/>
  <c r="AJ16" i="1" s="1"/>
  <c r="AH16" i="1"/>
  <c r="AM16" i="1" s="1"/>
  <c r="AN16" i="1" s="1"/>
  <c r="AE16" i="1"/>
  <c r="AD16" i="1"/>
  <c r="AC16" i="1"/>
  <c r="X16" i="1"/>
  <c r="Y16" i="1" s="1"/>
  <c r="W16" i="1"/>
  <c r="V16" i="1"/>
  <c r="U16" i="1"/>
  <c r="Z16" i="1" s="1"/>
  <c r="AA16" i="1" s="1"/>
  <c r="R16" i="1"/>
  <c r="Q16" i="1"/>
  <c r="P16" i="1"/>
  <c r="O16" i="1"/>
  <c r="L16" i="1"/>
  <c r="I16" i="1"/>
  <c r="F16" i="1"/>
  <c r="AZ15" i="1"/>
  <c r="BA15" i="1" s="1"/>
  <c r="AX15" i="1"/>
  <c r="AY15" i="1" s="1"/>
  <c r="AV15" i="1"/>
  <c r="AW15" i="1" s="1"/>
  <c r="AU15" i="1"/>
  <c r="AR15" i="1"/>
  <c r="AQ15" i="1"/>
  <c r="AP15" i="1"/>
  <c r="AM15" i="1"/>
  <c r="AN15" i="1" s="1"/>
  <c r="AL15" i="1"/>
  <c r="AK15" i="1"/>
  <c r="AI15" i="1"/>
  <c r="AJ15" i="1" s="1"/>
  <c r="AH15" i="1"/>
  <c r="AE15" i="1"/>
  <c r="AD15" i="1"/>
  <c r="AC15" i="1"/>
  <c r="X15" i="1"/>
  <c r="Y15" i="1" s="1"/>
  <c r="V15" i="1"/>
  <c r="W15" i="1" s="1"/>
  <c r="U15" i="1"/>
  <c r="Z15" i="1" s="1"/>
  <c r="AA15" i="1" s="1"/>
  <c r="R15" i="1"/>
  <c r="Q15" i="1"/>
  <c r="P15" i="1"/>
  <c r="O15" i="1"/>
  <c r="L15" i="1"/>
  <c r="I15" i="1"/>
  <c r="F15" i="1"/>
  <c r="AY14" i="1"/>
  <c r="AX14" i="1"/>
  <c r="AV14" i="1"/>
  <c r="AW14" i="1" s="1"/>
  <c r="AU14" i="1"/>
  <c r="AZ14" i="1" s="1"/>
  <c r="BA14" i="1" s="1"/>
  <c r="AR14" i="1"/>
  <c r="AQ14" i="1"/>
  <c r="AP14" i="1"/>
  <c r="AK14" i="1"/>
  <c r="AL14" i="1" s="1"/>
  <c r="AI14" i="1"/>
  <c r="AJ14" i="1" s="1"/>
  <c r="AH14" i="1"/>
  <c r="AM14" i="1" s="1"/>
  <c r="AN14" i="1" s="1"/>
  <c r="AE14" i="1"/>
  <c r="AD14" i="1"/>
  <c r="AC14" i="1"/>
  <c r="X14" i="1"/>
  <c r="Y14" i="1" s="1"/>
  <c r="W14" i="1"/>
  <c r="V14" i="1"/>
  <c r="U14" i="1"/>
  <c r="Z14" i="1" s="1"/>
  <c r="AA14" i="1" s="1"/>
  <c r="R14" i="1"/>
  <c r="Q14" i="1"/>
  <c r="P14" i="1"/>
  <c r="O14" i="1"/>
  <c r="L14" i="1"/>
  <c r="I14" i="1"/>
  <c r="F14" i="1"/>
  <c r="AX13" i="1"/>
  <c r="AY13" i="1" s="1"/>
  <c r="AV13" i="1"/>
  <c r="AW13" i="1" s="1"/>
  <c r="AU13" i="1"/>
  <c r="AZ13" i="1" s="1"/>
  <c r="BA13" i="1" s="1"/>
  <c r="AR13" i="1"/>
  <c r="AQ13" i="1"/>
  <c r="AP13" i="1"/>
  <c r="AK13" i="1"/>
  <c r="AL13" i="1" s="1"/>
  <c r="AJ13" i="1"/>
  <c r="AI13" i="1"/>
  <c r="AH13" i="1"/>
  <c r="AM13" i="1" s="1"/>
  <c r="AN13" i="1" s="1"/>
  <c r="AE13" i="1"/>
  <c r="AD13" i="1"/>
  <c r="AC13" i="1"/>
  <c r="Z13" i="1"/>
  <c r="AA13" i="1" s="1"/>
  <c r="Y13" i="1"/>
  <c r="X13" i="1"/>
  <c r="W13" i="1"/>
  <c r="V13" i="1"/>
  <c r="U13" i="1"/>
  <c r="R13" i="1"/>
  <c r="Q13" i="1"/>
  <c r="P13" i="1"/>
  <c r="O13" i="1"/>
  <c r="L13" i="1"/>
  <c r="I13" i="1"/>
  <c r="F13" i="1"/>
  <c r="AX12" i="1"/>
  <c r="AY12" i="1" s="1"/>
  <c r="AV12" i="1"/>
  <c r="AW12" i="1" s="1"/>
  <c r="AU12" i="1"/>
  <c r="AZ12" i="1" s="1"/>
  <c r="BA12" i="1" s="1"/>
  <c r="AR12" i="1"/>
  <c r="AQ12" i="1"/>
  <c r="AP12" i="1"/>
  <c r="AK12" i="1"/>
  <c r="AL12" i="1" s="1"/>
  <c r="AI12" i="1"/>
  <c r="AJ12" i="1" s="1"/>
  <c r="AH12" i="1"/>
  <c r="AM12" i="1" s="1"/>
  <c r="AN12" i="1" s="1"/>
  <c r="AE12" i="1"/>
  <c r="AD12" i="1"/>
  <c r="AC12" i="1"/>
  <c r="Z12" i="1"/>
  <c r="AA12" i="1" s="1"/>
  <c r="X12" i="1"/>
  <c r="Y12" i="1" s="1"/>
  <c r="W12" i="1"/>
  <c r="V12" i="1"/>
  <c r="U12" i="1"/>
  <c r="R12" i="1"/>
  <c r="Q12" i="1"/>
  <c r="P12" i="1"/>
  <c r="O12" i="1"/>
  <c r="L12" i="1"/>
  <c r="I12" i="1"/>
  <c r="F12" i="1"/>
  <c r="AX11" i="1"/>
  <c r="AY11" i="1" s="1"/>
  <c r="AV11" i="1"/>
  <c r="AW11" i="1" s="1"/>
  <c r="AU11" i="1"/>
  <c r="AZ11" i="1" s="1"/>
  <c r="BA11" i="1" s="1"/>
  <c r="AR11" i="1"/>
  <c r="AQ11" i="1"/>
  <c r="AP11" i="1"/>
  <c r="AK11" i="1"/>
  <c r="AL11" i="1" s="1"/>
  <c r="AI11" i="1"/>
  <c r="AJ11" i="1" s="1"/>
  <c r="AH11" i="1"/>
  <c r="AM11" i="1" s="1"/>
  <c r="AN11" i="1" s="1"/>
  <c r="AE11" i="1"/>
  <c r="AD11" i="1"/>
  <c r="AC11" i="1"/>
  <c r="Z11" i="1"/>
  <c r="AA11" i="1" s="1"/>
  <c r="X11" i="1"/>
  <c r="Y11" i="1" s="1"/>
  <c r="V11" i="1"/>
  <c r="W11" i="1" s="1"/>
  <c r="U11" i="1"/>
  <c r="R11" i="1"/>
  <c r="Q11" i="1"/>
  <c r="P11" i="1"/>
  <c r="O11" i="1"/>
  <c r="L11" i="1"/>
  <c r="I11" i="1"/>
  <c r="F11" i="1"/>
  <c r="AX10" i="1"/>
  <c r="AV10" i="1"/>
  <c r="AW10" i="1" s="1"/>
  <c r="AU10" i="1"/>
  <c r="AZ10" i="1" s="1"/>
  <c r="BA10" i="1" s="1"/>
  <c r="AR10" i="1"/>
  <c r="AQ10" i="1"/>
  <c r="AP10" i="1"/>
  <c r="AK10" i="1"/>
  <c r="AL10" i="1" s="1"/>
  <c r="AJ10" i="1"/>
  <c r="AI10" i="1"/>
  <c r="AH10" i="1"/>
  <c r="AM10" i="1" s="1"/>
  <c r="AN10" i="1" s="1"/>
  <c r="AE10" i="1"/>
  <c r="AD10" i="1"/>
  <c r="AC10" i="1"/>
  <c r="Y10" i="1"/>
  <c r="X10" i="1"/>
  <c r="V10" i="1"/>
  <c r="W10" i="1" s="1"/>
  <c r="U10" i="1"/>
  <c r="Z10" i="1" s="1"/>
  <c r="AA10" i="1" s="1"/>
  <c r="R10" i="1"/>
  <c r="Q10" i="1"/>
  <c r="P10" i="1"/>
  <c r="O10" i="1"/>
  <c r="L10" i="1"/>
  <c r="I10" i="1"/>
  <c r="F10" i="1"/>
  <c r="AZ9" i="1"/>
  <c r="BA9" i="1" s="1"/>
  <c r="AX9" i="1"/>
  <c r="AY9" i="1" s="1"/>
  <c r="AV9" i="1"/>
  <c r="AW9" i="1" s="1"/>
  <c r="AU9" i="1"/>
  <c r="AR9" i="1"/>
  <c r="AQ9" i="1"/>
  <c r="AP9" i="1"/>
  <c r="AK9" i="1"/>
  <c r="AL9" i="1" s="1"/>
  <c r="AI9" i="1"/>
  <c r="AJ9" i="1" s="1"/>
  <c r="AH9" i="1"/>
  <c r="AM9" i="1" s="1"/>
  <c r="AN9" i="1" s="1"/>
  <c r="AE9" i="1"/>
  <c r="AD9" i="1"/>
  <c r="AC9" i="1"/>
  <c r="Z9" i="1"/>
  <c r="AA9" i="1" s="1"/>
  <c r="X9" i="1"/>
  <c r="Y9" i="1" s="1"/>
  <c r="V9" i="1"/>
  <c r="W9" i="1" s="1"/>
  <c r="U9" i="1"/>
  <c r="R9" i="1"/>
  <c r="Q9" i="1"/>
  <c r="P9" i="1"/>
  <c r="O9" i="1"/>
  <c r="L9" i="1"/>
  <c r="I9" i="1"/>
  <c r="F9" i="1"/>
  <c r="AZ8" i="1"/>
  <c r="BA8" i="1" s="1"/>
  <c r="AX8" i="1"/>
  <c r="AY8" i="1" s="1"/>
  <c r="AV8" i="1"/>
  <c r="AW8" i="1" s="1"/>
  <c r="AU8" i="1"/>
  <c r="AR8" i="1"/>
  <c r="AQ8" i="1"/>
  <c r="AP8" i="1"/>
  <c r="AM8" i="1"/>
  <c r="AN8" i="1" s="1"/>
  <c r="AK8" i="1"/>
  <c r="AL8" i="1" s="1"/>
  <c r="AI8" i="1"/>
  <c r="AJ8" i="1" s="1"/>
  <c r="AH8" i="1"/>
  <c r="AE8" i="1"/>
  <c r="AD8" i="1"/>
  <c r="AC8" i="1"/>
  <c r="Z8" i="1"/>
  <c r="AA8" i="1" s="1"/>
  <c r="X8" i="1"/>
  <c r="Y8" i="1" s="1"/>
  <c r="V8" i="1"/>
  <c r="W8" i="1" s="1"/>
  <c r="U8" i="1"/>
  <c r="R8" i="1"/>
  <c r="Q8" i="1"/>
  <c r="P8" i="1"/>
  <c r="O8" i="1"/>
  <c r="L8" i="1"/>
  <c r="I8" i="1"/>
  <c r="F8" i="1"/>
  <c r="AY7" i="1"/>
  <c r="AX7" i="1"/>
  <c r="AV7" i="1"/>
  <c r="AZ7" i="1" s="1"/>
  <c r="BA7" i="1" s="1"/>
  <c r="AU7" i="1"/>
  <c r="AR7" i="1"/>
  <c r="AL7" i="1"/>
  <c r="AK7" i="1"/>
  <c r="AI7" i="1"/>
  <c r="AM7" i="1" s="1"/>
  <c r="AN7" i="1" s="1"/>
  <c r="AH7" i="1"/>
  <c r="AE7" i="1"/>
  <c r="Y7" i="1"/>
  <c r="X7" i="1"/>
  <c r="V7" i="1"/>
  <c r="Z7" i="1" s="1"/>
  <c r="AA7" i="1" s="1"/>
  <c r="U7" i="1"/>
  <c r="R7" i="1"/>
  <c r="O7" i="1"/>
  <c r="L7" i="1"/>
  <c r="I7" i="1"/>
  <c r="F7" i="1"/>
  <c r="AY10" i="1" l="1"/>
  <c r="W7" i="1"/>
  <c r="AJ7" i="1"/>
  <c r="AW7" i="1"/>
</calcChain>
</file>

<file path=xl/sharedStrings.xml><?xml version="1.0" encoding="utf-8"?>
<sst xmlns="http://schemas.openxmlformats.org/spreadsheetml/2006/main" count="101" uniqueCount="35">
  <si>
    <t>NO</t>
  </si>
  <si>
    <t>DESA</t>
  </si>
  <si>
    <t>SASARAN</t>
  </si>
  <si>
    <t>PELAYANAN KESEHATAN BALITA</t>
  </si>
  <si>
    <t>PELY. APRAS (5)</t>
  </si>
  <si>
    <t>PELY. APRAS (6)</t>
  </si>
  <si>
    <t>Balita (0-4)</t>
  </si>
  <si>
    <t>Anak Balita (1-4)</t>
  </si>
  <si>
    <t>Anak Prasekolah (5)</t>
  </si>
  <si>
    <t>Anak Prasekolah (6)</t>
  </si>
  <si>
    <t>PENCAPAIAN</t>
  </si>
  <si>
    <t>KUMULATIF</t>
  </si>
  <si>
    <t>TOTAL</t>
  </si>
  <si>
    <t>R</t>
  </si>
  <si>
    <t>BULAN LALU</t>
  </si>
  <si>
    <t>BULAN INI</t>
  </si>
  <si>
    <t>L</t>
  </si>
  <si>
    <t>P</t>
  </si>
  <si>
    <t>Total</t>
  </si>
  <si>
    <t>%</t>
  </si>
  <si>
    <t>ABS</t>
  </si>
  <si>
    <t>Wonokoyo</t>
  </si>
  <si>
    <t>BULAN</t>
  </si>
  <si>
    <t>JANUARI</t>
  </si>
  <si>
    <t>FEB</t>
  </si>
  <si>
    <t>MARET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</si>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</sst>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-* #,##0_-;\-* #,##0_-;_-* &quot;-&quot;_-;_-@"/>
    <numFmt numFmtId="166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Arial Narrow"/>
    </font>
    <font>
      <b/>
      <sz val="12"/>
      <color theme="1"/>
      <name val="Arial Narrow"/>
    </font>
    <font>
      <sz val="11"/>
      <name val="Calibri"/>
    </font>
    <font>
      <b/>
      <sz val="10"/>
      <color theme="1"/>
      <name val="Arial Narrow"/>
    </font>
    <font>
      <sz val="10"/>
      <color theme="1"/>
      <name val="Arial Narrow"/>
    </font>
    <font>
      <sz val="11"/>
      <color theme="1"/>
      <name val="Arial"/>
    </font>
    <font>
      <sz val="11"/>
      <color theme="1"/>
      <name val="Arial Narrow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" fillId="2" borderId="1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1" fillId="2" borderId="12" xfId="0" applyFont="1" applyFill="1" applyBorder="1" applyAlignment="1">
      <alignment horizontal="center"/>
    </xf>
    <xf numFmtId="0" fontId="3" fillId="0" borderId="21" xfId="0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2" fillId="2" borderId="28" xfId="0" applyFont="1" applyFill="1" applyBorder="1" applyAlignment="1">
      <alignment horizontal="center"/>
    </xf>
    <xf numFmtId="0" fontId="3" fillId="0" borderId="26" xfId="0" applyFont="1" applyBorder="1"/>
    <xf numFmtId="0" fontId="5" fillId="0" borderId="29" xfId="0" applyFont="1" applyBorder="1" applyAlignment="1">
      <alignment horizontal="left" vertical="center" wrapText="1"/>
    </xf>
    <xf numFmtId="164" fontId="5" fillId="0" borderId="30" xfId="0" applyNumberFormat="1" applyFont="1" applyBorder="1" applyAlignment="1">
      <alignment vertical="center" wrapText="1"/>
    </xf>
    <xf numFmtId="164" fontId="6" fillId="0" borderId="30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vertical="center" wrapText="1"/>
    </xf>
    <xf numFmtId="0" fontId="5" fillId="3" borderId="31" xfId="0" applyFont="1" applyFill="1" applyBorder="1"/>
    <xf numFmtId="0" fontId="5" fillId="3" borderId="30" xfId="0" applyFont="1" applyFill="1" applyBorder="1"/>
    <xf numFmtId="164" fontId="5" fillId="4" borderId="30" xfId="0" applyNumberFormat="1" applyFont="1" applyFill="1" applyBorder="1" applyAlignment="1">
      <alignment vertical="center" wrapText="1"/>
    </xf>
    <xf numFmtId="164" fontId="5" fillId="4" borderId="30" xfId="0" applyNumberFormat="1" applyFont="1" applyFill="1" applyBorder="1" applyAlignment="1">
      <alignment vertical="center"/>
    </xf>
    <xf numFmtId="164" fontId="5" fillId="0" borderId="30" xfId="0" applyNumberFormat="1" applyFont="1" applyBorder="1"/>
    <xf numFmtId="0" fontId="5" fillId="0" borderId="30" xfId="0" applyFont="1" applyBorder="1"/>
    <xf numFmtId="0" fontId="5" fillId="5" borderId="32" xfId="0" applyFont="1" applyFill="1" applyBorder="1"/>
    <xf numFmtId="0" fontId="5" fillId="3" borderId="13" xfId="0" applyFont="1" applyFill="1" applyBorder="1"/>
    <xf numFmtId="165" fontId="5" fillId="0" borderId="30" xfId="0" applyNumberFormat="1" applyFont="1" applyBorder="1"/>
    <xf numFmtId="0" fontId="5" fillId="5" borderId="30" xfId="0" applyFont="1" applyFill="1" applyBorder="1"/>
    <xf numFmtId="0" fontId="5" fillId="0" borderId="33" xfId="0" applyFont="1" applyBorder="1" applyAlignment="1">
      <alignment horizontal="left" vertical="center" wrapText="1"/>
    </xf>
    <xf numFmtId="3" fontId="5" fillId="3" borderId="30" xfId="0" applyNumberFormat="1" applyFont="1" applyFill="1" applyBorder="1"/>
    <xf numFmtId="166" fontId="5" fillId="5" borderId="32" xfId="0" applyNumberFormat="1" applyFont="1" applyFill="1" applyBorder="1"/>
    <xf numFmtId="3" fontId="5" fillId="3" borderId="13" xfId="0" applyNumberFormat="1" applyFont="1" applyFill="1" applyBorder="1"/>
    <xf numFmtId="1" fontId="5" fillId="4" borderId="30" xfId="0" applyNumberFormat="1" applyFont="1" applyFill="1" applyBorder="1" applyAlignment="1">
      <alignment vertical="center" wrapText="1"/>
    </xf>
    <xf numFmtId="1" fontId="5" fillId="4" borderId="30" xfId="0" applyNumberFormat="1" applyFont="1" applyFill="1" applyBorder="1" applyAlignment="1">
      <alignment vertical="center"/>
    </xf>
    <xf numFmtId="166" fontId="5" fillId="0" borderId="30" xfId="0" applyNumberFormat="1" applyFont="1" applyBorder="1"/>
    <xf numFmtId="164" fontId="5" fillId="0" borderId="34" xfId="0" applyNumberFormat="1" applyFont="1" applyBorder="1"/>
    <xf numFmtId="165" fontId="5" fillId="0" borderId="34" xfId="0" applyNumberFormat="1" applyFont="1" applyBorder="1"/>
    <xf numFmtId="166" fontId="5" fillId="0" borderId="34" xfId="0" applyNumberFormat="1" applyFont="1" applyBorder="1"/>
    <xf numFmtId="164" fontId="7" fillId="4" borderId="30" xfId="0" applyNumberFormat="1" applyFont="1" applyFill="1" applyBorder="1" applyAlignment="1">
      <alignment vertical="center" wrapText="1"/>
    </xf>
    <xf numFmtId="164" fontId="7" fillId="4" borderId="30" xfId="0" applyNumberFormat="1" applyFont="1" applyFill="1" applyBorder="1" applyAlignment="1">
      <alignment vertical="center"/>
    </xf>
    <xf numFmtId="1" fontId="7" fillId="4" borderId="30" xfId="0" applyNumberFormat="1" applyFont="1" applyFill="1" applyBorder="1" applyAlignment="1">
      <alignment vertical="center" wrapText="1"/>
    </xf>
    <xf numFmtId="1" fontId="7" fillId="4" borderId="3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%202025/03.%20PWS%20ABAL%20APRAS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REKAP PROP. JAN"/>
      <sheetName val="FEB"/>
      <sheetName val="REKAP PROP. FEB"/>
      <sheetName val="MAR"/>
      <sheetName val="REKAP PROP. MAR"/>
      <sheetName val="APR"/>
      <sheetName val="REKAP PROP. APR"/>
      <sheetName val="MEI"/>
      <sheetName val="REKAP PROP. MEI"/>
      <sheetName val="JUN"/>
      <sheetName val="REKAP PROP. JUN"/>
      <sheetName val="JUL"/>
      <sheetName val="REKAP PROP. JUL"/>
      <sheetName val="AGT"/>
      <sheetName val="REKAP PROP. AGT"/>
      <sheetName val="SEP"/>
      <sheetName val="REKAP PROP. SEP"/>
      <sheetName val="OKT"/>
      <sheetName val="REKAP PROP. OKT"/>
      <sheetName val="NOV"/>
      <sheetName val="REKAP PROP. NOV"/>
      <sheetName val="DES"/>
      <sheetName val="REKAP PROP. DES"/>
    </sheetNames>
    <sheetDataSet>
      <sheetData sheetId="0">
        <row r="8">
          <cell r="S8" t="str">
            <v>L</v>
          </cell>
          <cell r="T8" t="str">
            <v>P</v>
          </cell>
          <cell r="U8" t="str">
            <v>Total</v>
          </cell>
          <cell r="V8" t="str">
            <v>L</v>
          </cell>
          <cell r="X8" t="str">
            <v>P</v>
          </cell>
          <cell r="Z8" t="str">
            <v>ABS</v>
          </cell>
          <cell r="AF8" t="str">
            <v>L</v>
          </cell>
          <cell r="AG8" t="str">
            <v>P</v>
          </cell>
          <cell r="AH8" t="str">
            <v>Total</v>
          </cell>
          <cell r="AI8" t="str">
            <v>L</v>
          </cell>
          <cell r="AK8" t="str">
            <v>P</v>
          </cell>
          <cell r="AM8" t="str">
            <v>ABS</v>
          </cell>
          <cell r="AS8" t="str">
            <v>L</v>
          </cell>
          <cell r="AT8" t="str">
            <v>P</v>
          </cell>
          <cell r="AU8" t="str">
            <v>Total</v>
          </cell>
          <cell r="AV8" t="str">
            <v>L</v>
          </cell>
          <cell r="AX8" t="str">
            <v>P</v>
          </cell>
          <cell r="AZ8" t="str">
            <v>ABS</v>
          </cell>
        </row>
      </sheetData>
      <sheetData sheetId="1"/>
      <sheetData sheetId="2">
        <row r="9">
          <cell r="S9">
            <v>9</v>
          </cell>
          <cell r="T9">
            <v>11</v>
          </cell>
          <cell r="U9">
            <v>20</v>
          </cell>
          <cell r="V9">
            <v>24</v>
          </cell>
          <cell r="X9">
            <v>25</v>
          </cell>
          <cell r="Z9">
            <v>49</v>
          </cell>
          <cell r="AF9">
            <v>4</v>
          </cell>
          <cell r="AG9">
            <v>3</v>
          </cell>
          <cell r="AH9">
            <v>7</v>
          </cell>
          <cell r="AI9">
            <v>8</v>
          </cell>
          <cell r="AK9">
            <v>7</v>
          </cell>
          <cell r="AM9">
            <v>15</v>
          </cell>
          <cell r="AS9">
            <v>5</v>
          </cell>
          <cell r="AT9">
            <v>5</v>
          </cell>
          <cell r="AU9">
            <v>10</v>
          </cell>
          <cell r="AV9">
            <v>10</v>
          </cell>
          <cell r="AX9">
            <v>9</v>
          </cell>
          <cell r="AZ9">
            <v>19</v>
          </cell>
        </row>
      </sheetData>
      <sheetData sheetId="3"/>
      <sheetData sheetId="4">
        <row r="10">
          <cell r="S10">
            <v>13</v>
          </cell>
          <cell r="T10">
            <v>11</v>
          </cell>
          <cell r="U10">
            <v>24</v>
          </cell>
          <cell r="V10">
            <v>30</v>
          </cell>
          <cell r="X10">
            <v>23</v>
          </cell>
          <cell r="Z10">
            <v>53</v>
          </cell>
          <cell r="AF10">
            <v>1</v>
          </cell>
          <cell r="AG10">
            <v>4</v>
          </cell>
          <cell r="AH10">
            <v>5</v>
          </cell>
          <cell r="AI10">
            <v>6</v>
          </cell>
          <cell r="AK10">
            <v>8</v>
          </cell>
          <cell r="AM10">
            <v>14</v>
          </cell>
          <cell r="AS10">
            <v>1</v>
          </cell>
          <cell r="AT10">
            <v>4</v>
          </cell>
          <cell r="AU10">
            <v>5</v>
          </cell>
          <cell r="AV10">
            <v>6</v>
          </cell>
          <cell r="AX10">
            <v>8</v>
          </cell>
          <cell r="AZ10">
            <v>14</v>
          </cell>
        </row>
      </sheetData>
      <sheetData sheetId="5"/>
      <sheetData sheetId="6">
        <row r="11">
          <cell r="S11">
            <v>8</v>
          </cell>
          <cell r="T11">
            <v>5</v>
          </cell>
          <cell r="U11">
            <v>13</v>
          </cell>
          <cell r="V11">
            <v>38</v>
          </cell>
          <cell r="X11">
            <v>24</v>
          </cell>
          <cell r="Z11">
            <v>62</v>
          </cell>
          <cell r="AF11">
            <v>4</v>
          </cell>
          <cell r="AG11">
            <v>1</v>
          </cell>
          <cell r="AH11">
            <v>5</v>
          </cell>
          <cell r="AI11">
            <v>11</v>
          </cell>
          <cell r="AK11">
            <v>5</v>
          </cell>
          <cell r="AM11">
            <v>16</v>
          </cell>
          <cell r="AS11">
            <v>0</v>
          </cell>
          <cell r="AT11">
            <v>0</v>
          </cell>
          <cell r="AU11">
            <v>0</v>
          </cell>
          <cell r="AV11">
            <v>6</v>
          </cell>
          <cell r="AX11">
            <v>5</v>
          </cell>
          <cell r="AZ11">
            <v>11</v>
          </cell>
        </row>
      </sheetData>
      <sheetData sheetId="7"/>
      <sheetData sheetId="8">
        <row r="12">
          <cell r="S12">
            <v>20</v>
          </cell>
          <cell r="T12">
            <v>20</v>
          </cell>
          <cell r="U12">
            <v>40</v>
          </cell>
          <cell r="V12">
            <v>81</v>
          </cell>
          <cell r="X12">
            <v>82</v>
          </cell>
          <cell r="Z12">
            <v>163</v>
          </cell>
          <cell r="AF12">
            <v>12</v>
          </cell>
          <cell r="AG12">
            <v>9</v>
          </cell>
          <cell r="AH12">
            <v>21</v>
          </cell>
          <cell r="AI12">
            <v>44</v>
          </cell>
          <cell r="AK12">
            <v>38</v>
          </cell>
          <cell r="AM12">
            <v>82</v>
          </cell>
          <cell r="AS12">
            <v>9</v>
          </cell>
          <cell r="AT12">
            <v>15</v>
          </cell>
          <cell r="AU12">
            <v>24</v>
          </cell>
          <cell r="AV12">
            <v>41</v>
          </cell>
          <cell r="AX12">
            <v>43</v>
          </cell>
          <cell r="AZ12">
            <v>84</v>
          </cell>
        </row>
      </sheetData>
      <sheetData sheetId="9"/>
      <sheetData sheetId="10">
        <row r="13">
          <cell r="S13">
            <v>27</v>
          </cell>
          <cell r="T13">
            <v>43</v>
          </cell>
          <cell r="U13">
            <v>70</v>
          </cell>
          <cell r="V13">
            <v>249</v>
          </cell>
          <cell r="X13">
            <v>251</v>
          </cell>
          <cell r="Z13">
            <v>500</v>
          </cell>
          <cell r="AF13">
            <v>20</v>
          </cell>
          <cell r="AG13">
            <v>17</v>
          </cell>
          <cell r="AH13">
            <v>37</v>
          </cell>
          <cell r="AI13">
            <v>107</v>
          </cell>
          <cell r="AK13">
            <v>86</v>
          </cell>
          <cell r="AM13">
            <v>193</v>
          </cell>
          <cell r="AS13">
            <v>20</v>
          </cell>
          <cell r="AT13">
            <v>23</v>
          </cell>
          <cell r="AU13">
            <v>43</v>
          </cell>
          <cell r="AV13">
            <v>101</v>
          </cell>
          <cell r="AX13">
            <v>102</v>
          </cell>
          <cell r="AZ13">
            <v>203</v>
          </cell>
        </row>
      </sheetData>
      <sheetData sheetId="11"/>
      <sheetData sheetId="12">
        <row r="14">
          <cell r="V14">
            <v>0</v>
          </cell>
          <cell r="X14">
            <v>0</v>
          </cell>
          <cell r="Z14">
            <v>0</v>
          </cell>
          <cell r="AH14">
            <v>0</v>
          </cell>
          <cell r="AI14">
            <v>0</v>
          </cell>
          <cell r="AK14">
            <v>0</v>
          </cell>
          <cell r="AM14">
            <v>0</v>
          </cell>
          <cell r="AU14">
            <v>0</v>
          </cell>
          <cell r="AV14">
            <v>0</v>
          </cell>
          <cell r="AX14">
            <v>0</v>
          </cell>
          <cell r="AZ14">
            <v>0</v>
          </cell>
        </row>
      </sheetData>
      <sheetData sheetId="13"/>
      <sheetData sheetId="14">
        <row r="15">
          <cell r="S15">
            <v>28</v>
          </cell>
          <cell r="T15">
            <v>34</v>
          </cell>
          <cell r="U15">
            <v>62</v>
          </cell>
          <cell r="V15">
            <v>308</v>
          </cell>
          <cell r="X15">
            <v>303</v>
          </cell>
          <cell r="Z15">
            <v>611</v>
          </cell>
          <cell r="AF15">
            <v>15</v>
          </cell>
          <cell r="AG15">
            <v>11</v>
          </cell>
          <cell r="AH15">
            <v>26</v>
          </cell>
          <cell r="AI15">
            <v>122</v>
          </cell>
          <cell r="AK15">
            <v>97</v>
          </cell>
          <cell r="AM15">
            <v>219</v>
          </cell>
          <cell r="AS15">
            <v>17</v>
          </cell>
          <cell r="AT15">
            <v>10</v>
          </cell>
          <cell r="AU15">
            <v>27</v>
          </cell>
          <cell r="AV15">
            <v>118</v>
          </cell>
          <cell r="AX15">
            <v>112</v>
          </cell>
          <cell r="AZ15">
            <v>230</v>
          </cell>
        </row>
      </sheetData>
      <sheetData sheetId="15"/>
      <sheetData sheetId="16">
        <row r="16">
          <cell r="U16">
            <v>0</v>
          </cell>
          <cell r="V16">
            <v>0</v>
          </cell>
          <cell r="X16">
            <v>0</v>
          </cell>
          <cell r="Z16">
            <v>0</v>
          </cell>
          <cell r="AH16">
            <v>0</v>
          </cell>
          <cell r="AI16">
            <v>0</v>
          </cell>
          <cell r="AK16">
            <v>0</v>
          </cell>
          <cell r="AM16">
            <v>0</v>
          </cell>
          <cell r="AU16">
            <v>0</v>
          </cell>
          <cell r="AV16">
            <v>0</v>
          </cell>
          <cell r="AX16">
            <v>0</v>
          </cell>
          <cell r="AZ16">
            <v>0</v>
          </cell>
        </row>
      </sheetData>
      <sheetData sheetId="17"/>
      <sheetData sheetId="18">
        <row r="17">
          <cell r="U17">
            <v>0</v>
          </cell>
          <cell r="V17">
            <v>0</v>
          </cell>
          <cell r="X17">
            <v>0</v>
          </cell>
          <cell r="Z17">
            <v>0</v>
          </cell>
          <cell r="AH17">
            <v>0</v>
          </cell>
          <cell r="AI17">
            <v>0</v>
          </cell>
          <cell r="AK17">
            <v>0</v>
          </cell>
          <cell r="AM17">
            <v>0</v>
          </cell>
          <cell r="AU17">
            <v>0</v>
          </cell>
          <cell r="AV17">
            <v>0</v>
          </cell>
          <cell r="AX17">
            <v>0</v>
          </cell>
          <cell r="AZ17">
            <v>0</v>
          </cell>
        </row>
      </sheetData>
      <sheetData sheetId="19"/>
      <sheetData sheetId="20">
        <row r="18">
          <cell r="S18">
            <v>25</v>
          </cell>
          <cell r="T18">
            <v>27</v>
          </cell>
          <cell r="U18">
            <v>52</v>
          </cell>
          <cell r="V18">
            <v>263</v>
          </cell>
          <cell r="X18">
            <v>231</v>
          </cell>
          <cell r="Z18">
            <v>494</v>
          </cell>
          <cell r="AF18">
            <v>6</v>
          </cell>
          <cell r="AG18">
            <v>9</v>
          </cell>
          <cell r="AH18">
            <v>15</v>
          </cell>
          <cell r="AI18">
            <v>95</v>
          </cell>
          <cell r="AK18">
            <v>87</v>
          </cell>
          <cell r="AM18">
            <v>182</v>
          </cell>
          <cell r="AS18">
            <v>11</v>
          </cell>
          <cell r="AT18">
            <v>8</v>
          </cell>
          <cell r="AU18">
            <v>19</v>
          </cell>
          <cell r="AV18">
            <v>86</v>
          </cell>
          <cell r="AX18">
            <v>93</v>
          </cell>
          <cell r="AZ18">
            <v>179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D283-BA4D-4146-9BB8-2364A0A3AD9D}">
  <dimension ref="A2:BB18"/>
  <sheetViews>
    <sheetView tabSelected="1" workbookViewId="0">
      <selection activeCell="C9" sqref="C9"/>
    </sheetView>
  </sheetViews>
  <sheetFormatPr defaultRowHeight="14.5"/>
  <sheetData>
    <row r="2" spans="1:54" ht="15" thickBot="1"/>
    <row r="3" spans="1:54" ht="13.5" customHeight="1">
      <c r="A3" s="1" t="s">
        <v>0</v>
      </c>
      <c r="B3" s="1" t="s">
        <v>22</v>
      </c>
      <c r="C3" s="1" t="s">
        <v>1</v>
      </c>
      <c r="D3" s="2" t="s">
        <v>2</v>
      </c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5" t="s">
        <v>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6"/>
      <c r="AC3" s="7" t="s">
        <v>4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8"/>
      <c r="AP3" s="7" t="s">
        <v>5</v>
      </c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8"/>
    </row>
    <row r="4" spans="1:54" ht="15.75" customHeight="1">
      <c r="A4" s="9"/>
      <c r="B4" s="9"/>
      <c r="C4" s="9"/>
      <c r="D4" s="10" t="s">
        <v>6</v>
      </c>
      <c r="E4" s="11"/>
      <c r="F4" s="12"/>
      <c r="G4" s="10" t="s">
        <v>7</v>
      </c>
      <c r="H4" s="11"/>
      <c r="I4" s="12"/>
      <c r="J4" s="10" t="s">
        <v>8</v>
      </c>
      <c r="K4" s="11"/>
      <c r="L4" s="11"/>
      <c r="M4" s="10" t="s">
        <v>9</v>
      </c>
      <c r="N4" s="11"/>
      <c r="O4" s="11"/>
      <c r="P4" s="13" t="s">
        <v>10</v>
      </c>
      <c r="Q4" s="14"/>
      <c r="R4" s="14"/>
      <c r="S4" s="14"/>
      <c r="T4" s="14"/>
      <c r="U4" s="15"/>
      <c r="V4" s="10" t="s">
        <v>11</v>
      </c>
      <c r="W4" s="11"/>
      <c r="X4" s="11"/>
      <c r="Y4" s="12"/>
      <c r="Z4" s="16" t="s">
        <v>12</v>
      </c>
      <c r="AA4" s="12"/>
      <c r="AB4" s="17" t="s">
        <v>13</v>
      </c>
      <c r="AC4" s="18" t="s">
        <v>10</v>
      </c>
      <c r="AD4" s="14"/>
      <c r="AE4" s="14"/>
      <c r="AF4" s="14"/>
      <c r="AG4" s="14"/>
      <c r="AH4" s="15"/>
      <c r="AI4" s="19" t="s">
        <v>11</v>
      </c>
      <c r="AJ4" s="11"/>
      <c r="AK4" s="11"/>
      <c r="AL4" s="11"/>
      <c r="AM4" s="10" t="s">
        <v>12</v>
      </c>
      <c r="AN4" s="12"/>
      <c r="AO4" s="20" t="s">
        <v>13</v>
      </c>
      <c r="AP4" s="18" t="s">
        <v>10</v>
      </c>
      <c r="AQ4" s="14"/>
      <c r="AR4" s="14"/>
      <c r="AS4" s="14"/>
      <c r="AT4" s="14"/>
      <c r="AU4" s="15"/>
      <c r="AV4" s="19" t="s">
        <v>11</v>
      </c>
      <c r="AW4" s="11"/>
      <c r="AX4" s="11"/>
      <c r="AY4" s="11"/>
      <c r="AZ4" s="10" t="s">
        <v>12</v>
      </c>
      <c r="BA4" s="12"/>
      <c r="BB4" s="20" t="s">
        <v>13</v>
      </c>
    </row>
    <row r="5" spans="1:54" ht="15.75" customHeight="1">
      <c r="A5" s="9"/>
      <c r="B5" s="9"/>
      <c r="C5" s="9"/>
      <c r="D5" s="21"/>
      <c r="E5" s="22"/>
      <c r="F5" s="23"/>
      <c r="G5" s="21"/>
      <c r="H5" s="22"/>
      <c r="I5" s="23"/>
      <c r="J5" s="21"/>
      <c r="K5" s="22"/>
      <c r="L5" s="22"/>
      <c r="M5" s="21"/>
      <c r="N5" s="22"/>
      <c r="O5" s="22"/>
      <c r="P5" s="24" t="s">
        <v>14</v>
      </c>
      <c r="Q5" s="14"/>
      <c r="R5" s="15"/>
      <c r="S5" s="25" t="s">
        <v>15</v>
      </c>
      <c r="T5" s="14"/>
      <c r="U5" s="15"/>
      <c r="V5" s="21"/>
      <c r="W5" s="22"/>
      <c r="X5" s="22"/>
      <c r="Y5" s="23"/>
      <c r="Z5" s="22"/>
      <c r="AA5" s="23"/>
      <c r="AB5" s="26"/>
      <c r="AC5" s="27" t="s">
        <v>14</v>
      </c>
      <c r="AD5" s="14"/>
      <c r="AE5" s="15"/>
      <c r="AF5" s="25" t="s">
        <v>15</v>
      </c>
      <c r="AG5" s="14"/>
      <c r="AH5" s="15"/>
      <c r="AI5" s="21"/>
      <c r="AJ5" s="22"/>
      <c r="AK5" s="22"/>
      <c r="AL5" s="22"/>
      <c r="AM5" s="21"/>
      <c r="AN5" s="23"/>
      <c r="AO5" s="28"/>
      <c r="AP5" s="27" t="s">
        <v>14</v>
      </c>
      <c r="AQ5" s="14"/>
      <c r="AR5" s="15"/>
      <c r="AS5" s="25" t="s">
        <v>15</v>
      </c>
      <c r="AT5" s="14"/>
      <c r="AU5" s="15"/>
      <c r="AV5" s="21"/>
      <c r="AW5" s="22"/>
      <c r="AX5" s="22"/>
      <c r="AY5" s="22"/>
      <c r="AZ5" s="21"/>
      <c r="BA5" s="23"/>
      <c r="BB5" s="28"/>
    </row>
    <row r="6" spans="1:54" ht="13.5" customHeight="1" thickBot="1">
      <c r="A6" s="9"/>
      <c r="B6" s="9"/>
      <c r="C6" s="9"/>
      <c r="D6" s="29" t="s">
        <v>16</v>
      </c>
      <c r="E6" s="30" t="s">
        <v>17</v>
      </c>
      <c r="F6" s="30" t="s">
        <v>18</v>
      </c>
      <c r="G6" s="29" t="s">
        <v>16</v>
      </c>
      <c r="H6" s="30" t="s">
        <v>17</v>
      </c>
      <c r="I6" s="30" t="s">
        <v>18</v>
      </c>
      <c r="J6" s="29" t="s">
        <v>16</v>
      </c>
      <c r="K6" s="30" t="s">
        <v>17</v>
      </c>
      <c r="L6" s="31" t="s">
        <v>18</v>
      </c>
      <c r="M6" s="29" t="s">
        <v>16</v>
      </c>
      <c r="N6" s="30" t="s">
        <v>17</v>
      </c>
      <c r="O6" s="31" t="s">
        <v>18</v>
      </c>
      <c r="P6" s="32" t="s">
        <v>16</v>
      </c>
      <c r="Q6" s="33" t="s">
        <v>17</v>
      </c>
      <c r="R6" s="34" t="s">
        <v>18</v>
      </c>
      <c r="S6" s="29" t="s">
        <v>16</v>
      </c>
      <c r="T6" s="29" t="s">
        <v>17</v>
      </c>
      <c r="U6" s="29" t="s">
        <v>18</v>
      </c>
      <c r="V6" s="29" t="s">
        <v>16</v>
      </c>
      <c r="W6" s="29" t="s">
        <v>19</v>
      </c>
      <c r="X6" s="29" t="s">
        <v>17</v>
      </c>
      <c r="Y6" s="29" t="s">
        <v>19</v>
      </c>
      <c r="Z6" s="29" t="s">
        <v>20</v>
      </c>
      <c r="AA6" s="29" t="s">
        <v>19</v>
      </c>
      <c r="AB6" s="35"/>
      <c r="AC6" s="36" t="s">
        <v>16</v>
      </c>
      <c r="AD6" s="33" t="s">
        <v>17</v>
      </c>
      <c r="AE6" s="34" t="s">
        <v>18</v>
      </c>
      <c r="AF6" s="29" t="s">
        <v>16</v>
      </c>
      <c r="AG6" s="29" t="s">
        <v>17</v>
      </c>
      <c r="AH6" s="29" t="s">
        <v>18</v>
      </c>
      <c r="AI6" s="29" t="s">
        <v>16</v>
      </c>
      <c r="AJ6" s="29" t="s">
        <v>19</v>
      </c>
      <c r="AK6" s="29" t="s">
        <v>17</v>
      </c>
      <c r="AL6" s="29" t="s">
        <v>19</v>
      </c>
      <c r="AM6" s="29" t="s">
        <v>20</v>
      </c>
      <c r="AN6" s="29" t="s">
        <v>19</v>
      </c>
      <c r="AO6" s="37"/>
      <c r="AP6" s="36" t="s">
        <v>16</v>
      </c>
      <c r="AQ6" s="33" t="s">
        <v>17</v>
      </c>
      <c r="AR6" s="34" t="s">
        <v>18</v>
      </c>
      <c r="AS6" s="29" t="s">
        <v>16</v>
      </c>
      <c r="AT6" s="29" t="s">
        <v>17</v>
      </c>
      <c r="AU6" s="29" t="s">
        <v>18</v>
      </c>
      <c r="AV6" s="29" t="s">
        <v>16</v>
      </c>
      <c r="AW6" s="29" t="s">
        <v>19</v>
      </c>
      <c r="AX6" s="29" t="s">
        <v>17</v>
      </c>
      <c r="AY6" s="29" t="s">
        <v>19</v>
      </c>
      <c r="AZ6" s="29" t="s">
        <v>20</v>
      </c>
      <c r="BA6" s="29" t="s">
        <v>19</v>
      </c>
      <c r="BB6" s="37"/>
    </row>
    <row r="7" spans="1:54" ht="14.25" customHeight="1">
      <c r="B7" t="s">
        <v>23</v>
      </c>
      <c r="C7" s="38" t="s">
        <v>21</v>
      </c>
      <c r="D7" s="39">
        <v>382</v>
      </c>
      <c r="E7" s="39">
        <v>333</v>
      </c>
      <c r="F7" s="39">
        <f t="shared" ref="F7:F18" si="0">D7+E7</f>
        <v>715</v>
      </c>
      <c r="G7" s="40">
        <v>330</v>
      </c>
      <c r="H7" s="40">
        <v>284</v>
      </c>
      <c r="I7" s="39">
        <f t="shared" ref="I7:I18" si="1">G7+H7</f>
        <v>614</v>
      </c>
      <c r="J7" s="40">
        <v>58</v>
      </c>
      <c r="K7" s="40">
        <v>53</v>
      </c>
      <c r="L7" s="41">
        <f t="shared" ref="L7:L18" si="2">J7+K7</f>
        <v>111</v>
      </c>
      <c r="M7" s="40">
        <v>58</v>
      </c>
      <c r="N7" s="40">
        <v>53</v>
      </c>
      <c r="O7" s="41">
        <f t="shared" ref="O7:O18" si="3">M7+N7</f>
        <v>111</v>
      </c>
      <c r="P7" s="42">
        <v>0</v>
      </c>
      <c r="Q7" s="43">
        <v>0</v>
      </c>
      <c r="R7" s="43">
        <f t="shared" ref="R7" si="4">P7+Q7</f>
        <v>0</v>
      </c>
      <c r="S7" s="44">
        <v>21</v>
      </c>
      <c r="T7" s="45">
        <v>13</v>
      </c>
      <c r="U7" s="46">
        <f t="shared" ref="U7:U18" si="5">S7+T7</f>
        <v>34</v>
      </c>
      <c r="V7" s="46">
        <f t="shared" ref="V7" si="6">S7</f>
        <v>21</v>
      </c>
      <c r="W7" s="47">
        <f t="shared" ref="W7:W18" si="7">V7/G7*100</f>
        <v>6.3636363636363633</v>
      </c>
      <c r="X7" s="46">
        <f t="shared" ref="X7" si="8">T7</f>
        <v>13</v>
      </c>
      <c r="Y7" s="47">
        <f t="shared" ref="Y7:Y18" si="9">X7/H7*100</f>
        <v>4.5774647887323949</v>
      </c>
      <c r="Z7" s="46">
        <f t="shared" ref="Z7" si="10">V7+X7</f>
        <v>34</v>
      </c>
      <c r="AA7" s="47">
        <f t="shared" ref="AA7:AA18" si="11">Z7/I7*100</f>
        <v>5.5374592833876219</v>
      </c>
      <c r="AB7" s="48"/>
      <c r="AC7" s="49">
        <v>0</v>
      </c>
      <c r="AD7" s="43">
        <v>0</v>
      </c>
      <c r="AE7" s="43">
        <f t="shared" ref="AE7" si="12">AC7+AD7</f>
        <v>0</v>
      </c>
      <c r="AF7" s="44">
        <v>8</v>
      </c>
      <c r="AG7" s="45">
        <v>9</v>
      </c>
      <c r="AH7" s="46">
        <f t="shared" ref="AH7:AH18" si="13">AF7+AG7</f>
        <v>17</v>
      </c>
      <c r="AI7" s="46">
        <f t="shared" ref="AI7" si="14">AF7</f>
        <v>8</v>
      </c>
      <c r="AJ7" s="50">
        <f t="shared" ref="AJ7:AJ18" si="15">AI7/J7*100</f>
        <v>13.793103448275861</v>
      </c>
      <c r="AK7" s="46">
        <f t="shared" ref="AK7" si="16">AG7</f>
        <v>9</v>
      </c>
      <c r="AL7" s="50">
        <f t="shared" ref="AL7:AL18" si="17">AK7/K7*100</f>
        <v>16.981132075471699</v>
      </c>
      <c r="AM7" s="46">
        <f t="shared" ref="AM7" si="18">AI7+AK7</f>
        <v>17</v>
      </c>
      <c r="AN7" s="47">
        <f t="shared" ref="AN7:AN18" si="19">AM7/L7*100</f>
        <v>15.315315315315313</v>
      </c>
      <c r="AO7" s="51"/>
      <c r="AP7" s="49">
        <v>0</v>
      </c>
      <c r="AQ7" s="43">
        <v>0</v>
      </c>
      <c r="AR7" s="43">
        <f t="shared" ref="AR7" si="20">AP7+AQ7</f>
        <v>0</v>
      </c>
      <c r="AS7" s="44">
        <v>7</v>
      </c>
      <c r="AT7" s="45">
        <v>3</v>
      </c>
      <c r="AU7" s="46">
        <f t="shared" ref="AU7:AU18" si="21">AS7+AT7</f>
        <v>10</v>
      </c>
      <c r="AV7" s="46">
        <f t="shared" ref="AV7" si="22">AS7</f>
        <v>7</v>
      </c>
      <c r="AW7" s="50">
        <f t="shared" ref="AW7:AW9" si="23">AV7/M7*100</f>
        <v>12.068965517241379</v>
      </c>
      <c r="AX7" s="46">
        <f t="shared" ref="AX7" si="24">AT7</f>
        <v>3</v>
      </c>
      <c r="AY7" s="50">
        <f t="shared" ref="AY7:AY9" si="25">AX7/N7*100</f>
        <v>5.6603773584905666</v>
      </c>
      <c r="AZ7" s="46">
        <f t="shared" ref="AZ7" si="26">AV7+AX7</f>
        <v>10</v>
      </c>
      <c r="BA7" s="46">
        <f t="shared" ref="BA7:BA9" si="27">AZ7/O7*100</f>
        <v>9.0090090090090094</v>
      </c>
      <c r="BB7" s="51"/>
    </row>
    <row r="8" spans="1:54" ht="14.25" customHeight="1">
      <c r="B8" t="s">
        <v>24</v>
      </c>
      <c r="C8" s="52" t="s">
        <v>21</v>
      </c>
      <c r="D8" s="39">
        <v>382</v>
      </c>
      <c r="E8" s="39">
        <v>333</v>
      </c>
      <c r="F8" s="39">
        <f t="shared" si="0"/>
        <v>715</v>
      </c>
      <c r="G8" s="40">
        <v>330</v>
      </c>
      <c r="H8" s="40">
        <v>284</v>
      </c>
      <c r="I8" s="39">
        <f t="shared" si="1"/>
        <v>614</v>
      </c>
      <c r="J8" s="40">
        <v>58</v>
      </c>
      <c r="K8" s="40">
        <v>53</v>
      </c>
      <c r="L8" s="41">
        <f t="shared" si="2"/>
        <v>111</v>
      </c>
      <c r="M8" s="40">
        <v>58</v>
      </c>
      <c r="N8" s="40">
        <v>53</v>
      </c>
      <c r="O8" s="41">
        <f t="shared" si="3"/>
        <v>111</v>
      </c>
      <c r="P8" s="53" t="str">
        <f>[1]JAN!S8</f>
        <v>L</v>
      </c>
      <c r="Q8" s="53" t="str">
        <f>[1]JAN!T8</f>
        <v>P</v>
      </c>
      <c r="R8" s="53" t="str">
        <f>[1]JAN!U8</f>
        <v>Total</v>
      </c>
      <c r="S8" s="44">
        <v>13</v>
      </c>
      <c r="T8" s="45">
        <v>13</v>
      </c>
      <c r="U8" s="46">
        <f t="shared" si="5"/>
        <v>26</v>
      </c>
      <c r="V8" s="46" t="e">
        <f>S8+[1]JAN!V8</f>
        <v>#VALUE!</v>
      </c>
      <c r="W8" s="47" t="e">
        <f t="shared" si="7"/>
        <v>#VALUE!</v>
      </c>
      <c r="X8" s="46" t="e">
        <f>T8+[1]JAN!X8</f>
        <v>#VALUE!</v>
      </c>
      <c r="Y8" s="47" t="e">
        <f t="shared" si="9"/>
        <v>#VALUE!</v>
      </c>
      <c r="Z8" s="46" t="e">
        <f>U8+[1]JAN!Z8</f>
        <v>#VALUE!</v>
      </c>
      <c r="AA8" s="47" t="e">
        <f t="shared" si="11"/>
        <v>#VALUE!</v>
      </c>
      <c r="AB8" s="54"/>
      <c r="AC8" s="55" t="str">
        <f>[1]JAN!AF8</f>
        <v>L</v>
      </c>
      <c r="AD8" s="53" t="str">
        <f>[1]JAN!AG8</f>
        <v>P</v>
      </c>
      <c r="AE8" s="53" t="str">
        <f>[1]JAN!AH8</f>
        <v>Total</v>
      </c>
      <c r="AF8" s="56">
        <v>4</v>
      </c>
      <c r="AG8" s="57">
        <v>4</v>
      </c>
      <c r="AH8" s="58">
        <f t="shared" si="13"/>
        <v>8</v>
      </c>
      <c r="AI8" s="46" t="e">
        <f>AF8+[1]JAN!AI8</f>
        <v>#VALUE!</v>
      </c>
      <c r="AJ8" s="50" t="e">
        <f t="shared" si="15"/>
        <v>#VALUE!</v>
      </c>
      <c r="AK8" s="58" t="e">
        <f>AG8+[1]JAN!AK8</f>
        <v>#VALUE!</v>
      </c>
      <c r="AL8" s="50" t="e">
        <f t="shared" si="17"/>
        <v>#VALUE!</v>
      </c>
      <c r="AM8" s="58" t="e">
        <f>AH8+[1]JAN!AM8</f>
        <v>#VALUE!</v>
      </c>
      <c r="AN8" s="47" t="e">
        <f t="shared" si="19"/>
        <v>#VALUE!</v>
      </c>
      <c r="AO8" s="48"/>
      <c r="AP8" s="55" t="str">
        <f>[1]JAN!AS8</f>
        <v>L</v>
      </c>
      <c r="AQ8" s="53" t="str">
        <f>[1]JAN!AT8</f>
        <v>P</v>
      </c>
      <c r="AR8" s="53" t="str">
        <f>[1]JAN!AU8</f>
        <v>Total</v>
      </c>
      <c r="AS8" s="56">
        <v>8</v>
      </c>
      <c r="AT8" s="57">
        <v>4</v>
      </c>
      <c r="AU8" s="58">
        <f t="shared" si="21"/>
        <v>12</v>
      </c>
      <c r="AV8" s="59" t="e">
        <f>AS8+[1]JAN!AV8</f>
        <v>#VALUE!</v>
      </c>
      <c r="AW8" s="60" t="e">
        <f t="shared" si="23"/>
        <v>#VALUE!</v>
      </c>
      <c r="AX8" s="61" t="e">
        <f>AT8+[1]JAN!AX8</f>
        <v>#VALUE!</v>
      </c>
      <c r="AY8" s="50" t="e">
        <f t="shared" si="25"/>
        <v>#VALUE!</v>
      </c>
      <c r="AZ8" s="58" t="e">
        <f>AU8+[1]JAN!AZ8</f>
        <v>#VALUE!</v>
      </c>
      <c r="BA8" s="47" t="e">
        <f t="shared" si="27"/>
        <v>#VALUE!</v>
      </c>
      <c r="BB8" s="48"/>
    </row>
    <row r="9" spans="1:54" ht="14.25" customHeight="1">
      <c r="B9" t="s">
        <v>25</v>
      </c>
      <c r="C9" s="52" t="s">
        <v>21</v>
      </c>
      <c r="D9" s="39">
        <v>382</v>
      </c>
      <c r="E9" s="39">
        <v>333</v>
      </c>
      <c r="F9" s="39">
        <f t="shared" si="0"/>
        <v>715</v>
      </c>
      <c r="G9" s="40">
        <v>330</v>
      </c>
      <c r="H9" s="40">
        <v>284</v>
      </c>
      <c r="I9" s="39">
        <f t="shared" si="1"/>
        <v>614</v>
      </c>
      <c r="J9" s="40">
        <v>58</v>
      </c>
      <c r="K9" s="40">
        <v>53</v>
      </c>
      <c r="L9" s="41">
        <f t="shared" si="2"/>
        <v>111</v>
      </c>
      <c r="M9" s="40">
        <v>58</v>
      </c>
      <c r="N9" s="40">
        <v>53</v>
      </c>
      <c r="O9" s="41">
        <f t="shared" si="3"/>
        <v>111</v>
      </c>
      <c r="P9" s="55">
        <f>[1]FEB!S9</f>
        <v>9</v>
      </c>
      <c r="Q9" s="53">
        <f>[1]FEB!T9</f>
        <v>11</v>
      </c>
      <c r="R9" s="53">
        <f>[1]FEB!U9</f>
        <v>20</v>
      </c>
      <c r="S9" s="44">
        <v>27</v>
      </c>
      <c r="T9" s="45">
        <v>18</v>
      </c>
      <c r="U9" s="46">
        <f t="shared" si="5"/>
        <v>45</v>
      </c>
      <c r="V9" s="46">
        <f>S9+[1]FEB!V9</f>
        <v>51</v>
      </c>
      <c r="W9" s="47">
        <f t="shared" si="7"/>
        <v>15.454545454545453</v>
      </c>
      <c r="X9" s="46">
        <f>T9+[1]FEB!X9</f>
        <v>43</v>
      </c>
      <c r="Y9" s="47">
        <f t="shared" si="9"/>
        <v>15.140845070422534</v>
      </c>
      <c r="Z9" s="46">
        <f>U9+[1]FEB!Z9</f>
        <v>94</v>
      </c>
      <c r="AA9" s="47">
        <f t="shared" si="11"/>
        <v>15.309446254071663</v>
      </c>
      <c r="AB9" s="54"/>
      <c r="AC9" s="55">
        <f>[1]FEB!AF9</f>
        <v>4</v>
      </c>
      <c r="AD9" s="53">
        <f>[1]FEB!AG9</f>
        <v>3</v>
      </c>
      <c r="AE9" s="53">
        <f>[1]FEB!AH9</f>
        <v>7</v>
      </c>
      <c r="AF9" s="56">
        <v>8</v>
      </c>
      <c r="AG9" s="57">
        <v>4</v>
      </c>
      <c r="AH9" s="58">
        <f t="shared" si="13"/>
        <v>12</v>
      </c>
      <c r="AI9" s="46">
        <f>AF9+[1]FEB!AI9</f>
        <v>16</v>
      </c>
      <c r="AJ9" s="50">
        <f t="shared" si="15"/>
        <v>27.586206896551722</v>
      </c>
      <c r="AK9" s="58">
        <f>AG9+[1]FEB!AK9</f>
        <v>11</v>
      </c>
      <c r="AL9" s="50">
        <f t="shared" si="17"/>
        <v>20.754716981132077</v>
      </c>
      <c r="AM9" s="58">
        <f>AH9+[1]FEB!AM9</f>
        <v>27</v>
      </c>
      <c r="AN9" s="47">
        <f t="shared" si="19"/>
        <v>24.324324324324326</v>
      </c>
      <c r="AO9" s="48"/>
      <c r="AP9" s="55">
        <f>[1]FEB!AS9</f>
        <v>5</v>
      </c>
      <c r="AQ9" s="53">
        <f>[1]FEB!AT9</f>
        <v>5</v>
      </c>
      <c r="AR9" s="53">
        <f>[1]FEB!AU9</f>
        <v>10</v>
      </c>
      <c r="AS9" s="56">
        <v>9</v>
      </c>
      <c r="AT9" s="57">
        <v>6</v>
      </c>
      <c r="AU9" s="58">
        <f t="shared" si="21"/>
        <v>15</v>
      </c>
      <c r="AV9" s="46">
        <f>AS9+[1]FEB!AV9</f>
        <v>19</v>
      </c>
      <c r="AW9" s="50">
        <f t="shared" si="23"/>
        <v>32.758620689655174</v>
      </c>
      <c r="AX9" s="58">
        <f>AT9+[1]FEB!AX9</f>
        <v>15</v>
      </c>
      <c r="AY9" s="50">
        <f t="shared" si="25"/>
        <v>28.30188679245283</v>
      </c>
      <c r="AZ9" s="58">
        <f>AU9+[1]FEB!AZ9</f>
        <v>34</v>
      </c>
      <c r="BA9" s="47">
        <f t="shared" si="27"/>
        <v>30.630630630630627</v>
      </c>
      <c r="BB9" s="48"/>
    </row>
    <row r="10" spans="1:54" ht="14.25" customHeight="1">
      <c r="B10" t="s">
        <v>26</v>
      </c>
      <c r="C10" s="52" t="s">
        <v>21</v>
      </c>
      <c r="D10" s="39">
        <v>382</v>
      </c>
      <c r="E10" s="39">
        <v>333</v>
      </c>
      <c r="F10" s="39">
        <f t="shared" si="0"/>
        <v>715</v>
      </c>
      <c r="G10" s="40">
        <v>330</v>
      </c>
      <c r="H10" s="40">
        <v>284</v>
      </c>
      <c r="I10" s="39">
        <f t="shared" si="1"/>
        <v>614</v>
      </c>
      <c r="J10" s="40">
        <v>58</v>
      </c>
      <c r="K10" s="40">
        <v>53</v>
      </c>
      <c r="L10" s="41">
        <f t="shared" si="2"/>
        <v>111</v>
      </c>
      <c r="M10" s="40">
        <v>58</v>
      </c>
      <c r="N10" s="40">
        <v>53</v>
      </c>
      <c r="O10" s="41">
        <f t="shared" si="3"/>
        <v>111</v>
      </c>
      <c r="P10" s="55">
        <f>[1]MAR!S10</f>
        <v>13</v>
      </c>
      <c r="Q10" s="53">
        <f>[1]MAR!T10</f>
        <v>11</v>
      </c>
      <c r="R10" s="53">
        <f>[1]MAR!U10</f>
        <v>24</v>
      </c>
      <c r="S10" s="44">
        <v>16</v>
      </c>
      <c r="T10" s="45">
        <v>13</v>
      </c>
      <c r="U10" s="46">
        <f t="shared" si="5"/>
        <v>29</v>
      </c>
      <c r="V10" s="46">
        <f>S10+[1]MAR!V10</f>
        <v>46</v>
      </c>
      <c r="W10" s="47">
        <f t="shared" si="7"/>
        <v>13.939393939393941</v>
      </c>
      <c r="X10" s="46">
        <f>T10+[1]MAR!X10</f>
        <v>36</v>
      </c>
      <c r="Y10" s="47">
        <f t="shared" si="9"/>
        <v>12.676056338028168</v>
      </c>
      <c r="Z10" s="46">
        <f>U10+[1]MAR!Z10</f>
        <v>82</v>
      </c>
      <c r="AA10" s="47">
        <f t="shared" si="11"/>
        <v>13.355048859934854</v>
      </c>
      <c r="AB10" s="54"/>
      <c r="AC10" s="55">
        <f>[1]MAR!AF10</f>
        <v>1</v>
      </c>
      <c r="AD10" s="53">
        <f>[1]MAR!AG10</f>
        <v>4</v>
      </c>
      <c r="AE10" s="53">
        <f>[1]MAR!AH10</f>
        <v>5</v>
      </c>
      <c r="AF10" s="56">
        <v>10</v>
      </c>
      <c r="AG10" s="57">
        <v>7</v>
      </c>
      <c r="AH10" s="58">
        <f t="shared" si="13"/>
        <v>17</v>
      </c>
      <c r="AI10" s="46">
        <f>AF10+[1]MAR!AI10</f>
        <v>16</v>
      </c>
      <c r="AJ10" s="50">
        <f t="shared" si="15"/>
        <v>27.586206896551722</v>
      </c>
      <c r="AK10" s="58">
        <f>AG10+[1]MAR!AK10</f>
        <v>15</v>
      </c>
      <c r="AL10" s="50">
        <f t="shared" si="17"/>
        <v>28.30188679245283</v>
      </c>
      <c r="AM10" s="58">
        <f>AH10+[1]MAR!AM10</f>
        <v>31</v>
      </c>
      <c r="AN10" s="47">
        <f t="shared" si="19"/>
        <v>27.927927927927925</v>
      </c>
      <c r="AO10" s="48"/>
      <c r="AP10" s="55">
        <f>[1]MAR!AS10</f>
        <v>1</v>
      </c>
      <c r="AQ10" s="53">
        <f>[1]MAR!AT10</f>
        <v>4</v>
      </c>
      <c r="AR10" s="53">
        <f>[1]MAR!AU10</f>
        <v>5</v>
      </c>
      <c r="AS10" s="56">
        <v>6</v>
      </c>
      <c r="AT10" s="57">
        <v>6</v>
      </c>
      <c r="AU10" s="58">
        <f t="shared" si="21"/>
        <v>12</v>
      </c>
      <c r="AV10" s="46">
        <f>AS10+[1]MAR!AV10</f>
        <v>12</v>
      </c>
      <c r="AW10" s="50">
        <f t="shared" ref="AW10" si="28">AV10/Z10*100</f>
        <v>14.634146341463413</v>
      </c>
      <c r="AX10" s="58">
        <f>AT10+[1]MAR!AX10</f>
        <v>14</v>
      </c>
      <c r="AY10" s="50">
        <f t="shared" ref="AY10" si="29">AX10/AA10*100</f>
        <v>104.82926829268293</v>
      </c>
      <c r="AZ10" s="58">
        <f>AU10+[1]MAR!AZ10</f>
        <v>26</v>
      </c>
      <c r="BA10" s="47" t="e">
        <f t="shared" ref="BA10" si="30">AZ10/AB10*100</f>
        <v>#DIV/0!</v>
      </c>
      <c r="BB10" s="48"/>
    </row>
    <row r="11" spans="1:54" ht="14.25" customHeight="1">
      <c r="B11" t="s">
        <v>27</v>
      </c>
      <c r="C11" s="52" t="s">
        <v>21</v>
      </c>
      <c r="D11" s="39">
        <v>382</v>
      </c>
      <c r="E11" s="39">
        <v>333</v>
      </c>
      <c r="F11" s="39">
        <f t="shared" si="0"/>
        <v>715</v>
      </c>
      <c r="G11" s="40">
        <v>330</v>
      </c>
      <c r="H11" s="40">
        <v>284</v>
      </c>
      <c r="I11" s="39">
        <f t="shared" si="1"/>
        <v>614</v>
      </c>
      <c r="J11" s="40">
        <v>58</v>
      </c>
      <c r="K11" s="40">
        <v>53</v>
      </c>
      <c r="L11" s="41">
        <f t="shared" si="2"/>
        <v>111</v>
      </c>
      <c r="M11" s="40">
        <v>58</v>
      </c>
      <c r="N11" s="40">
        <v>53</v>
      </c>
      <c r="O11" s="41">
        <f t="shared" si="3"/>
        <v>111</v>
      </c>
      <c r="P11" s="55">
        <f>[1]APR!S11</f>
        <v>8</v>
      </c>
      <c r="Q11" s="53">
        <f>[1]APR!T11</f>
        <v>5</v>
      </c>
      <c r="R11" s="53">
        <f>[1]APR!U11</f>
        <v>13</v>
      </c>
      <c r="S11" s="44">
        <v>19</v>
      </c>
      <c r="T11" s="45">
        <v>22</v>
      </c>
      <c r="U11" s="46">
        <f t="shared" si="5"/>
        <v>41</v>
      </c>
      <c r="V11" s="46">
        <f>S11+[1]APR!V11</f>
        <v>57</v>
      </c>
      <c r="W11" s="47">
        <f t="shared" si="7"/>
        <v>17.272727272727273</v>
      </c>
      <c r="X11" s="46">
        <f>T11+[1]APR!X11</f>
        <v>46</v>
      </c>
      <c r="Y11" s="47">
        <f t="shared" si="9"/>
        <v>16.197183098591552</v>
      </c>
      <c r="Z11" s="46">
        <f>U11+[1]APR!Z11</f>
        <v>103</v>
      </c>
      <c r="AA11" s="47">
        <f t="shared" si="11"/>
        <v>16.775244299674267</v>
      </c>
      <c r="AB11" s="54"/>
      <c r="AC11" s="55">
        <f>[1]APR!AF11</f>
        <v>4</v>
      </c>
      <c r="AD11" s="53">
        <f>[1]APR!AG11</f>
        <v>1</v>
      </c>
      <c r="AE11" s="53">
        <f>[1]APR!AH11</f>
        <v>5</v>
      </c>
      <c r="AF11" s="56">
        <v>11</v>
      </c>
      <c r="AG11" s="57">
        <v>8</v>
      </c>
      <c r="AH11" s="58">
        <f t="shared" si="13"/>
        <v>19</v>
      </c>
      <c r="AI11" s="46">
        <f>AF11+[1]APR!AI11</f>
        <v>22</v>
      </c>
      <c r="AJ11" s="50">
        <f t="shared" si="15"/>
        <v>37.931034482758619</v>
      </c>
      <c r="AK11" s="58">
        <f>AG11+[1]APR!AK11</f>
        <v>13</v>
      </c>
      <c r="AL11" s="50">
        <f t="shared" si="17"/>
        <v>24.528301886792452</v>
      </c>
      <c r="AM11" s="58">
        <f>AH11+[1]APR!AM11</f>
        <v>35</v>
      </c>
      <c r="AN11" s="47">
        <f t="shared" si="19"/>
        <v>31.531531531531531</v>
      </c>
      <c r="AO11" s="48"/>
      <c r="AP11" s="55">
        <f>[1]APR!AS11</f>
        <v>0</v>
      </c>
      <c r="AQ11" s="53">
        <f>[1]APR!AT11</f>
        <v>0</v>
      </c>
      <c r="AR11" s="53">
        <f>[1]APR!AU11</f>
        <v>0</v>
      </c>
      <c r="AS11" s="56">
        <v>3</v>
      </c>
      <c r="AT11" s="57">
        <v>10</v>
      </c>
      <c r="AU11" s="58">
        <f t="shared" si="21"/>
        <v>13</v>
      </c>
      <c r="AV11" s="46">
        <f>AS11+[1]APR!AV11</f>
        <v>9</v>
      </c>
      <c r="AW11" s="50">
        <f t="shared" ref="AW11:AW18" si="31">AV11/M11*100</f>
        <v>15.517241379310345</v>
      </c>
      <c r="AX11" s="58">
        <f>AT11+[1]APR!AX11</f>
        <v>15</v>
      </c>
      <c r="AY11" s="50">
        <f t="shared" ref="AY11:AY18" si="32">AX11/N11*100</f>
        <v>28.30188679245283</v>
      </c>
      <c r="AZ11" s="58">
        <f>AU11+[1]APR!AZ11</f>
        <v>24</v>
      </c>
      <c r="BA11" s="47">
        <f t="shared" ref="BA11:BA18" si="33">AZ11/O11*100</f>
        <v>21.621621621621621</v>
      </c>
      <c r="BB11" s="48"/>
    </row>
    <row r="12" spans="1:54" ht="14.25" customHeight="1">
      <c r="B12" t="s">
        <v>28</v>
      </c>
      <c r="C12" s="52" t="s">
        <v>21</v>
      </c>
      <c r="D12" s="39">
        <v>382</v>
      </c>
      <c r="E12" s="39">
        <v>333</v>
      </c>
      <c r="F12" s="39">
        <f t="shared" si="0"/>
        <v>715</v>
      </c>
      <c r="G12" s="40">
        <v>330</v>
      </c>
      <c r="H12" s="40">
        <v>284</v>
      </c>
      <c r="I12" s="39">
        <f t="shared" si="1"/>
        <v>614</v>
      </c>
      <c r="J12" s="40">
        <v>58</v>
      </c>
      <c r="K12" s="40">
        <v>53</v>
      </c>
      <c r="L12" s="41">
        <f t="shared" si="2"/>
        <v>111</v>
      </c>
      <c r="M12" s="40">
        <v>58</v>
      </c>
      <c r="N12" s="40">
        <v>53</v>
      </c>
      <c r="O12" s="41">
        <f t="shared" si="3"/>
        <v>111</v>
      </c>
      <c r="P12" s="55">
        <f>[1]MEI!S12</f>
        <v>20</v>
      </c>
      <c r="Q12" s="53">
        <f>[1]MEI!T12</f>
        <v>20</v>
      </c>
      <c r="R12" s="53">
        <f>[1]MEI!U12</f>
        <v>40</v>
      </c>
      <c r="S12" s="44">
        <v>13</v>
      </c>
      <c r="T12" s="45">
        <v>11</v>
      </c>
      <c r="U12" s="46">
        <f t="shared" si="5"/>
        <v>24</v>
      </c>
      <c r="V12" s="46">
        <f>S12+[1]MEI!V12</f>
        <v>94</v>
      </c>
      <c r="W12" s="47">
        <f t="shared" si="7"/>
        <v>28.484848484848484</v>
      </c>
      <c r="X12" s="46">
        <f>T12+[1]MEI!X12</f>
        <v>93</v>
      </c>
      <c r="Y12" s="47">
        <f t="shared" si="9"/>
        <v>32.74647887323944</v>
      </c>
      <c r="Z12" s="46">
        <f>U12+[1]MEI!Z12</f>
        <v>187</v>
      </c>
      <c r="AA12" s="47">
        <f t="shared" si="11"/>
        <v>30.456026058631924</v>
      </c>
      <c r="AB12" s="54"/>
      <c r="AC12" s="55">
        <f>[1]MEI!AF12</f>
        <v>12</v>
      </c>
      <c r="AD12" s="53">
        <f>[1]MEI!AG12</f>
        <v>9</v>
      </c>
      <c r="AE12" s="53">
        <f>[1]MEI!AH12</f>
        <v>21</v>
      </c>
      <c r="AF12" s="56">
        <v>5</v>
      </c>
      <c r="AG12" s="57">
        <v>3</v>
      </c>
      <c r="AH12" s="58">
        <f t="shared" si="13"/>
        <v>8</v>
      </c>
      <c r="AI12" s="46">
        <f>AF12+[1]MEI!AI12</f>
        <v>49</v>
      </c>
      <c r="AJ12" s="50">
        <f t="shared" si="15"/>
        <v>84.482758620689651</v>
      </c>
      <c r="AK12" s="58">
        <f>AG12+[1]MEI!AK12</f>
        <v>41</v>
      </c>
      <c r="AL12" s="50">
        <f t="shared" si="17"/>
        <v>77.358490566037744</v>
      </c>
      <c r="AM12" s="58">
        <f>AH12+[1]MEI!AM12</f>
        <v>90</v>
      </c>
      <c r="AN12" s="47">
        <f t="shared" si="19"/>
        <v>81.081081081081081</v>
      </c>
      <c r="AO12" s="48"/>
      <c r="AP12" s="55">
        <f>[1]MEI!AS12</f>
        <v>9</v>
      </c>
      <c r="AQ12" s="53">
        <f>[1]MEI!AT12</f>
        <v>15</v>
      </c>
      <c r="AR12" s="53">
        <f>[1]MEI!AU12</f>
        <v>24</v>
      </c>
      <c r="AS12" s="56">
        <v>2</v>
      </c>
      <c r="AT12" s="57">
        <v>2</v>
      </c>
      <c r="AU12" s="58">
        <f t="shared" si="21"/>
        <v>4</v>
      </c>
      <c r="AV12" s="46">
        <f>AS12+[1]MEI!AV12</f>
        <v>43</v>
      </c>
      <c r="AW12" s="50">
        <f t="shared" si="31"/>
        <v>74.137931034482762</v>
      </c>
      <c r="AX12" s="58">
        <f>AT12+[1]MEI!AX12</f>
        <v>45</v>
      </c>
      <c r="AY12" s="50">
        <f t="shared" si="32"/>
        <v>84.905660377358487</v>
      </c>
      <c r="AZ12" s="58">
        <f>AU12+[1]MEI!AZ12</f>
        <v>88</v>
      </c>
      <c r="BA12" s="47">
        <f t="shared" si="33"/>
        <v>79.27927927927928</v>
      </c>
      <c r="BB12" s="48"/>
    </row>
    <row r="13" spans="1:54" ht="14.25" customHeight="1">
      <c r="B13" t="s">
        <v>29</v>
      </c>
      <c r="C13" s="52" t="s">
        <v>21</v>
      </c>
      <c r="D13" s="39">
        <v>382</v>
      </c>
      <c r="E13" s="39">
        <v>333</v>
      </c>
      <c r="F13" s="39">
        <f t="shared" si="0"/>
        <v>715</v>
      </c>
      <c r="G13" s="40">
        <v>330</v>
      </c>
      <c r="H13" s="40">
        <v>284</v>
      </c>
      <c r="I13" s="39">
        <f t="shared" si="1"/>
        <v>614</v>
      </c>
      <c r="J13" s="40">
        <v>58</v>
      </c>
      <c r="K13" s="40">
        <v>53</v>
      </c>
      <c r="L13" s="41">
        <f t="shared" si="2"/>
        <v>111</v>
      </c>
      <c r="M13" s="40">
        <v>58</v>
      </c>
      <c r="N13" s="40">
        <v>53</v>
      </c>
      <c r="O13" s="41">
        <f t="shared" si="3"/>
        <v>111</v>
      </c>
      <c r="P13" s="55">
        <f>[1]JUN!S13</f>
        <v>27</v>
      </c>
      <c r="Q13" s="53">
        <f>[1]JUN!T13</f>
        <v>43</v>
      </c>
      <c r="R13" s="53">
        <f>[1]JUN!U13</f>
        <v>70</v>
      </c>
      <c r="S13" s="44">
        <v>15</v>
      </c>
      <c r="T13" s="45">
        <v>10</v>
      </c>
      <c r="U13" s="46">
        <f t="shared" si="5"/>
        <v>25</v>
      </c>
      <c r="V13" s="46">
        <f>S13+[1]JUN!V13</f>
        <v>264</v>
      </c>
      <c r="W13" s="47">
        <f t="shared" si="7"/>
        <v>80</v>
      </c>
      <c r="X13" s="46">
        <f>T13+[1]JUN!X13</f>
        <v>261</v>
      </c>
      <c r="Y13" s="47">
        <f t="shared" si="9"/>
        <v>91.901408450704224</v>
      </c>
      <c r="Z13" s="46">
        <f>U13+[1]JUN!Z13</f>
        <v>525</v>
      </c>
      <c r="AA13" s="47">
        <f t="shared" si="11"/>
        <v>85.504885993485345</v>
      </c>
      <c r="AB13" s="54"/>
      <c r="AC13" s="55">
        <f>[1]JUN!AF13</f>
        <v>20</v>
      </c>
      <c r="AD13" s="53">
        <f>[1]JUN!AG13</f>
        <v>17</v>
      </c>
      <c r="AE13" s="53">
        <f>[1]JUN!AH13</f>
        <v>37</v>
      </c>
      <c r="AF13" s="56">
        <v>4</v>
      </c>
      <c r="AG13" s="57">
        <v>5</v>
      </c>
      <c r="AH13" s="58">
        <f t="shared" si="13"/>
        <v>9</v>
      </c>
      <c r="AI13" s="46">
        <f>AF13+[1]JUN!AI13</f>
        <v>111</v>
      </c>
      <c r="AJ13" s="50">
        <f t="shared" si="15"/>
        <v>191.37931034482759</v>
      </c>
      <c r="AK13" s="58">
        <f>AG13+[1]JUN!AK13</f>
        <v>91</v>
      </c>
      <c r="AL13" s="50">
        <f t="shared" si="17"/>
        <v>171.69811320754718</v>
      </c>
      <c r="AM13" s="58">
        <f>AH13+[1]JUN!AM13</f>
        <v>202</v>
      </c>
      <c r="AN13" s="47">
        <f t="shared" si="19"/>
        <v>181.98198198198199</v>
      </c>
      <c r="AO13" s="48"/>
      <c r="AP13" s="55">
        <f>[1]JUN!AS13</f>
        <v>20</v>
      </c>
      <c r="AQ13" s="53">
        <f>[1]JUN!AT13</f>
        <v>23</v>
      </c>
      <c r="AR13" s="53">
        <f>[1]JUN!AU13</f>
        <v>43</v>
      </c>
      <c r="AS13" s="56">
        <v>4</v>
      </c>
      <c r="AT13" s="57">
        <v>5</v>
      </c>
      <c r="AU13" s="58">
        <f t="shared" si="21"/>
        <v>9</v>
      </c>
      <c r="AV13" s="46">
        <f>AS13+[1]JUN!AV13</f>
        <v>105</v>
      </c>
      <c r="AW13" s="50">
        <f t="shared" si="31"/>
        <v>181.0344827586207</v>
      </c>
      <c r="AX13" s="58">
        <f>AT13+[1]JUN!AX13</f>
        <v>107</v>
      </c>
      <c r="AY13" s="50">
        <f t="shared" si="32"/>
        <v>201.88679245283021</v>
      </c>
      <c r="AZ13" s="58">
        <f>AU13+[1]JUN!AZ13</f>
        <v>212</v>
      </c>
      <c r="BA13" s="47">
        <f t="shared" si="33"/>
        <v>190.99099099099101</v>
      </c>
      <c r="BB13" s="48"/>
    </row>
    <row r="14" spans="1:54" ht="14.25" customHeight="1">
      <c r="B14" t="s">
        <v>30</v>
      </c>
      <c r="C14" s="52" t="s">
        <v>21</v>
      </c>
      <c r="D14" s="39">
        <v>382</v>
      </c>
      <c r="E14" s="39">
        <v>333</v>
      </c>
      <c r="F14" s="39">
        <f t="shared" si="0"/>
        <v>715</v>
      </c>
      <c r="G14" s="40">
        <v>330</v>
      </c>
      <c r="H14" s="40">
        <v>284</v>
      </c>
      <c r="I14" s="39">
        <f t="shared" si="1"/>
        <v>614</v>
      </c>
      <c r="J14" s="40">
        <v>58</v>
      </c>
      <c r="K14" s="40">
        <v>53</v>
      </c>
      <c r="L14" s="41">
        <f t="shared" si="2"/>
        <v>111</v>
      </c>
      <c r="M14" s="40">
        <v>58</v>
      </c>
      <c r="N14" s="40">
        <v>53</v>
      </c>
      <c r="O14" s="41">
        <f t="shared" si="3"/>
        <v>111</v>
      </c>
      <c r="P14" s="55">
        <f>[1]JUL!S14</f>
        <v>0</v>
      </c>
      <c r="Q14" s="53">
        <f>[1]JUL!T14</f>
        <v>0</v>
      </c>
      <c r="R14" s="53">
        <f>[1]JUL!U14</f>
        <v>0</v>
      </c>
      <c r="S14" s="44">
        <v>21</v>
      </c>
      <c r="T14" s="45">
        <v>21</v>
      </c>
      <c r="U14" s="46">
        <f t="shared" si="5"/>
        <v>42</v>
      </c>
      <c r="V14" s="46">
        <f>S14+[1]JUL!V14</f>
        <v>21</v>
      </c>
      <c r="W14" s="47">
        <f t="shared" si="7"/>
        <v>6.3636363636363633</v>
      </c>
      <c r="X14" s="46">
        <f>T14+[1]JUL!X14</f>
        <v>21</v>
      </c>
      <c r="Y14" s="47">
        <f t="shared" si="9"/>
        <v>7.3943661971830981</v>
      </c>
      <c r="Z14" s="46">
        <f>U14+[1]JUL!Z14</f>
        <v>42</v>
      </c>
      <c r="AA14" s="47">
        <f t="shared" si="11"/>
        <v>6.8403908794788277</v>
      </c>
      <c r="AB14" s="54"/>
      <c r="AC14" s="55">
        <f>[1]JUL!AF14</f>
        <v>0</v>
      </c>
      <c r="AD14" s="53">
        <f>[1]JUL!AG14</f>
        <v>0</v>
      </c>
      <c r="AE14" s="53">
        <f>[1]JUL!AH14</f>
        <v>0</v>
      </c>
      <c r="AF14" s="56">
        <v>2</v>
      </c>
      <c r="AG14" s="57">
        <v>4</v>
      </c>
      <c r="AH14" s="58">
        <f t="shared" si="13"/>
        <v>6</v>
      </c>
      <c r="AI14" s="46">
        <f>AF14+[1]JUL!AI14</f>
        <v>2</v>
      </c>
      <c r="AJ14" s="50">
        <f t="shared" si="15"/>
        <v>3.4482758620689653</v>
      </c>
      <c r="AK14" s="58">
        <f>AG14+[1]JUL!AK14</f>
        <v>4</v>
      </c>
      <c r="AL14" s="50">
        <f t="shared" si="17"/>
        <v>7.5471698113207548</v>
      </c>
      <c r="AM14" s="58">
        <f>AH14+[1]JUL!AM14</f>
        <v>6</v>
      </c>
      <c r="AN14" s="47">
        <f t="shared" si="19"/>
        <v>5.4054054054054053</v>
      </c>
      <c r="AO14" s="48"/>
      <c r="AP14" s="55">
        <f>[1]JUL!AS14</f>
        <v>0</v>
      </c>
      <c r="AQ14" s="53">
        <f>[1]JUL!AT14</f>
        <v>0</v>
      </c>
      <c r="AR14" s="53">
        <f>[1]JUL!AU14</f>
        <v>0</v>
      </c>
      <c r="AS14" s="56">
        <v>1</v>
      </c>
      <c r="AT14" s="57">
        <v>2</v>
      </c>
      <c r="AU14" s="58">
        <f t="shared" si="21"/>
        <v>3</v>
      </c>
      <c r="AV14" s="46">
        <f>AS14+[1]JUL!AV14</f>
        <v>1</v>
      </c>
      <c r="AW14" s="50">
        <f t="shared" si="31"/>
        <v>1.7241379310344827</v>
      </c>
      <c r="AX14" s="58">
        <f>AT14+[1]JUL!AX14</f>
        <v>2</v>
      </c>
      <c r="AY14" s="50">
        <f t="shared" si="32"/>
        <v>3.7735849056603774</v>
      </c>
      <c r="AZ14" s="58">
        <f>AU14+[1]JUL!AZ14</f>
        <v>3</v>
      </c>
      <c r="BA14" s="47">
        <f t="shared" si="33"/>
        <v>2.7027027027027026</v>
      </c>
      <c r="BB14" s="48"/>
    </row>
    <row r="15" spans="1:54" ht="14.25" customHeight="1">
      <c r="B15" t="s">
        <v>31</v>
      </c>
      <c r="C15" s="52" t="s">
        <v>21</v>
      </c>
      <c r="D15" s="39">
        <v>382</v>
      </c>
      <c r="E15" s="39">
        <v>333</v>
      </c>
      <c r="F15" s="39">
        <f t="shared" si="0"/>
        <v>715</v>
      </c>
      <c r="G15" s="40">
        <v>330</v>
      </c>
      <c r="H15" s="40">
        <v>284</v>
      </c>
      <c r="I15" s="39">
        <f t="shared" si="1"/>
        <v>614</v>
      </c>
      <c r="J15" s="40">
        <v>58</v>
      </c>
      <c r="K15" s="40">
        <v>53</v>
      </c>
      <c r="L15" s="41">
        <f t="shared" si="2"/>
        <v>111</v>
      </c>
      <c r="M15" s="40">
        <v>58</v>
      </c>
      <c r="N15" s="40">
        <v>53</v>
      </c>
      <c r="O15" s="41">
        <f t="shared" si="3"/>
        <v>111</v>
      </c>
      <c r="P15" s="55">
        <f>[1]AGT!S15</f>
        <v>28</v>
      </c>
      <c r="Q15" s="53">
        <f>[1]AGT!T15</f>
        <v>34</v>
      </c>
      <c r="R15" s="53">
        <f>[1]AGT!U15</f>
        <v>62</v>
      </c>
      <c r="S15" s="44">
        <v>16</v>
      </c>
      <c r="T15" s="45">
        <v>13</v>
      </c>
      <c r="U15" s="46">
        <f t="shared" si="5"/>
        <v>29</v>
      </c>
      <c r="V15" s="46">
        <f>S15+[1]AGT!V15</f>
        <v>324</v>
      </c>
      <c r="W15" s="47">
        <f t="shared" si="7"/>
        <v>98.181818181818187</v>
      </c>
      <c r="X15" s="46">
        <f>T15+[1]AGT!X15</f>
        <v>316</v>
      </c>
      <c r="Y15" s="47">
        <f t="shared" si="9"/>
        <v>111.26760563380283</v>
      </c>
      <c r="Z15" s="46">
        <f>U15+[1]AGT!Z15</f>
        <v>640</v>
      </c>
      <c r="AA15" s="47">
        <f t="shared" si="11"/>
        <v>104.23452768729642</v>
      </c>
      <c r="AB15" s="54"/>
      <c r="AC15" s="55">
        <f>[1]AGT!AF15</f>
        <v>15</v>
      </c>
      <c r="AD15" s="53">
        <f>[1]AGT!AG15</f>
        <v>11</v>
      </c>
      <c r="AE15" s="53">
        <f>[1]AGT!AH15</f>
        <v>26</v>
      </c>
      <c r="AF15" s="56">
        <v>7</v>
      </c>
      <c r="AG15" s="57">
        <v>7</v>
      </c>
      <c r="AH15" s="58">
        <f t="shared" si="13"/>
        <v>14</v>
      </c>
      <c r="AI15" s="46">
        <f>AF15+[1]AGT!AI15</f>
        <v>129</v>
      </c>
      <c r="AJ15" s="50">
        <f t="shared" si="15"/>
        <v>222.41379310344826</v>
      </c>
      <c r="AK15" s="58">
        <f>AG15+[1]AGT!AK15</f>
        <v>104</v>
      </c>
      <c r="AL15" s="50">
        <f t="shared" si="17"/>
        <v>196.22641509433961</v>
      </c>
      <c r="AM15" s="58">
        <f>AH15+[1]AGT!AM15</f>
        <v>233</v>
      </c>
      <c r="AN15" s="47">
        <f t="shared" si="19"/>
        <v>209.90990990990989</v>
      </c>
      <c r="AO15" s="48"/>
      <c r="AP15" s="55">
        <f>[1]AGT!AS15</f>
        <v>17</v>
      </c>
      <c r="AQ15" s="53">
        <f>[1]AGT!AT15</f>
        <v>10</v>
      </c>
      <c r="AR15" s="53">
        <f>[1]AGT!AU15</f>
        <v>27</v>
      </c>
      <c r="AS15" s="56">
        <v>5</v>
      </c>
      <c r="AT15" s="57">
        <v>4</v>
      </c>
      <c r="AU15" s="58">
        <f t="shared" si="21"/>
        <v>9</v>
      </c>
      <c r="AV15" s="46">
        <f>AS15+[1]AGT!AV15</f>
        <v>123</v>
      </c>
      <c r="AW15" s="50">
        <f t="shared" si="31"/>
        <v>212.06896551724137</v>
      </c>
      <c r="AX15" s="58">
        <f>AT15+[1]AGT!AX15</f>
        <v>116</v>
      </c>
      <c r="AY15" s="50">
        <f t="shared" si="32"/>
        <v>218.86792452830187</v>
      </c>
      <c r="AZ15" s="58">
        <f>AU15+[1]AGT!AZ15</f>
        <v>239</v>
      </c>
      <c r="BA15" s="47">
        <f t="shared" si="33"/>
        <v>215.31531531531533</v>
      </c>
      <c r="BB15" s="48"/>
    </row>
    <row r="16" spans="1:54" ht="14.25" customHeight="1">
      <c r="B16" t="s">
        <v>32</v>
      </c>
      <c r="C16" s="52" t="s">
        <v>21</v>
      </c>
      <c r="D16" s="39">
        <v>382</v>
      </c>
      <c r="E16" s="39">
        <v>333</v>
      </c>
      <c r="F16" s="39">
        <f t="shared" si="0"/>
        <v>715</v>
      </c>
      <c r="G16" s="40">
        <v>330</v>
      </c>
      <c r="H16" s="40">
        <v>284</v>
      </c>
      <c r="I16" s="39">
        <f t="shared" si="1"/>
        <v>614</v>
      </c>
      <c r="J16" s="40">
        <v>58</v>
      </c>
      <c r="K16" s="40">
        <v>53</v>
      </c>
      <c r="L16" s="41">
        <f t="shared" si="2"/>
        <v>111</v>
      </c>
      <c r="M16" s="40">
        <v>58</v>
      </c>
      <c r="N16" s="40">
        <v>53</v>
      </c>
      <c r="O16" s="41">
        <f t="shared" si="3"/>
        <v>111</v>
      </c>
      <c r="P16" s="55">
        <f>[1]SEP!S16</f>
        <v>0</v>
      </c>
      <c r="Q16" s="53">
        <f>[1]SEP!T16</f>
        <v>0</v>
      </c>
      <c r="R16" s="53">
        <f>[1]SEP!U16</f>
        <v>0</v>
      </c>
      <c r="S16" s="62">
        <v>16</v>
      </c>
      <c r="T16" s="63">
        <v>12</v>
      </c>
      <c r="U16" s="46">
        <f t="shared" si="5"/>
        <v>28</v>
      </c>
      <c r="V16" s="46">
        <f>S16+[1]SEP!V16</f>
        <v>16</v>
      </c>
      <c r="W16" s="47">
        <f t="shared" si="7"/>
        <v>4.8484848484848486</v>
      </c>
      <c r="X16" s="46">
        <f>T16+[1]SEP!X16</f>
        <v>12</v>
      </c>
      <c r="Y16" s="47">
        <f t="shared" si="9"/>
        <v>4.225352112676056</v>
      </c>
      <c r="Z16" s="46">
        <f>U16+[1]SEP!Z16</f>
        <v>28</v>
      </c>
      <c r="AA16" s="47">
        <f t="shared" si="11"/>
        <v>4.5602605863192185</v>
      </c>
      <c r="AB16" s="54"/>
      <c r="AC16" s="55">
        <f>[1]SEP!AF16</f>
        <v>0</v>
      </c>
      <c r="AD16" s="53">
        <f>[1]SEP!AG16</f>
        <v>0</v>
      </c>
      <c r="AE16" s="53">
        <f>[1]SEP!AH16</f>
        <v>0</v>
      </c>
      <c r="AF16" s="64">
        <v>6</v>
      </c>
      <c r="AG16" s="65">
        <v>7</v>
      </c>
      <c r="AH16" s="58">
        <f t="shared" si="13"/>
        <v>13</v>
      </c>
      <c r="AI16" s="46">
        <f>AF16+[1]SEP!AI16</f>
        <v>6</v>
      </c>
      <c r="AJ16" s="50">
        <f t="shared" si="15"/>
        <v>10.344827586206897</v>
      </c>
      <c r="AK16" s="58">
        <f>AG16+[1]SEP!AK16</f>
        <v>7</v>
      </c>
      <c r="AL16" s="50">
        <f t="shared" si="17"/>
        <v>13.20754716981132</v>
      </c>
      <c r="AM16" s="58">
        <f>AH16+[1]SEP!AM16</f>
        <v>13</v>
      </c>
      <c r="AN16" s="47">
        <f t="shared" si="19"/>
        <v>11.711711711711711</v>
      </c>
      <c r="AO16" s="48"/>
      <c r="AP16" s="55">
        <f>[1]SEP!AS16</f>
        <v>0</v>
      </c>
      <c r="AQ16" s="53">
        <f>[1]SEP!AT16</f>
        <v>0</v>
      </c>
      <c r="AR16" s="53">
        <f>[1]SEP!AU16</f>
        <v>0</v>
      </c>
      <c r="AS16" s="64">
        <v>3</v>
      </c>
      <c r="AT16" s="65">
        <v>6</v>
      </c>
      <c r="AU16" s="58">
        <f t="shared" si="21"/>
        <v>9</v>
      </c>
      <c r="AV16" s="46">
        <f>AS16+[1]SEP!AV16</f>
        <v>3</v>
      </c>
      <c r="AW16" s="50">
        <f t="shared" si="31"/>
        <v>5.1724137931034484</v>
      </c>
      <c r="AX16" s="58">
        <f>AT16+[1]SEP!AX16</f>
        <v>6</v>
      </c>
      <c r="AY16" s="50">
        <f t="shared" si="32"/>
        <v>11.320754716981133</v>
      </c>
      <c r="AZ16" s="58">
        <f>AU16+[1]SEP!AZ16</f>
        <v>9</v>
      </c>
      <c r="BA16" s="47">
        <f t="shared" si="33"/>
        <v>8.1081081081081088</v>
      </c>
      <c r="BB16" s="48"/>
    </row>
    <row r="17" spans="2:54" ht="14.25" customHeight="1">
      <c r="B17" t="s">
        <v>33</v>
      </c>
      <c r="C17" s="52" t="s">
        <v>21</v>
      </c>
      <c r="D17" s="39">
        <v>382</v>
      </c>
      <c r="E17" s="39">
        <v>333</v>
      </c>
      <c r="F17" s="39">
        <f t="shared" si="0"/>
        <v>715</v>
      </c>
      <c r="G17" s="40">
        <v>330</v>
      </c>
      <c r="H17" s="40">
        <v>284</v>
      </c>
      <c r="I17" s="39">
        <f t="shared" si="1"/>
        <v>614</v>
      </c>
      <c r="J17" s="40">
        <v>58</v>
      </c>
      <c r="K17" s="40">
        <v>53</v>
      </c>
      <c r="L17" s="41">
        <f t="shared" si="2"/>
        <v>111</v>
      </c>
      <c r="M17" s="40">
        <v>58</v>
      </c>
      <c r="N17" s="40">
        <v>53</v>
      </c>
      <c r="O17" s="41">
        <f t="shared" si="3"/>
        <v>111</v>
      </c>
      <c r="P17" s="55">
        <f>[1]OKT!S17</f>
        <v>0</v>
      </c>
      <c r="Q17" s="53">
        <f>[1]OKT!T17</f>
        <v>0</v>
      </c>
      <c r="R17" s="53">
        <f>[1]OKT!U17</f>
        <v>0</v>
      </c>
      <c r="S17" s="62">
        <v>19</v>
      </c>
      <c r="T17" s="63">
        <v>7</v>
      </c>
      <c r="U17" s="46">
        <f t="shared" si="5"/>
        <v>26</v>
      </c>
      <c r="V17" s="46">
        <f>S17+[1]OKT!V17</f>
        <v>19</v>
      </c>
      <c r="W17" s="47">
        <f t="shared" si="7"/>
        <v>5.7575757575757578</v>
      </c>
      <c r="X17" s="46">
        <f>T17+[1]OKT!X17</f>
        <v>7</v>
      </c>
      <c r="Y17" s="47">
        <f t="shared" si="9"/>
        <v>2.464788732394366</v>
      </c>
      <c r="Z17" s="46">
        <f>U17+[1]OKT!Z17</f>
        <v>26</v>
      </c>
      <c r="AA17" s="47">
        <f t="shared" si="11"/>
        <v>4.234527687296417</v>
      </c>
      <c r="AB17" s="54"/>
      <c r="AC17" s="55">
        <f>[1]OKT!AF17</f>
        <v>0</v>
      </c>
      <c r="AD17" s="53">
        <f>[1]OKT!AG17</f>
        <v>0</v>
      </c>
      <c r="AE17" s="53">
        <f>[1]OKT!AH17</f>
        <v>0</v>
      </c>
      <c r="AF17" s="64">
        <v>0</v>
      </c>
      <c r="AG17" s="65">
        <v>0</v>
      </c>
      <c r="AH17" s="58">
        <f t="shared" si="13"/>
        <v>0</v>
      </c>
      <c r="AI17" s="46">
        <f>AF17+[1]OKT!AI17</f>
        <v>0</v>
      </c>
      <c r="AJ17" s="50">
        <f t="shared" si="15"/>
        <v>0</v>
      </c>
      <c r="AK17" s="58">
        <f>AG17+[1]OKT!AK17</f>
        <v>0</v>
      </c>
      <c r="AL17" s="50">
        <f t="shared" si="17"/>
        <v>0</v>
      </c>
      <c r="AM17" s="58">
        <f>AH17+[1]OKT!AM17</f>
        <v>0</v>
      </c>
      <c r="AN17" s="47">
        <f t="shared" si="19"/>
        <v>0</v>
      </c>
      <c r="AO17" s="48"/>
      <c r="AP17" s="55">
        <f>[1]OKT!AS17</f>
        <v>0</v>
      </c>
      <c r="AQ17" s="53">
        <f>[1]OKT!AT17</f>
        <v>0</v>
      </c>
      <c r="AR17" s="53">
        <f>[1]OKT!AU17</f>
        <v>0</v>
      </c>
      <c r="AS17" s="64">
        <v>5</v>
      </c>
      <c r="AT17" s="65">
        <v>4</v>
      </c>
      <c r="AU17" s="58">
        <f t="shared" si="21"/>
        <v>9</v>
      </c>
      <c r="AV17" s="46">
        <f>AS17+[1]OKT!AV17</f>
        <v>5</v>
      </c>
      <c r="AW17" s="50">
        <f t="shared" si="31"/>
        <v>8.6206896551724146</v>
      </c>
      <c r="AX17" s="58">
        <f>AT17+[1]OKT!AX17</f>
        <v>4</v>
      </c>
      <c r="AY17" s="50">
        <f t="shared" si="32"/>
        <v>7.5471698113207548</v>
      </c>
      <c r="AZ17" s="58">
        <f>AU17+[1]OKT!AZ17</f>
        <v>9</v>
      </c>
      <c r="BA17" s="47">
        <f t="shared" si="33"/>
        <v>8.1081081081081088</v>
      </c>
      <c r="BB17" s="48"/>
    </row>
    <row r="18" spans="2:54" ht="14.25" customHeight="1">
      <c r="B18" t="s">
        <v>34</v>
      </c>
      <c r="C18" s="52" t="s">
        <v>21</v>
      </c>
      <c r="D18" s="39">
        <v>382</v>
      </c>
      <c r="E18" s="39">
        <v>333</v>
      </c>
      <c r="F18" s="39">
        <f t="shared" si="0"/>
        <v>715</v>
      </c>
      <c r="G18" s="40">
        <v>330</v>
      </c>
      <c r="H18" s="40">
        <v>284</v>
      </c>
      <c r="I18" s="39">
        <f t="shared" si="1"/>
        <v>614</v>
      </c>
      <c r="J18" s="40">
        <v>58</v>
      </c>
      <c r="K18" s="40">
        <v>53</v>
      </c>
      <c r="L18" s="41">
        <f t="shared" si="2"/>
        <v>111</v>
      </c>
      <c r="M18" s="40">
        <v>58</v>
      </c>
      <c r="N18" s="40">
        <v>53</v>
      </c>
      <c r="O18" s="41">
        <f t="shared" si="3"/>
        <v>111</v>
      </c>
      <c r="P18" s="55">
        <f>[1]NOV!S18</f>
        <v>25</v>
      </c>
      <c r="Q18" s="53">
        <f>[1]NOV!T18</f>
        <v>27</v>
      </c>
      <c r="R18" s="53">
        <f>[1]NOV!U18</f>
        <v>52</v>
      </c>
      <c r="S18" s="44"/>
      <c r="T18" s="45"/>
      <c r="U18" s="46">
        <f t="shared" si="5"/>
        <v>0</v>
      </c>
      <c r="V18" s="46">
        <f>S18+[1]NOV!V18</f>
        <v>263</v>
      </c>
      <c r="W18" s="47">
        <f t="shared" si="7"/>
        <v>79.696969696969703</v>
      </c>
      <c r="X18" s="46">
        <f>T18+[1]NOV!X18</f>
        <v>231</v>
      </c>
      <c r="Y18" s="47">
        <f t="shared" si="9"/>
        <v>81.338028169014081</v>
      </c>
      <c r="Z18" s="46">
        <f>U18+[1]NOV!Z18</f>
        <v>494</v>
      </c>
      <c r="AA18" s="47">
        <f t="shared" si="11"/>
        <v>80.45602605863192</v>
      </c>
      <c r="AB18" s="54"/>
      <c r="AC18" s="55">
        <f>[1]NOV!AF18</f>
        <v>6</v>
      </c>
      <c r="AD18" s="53">
        <f>[1]NOV!AG18</f>
        <v>9</v>
      </c>
      <c r="AE18" s="53">
        <f>[1]NOV!AH18</f>
        <v>15</v>
      </c>
      <c r="AF18" s="56"/>
      <c r="AG18" s="57"/>
      <c r="AH18" s="58">
        <f t="shared" si="13"/>
        <v>0</v>
      </c>
      <c r="AI18" s="46">
        <f>AF18+[1]NOV!AI18</f>
        <v>95</v>
      </c>
      <c r="AJ18" s="50">
        <f t="shared" si="15"/>
        <v>163.79310344827587</v>
      </c>
      <c r="AK18" s="58">
        <f>AG18+[1]NOV!AK18</f>
        <v>87</v>
      </c>
      <c r="AL18" s="50">
        <f t="shared" si="17"/>
        <v>164.15094339622641</v>
      </c>
      <c r="AM18" s="58">
        <f>AH18+[1]NOV!AM18</f>
        <v>182</v>
      </c>
      <c r="AN18" s="47">
        <f t="shared" si="19"/>
        <v>163.96396396396395</v>
      </c>
      <c r="AO18" s="48"/>
      <c r="AP18" s="55">
        <f>[1]NOV!AS18</f>
        <v>11</v>
      </c>
      <c r="AQ18" s="53">
        <f>[1]NOV!AT18</f>
        <v>8</v>
      </c>
      <c r="AR18" s="53">
        <f>[1]NOV!AU18</f>
        <v>19</v>
      </c>
      <c r="AS18" s="56"/>
      <c r="AT18" s="57"/>
      <c r="AU18" s="58">
        <f t="shared" si="21"/>
        <v>0</v>
      </c>
      <c r="AV18" s="46">
        <f>AS18+[1]NOV!AV18</f>
        <v>86</v>
      </c>
      <c r="AW18" s="50">
        <f t="shared" si="31"/>
        <v>148.27586206896552</v>
      </c>
      <c r="AX18" s="58">
        <f>AT18+[1]NOV!AX18</f>
        <v>93</v>
      </c>
      <c r="AY18" s="50">
        <f t="shared" si="32"/>
        <v>175.47169811320757</v>
      </c>
      <c r="AZ18" s="58">
        <f>AU18+[1]NOV!AZ18</f>
        <v>179</v>
      </c>
      <c r="BA18" s="47">
        <f t="shared" si="33"/>
        <v>161.26126126126127</v>
      </c>
      <c r="BB18" s="48"/>
    </row>
  </sheetData>
  <mergeCells count="29">
    <mergeCell ref="AP4:AU4"/>
    <mergeCell ref="AV4:AY5"/>
    <mergeCell ref="AZ4:BA5"/>
    <mergeCell ref="BB4:BB6"/>
    <mergeCell ref="P5:R5"/>
    <mergeCell ref="S5:U5"/>
    <mergeCell ref="AC5:AE5"/>
    <mergeCell ref="AF5:AH5"/>
    <mergeCell ref="AP5:AR5"/>
    <mergeCell ref="AS5:AU5"/>
    <mergeCell ref="AP3:BB3"/>
    <mergeCell ref="D4:F5"/>
    <mergeCell ref="G4:I5"/>
    <mergeCell ref="J4:L5"/>
    <mergeCell ref="M4:O5"/>
    <mergeCell ref="P4:U4"/>
    <mergeCell ref="V4:Y5"/>
    <mergeCell ref="Z4:AA5"/>
    <mergeCell ref="AB4:AB6"/>
    <mergeCell ref="AC4:AH4"/>
    <mergeCell ref="A3:A6"/>
    <mergeCell ref="B3:B6"/>
    <mergeCell ref="C3:C6"/>
    <mergeCell ref="D3:L3"/>
    <mergeCell ref="P3:AB3"/>
    <mergeCell ref="AC3:AO3"/>
    <mergeCell ref="AI4:AL5"/>
    <mergeCell ref="AM4:AN5"/>
    <mergeCell ref="AO4:A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2025-12-18T03:26:54Z</dcterms:created>
  <dcterms:modified xsi:type="dcterms:W3CDTF">2025-12-18T03:51:37Z</dcterms:modified>
</cp:coreProperties>
</file>