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KOMDAT SARANA PER POS\TJG\SEMANGKA YUDHISTIRA\"/>
    </mc:Choice>
  </mc:AlternateContent>
  <xr:revisionPtr revIDLastSave="0" documentId="8_{9ABD1EFA-55C5-4FAE-8549-207DC2CCD53E}" xr6:coauthVersionLast="47" xr6:coauthVersionMax="47" xr10:uidLastSave="{00000000-0000-0000-0000-000000000000}"/>
  <bookViews>
    <workbookView xWindow="0" yWindow="62" windowWidth="15187" windowHeight="10401" xr2:uid="{00000000-000D-0000-FFFF-FFFF00000000}"/>
  </bookViews>
  <sheets>
    <sheet name="DATA SARANA PRASARANA (3)" sheetId="13" r:id="rId1"/>
    <sheet name="DATA TELAAH POSYANDU NON-ILP" sheetId="7" state="hidden" r:id="rId2"/>
    <sheet name="KDKD" sheetId="10" state="hidden" r:id="rId3"/>
    <sheet name="KDKD (1)" sheetId="11" state="hidden" r:id="rId4"/>
  </sheets>
  <definedNames>
    <definedName name="KONDISI__0">#REF!</definedName>
    <definedName name="KONDISI_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484" i="7" l="1" a="1"/>
  <c r="BN484" i="7"/>
  <c r="BM484" i="7" a="1"/>
  <c r="BM484" i="7"/>
  <c r="BL484" i="7" a="1"/>
  <c r="BL484" i="7"/>
  <c r="BK484" i="7" a="1"/>
  <c r="BK484" i="7"/>
  <c r="BJ484" i="7" a="1"/>
  <c r="BJ484" i="7"/>
  <c r="BI484" i="7" a="1"/>
  <c r="BI484" i="7"/>
  <c r="BH484" i="7" a="1"/>
  <c r="BH484" i="7"/>
  <c r="BG484" i="7" a="1"/>
  <c r="BG484" i="7"/>
  <c r="BF484" i="7" a="1"/>
  <c r="BF484" i="7"/>
  <c r="BE484" i="7" a="1"/>
  <c r="BE484" i="7"/>
  <c r="BD484" i="7" a="1"/>
  <c r="BD484" i="7"/>
  <c r="BC484" i="7" a="1"/>
  <c r="BC484" i="7"/>
  <c r="BB484" i="7" a="1"/>
  <c r="BB484" i="7"/>
  <c r="BA484" i="7" a="1"/>
  <c r="BA484" i="7"/>
  <c r="AZ484" i="7" a="1"/>
  <c r="AZ484" i="7"/>
  <c r="AY484" i="7" a="1"/>
  <c r="AY484" i="7"/>
  <c r="AX484" i="7" a="1"/>
  <c r="AX484" i="7"/>
  <c r="AW484" i="7" a="1"/>
  <c r="AW484" i="7"/>
  <c r="AV484" i="7" a="1"/>
  <c r="AV484" i="7"/>
  <c r="AU484" i="7" a="1"/>
  <c r="AU484" i="7"/>
  <c r="AT484" i="7" a="1"/>
  <c r="AT484" i="7"/>
  <c r="AS484" i="7" a="1"/>
  <c r="AS484" i="7"/>
  <c r="AR484" i="7" a="1"/>
  <c r="AR484" i="7"/>
  <c r="AQ484" i="7" a="1"/>
  <c r="AQ484" i="7"/>
  <c r="AP484" i="7" a="1"/>
  <c r="AP484" i="7"/>
  <c r="AO484" i="7" a="1"/>
  <c r="AO484" i="7"/>
  <c r="AN484" i="7" a="1"/>
  <c r="AN484" i="7"/>
  <c r="AM484" i="7" a="1"/>
  <c r="AM484" i="7"/>
  <c r="AL484" i="7" a="1"/>
  <c r="AL484" i="7"/>
  <c r="AK484" i="7" a="1"/>
  <c r="AK484" i="7"/>
  <c r="AJ484" i="7" a="1"/>
  <c r="AJ484" i="7"/>
  <c r="AI484" i="7" a="1"/>
  <c r="AI484" i="7"/>
  <c r="AH484" i="7" a="1"/>
  <c r="AH484" i="7"/>
  <c r="AG484" i="7" a="1"/>
  <c r="AG484" i="7"/>
  <c r="AF484" i="7" a="1"/>
  <c r="AF484" i="7"/>
  <c r="AE484" i="7" a="1"/>
  <c r="AE484" i="7"/>
  <c r="AD484" i="7" a="1"/>
  <c r="AD484" i="7"/>
  <c r="AC484" i="7" a="1"/>
  <c r="AC484" i="7"/>
  <c r="AB484" i="7" a="1"/>
  <c r="AB484" i="7"/>
  <c r="AA484" i="7" a="1"/>
  <c r="AA484" i="7"/>
  <c r="Z484" i="7" a="1"/>
  <c r="Z484" i="7"/>
  <c r="Y484" i="7" a="1"/>
  <c r="Y484" i="7"/>
  <c r="X484" i="7" a="1"/>
  <c r="X484" i="7"/>
  <c r="W484" i="7" a="1"/>
  <c r="W484" i="7"/>
  <c r="V484" i="7" a="1"/>
  <c r="V484" i="7"/>
  <c r="U484" i="7" a="1"/>
  <c r="U484" i="7"/>
  <c r="T484" i="7" a="1"/>
  <c r="T484" i="7"/>
  <c r="S484" i="7" a="1"/>
  <c r="S484" i="7"/>
  <c r="R484" i="7" a="1"/>
  <c r="R484" i="7"/>
  <c r="Q484" i="7" a="1"/>
  <c r="Q484" i="7"/>
  <c r="P484" i="7" a="1"/>
  <c r="P484" i="7"/>
  <c r="O484" i="7" a="1"/>
  <c r="O484" i="7"/>
  <c r="N484" i="7" a="1"/>
  <c r="N484" i="7"/>
  <c r="M484" i="7" a="1"/>
  <c r="M484" i="7"/>
  <c r="L484" i="7" a="1"/>
  <c r="L484" i="7"/>
  <c r="K484" i="7" a="1"/>
  <c r="K484" i="7"/>
  <c r="J484" i="7" a="1"/>
  <c r="J484" i="7"/>
  <c r="I484" i="7" a="1"/>
  <c r="I484" i="7"/>
  <c r="H484" i="7" a="1"/>
  <c r="H484" i="7"/>
  <c r="G484" i="7" a="1"/>
  <c r="G484" i="7"/>
  <c r="F484" i="7" a="1"/>
  <c r="F484" i="7"/>
  <c r="E484" i="7" a="1"/>
  <c r="E484" i="7"/>
  <c r="BN483" i="7"/>
  <c r="BM483" i="7"/>
  <c r="BL483" i="7"/>
  <c r="BK483" i="7"/>
  <c r="BJ483" i="7"/>
  <c r="BI483" i="7"/>
  <c r="BH483" i="7"/>
  <c r="BG483" i="7"/>
  <c r="BF483" i="7"/>
  <c r="BE483" i="7"/>
  <c r="BD483" i="7"/>
  <c r="BC483" i="7"/>
  <c r="BB483" i="7"/>
  <c r="BA483" i="7"/>
  <c r="AZ483" i="7"/>
  <c r="AY483" i="7"/>
  <c r="AX483" i="7"/>
  <c r="AW483" i="7"/>
  <c r="AV483" i="7"/>
  <c r="AU483" i="7"/>
  <c r="AT483" i="7"/>
  <c r="AS483" i="7"/>
  <c r="AR483" i="7"/>
  <c r="AQ483" i="7"/>
  <c r="AP483" i="7"/>
  <c r="AO483" i="7"/>
  <c r="AN483" i="7"/>
  <c r="AM483" i="7"/>
  <c r="AL483" i="7"/>
  <c r="AK483" i="7"/>
  <c r="AJ483" i="7"/>
  <c r="AI483" i="7"/>
  <c r="AH483" i="7"/>
  <c r="AG483" i="7"/>
  <c r="AF483" i="7"/>
  <c r="AE483" i="7"/>
  <c r="AD483" i="7"/>
  <c r="AC483" i="7"/>
  <c r="AB483" i="7"/>
  <c r="AA483" i="7"/>
  <c r="Z483" i="7"/>
  <c r="Y483" i="7"/>
  <c r="X483" i="7"/>
  <c r="W483" i="7"/>
  <c r="V483" i="7"/>
  <c r="U483" i="7"/>
  <c r="T483" i="7"/>
  <c r="S483" i="7"/>
  <c r="R483" i="7"/>
  <c r="Q483" i="7"/>
  <c r="P483" i="7"/>
  <c r="O483" i="7"/>
  <c r="N483" i="7"/>
  <c r="M483" i="7"/>
  <c r="L483" i="7"/>
  <c r="K483" i="7"/>
  <c r="J483" i="7"/>
  <c r="I483" i="7"/>
  <c r="H483" i="7"/>
  <c r="G483" i="7"/>
  <c r="F483" i="7"/>
  <c r="E483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X5" i="7"/>
  <c r="W5" i="7"/>
  <c r="S5" i="7"/>
  <c r="R5" i="7"/>
  <c r="N5" i="7"/>
  <c r="M5" i="7"/>
  <c r="I5" i="7"/>
  <c r="H5" i="7"/>
  <c r="X4" i="7"/>
  <c r="W4" i="7"/>
  <c r="S4" i="7"/>
  <c r="R4" i="7"/>
  <c r="N4" i="7"/>
  <c r="M4" i="7"/>
  <c r="I4" i="7"/>
  <c r="H4" i="7"/>
  <c r="X3" i="7"/>
  <c r="W3" i="7"/>
  <c r="S3" i="7"/>
  <c r="R3" i="7"/>
  <c r="N3" i="7"/>
  <c r="M3" i="7"/>
  <c r="I3" i="7"/>
  <c r="H3" i="7"/>
  <c r="X2" i="7"/>
  <c r="W2" i="7"/>
  <c r="S2" i="7"/>
  <c r="R2" i="7"/>
  <c r="N2" i="7"/>
  <c r="M2" i="7"/>
  <c r="I2" i="7"/>
  <c r="H2" i="7"/>
</calcChain>
</file>

<file path=xl/sharedStrings.xml><?xml version="1.0" encoding="utf-8"?>
<sst xmlns="http://schemas.openxmlformats.org/spreadsheetml/2006/main" count="650" uniqueCount="435">
  <si>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</si>
  <si>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</si>
  <si>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</si>
  <si>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</si>
  <si>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</si>
  <si>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</si>
  <si>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JUMLAH KEPEMILIKAN SARANA</t>
  </si>
  <si>
    <t>POSYANDU</t>
  </si>
  <si>
    <t xml:space="preserve">KELURAHAN </t>
  </si>
  <si>
    <t>KEPEMILIKAN GEDUNG</t>
  </si>
  <si>
    <t>KEPEMILIKAN SARANA</t>
  </si>
  <si>
    <t>GEDUNG UNTUK PELAYANAN POSYANDU</t>
  </si>
  <si>
    <t>RUMAH/BANGUNAN FASILITAS UMUM</t>
  </si>
  <si>
    <t>TEMPAT TERBUKA FASILITAS UMUM</t>
  </si>
  <si>
    <t>MEJA</t>
  </si>
  <si>
    <t>KURSI</t>
  </si>
  <si>
    <t>INFANTOMETER</t>
  </si>
  <si>
    <t>STADIOMETER</t>
  </si>
  <si>
    <t>BABY SCALE</t>
  </si>
  <si>
    <t>TIMBANGAN INJAK DIGITAL</t>
  </si>
  <si>
    <t>PITA LILA &amp; LINGKAR KEPALA</t>
  </si>
  <si>
    <t>BUKU KIA</t>
  </si>
  <si>
    <t>TENSIMETER</t>
  </si>
  <si>
    <t>TERMOMETER</t>
  </si>
  <si>
    <t>METLINE/ALAT LINGKAR PERUT</t>
  </si>
  <si>
    <t>ALAT PEMERIKSAAN GULA DARAH</t>
  </si>
  <si>
    <t>ALAT PEMERIKSAAN KOLESTEROL</t>
  </si>
  <si>
    <t>TIDAK</t>
  </si>
  <si>
    <t>YA</t>
  </si>
  <si>
    <t>SESUAI KEBUTUHAN</t>
  </si>
  <si>
    <t>KEL. BANDUNGREJOSARI</t>
  </si>
  <si>
    <t>KEL. SUKUN</t>
  </si>
  <si>
    <t>KEL. TANJUNGREJO</t>
  </si>
  <si>
    <t>JUMLAH POSYANDU PRATAMA</t>
  </si>
  <si>
    <t>JUMLAH POSYANDU MADYA</t>
  </si>
  <si>
    <t>JUMLAH POSYANDU PURNAMA</t>
  </si>
  <si>
    <t>JUMLAH POSYANDU MANDIRI</t>
  </si>
  <si>
    <t>BANDUNGREJOSARI</t>
  </si>
  <si>
    <t>SUKUN</t>
  </si>
  <si>
    <t>TANJUNGREJO</t>
  </si>
  <si>
    <t>NO</t>
  </si>
  <si>
    <t>VARIABEL</t>
  </si>
  <si>
    <t>STANDART
PENGUKURAN</t>
  </si>
  <si>
    <t>NILAI</t>
  </si>
  <si>
    <t>MELATI 1
SHINTA</t>
  </si>
  <si>
    <t>MELATI 2
SHINTA</t>
  </si>
  <si>
    <t>CEMPAKA 1</t>
  </si>
  <si>
    <t>CEMPAKA 2</t>
  </si>
  <si>
    <t>CEMPAKA 3</t>
  </si>
  <si>
    <t>MAWAR 3</t>
  </si>
  <si>
    <t>MAWAR 4</t>
  </si>
  <si>
    <t>MAWAR 5</t>
  </si>
  <si>
    <t>KARTINI 1</t>
  </si>
  <si>
    <t>KARTINI 2</t>
  </si>
  <si>
    <t>KARTINI 3</t>
  </si>
  <si>
    <t>TERATAI 1</t>
  </si>
  <si>
    <t>TERATAI 2</t>
  </si>
  <si>
    <t>LATULIP</t>
  </si>
  <si>
    <t>CEMPAKA 4</t>
  </si>
  <si>
    <t>ADENIUM</t>
  </si>
  <si>
    <t>CRYSANTI
SRIKANDI</t>
  </si>
  <si>
    <t>MELATI 3
KENCANA WUNGU</t>
  </si>
  <si>
    <t>MELATI 4
KENCANA WUNGU</t>
  </si>
  <si>
    <t>MELATI 5
KENCANA WUNGU</t>
  </si>
  <si>
    <t>MAWARI 1
ARIMBI</t>
  </si>
  <si>
    <t>MAWAR 2</t>
  </si>
  <si>
    <t>MAWAR 6</t>
  </si>
  <si>
    <t>RAJAWALI 1</t>
  </si>
  <si>
    <t>RAJAWALI 2</t>
  </si>
  <si>
    <t>RAJAWALI 3</t>
  </si>
  <si>
    <t>MURAI
DANANJOYO 2</t>
  </si>
  <si>
    <t>MERAK
DANANJOYO 3</t>
  </si>
  <si>
    <t>CENDERAWASIH 1
DANANJOYO 4</t>
  </si>
  <si>
    <t>CENDERAWASIH 2
DANANJOYO 4</t>
  </si>
  <si>
    <t>CENDERASIH 3
DANANJOYO 4</t>
  </si>
  <si>
    <t>CENDERASIH 4
DANANJOYO 4</t>
  </si>
  <si>
    <t>CENDERAWASIH 5
DANANJOYO 4</t>
  </si>
  <si>
    <t>PARKIT
DANANJOYO 5</t>
  </si>
  <si>
    <t>CAMAR
DANANJOYO 6</t>
  </si>
  <si>
    <t>WALET</t>
  </si>
  <si>
    <t>CUCAKRAWA</t>
  </si>
  <si>
    <t>MERPATI</t>
  </si>
  <si>
    <t>DELIMA 1
DEWI SRI</t>
  </si>
  <si>
    <t>DELIMA 2
DEWI SRI</t>
  </si>
  <si>
    <t>DELIMA 3
DEWI SRI</t>
  </si>
  <si>
    <t>NANGKA
YUDHISTIRA</t>
  </si>
  <si>
    <t>SEMANGKA
YUDHISTIRA</t>
  </si>
  <si>
    <t>MARKISAH</t>
  </si>
  <si>
    <t>ALPUKAT 1
DEWI KUNTI</t>
  </si>
  <si>
    <t>ALPUKAT 2
DEWI KUNTI</t>
  </si>
  <si>
    <t>GENITU</t>
  </si>
  <si>
    <t>KELENGKENG
SRIKANDI</t>
  </si>
  <si>
    <t>ANGGUR 
SRIKANDI</t>
  </si>
  <si>
    <t>LELY
PUNAKAWAN</t>
  </si>
  <si>
    <t>MANGGA</t>
  </si>
  <si>
    <t>MELATI 1
SEHATI</t>
  </si>
  <si>
    <t>MELATI 2</t>
  </si>
  <si>
    <t>GARUDA</t>
  </si>
  <si>
    <t>MARKISAH 1
DEWI SHINTA</t>
  </si>
  <si>
    <t>MARKISAH 2
DEWI SHINTA</t>
  </si>
  <si>
    <t>MARKISAH 3
DEWI SHINTA</t>
  </si>
  <si>
    <t>MANGGAR
DRUPADI</t>
  </si>
  <si>
    <t>APEL</t>
  </si>
  <si>
    <t>A</t>
  </si>
  <si>
    <t xml:space="preserve"> INPUT</t>
  </si>
  <si>
    <t>I</t>
  </si>
  <si>
    <t>KELEMBAGAAN POSYANDU</t>
  </si>
  <si>
    <t>1. SK Posyandu</t>
  </si>
  <si>
    <r>
      <rPr>
        <sz val="10"/>
        <color theme="1"/>
        <rFont val="Bookman Old Style"/>
        <charset val="134"/>
      </rPr>
      <t xml:space="preserve">a. SK </t>
    </r>
    <r>
      <rPr>
        <sz val="10"/>
        <color rgb="FF000000"/>
        <rFont val="Bookman Old Style"/>
        <charset val="134"/>
      </rPr>
      <t>Kelembagaan Posyandu dan Struktur Kepengurusan</t>
    </r>
    <r>
      <rPr>
        <sz val="10"/>
        <color rgb="FFFF0000"/>
        <rFont val="Bookman Old Style"/>
        <charset val="134"/>
      </rPr>
      <t xml:space="preserve"> </t>
    </r>
    <r>
      <rPr>
        <sz val="10"/>
        <color theme="1"/>
        <rFont val="Bookman Old Style"/>
        <charset val="134"/>
      </rPr>
      <t>Terbaru</t>
    </r>
  </si>
  <si>
    <t>- Ada</t>
  </si>
  <si>
    <t>- Tidak ada</t>
  </si>
  <si>
    <t>II</t>
  </si>
  <si>
    <t>RENCANA KERJA, SARANA, PRASARANA, TENAGA DAN DANA</t>
  </si>
  <si>
    <t>1. Rencana kerja tertulis</t>
  </si>
  <si>
    <t>a. Rencana Kerja Rutin Tahunan</t>
  </si>
  <si>
    <t>b. Jadwal Kegiatan posyandu tahunan</t>
  </si>
  <si>
    <t>c. Pembagian Tugas Kader</t>
  </si>
  <si>
    <t xml:space="preserve">d. Rencana Menu PMT </t>
  </si>
  <si>
    <t xml:space="preserve">2. Sarana dan Prasarana </t>
  </si>
  <si>
    <t>a. Peralatan &amp; Perlengkapan</t>
  </si>
  <si>
    <t>- Alat ukur panjang badan (infantometer/ length board)</t>
  </si>
  <si>
    <t xml:space="preserve">- Ada, lengkap </t>
  </si>
  <si>
    <t>- Alat ukur tinggi badan (stadiometer)</t>
  </si>
  <si>
    <t>- Ada, tidak lengkap</t>
  </si>
  <si>
    <t>- Alat ukur berat badan bayi (baby scale)</t>
  </si>
  <si>
    <t>- Belum ada</t>
  </si>
  <si>
    <t>- Alat ukur berat badan injak digital (standing weight) hanya</t>
  </si>
  <si>
    <t xml:space="preserve">   digunakan untuk anak &gt;5 tahun atau berat badan &gt;20kg</t>
  </si>
  <si>
    <t>- Pita LiLA (untuk anak usia 6-59 bulan)</t>
  </si>
  <si>
    <t>- Alat ukur lingkar lengan atas dan lingkar kepala</t>
  </si>
  <si>
    <t>- Alat deteksi dini perkembangan (SDIDTK kit)</t>
  </si>
  <si>
    <t>- Kartu Skor Poedji Rohjati</t>
  </si>
  <si>
    <t>- Timbangan badan dewasa</t>
  </si>
  <si>
    <t>- Tensimeter</t>
  </si>
  <si>
    <t>- Termometer</t>
  </si>
  <si>
    <t>- Alat ukur lingkar perut</t>
  </si>
  <si>
    <t>- Alat pemeriksaan gula darah</t>
  </si>
  <si>
    <t>- Alat pemeriksaan kolesterol</t>
  </si>
  <si>
    <t>- Alat pemeriksaan Hemoglobin</t>
  </si>
  <si>
    <t>- Alat kontrasepsi</t>
  </si>
  <si>
    <t>- Vaksin</t>
  </si>
  <si>
    <t>- Meja</t>
  </si>
  <si>
    <t>- Kursi</t>
  </si>
  <si>
    <t>- Table tag langkah posyandu</t>
  </si>
  <si>
    <t>b. Gedung</t>
  </si>
  <si>
    <t>- Gedung Pelayanan</t>
  </si>
  <si>
    <t>- Gedung untuk Pelayanan Posyandu</t>
  </si>
  <si>
    <t>- Rumah/Bangunan Fasilitas Umum</t>
  </si>
  <si>
    <t>- Tempat Terbuka Fasilitas Umum</t>
  </si>
  <si>
    <t>c. Sarana Administrasi</t>
  </si>
  <si>
    <t>- Buku register data sasaran siklus hidup</t>
  </si>
  <si>
    <t>- ≥ 3 macam</t>
  </si>
  <si>
    <t>- Buku bantu capaian pelayanan</t>
  </si>
  <si>
    <t>- 1-2 macam</t>
  </si>
  <si>
    <t>- Kartu bantu siklus hidup</t>
  </si>
  <si>
    <t>- Buku SIP</t>
  </si>
  <si>
    <t>- Buku KIA</t>
  </si>
  <si>
    <t>- Buku Kesehatan Lansia</t>
  </si>
  <si>
    <t>- Kartu Pencatatan FR-PTM</t>
  </si>
  <si>
    <t>- Balok SKDN</t>
  </si>
  <si>
    <t>- Buku absensi kader</t>
  </si>
  <si>
    <t>- Buku absensi sasaran</t>
  </si>
  <si>
    <t>- Buku notulensi kegiatan</t>
  </si>
  <si>
    <t>- Buku rujukan</t>
  </si>
  <si>
    <t>- Buku pembagian tugas kader</t>
  </si>
  <si>
    <t>- Buku rencana kerja rutin tahunan</t>
  </si>
  <si>
    <t>- Buku jadwal kegiatan tahunan</t>
  </si>
  <si>
    <t>- Buku rencana menu PMT</t>
  </si>
  <si>
    <t>- Buku kunjungan rumah</t>
  </si>
  <si>
    <t>- Data kader</t>
  </si>
  <si>
    <t>- Form Skrining</t>
  </si>
  <si>
    <t>d. Sarana Suplementasi</t>
  </si>
  <si>
    <t>- Vitamin A</t>
  </si>
  <si>
    <t>- Obat Cacing</t>
  </si>
  <si>
    <t>- Tablet tambah darah</t>
  </si>
  <si>
    <t>- Oralit</t>
  </si>
  <si>
    <t>e. Sarana Penyuluhan</t>
  </si>
  <si>
    <t>- ≥ 4 macam</t>
  </si>
  <si>
    <t>- Poster</t>
  </si>
  <si>
    <t>- 2 - 3 macam</t>
  </si>
  <si>
    <t>- Lembar Balik</t>
  </si>
  <si>
    <t>- Flyer/Brosur</t>
  </si>
  <si>
    <t>- Buku kesehatan lansia</t>
  </si>
  <si>
    <t>- Buku pegangan kader kunjungan rumah</t>
  </si>
  <si>
    <t>- Buku Saku Kader 6 Tema</t>
  </si>
  <si>
    <t>- Paket penyuluhan KB</t>
  </si>
  <si>
    <t>- Food Model/bahan asli</t>
  </si>
  <si>
    <t>- Isi piringku</t>
  </si>
  <si>
    <t>- Video edukasi</t>
  </si>
  <si>
    <t>f. Sarana Adaptasi Kebiasaan Baru</t>
  </si>
  <si>
    <r>
      <rPr>
        <i/>
        <sz val="10"/>
        <color theme="1"/>
        <rFont val="Bookman Old Style"/>
        <charset val="134"/>
      </rPr>
      <t xml:space="preserve">- </t>
    </r>
    <r>
      <rPr>
        <sz val="10"/>
        <color theme="1"/>
        <rFont val="Bookman Old Style"/>
        <charset val="134"/>
      </rPr>
      <t>Sarana cuci tangan dengan sabun dan air mengalir</t>
    </r>
  </si>
  <si>
    <t>- Masker</t>
  </si>
  <si>
    <t>- 2  macam</t>
  </si>
  <si>
    <r>
      <rPr>
        <sz val="10"/>
        <color theme="1"/>
        <rFont val="Bookman Old Style"/>
        <charset val="134"/>
      </rPr>
      <t xml:space="preserve">- </t>
    </r>
    <r>
      <rPr>
        <i/>
        <sz val="10"/>
        <color theme="1"/>
        <rFont val="Bookman Old Style"/>
        <charset val="134"/>
      </rPr>
      <t>Handscoon</t>
    </r>
  </si>
  <si>
    <t>- Handsanitizer</t>
  </si>
  <si>
    <t>g. Tenaga</t>
  </si>
  <si>
    <t>- Jumlah Kader seluruhnya</t>
  </si>
  <si>
    <t>- ≥ 5 Orang</t>
  </si>
  <si>
    <t>- 3-4 Orang</t>
  </si>
  <si>
    <t>- Jumlah kader aktif</t>
  </si>
  <si>
    <t>-100% jumlah kader</t>
  </si>
  <si>
    <t>- &lt;50% - 25% jumlah kader</t>
  </si>
  <si>
    <t>- &lt;25% jumlah kader</t>
  </si>
  <si>
    <t>- Jumlah kader terlatih 25 kompetensi dasar kader</t>
  </si>
  <si>
    <t>- Tenaga kesehatan puskesmas pendamping</t>
  </si>
  <si>
    <t>h. Dukungan Dana</t>
  </si>
  <si>
    <t xml:space="preserve">- ADD / DD/ Bantuan Pemerintah </t>
  </si>
  <si>
    <r>
      <rPr>
        <sz val="10"/>
        <color theme="1"/>
        <rFont val="Bookman Old Style"/>
        <charset val="134"/>
      </rPr>
      <t xml:space="preserve">- ADD/DD/bantuan pemerintah +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1 sumber lainnya</t>
    </r>
  </si>
  <si>
    <t>- Swadaya masyarakat</t>
  </si>
  <si>
    <t>- ADD/DD/Bantuan pemerintah.</t>
  </si>
  <si>
    <t>- Swasta/kemitraan</t>
  </si>
  <si>
    <t>- Swadaya Masyarakat / Swasta</t>
  </si>
  <si>
    <t>B.</t>
  </si>
  <si>
    <t>PROSES</t>
  </si>
  <si>
    <t>PELAYANAN HARI BUKA POSYANDU</t>
  </si>
  <si>
    <t>1. Frekwensi Posyandu buka/tahun</t>
  </si>
  <si>
    <t>- ≥8 kl/tahun</t>
  </si>
  <si>
    <t>- &lt;8 kl /tahun</t>
  </si>
  <si>
    <t>2. Kehadiran kader</t>
  </si>
  <si>
    <t>3. Langkah Posyandu</t>
  </si>
  <si>
    <t>a. Pendafataran</t>
  </si>
  <si>
    <t>- 5 langkah</t>
  </si>
  <si>
    <t>b. Penimbangan, Pengukuran, Deteksi Dini Risiko</t>
  </si>
  <si>
    <t>- &lt;5 langkah</t>
  </si>
  <si>
    <t>c. Pencatatan</t>
  </si>
  <si>
    <t>d. Pelayanan Kesahatan</t>
  </si>
  <si>
    <t>e. Penyuluhan</t>
  </si>
  <si>
    <t>4. Pelayanan Posyandu di Hari Buka</t>
  </si>
  <si>
    <t>a. Pendaftaran</t>
  </si>
  <si>
    <t>- Registrasi di buku kehadiran</t>
  </si>
  <si>
    <t>- Semua dilakukan</t>
  </si>
  <si>
    <t>- Pendataan identitas sasaran di kartu bantu/pencatatan lainnya</t>
  </si>
  <si>
    <t>- Registrasi + Pendataan + wawancara ibu hamil dan</t>
  </si>
  <si>
    <t>- Wawancara faktor risiko ibu hamil dan menyusui</t>
  </si>
  <si>
    <t xml:space="preserve">  ibu menyusui+ wawancara bayi, balita, apras</t>
  </si>
  <si>
    <t>- Wawancara faktor risiko bayi, balita, anak pra sekolah</t>
  </si>
  <si>
    <t>- Registrasi + Pendataan + wawancara bayi, balita, apras</t>
  </si>
  <si>
    <t>- Wawancara faktor risiko usia sekolah dan remaja</t>
  </si>
  <si>
    <t>- Registrasi + Pendataan</t>
  </si>
  <si>
    <t>- Wawancara faktor risiko usia produktif dan lansia</t>
  </si>
  <si>
    <t>- Hanya registrasi</t>
  </si>
  <si>
    <t>- Penimbangan BB Ibu hamil, ibu menyusui, bayi, balita, apras,</t>
  </si>
  <si>
    <t xml:space="preserve">  usia sekolah remaja, usia produktif, dan lansia</t>
  </si>
  <si>
    <t>- Penimbangan, pengukuran dan deteksi dini risiko</t>
  </si>
  <si>
    <t>- Pengukuran PB/TB ibu hamil, ibu menyusi, bayi, balita, apras,</t>
  </si>
  <si>
    <t xml:space="preserve">  pada ibu hamil, ibu menyusui, bayi, balita, apras</t>
  </si>
  <si>
    <t>- Pengukuran lingkar lengan atas ibu hamil, bayi, balita, apras,</t>
  </si>
  <si>
    <t xml:space="preserve">  pada usia sekolah remaja, usia produktif dan lansia</t>
  </si>
  <si>
    <t xml:space="preserve">  usia produktif (WUS)</t>
  </si>
  <si>
    <t>- Hanya melakukan penimbangan saja/pengukuran</t>
  </si>
  <si>
    <t>- Pengukuran lingkar kepala bayi, balita, apras</t>
  </si>
  <si>
    <t xml:space="preserve">  saja/deteksi dini risiko saja pada seluruh siklus hidup</t>
  </si>
  <si>
    <t xml:space="preserve">- Pengukuran lingkar perut usia sekolah remaja </t>
  </si>
  <si>
    <t>- Pengukuran lingkar perut usia produktif dan lansia</t>
  </si>
  <si>
    <t xml:space="preserve">  saja/deteksi dini risiko saja pada 1- 3 siklus hidup</t>
  </si>
  <si>
    <t>- Pengukuran tekanan darah usia sekolah remaja</t>
  </si>
  <si>
    <t>- Pengukuran tekanan darah usia produktif dan lansia</t>
  </si>
  <si>
    <t>- Pengukuran IMT</t>
  </si>
  <si>
    <t>- Pencatatan hasil timbangan BB Ibu hamil, ibu menyusui, bayi, balita,</t>
  </si>
  <si>
    <t xml:space="preserve">  apras, usia sekolah remaja, usia produktif, dan lansia</t>
  </si>
  <si>
    <t>- Pencatatan hasil timbang, ukur, dan deteksi dini risiko</t>
  </si>
  <si>
    <t>- Pencatatan hasil ukur PB/TB ibu hamil, ibu menyusi, bayi, balita,</t>
  </si>
  <si>
    <t>- Pencatatan hasil ukur lingkar lengan atas ibu hamil, bayi, balita,</t>
  </si>
  <si>
    <t xml:space="preserve">  apras, usia produktif (WUS, PUS, KB)</t>
  </si>
  <si>
    <t>- Hanya melakukan pencatatan hasil timbang saja/hasil</t>
  </si>
  <si>
    <t>- Pencatatan hasil ukur lingkar kepala bayi, balita, apras</t>
  </si>
  <si>
    <t xml:space="preserve">  ukur saja/hasil deteksi dini risiko saja pada seluruh</t>
  </si>
  <si>
    <t xml:space="preserve">- Pencatatan hasil ukur lingkar perut usia sekolah remaja </t>
  </si>
  <si>
    <t xml:space="preserve">  siklus hidup</t>
  </si>
  <si>
    <t>- Pencatatan hasil ukur lingkar perut usia produktif dan lansia</t>
  </si>
  <si>
    <t>- Pencatatan hasil ukur tekanan darah usia sekolah remaja</t>
  </si>
  <si>
    <t>- Pencatatan hasil ukur tekanan darah usia produktif dan lansia</t>
  </si>
  <si>
    <t>d. Pelayanan Kesehatan</t>
  </si>
  <si>
    <t>- Imunisasi</t>
  </si>
  <si>
    <t>- Imunisasi, vitamin A, obat cacing, IMT, merujuk +</t>
  </si>
  <si>
    <t xml:space="preserve">  1 pemeriksaan + 1 skrining</t>
  </si>
  <si>
    <t>- Pemeriksaan IMT</t>
  </si>
  <si>
    <t>- Pemberian tablet tambah darah</t>
  </si>
  <si>
    <t xml:space="preserve">  1 pemeriksaan atau 1 skrining saja</t>
  </si>
  <si>
    <t>- Pemeriksaan gula darah</t>
  </si>
  <si>
    <t xml:space="preserve">- Imunisasi, vitamin A, obat cacing, IMT, merujuk </t>
  </si>
  <si>
    <t>- Pemeriksaan Hb</t>
  </si>
  <si>
    <t>- Imunisasi, vitamin A, obat cacing, IMT saja</t>
  </si>
  <si>
    <t>- Pemeriksaan KB</t>
  </si>
  <si>
    <t>- Pemeriksaan pendengaran</t>
  </si>
  <si>
    <t>- Pemeriksaan penglihatan</t>
  </si>
  <si>
    <t>- Skrining TBC</t>
  </si>
  <si>
    <t>- Skrining PPOK (Instrumen PUMA) 1x/tahun</t>
  </si>
  <si>
    <t>- Skrining kesehatan jiwa 1x/tahun</t>
  </si>
  <si>
    <t>- Skrining lanjut usia sederhana 1x/tahun</t>
  </si>
  <si>
    <t>- Skrining layak hamil bagi PUS 1x/tahun</t>
  </si>
  <si>
    <t>- Merujuk sasaran siklus hidup yang bermasalah kesehatan</t>
  </si>
  <si>
    <t>- Penggunaan buku KIA</t>
  </si>
  <si>
    <t>- ≥5 tema penyuluhan</t>
  </si>
  <si>
    <t>- Penggunaan buku kesehatan lansia</t>
  </si>
  <si>
    <t>- &lt;3 tema penyuluhan</t>
  </si>
  <si>
    <t>- Pemantauan tanda bahaya</t>
  </si>
  <si>
    <t>- Tidak pernah samasekali</t>
  </si>
  <si>
    <t>- Pemantau PMT Bumil KEK/Balita bermasalah</t>
  </si>
  <si>
    <t>- ASI dan MP ASI</t>
  </si>
  <si>
    <t>- Vitamin A dan obat cacing</t>
  </si>
  <si>
    <t>- Stimulasi Deteksi Intervensi Dini Tumbuh Kembang (SDIDTK)</t>
  </si>
  <si>
    <t>- Aktifitas fisik</t>
  </si>
  <si>
    <t>- Pencegahan anemia</t>
  </si>
  <si>
    <t>- Germas</t>
  </si>
  <si>
    <t>- Risiko penyakit (obesitas, hipertensi, DM, kesehatan jiwa, PPOK, TBC)</t>
  </si>
  <si>
    <t>- Rokok dan NAPZA</t>
  </si>
  <si>
    <t>- Keluarga berencana</t>
  </si>
  <si>
    <t>- Kelas ibu hamil</t>
  </si>
  <si>
    <t>f. Pertemuan pasca posyandu</t>
  </si>
  <si>
    <t>- Melaksanakan</t>
  </si>
  <si>
    <t>- Tidak melaksanakan</t>
  </si>
  <si>
    <t>PELAYANAN DI LUAR HARI BUKA POSYANDU</t>
  </si>
  <si>
    <t>1. Pelayanan Posyandu di Luar Hari Buka</t>
  </si>
  <si>
    <t>a. Melaksanakan Pemantauan Wilayah Setempat (data jumlah sasaran)</t>
  </si>
  <si>
    <t>b. Melaksanakan kunjungan rumah</t>
  </si>
  <si>
    <t>c. Melaksanakan Survey Mawas Diri</t>
  </si>
  <si>
    <t>d. Mengikuti Musyawarah Masyarakat Kelurahan (MMK)</t>
  </si>
  <si>
    <t>- Mengikuti</t>
  </si>
  <si>
    <t>- Tidak mengikuti</t>
  </si>
  <si>
    <t>e. Melaksanakan validasi, verifikasi dan sinkronisasi data</t>
  </si>
  <si>
    <t xml:space="preserve">   bersama tenaga kesehatan</t>
  </si>
  <si>
    <t>C.</t>
  </si>
  <si>
    <t>OUTPUT</t>
  </si>
  <si>
    <t>I.</t>
  </si>
  <si>
    <t>OUTPUT CAPAIAN PELAYANAN</t>
  </si>
  <si>
    <t>1. Kelompok Ibu Hamil</t>
  </si>
  <si>
    <t>a. Rata-rata datang dan ditimbang (Capaian/Sasaran)</t>
  </si>
  <si>
    <t>- &gt;70 - &lt;100%</t>
  </si>
  <si>
    <t>- ≤70%</t>
  </si>
  <si>
    <t>b. Ibu hamil dengan usia kehamilan ≤16 tahun</t>
  </si>
  <si>
    <t>c. Ibu hamil dengan usia kehamilan &gt;35 tahun</t>
  </si>
  <si>
    <t>d. Jumlah anak &gt;4 atau lebih</t>
  </si>
  <si>
    <t>e. Jarak kehamilan berikutnya &lt;2 tahun</t>
  </si>
  <si>
    <t>f. Lingkar lengan atas &lt;23,5 cm</t>
  </si>
  <si>
    <t>g. Status gizi tidak normal IMT &lt;18,5 kg/m2 (kurus)</t>
  </si>
  <si>
    <t>h. Status gizi tidak normal IMT &gt;30 kg/m2 (obesitas)</t>
  </si>
  <si>
    <t>i. Tekanan darah ≥140/90 mmHg</t>
  </si>
  <si>
    <t>j. Jumlah ibu hamil yang mengikuti kelas ibu hamil</t>
  </si>
  <si>
    <t>k. Ibu hamil yang bermasalah kesehatan</t>
  </si>
  <si>
    <t>l. Ibu hamil risiko tinggi yang dirujuk</t>
  </si>
  <si>
    <t>m. Ibu hamil yang diberikan edukasi</t>
  </si>
  <si>
    <t>2. Kelompok Ibu Nifas Menyusui</t>
  </si>
  <si>
    <t>b. Lingkar lengan atas &lt;23,5 cm</t>
  </si>
  <si>
    <t>c. Pemberian Vitamin A (2 kapsul)</t>
  </si>
  <si>
    <t>d. Tekanan darah ≥140/90 mmHg</t>
  </si>
  <si>
    <t>e. KB pasca persalinan</t>
  </si>
  <si>
    <t>f. Menyusui bayi (Baik ASI-Ekslusif)</t>
  </si>
  <si>
    <t>g. Ibu nifas menyusi yang bermasalah kesehatan</t>
  </si>
  <si>
    <t>h. Ibu nifas menyusui yang bermasalah kesehatan dirujuk</t>
  </si>
  <si>
    <t>i. Ibu nifas menyusui yang diberikan edukasi</t>
  </si>
  <si>
    <t>3. Kelompok Bayi, Balita dan Anak Pra-Sekolah</t>
  </si>
  <si>
    <t>- ≥85  %</t>
  </si>
  <si>
    <t>- &gt;70 - &lt;85 %</t>
  </si>
  <si>
    <t>- ≤70 %</t>
  </si>
  <si>
    <t>b. Rata-rata Balita Naik Berat Badannya (N/D)</t>
  </si>
  <si>
    <t>c. Balok SKDN</t>
  </si>
  <si>
    <t>- Ada, ditampilkan setiap bulan</t>
  </si>
  <si>
    <t>- Ada, tidak ditampilkan</t>
  </si>
  <si>
    <t>d. Lingkar lengan atas &lt;12,5 cm (gizi kurang) dan/atau &lt;11,5 (Gizi buruk)</t>
  </si>
  <si>
    <t>e. Mengisi grafik lingkar kepala di buku KIA</t>
  </si>
  <si>
    <t>- Mengisi, setiap bulan</t>
  </si>
  <si>
    <t>- Mengisi, tidak di buku KIA</t>
  </si>
  <si>
    <t>- Tidak mengisi sama sekali</t>
  </si>
  <si>
    <t>f. Mengisi grafik BB/U di buku KIA</t>
  </si>
  <si>
    <t>g. Mengisi grafik PB/U di buku KIA</t>
  </si>
  <si>
    <t>h. Mengisi grafik BB/PB dan/atau BB/TB di buku KIA</t>
  </si>
  <si>
    <t>i. Mengisi grafik IMT/U di buku KIA</t>
  </si>
  <si>
    <t>j. Melakukan Pemantauan Perkembangan di buku KIA</t>
  </si>
  <si>
    <t>- Melakukan, setiap bulan</t>
  </si>
  <si>
    <t>k. Bayi dengan Imunisasi dasar lengkap</t>
  </si>
  <si>
    <t>- ≥ 95 %</t>
  </si>
  <si>
    <t>- &lt;95%</t>
  </si>
  <si>
    <t>l. Bayi, balita, apras yang bermasalah kesehatan</t>
  </si>
  <si>
    <t>m. Bayi, balita, apras yang bermasalah kesehatan dirujuk</t>
  </si>
  <si>
    <t>n. Bayi, balita, apras yang diberikan edukasi</t>
  </si>
  <si>
    <t>4. Kelompok Usia Sekolah dan Remaja</t>
  </si>
  <si>
    <t>a. Rata-rata datang, ditimbang dan diukur (Capaian/Sasaran)</t>
  </si>
  <si>
    <t>- ≥50  %</t>
  </si>
  <si>
    <t>- &lt;50 %</t>
  </si>
  <si>
    <t>b. IMT tidak normal &lt;18,5kg/m2 dan/atau &gt;22,9 kg.m2</t>
  </si>
  <si>
    <t>- ≤ 50%</t>
  </si>
  <si>
    <t>- &gt; 50% - 80%</t>
  </si>
  <si>
    <t>- &gt; 80%</t>
  </si>
  <si>
    <t>c. Lingkar perut &gt;90cm (laki-laki) dan &gt;80cm (perempuan)</t>
  </si>
  <si>
    <t>d. Tekanan darah tidak normal (rendah dan tinggi)</t>
  </si>
  <si>
    <t>e. Gula darah tidak normal &gt;100 mg/dl (prediabetes dan diabetes)</t>
  </si>
  <si>
    <t>f. Remaja putri anemia</t>
  </si>
  <si>
    <t>g. Usia sekolah remaja bermasalah psikososial (masalah di rumah, masalah pendidikan, masalah pola makan, masalah aktivitas fisik, masalah obat-obatan, masalah kesehatan seksual, masalah keamanan, pribadi, masalah bunuh diri)</t>
  </si>
  <si>
    <t>- Ada, ditindaklanjuti</t>
  </si>
  <si>
    <t>- Ada, tidak ditindaklannjuti</t>
  </si>
  <si>
    <t>h. Usia sekolah remaja bermasalah kesehatan</t>
  </si>
  <si>
    <t>i. Usia sekolah remaja bermasalah kesehatan yang dirujuk</t>
  </si>
  <si>
    <t>- 100%</t>
  </si>
  <si>
    <t>-&lt;100 %</t>
  </si>
  <si>
    <t>j. Usia sekolah remaja yang diberikan edukasi</t>
  </si>
  <si>
    <t>- ≥ 50%</t>
  </si>
  <si>
    <t>-&lt;50 %</t>
  </si>
  <si>
    <t>5. Kelompok Usia Produktif dan lansia</t>
  </si>
  <si>
    <t>e. Gula darah tidak normal &gt;100 md/dl  (prediabetes dan diabetes)</t>
  </si>
  <si>
    <t>f. Kolesterol tidak normal &gt;200 mg/dl</t>
  </si>
  <si>
    <t>g. PUS dengan KB aktif</t>
  </si>
  <si>
    <r>
      <rPr>
        <sz val="10"/>
        <color rgb="FF000000"/>
        <rFont val="&quot;Bookman Old Style&quot;, Arial"/>
        <charset val="134"/>
      </rPr>
      <t xml:space="preserve">-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70 %</t>
    </r>
  </si>
  <si>
    <t>- &lt;70 %</t>
  </si>
  <si>
    <t>h. Uspro dan lansia berpotensi masalah kesehatan jiwa (Nilai &gt;6 dari skiring kesehatan jiwa)</t>
  </si>
  <si>
    <t>i. Uspro dan lansia berpotensi masalah PPOK Nilai &gt;6 dari skrining kesehatan jiwa)</t>
  </si>
  <si>
    <t>j. Lansia bermasalah pada kehidupan sehari-hari (tidak bisa mandiri)</t>
  </si>
  <si>
    <t>k. Usia produktif dan lansia bermasalah kesehatan</t>
  </si>
  <si>
    <t>l. Usia produktif dan lansia bermasalah kesehatan yang dirujuk</t>
  </si>
  <si>
    <t>m. Usia produktif dan lansia yang diberikan edukasi</t>
  </si>
  <si>
    <t>KEGIATAN TAMBAHAN</t>
  </si>
  <si>
    <t xml:space="preserve">1. Program/Kegiatan Tambahan   </t>
  </si>
  <si>
    <t>- BKB</t>
  </si>
  <si>
    <t>- &gt; 3 macam</t>
  </si>
  <si>
    <t>- PAUD</t>
  </si>
  <si>
    <t>- 1 macam</t>
  </si>
  <si>
    <t>- UKGMD</t>
  </si>
  <si>
    <t>- Tidak Ada</t>
  </si>
  <si>
    <t>- Pengadaan air bersih dan penyehatan lingkungan</t>
  </si>
  <si>
    <t>- Kegiatan ekonomi produktif</t>
  </si>
  <si>
    <t>- Tabulin/Dasolin</t>
  </si>
  <si>
    <t>III</t>
  </si>
  <si>
    <t>INOVASI POSYANDU</t>
  </si>
  <si>
    <t>Inovasi yang dibentuk dan dilakukan oleh posyandu</t>
  </si>
  <si>
    <t>TOTAL SKOR</t>
  </si>
  <si>
    <t>STRATA</t>
  </si>
  <si>
    <t>- Pratama     : Nilai  &lt; 160</t>
  </si>
  <si>
    <t>- Madya       : Nilai 160 - 174</t>
  </si>
  <si>
    <t>- Purnama   : Nilai  175 - 194</t>
  </si>
  <si>
    <t>- Mandiri    : Nilai   195 - 200</t>
  </si>
  <si>
    <t>1. GRAFIK BUKA POSYANDU</t>
  </si>
  <si>
    <t>TIDAK SESUAI</t>
  </si>
  <si>
    <t>: TANJUNGREJO</t>
  </si>
  <si>
    <t>: SEMANGKA YUDHISTIRA</t>
  </si>
  <si>
    <t>MEI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</si>
</sst>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21">
    <font>
      <sz val="12"/>
      <color theme="1"/>
      <name val="Calibri"/>
      <charset val="134"/>
      <scheme val="minor"/>
    </font>
    <font>
      <sz val="12"/>
      <color theme="1"/>
      <name val="Calibri"/>
      <charset val="134"/>
    </font>
    <font>
      <sz val="10"/>
      <color theme="1"/>
      <name val="Bookman Old Style"/>
      <charset val="134"/>
    </font>
    <font>
      <b/>
      <sz val="10"/>
      <color theme="1"/>
      <name val="Bookman Old Style"/>
      <charset val="134"/>
    </font>
    <font>
      <sz val="12"/>
      <name val="Calibri"/>
      <charset val="134"/>
      <scheme val="minor"/>
    </font>
    <font>
      <sz val="9"/>
      <color theme="1"/>
      <name val="&quot;Bookman Old Style&quot;"/>
      <charset val="134"/>
    </font>
    <font>
      <sz val="11"/>
      <color theme="1"/>
      <name val="Bookman Old Style"/>
      <charset val="134"/>
    </font>
    <font>
      <i/>
      <sz val="10"/>
      <color theme="1"/>
      <name val="Bookman Old Style"/>
      <charset val="134"/>
    </font>
    <font>
      <sz val="10"/>
      <color rgb="FF008000"/>
      <name val="Bookman Old Style"/>
      <charset val="134"/>
    </font>
    <font>
      <sz val="10"/>
      <color theme="1"/>
      <name val="&quot;Bookman Old Style&quot;"/>
      <charset val="134"/>
    </font>
    <font>
      <sz val="10"/>
      <color theme="1"/>
      <name val="Calibri"/>
      <charset val="134"/>
    </font>
    <font>
      <sz val="10"/>
      <color rgb="FF000000"/>
      <name val="&quot;Bookman Old Style&quot;"/>
      <charset val="134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rgb="FF000000"/>
      <name val="Bookman Old Style"/>
      <charset val="134"/>
    </font>
    <font>
      <sz val="10"/>
      <color rgb="FFFF0000"/>
      <name val="Bookman Old Style"/>
      <charset val="134"/>
    </font>
    <font>
      <u/>
      <sz val="10"/>
      <color theme="1"/>
      <name val="Bookman Old Style"/>
      <charset val="134"/>
    </font>
    <font>
      <sz val="10"/>
      <color rgb="FF000000"/>
      <name val="&quot;Bookman Old Style&quot;, Arial"/>
      <charset val="134"/>
    </font>
  </fonts>
  <fills count="1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9D08F"/>
        <bgColor rgb="FFA9D08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63F2BE"/>
        <bgColor rgb="FF63F2BE"/>
      </patternFill>
    </fill>
    <fill>
      <patternFill patternType="solid">
        <fgColor rgb="FFD2BCFE"/>
        <bgColor rgb="FFD2BCFE"/>
      </patternFill>
    </fill>
    <fill>
      <patternFill patternType="solid">
        <fgColor rgb="FFFBE4D5"/>
        <bgColor rgb="FFFBE4D5"/>
      </patternFill>
    </fill>
    <fill>
      <patternFill patternType="solid">
        <fgColor rgb="FFFFE598"/>
        <bgColor rgb="FFFFE598"/>
      </patternFill>
    </fill>
    <fill>
      <patternFill patternType="solid">
        <fgColor rgb="FFFFE79A"/>
        <bgColor rgb="FFFFE79A"/>
      </patternFill>
    </fill>
    <fill>
      <patternFill patternType="solid">
        <fgColor rgb="FFFF7C54"/>
        <bgColor rgb="FFFF7C5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85B4"/>
        <bgColor rgb="FFFF85B4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6" borderId="3" xfId="0" applyFont="1" applyFill="1" applyBorder="1"/>
    <xf numFmtId="0" fontId="3" fillId="6" borderId="0" xfId="0" applyFont="1" applyFill="1" applyAlignment="1">
      <alignment wrapText="1"/>
    </xf>
    <xf numFmtId="0" fontId="3" fillId="6" borderId="4" xfId="0" applyFont="1" applyFill="1" applyBorder="1"/>
    <xf numFmtId="0" fontId="2" fillId="6" borderId="3" xfId="0" applyFont="1" applyFill="1" applyBorder="1"/>
    <xf numFmtId="0" fontId="2" fillId="6" borderId="0" xfId="0" applyFont="1" applyFill="1"/>
    <xf numFmtId="0" fontId="3" fillId="5" borderId="3" xfId="0" applyFont="1" applyFill="1" applyBorder="1"/>
    <xf numFmtId="0" fontId="3" fillId="7" borderId="5" xfId="0" applyFont="1" applyFill="1" applyBorder="1" applyAlignment="1">
      <alignment wrapText="1"/>
    </xf>
    <xf numFmtId="0" fontId="3" fillId="7" borderId="6" xfId="0" applyFont="1" applyFill="1" applyBorder="1" applyAlignment="1">
      <alignment wrapText="1"/>
    </xf>
    <xf numFmtId="0" fontId="2" fillId="7" borderId="3" xfId="0" applyFont="1" applyFill="1" applyBorder="1" applyAlignment="1">
      <alignment horizontal="center"/>
    </xf>
    <xf numFmtId="0" fontId="2" fillId="7" borderId="7" xfId="0" applyFont="1" applyFill="1" applyBorder="1"/>
    <xf numFmtId="0" fontId="2" fillId="7" borderId="5" xfId="0" applyFont="1" applyFill="1" applyBorder="1"/>
    <xf numFmtId="0" fontId="2" fillId="5" borderId="3" xfId="0" applyFont="1" applyFill="1" applyBorder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5" borderId="11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10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top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5" borderId="2" xfId="0" applyFont="1" applyFill="1" applyBorder="1" applyAlignment="1">
      <alignment wrapText="1"/>
    </xf>
    <xf numFmtId="0" fontId="2" fillId="5" borderId="10" xfId="0" applyFont="1" applyFill="1" applyBorder="1"/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5" borderId="10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8" borderId="12" xfId="0" applyFont="1" applyFill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2" fillId="0" borderId="1" xfId="0" applyFont="1" applyBorder="1"/>
    <xf numFmtId="0" fontId="2" fillId="0" borderId="3" xfId="0" applyFont="1" applyBorder="1" applyAlignment="1">
      <alignment wrapText="1"/>
    </xf>
    <xf numFmtId="0" fontId="2" fillId="8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164" fontId="2" fillId="9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164" fontId="2" fillId="11" borderId="0" xfId="0" applyNumberFormat="1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7" borderId="0" xfId="0" applyFont="1" applyFill="1"/>
    <xf numFmtId="0" fontId="2" fillId="8" borderId="14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6" borderId="4" xfId="0" applyFont="1" applyFill="1" applyBorder="1"/>
    <xf numFmtId="0" fontId="2" fillId="7" borderId="4" xfId="0" applyFont="1" applyFill="1" applyBorder="1"/>
    <xf numFmtId="0" fontId="2" fillId="6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5" borderId="7" xfId="0" applyFont="1" applyFill="1" applyBorder="1"/>
    <xf numFmtId="0" fontId="2" fillId="0" borderId="10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left" wrapText="1"/>
    </xf>
    <xf numFmtId="0" fontId="2" fillId="5" borderId="11" xfId="0" applyFont="1" applyFill="1" applyBorder="1"/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/>
    </xf>
    <xf numFmtId="0" fontId="3" fillId="6" borderId="5" xfId="0" applyFont="1" applyFill="1" applyBorder="1" applyAlignment="1">
      <alignment wrapText="1"/>
    </xf>
    <xf numFmtId="0" fontId="3" fillId="6" borderId="5" xfId="0" applyFont="1" applyFill="1" applyBorder="1"/>
    <xf numFmtId="0" fontId="2" fillId="6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7" borderId="5" xfId="0" applyFont="1" applyFill="1" applyBorder="1" applyAlignment="1">
      <alignment horizontal="center" vertical="center"/>
    </xf>
    <xf numFmtId="0" fontId="3" fillId="7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0" fontId="2" fillId="7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2" fillId="5" borderId="6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8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/>
    </xf>
    <xf numFmtId="0" fontId="2" fillId="5" borderId="2" xfId="0" applyFont="1" applyFill="1" applyBorder="1"/>
    <xf numFmtId="0" fontId="8" fillId="5" borderId="10" xfId="0" applyFont="1" applyFill="1" applyBorder="1" applyAlignment="1">
      <alignment wrapText="1"/>
    </xf>
    <xf numFmtId="0" fontId="8" fillId="5" borderId="0" xfId="0" applyFont="1" applyFill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wrapText="1"/>
    </xf>
    <xf numFmtId="0" fontId="2" fillId="5" borderId="5" xfId="0" applyFont="1" applyFill="1" applyBorder="1"/>
    <xf numFmtId="0" fontId="2" fillId="5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8" borderId="8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9" xfId="0" applyFont="1" applyBorder="1" applyAlignment="1">
      <alignment horizontal="center"/>
    </xf>
    <xf numFmtId="0" fontId="3" fillId="5" borderId="7" xfId="0" applyFont="1" applyFill="1" applyBorder="1" applyAlignment="1">
      <alignment wrapText="1"/>
    </xf>
    <xf numFmtId="0" fontId="2" fillId="0" borderId="14" xfId="0" applyFont="1" applyBorder="1"/>
    <xf numFmtId="0" fontId="2" fillId="0" borderId="1" xfId="0" applyFont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7" xfId="0" applyFont="1" applyBorder="1"/>
    <xf numFmtId="0" fontId="2" fillId="8" borderId="2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2" fillId="5" borderId="6" xfId="0" applyFont="1" applyFill="1" applyBorder="1"/>
    <xf numFmtId="0" fontId="3" fillId="6" borderId="0" xfId="0" applyFont="1" applyFill="1"/>
    <xf numFmtId="20" fontId="3" fillId="7" borderId="5" xfId="0" applyNumberFormat="1" applyFont="1" applyFill="1" applyBorder="1" applyAlignment="1">
      <alignment wrapText="1"/>
    </xf>
    <xf numFmtId="0" fontId="2" fillId="6" borderId="0" xfId="0" applyFont="1" applyFill="1" applyAlignment="1">
      <alignment wrapText="1"/>
    </xf>
    <xf numFmtId="0" fontId="2" fillId="6" borderId="0" xfId="0" applyFont="1" applyFill="1" applyAlignment="1">
      <alignment horizontal="center"/>
    </xf>
    <xf numFmtId="0" fontId="3" fillId="5" borderId="3" xfId="0" applyFont="1" applyFill="1" applyBorder="1" applyAlignment="1">
      <alignment horizontal="left"/>
    </xf>
    <xf numFmtId="0" fontId="2" fillId="7" borderId="5" xfId="0" applyFont="1" applyFill="1" applyBorder="1" applyAlignment="1">
      <alignment wrapText="1"/>
    </xf>
    <xf numFmtId="0" fontId="2" fillId="7" borderId="5" xfId="0" applyFont="1" applyFill="1" applyBorder="1" applyAlignment="1">
      <alignment horizontal="center"/>
    </xf>
    <xf numFmtId="9" fontId="9" fillId="0" borderId="1" xfId="0" applyNumberFormat="1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10" fillId="13" borderId="5" xfId="0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center"/>
    </xf>
    <xf numFmtId="9" fontId="9" fillId="0" borderId="9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2" fillId="5" borderId="11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9" fillId="13" borderId="9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left" wrapText="1"/>
    </xf>
    <xf numFmtId="0" fontId="11" fillId="13" borderId="9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3" fillId="6" borderId="3" xfId="0" applyFont="1" applyFill="1" applyBorder="1" applyAlignment="1">
      <alignment horizontal="left" vertical="top"/>
    </xf>
    <xf numFmtId="0" fontId="3" fillId="6" borderId="0" xfId="0" applyFont="1" applyFill="1" applyAlignment="1">
      <alignment horizontal="left" vertical="top" wrapText="1"/>
    </xf>
    <xf numFmtId="0" fontId="3" fillId="7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6" borderId="5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wrapText="1"/>
    </xf>
    <xf numFmtId="0" fontId="2" fillId="6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 vertical="top"/>
    </xf>
    <xf numFmtId="0" fontId="3" fillId="14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6" fillId="15" borderId="8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17" borderId="17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" fillId="5" borderId="1" xfId="0" quotePrefix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wrapText="1"/>
    </xf>
    <xf numFmtId="0" fontId="2" fillId="0" borderId="1" xfId="0" quotePrefix="1" applyFont="1" applyBorder="1" applyAlignment="1">
      <alignment wrapText="1"/>
    </xf>
    <xf numFmtId="20" fontId="2" fillId="0" borderId="1" xfId="0" quotePrefix="1" applyNumberFormat="1" applyFont="1" applyBorder="1" applyAlignment="1">
      <alignment wrapText="1"/>
    </xf>
    <xf numFmtId="20" fontId="2" fillId="5" borderId="1" xfId="0" quotePrefix="1" applyNumberFormat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horizontal="left" wrapText="1"/>
    </xf>
    <xf numFmtId="0" fontId="6" fillId="5" borderId="1" xfId="0" quotePrefix="1" applyFont="1" applyFill="1" applyBorder="1" applyAlignment="1">
      <alignment horizontal="left" wrapText="1"/>
    </xf>
    <xf numFmtId="9" fontId="2" fillId="5" borderId="1" xfId="0" quotePrefix="1" applyNumberFormat="1" applyFont="1" applyFill="1" applyBorder="1" applyAlignment="1">
      <alignment horizontal="left" wrapText="1"/>
    </xf>
    <xf numFmtId="0" fontId="2" fillId="5" borderId="9" xfId="0" quotePrefix="1" applyFont="1" applyFill="1" applyBorder="1" applyAlignment="1">
      <alignment horizontal="left" wrapText="1"/>
    </xf>
    <xf numFmtId="0" fontId="2" fillId="5" borderId="8" xfId="0" quotePrefix="1" applyFont="1" applyFill="1" applyBorder="1" applyAlignment="1">
      <alignment wrapText="1"/>
    </xf>
    <xf numFmtId="0" fontId="2" fillId="5" borderId="9" xfId="0" quotePrefix="1" applyFont="1" applyFill="1" applyBorder="1" applyAlignment="1">
      <alignment wrapText="1"/>
    </xf>
    <xf numFmtId="0" fontId="6" fillId="5" borderId="1" xfId="0" quotePrefix="1" applyFont="1" applyFill="1" applyBorder="1" applyAlignment="1">
      <alignment wrapText="1"/>
    </xf>
    <xf numFmtId="0" fontId="2" fillId="5" borderId="2" xfId="0" quotePrefix="1" applyFont="1" applyFill="1" applyBorder="1" applyAlignment="1">
      <alignment wrapText="1"/>
    </xf>
    <xf numFmtId="0" fontId="9" fillId="13" borderId="9" xfId="0" quotePrefix="1" applyFont="1" applyFill="1" applyBorder="1" applyAlignment="1">
      <alignment horizontal="left" wrapText="1"/>
    </xf>
    <xf numFmtId="0" fontId="9" fillId="0" borderId="9" xfId="0" quotePrefix="1" applyFont="1" applyBorder="1" applyAlignment="1">
      <alignment horizontal="left" wrapText="1"/>
    </xf>
    <xf numFmtId="0" fontId="2" fillId="0" borderId="1" xfId="0" quotePrefix="1" applyFont="1" applyBorder="1" applyAlignment="1">
      <alignment horizontal="left" vertical="top" wrapText="1"/>
    </xf>
    <xf numFmtId="0" fontId="2" fillId="5" borderId="1" xfId="0" quotePrefix="1" applyFont="1" applyFill="1" applyBorder="1" applyAlignment="1">
      <alignment horizontal="left" vertical="top" wrapText="1"/>
    </xf>
    <xf numFmtId="0" fontId="2" fillId="0" borderId="0" xfId="0" quotePrefix="1" applyFont="1" applyAlignment="1">
      <alignment wrapText="1"/>
    </xf>
    <xf numFmtId="0" fontId="16" fillId="0" borderId="0" xfId="0" applyFont="1" applyAlignment="1">
      <alignment horizontal="center" vertical="center"/>
    </xf>
    <xf numFmtId="0" fontId="3" fillId="15" borderId="2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5" borderId="8" xfId="0" applyFont="1" applyFill="1" applyBorder="1" applyAlignment="1">
      <alignment horizontal="left" vertical="top" wrapText="1"/>
    </xf>
    <xf numFmtId="0" fontId="4" fillId="0" borderId="13" xfId="0" applyFont="1" applyBorder="1"/>
    <xf numFmtId="0" fontId="4" fillId="0" borderId="9" xfId="0" applyFont="1" applyBorder="1"/>
    <xf numFmtId="20" fontId="2" fillId="5" borderId="8" xfId="0" applyNumberFormat="1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3" fillId="6" borderId="0" xfId="0" applyFont="1" applyFill="1" applyAlignment="1">
      <alignment horizontal="left" wrapText="1"/>
    </xf>
    <xf numFmtId="0" fontId="4" fillId="0" borderId="0" xfId="0" applyFont="1"/>
    <xf numFmtId="20" fontId="3" fillId="7" borderId="5" xfId="0" applyNumberFormat="1" applyFont="1" applyFill="1" applyBorder="1" applyAlignment="1">
      <alignment horizontal="left" wrapText="1"/>
    </xf>
    <xf numFmtId="0" fontId="4" fillId="0" borderId="5" xfId="0" applyFont="1" applyBorder="1"/>
    <xf numFmtId="0" fontId="2" fillId="7" borderId="5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3" fillId="3" borderId="1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2" fillId="5" borderId="8" xfId="0" quotePrefix="1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7" borderId="5" xfId="0" applyFont="1" applyFill="1" applyBorder="1" applyAlignment="1">
      <alignment horizontal="left" wrapText="1"/>
    </xf>
    <xf numFmtId="0" fontId="4" fillId="0" borderId="6" xfId="0" applyFont="1" applyBorder="1"/>
    <xf numFmtId="0" fontId="3" fillId="7" borderId="0" xfId="0" applyFont="1" applyFill="1" applyAlignment="1">
      <alignment horizontal="left" wrapText="1"/>
    </xf>
    <xf numFmtId="0" fontId="4" fillId="0" borderId="4" xfId="0" applyFont="1" applyBorder="1"/>
    <xf numFmtId="0" fontId="3" fillId="5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0" fillId="0" borderId="0" xfId="0"/>
    <xf numFmtId="0" fontId="3" fillId="5" borderId="5" xfId="0" quotePrefix="1" applyFont="1" applyFill="1" applyBorder="1" applyAlignment="1">
      <alignment horizontal="left" wrapText="1"/>
    </xf>
    <xf numFmtId="0" fontId="2" fillId="3" borderId="0" xfId="0" applyFont="1" applyFill="1" applyAlignment="1">
      <alignment horizontal="left"/>
    </xf>
    <xf numFmtId="0" fontId="2" fillId="9" borderId="0" xfId="0" applyFont="1" applyFill="1" applyAlignment="1">
      <alignment horizontal="left"/>
    </xf>
    <xf numFmtId="0" fontId="2" fillId="11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4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2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PivotStylePreset2_Accent1" table="0" count="10" xr9:uid="{267968C8-6FFD-4C36-ACC1-9EA1FD1885CA}">
      <tableStyleElement type="headerRow" dxfId="15"/>
      <tableStyleElement type="totalRow" dxfId="14"/>
      <tableStyleElement type="firstRowStripe" dxfId="13"/>
      <tableStyleElement type="firstColumnStripe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990600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12883</xdr:colOff>
      <xdr:row>5</xdr:row>
      <xdr:rowOff>51942</xdr:rowOff>
    </xdr:from>
    <xdr:to>
      <xdr:col>7</xdr:col>
      <xdr:colOff>1252403</xdr:colOff>
      <xdr:row>6</xdr:row>
      <xdr:rowOff>25633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2883" y="1005813"/>
          <a:ext cx="12672809" cy="1644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CFFFB"/>
  </sheetPr>
  <dimension ref="A1:P932"/>
  <sheetViews>
    <sheetView showGridLines="0" tabSelected="1" workbookViewId="0">
      <selection activeCell="A8" sqref="A8:H8"/>
    </sheetView>
  </sheetViews>
  <sheetFormatPr defaultColWidth="11.25" defaultRowHeight="15.05" customHeight="1"/>
  <cols>
    <col min="1" max="1" width="18.83203125" customWidth="1"/>
    <col min="2" max="2" width="21.5" customWidth="1"/>
    <col min="3" max="3" width="21.33203125" customWidth="1"/>
    <col min="4" max="4" width="19.08203125" customWidth="1"/>
    <col min="5" max="5" width="23.75" customWidth="1"/>
    <col min="6" max="6" width="19.33203125" customWidth="1"/>
    <col min="7" max="7" width="21" customWidth="1"/>
    <col min="8" max="8" width="19.33203125" customWidth="1"/>
    <col min="9" max="9" width="23.08203125" customWidth="1"/>
    <col min="10" max="16" width="19.33203125" customWidth="1"/>
  </cols>
  <sheetData>
    <row r="1" spans="1:16" ht="15.05" customHeight="1">
      <c r="A1" s="217" t="s">
        <v>0</v>
      </c>
      <c r="B1" s="217"/>
      <c r="C1" s="217"/>
      <c r="D1" s="217"/>
      <c r="E1" s="217"/>
      <c r="F1" s="217"/>
      <c r="G1" s="217"/>
      <c r="H1" s="217"/>
    </row>
    <row r="2" spans="1:16" ht="15.05" customHeight="1">
      <c r="A2" s="217" t="s">
        <v>1</v>
      </c>
      <c r="B2" s="217"/>
      <c r="C2" s="217"/>
      <c r="D2" s="217"/>
      <c r="E2" s="217"/>
      <c r="F2" s="217"/>
      <c r="G2" s="217"/>
      <c r="H2" s="217"/>
    </row>
    <row r="3" spans="1:16" ht="15.05" customHeight="1">
      <c r="A3" s="217" t="s">
        <v>2</v>
      </c>
      <c r="B3" s="217"/>
      <c r="C3" s="217"/>
      <c r="D3" s="217"/>
      <c r="E3" s="217"/>
      <c r="F3" s="217"/>
      <c r="G3" s="217"/>
      <c r="H3" s="217"/>
    </row>
    <row r="4" spans="1:16" ht="15.05" customHeight="1">
      <c r="A4" s="218" t="s">
        <v>3</v>
      </c>
      <c r="B4" s="218"/>
      <c r="C4" s="218"/>
      <c r="D4" s="218"/>
      <c r="E4" s="218"/>
      <c r="F4" s="218"/>
      <c r="G4" s="218"/>
      <c r="H4" s="218"/>
    </row>
    <row r="5" spans="1:16" ht="15.05" customHeight="1">
      <c r="A5" s="219" t="s">
        <v>4</v>
      </c>
      <c r="B5" s="219"/>
      <c r="C5" s="219"/>
      <c r="D5" s="219"/>
      <c r="E5" s="219"/>
      <c r="F5" s="219"/>
      <c r="G5" s="219"/>
      <c r="H5" s="219"/>
    </row>
    <row r="6" spans="1:16" ht="15.05" customHeight="1">
      <c r="A6" s="180"/>
      <c r="B6" s="181" t="s">
        <v>5</v>
      </c>
      <c r="C6" s="181"/>
      <c r="D6" s="180"/>
      <c r="E6" s="180"/>
    </row>
    <row r="7" spans="1:16" ht="15.8" customHeight="1">
      <c r="A7" s="212" t="s">
        <v>6</v>
      </c>
      <c r="B7" s="212"/>
      <c r="C7" s="212"/>
      <c r="D7" s="212"/>
      <c r="E7" s="212"/>
      <c r="F7" s="212"/>
      <c r="G7" s="212"/>
      <c r="H7" s="212"/>
      <c r="I7" s="6"/>
      <c r="J7" s="6"/>
      <c r="K7" s="6"/>
      <c r="L7" s="6"/>
      <c r="M7" s="6"/>
      <c r="N7" s="6"/>
      <c r="O7" s="6"/>
      <c r="P7" s="6"/>
    </row>
    <row r="8" spans="1:16" ht="15.8" customHeight="1">
      <c r="A8" s="212" t="s">
        <v>434</v>
      </c>
      <c r="B8" s="212"/>
      <c r="C8" s="212"/>
      <c r="D8" s="212"/>
      <c r="E8" s="212"/>
      <c r="F8" s="212"/>
      <c r="G8" s="212"/>
      <c r="H8" s="212"/>
      <c r="I8" s="6"/>
      <c r="J8" s="6"/>
      <c r="K8" s="6"/>
      <c r="L8" s="6"/>
      <c r="M8" s="6"/>
      <c r="N8" s="6"/>
      <c r="O8" s="6"/>
      <c r="P8" s="6"/>
    </row>
    <row r="9" spans="1:16" ht="15.8" customHeight="1">
      <c r="A9" s="2"/>
      <c r="B9" s="2"/>
      <c r="C9" s="2"/>
      <c r="D9" s="2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15.8" customHeight="1">
      <c r="A10" s="182" t="s">
        <v>7</v>
      </c>
      <c r="B10" s="182" t="s">
        <v>433</v>
      </c>
      <c r="C10" s="2"/>
      <c r="D10" s="2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15.8" customHeight="1">
      <c r="A11" s="183" t="s">
        <v>8</v>
      </c>
      <c r="B11" s="183" t="s">
        <v>432</v>
      </c>
      <c r="C11" s="2"/>
      <c r="D11" s="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5.8" customHeight="1">
      <c r="A12" s="2"/>
      <c r="B12" s="2"/>
      <c r="C12" s="2"/>
      <c r="D12" s="2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31.5" customHeight="1">
      <c r="A13" s="213" t="s">
        <v>9</v>
      </c>
      <c r="B13" s="214"/>
      <c r="C13" s="214"/>
      <c r="D13" s="215" t="s">
        <v>10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</row>
    <row r="14" spans="1:16" ht="51.05" customHeight="1">
      <c r="A14" s="184" t="s">
        <v>11</v>
      </c>
      <c r="B14" s="184" t="s">
        <v>12</v>
      </c>
      <c r="C14" s="184" t="s">
        <v>13</v>
      </c>
      <c r="D14" s="185" t="s">
        <v>14</v>
      </c>
      <c r="E14" s="186" t="s">
        <v>15</v>
      </c>
      <c r="F14" s="187" t="s">
        <v>16</v>
      </c>
      <c r="G14" s="187" t="s">
        <v>17</v>
      </c>
      <c r="H14" s="188" t="s">
        <v>18</v>
      </c>
      <c r="I14" s="188" t="s">
        <v>19</v>
      </c>
      <c r="J14" s="191" t="s">
        <v>20</v>
      </c>
      <c r="K14" s="191" t="s">
        <v>21</v>
      </c>
      <c r="L14" s="192" t="s">
        <v>22</v>
      </c>
      <c r="M14" s="192" t="s">
        <v>23</v>
      </c>
      <c r="N14" s="193" t="s">
        <v>24</v>
      </c>
      <c r="O14" s="193" t="s">
        <v>25</v>
      </c>
      <c r="P14" s="193" t="s">
        <v>26</v>
      </c>
    </row>
    <row r="15" spans="1:16" ht="34.450000000000003" customHeight="1">
      <c r="A15" s="132" t="s">
        <v>28</v>
      </c>
      <c r="B15" s="132" t="s">
        <v>27</v>
      </c>
      <c r="C15" s="132" t="s">
        <v>27</v>
      </c>
      <c r="D15" s="189" t="s">
        <v>29</v>
      </c>
      <c r="E15" s="190" t="s">
        <v>29</v>
      </c>
      <c r="F15" s="190" t="s">
        <v>29</v>
      </c>
      <c r="G15" s="190" t="s">
        <v>29</v>
      </c>
      <c r="H15" s="190" t="s">
        <v>29</v>
      </c>
      <c r="I15" s="190" t="s">
        <v>29</v>
      </c>
      <c r="J15" s="190" t="s">
        <v>29</v>
      </c>
      <c r="K15" s="190" t="s">
        <v>431</v>
      </c>
      <c r="L15" s="190" t="s">
        <v>431</v>
      </c>
      <c r="M15" s="190" t="s">
        <v>431</v>
      </c>
      <c r="N15" s="190" t="s">
        <v>431</v>
      </c>
      <c r="O15" s="190" t="s">
        <v>431</v>
      </c>
      <c r="P15" s="190" t="s">
        <v>431</v>
      </c>
    </row>
    <row r="16" spans="1:16" ht="15.8" customHeight="1">
      <c r="A16" s="2"/>
      <c r="B16" s="2"/>
      <c r="C16" s="2"/>
      <c r="D16" s="2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5.8" customHeight="1">
      <c r="A17" s="2"/>
      <c r="B17" s="2"/>
      <c r="C17" s="2"/>
      <c r="D17" s="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.8" customHeight="1">
      <c r="A18" s="2"/>
      <c r="B18" s="2"/>
      <c r="C18" s="2"/>
      <c r="D18" s="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5.8" customHeight="1">
      <c r="A19" s="2"/>
      <c r="B19" s="2"/>
      <c r="C19" s="2"/>
      <c r="D19" s="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5.8" customHeight="1">
      <c r="A20" s="2"/>
      <c r="B20" s="2"/>
      <c r="C20" s="2"/>
      <c r="D20" s="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5.8" customHeight="1">
      <c r="A21" s="2"/>
      <c r="B21" s="2"/>
      <c r="C21" s="2"/>
      <c r="D21" s="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15.05" customHeight="1">
      <c r="A22" s="2"/>
      <c r="B22" s="2"/>
      <c r="C22" s="2"/>
      <c r="D22" s="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15.8" customHeight="1">
      <c r="A23" s="2"/>
      <c r="B23" s="2"/>
      <c r="C23" s="2"/>
      <c r="D23" s="2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15.8" customHeight="1">
      <c r="A24" s="2"/>
      <c r="B24" s="2"/>
      <c r="C24" s="2"/>
      <c r="D24" s="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5.8" customHeight="1">
      <c r="A25" s="2"/>
      <c r="B25" s="2"/>
      <c r="C25" s="2"/>
      <c r="D25" s="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5.8" customHeight="1">
      <c r="A26" s="2"/>
      <c r="B26" s="2"/>
      <c r="C26" s="2"/>
      <c r="D26" s="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5.8" customHeight="1">
      <c r="A27" s="2"/>
      <c r="B27" s="2"/>
      <c r="C27" s="2"/>
      <c r="D27" s="2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5.8" customHeight="1">
      <c r="A28" s="2"/>
      <c r="B28" s="2"/>
      <c r="C28" s="2"/>
      <c r="D28" s="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5.8" customHeight="1">
      <c r="A29" s="2"/>
      <c r="B29" s="2"/>
      <c r="C29" s="2"/>
      <c r="D29" s="2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15.8" customHeight="1">
      <c r="A30" s="2"/>
      <c r="B30" s="2"/>
      <c r="C30" s="2"/>
      <c r="D30" s="2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15.8" customHeight="1">
      <c r="A31" s="2"/>
      <c r="B31" s="2"/>
      <c r="C31" s="2"/>
      <c r="D31" s="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15.8" customHeight="1">
      <c r="A32" s="2"/>
      <c r="B32" s="2"/>
      <c r="C32" s="2"/>
      <c r="D32" s="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15.8" customHeight="1">
      <c r="A33" s="2"/>
      <c r="B33" s="2"/>
      <c r="C33" s="2"/>
      <c r="D33" s="2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.8" customHeight="1">
      <c r="A34" s="2"/>
      <c r="B34" s="2"/>
      <c r="C34" s="2"/>
      <c r="D34" s="2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8" customHeight="1">
      <c r="A35" s="2"/>
      <c r="B35" s="2"/>
      <c r="C35" s="2"/>
      <c r="D35" s="2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5.8" customHeight="1">
      <c r="A36" s="2"/>
      <c r="B36" s="2"/>
      <c r="C36" s="2"/>
      <c r="D36" s="2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15.8" customHeight="1">
      <c r="A37" s="2"/>
      <c r="B37" s="2"/>
      <c r="C37" s="2"/>
      <c r="D37" s="2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15.8" customHeight="1">
      <c r="A38" s="2"/>
      <c r="B38" s="2"/>
      <c r="C38" s="2"/>
      <c r="D38" s="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15.8" customHeight="1">
      <c r="A39" s="2"/>
      <c r="B39" s="2"/>
      <c r="C39" s="2"/>
      <c r="D39" s="2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15.8" customHeight="1">
      <c r="A40" s="2"/>
      <c r="B40" s="2"/>
      <c r="C40" s="2"/>
      <c r="D40" s="2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15.8" customHeight="1">
      <c r="A41" s="2"/>
      <c r="B41" s="2"/>
      <c r="C41" s="2"/>
      <c r="D41" s="2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15.8" customHeight="1">
      <c r="A42" s="2"/>
      <c r="B42" s="2"/>
      <c r="C42" s="2"/>
      <c r="D42" s="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15.8" customHeight="1">
      <c r="A43" s="2"/>
      <c r="B43" s="2"/>
      <c r="C43" s="2"/>
      <c r="D43" s="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15.8" customHeight="1">
      <c r="A44" s="2"/>
      <c r="B44" s="2"/>
      <c r="C44" s="2"/>
      <c r="D44" s="2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15.8" customHeight="1">
      <c r="A45" s="2"/>
      <c r="B45" s="2"/>
      <c r="C45" s="2"/>
      <c r="D45" s="2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15.8" customHeight="1">
      <c r="A46" s="2"/>
      <c r="B46" s="2"/>
      <c r="C46" s="2"/>
      <c r="D46" s="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15.8" customHeight="1">
      <c r="A47" s="2"/>
      <c r="B47" s="2"/>
      <c r="C47" s="2"/>
      <c r="D47" s="2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15.8" customHeight="1">
      <c r="A48" s="2"/>
      <c r="B48" s="2"/>
      <c r="C48" s="2"/>
      <c r="D48" s="2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15.8" customHeight="1">
      <c r="A49" s="2"/>
      <c r="B49" s="2"/>
      <c r="C49" s="2"/>
      <c r="D49" s="2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15.8" customHeight="1">
      <c r="A50" s="2"/>
      <c r="B50" s="2"/>
      <c r="C50" s="2"/>
      <c r="D50" s="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15.8" customHeight="1">
      <c r="A51" s="2"/>
      <c r="B51" s="2"/>
      <c r="C51" s="2"/>
      <c r="D51" s="2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15.8" customHeight="1">
      <c r="A52" s="2"/>
      <c r="B52" s="2"/>
      <c r="C52" s="2"/>
      <c r="D52" s="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5.8" customHeight="1">
      <c r="A53" s="2"/>
      <c r="B53" s="2"/>
      <c r="C53" s="2"/>
      <c r="D53" s="2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15.8" customHeight="1">
      <c r="A54" s="2"/>
      <c r="B54" s="2"/>
      <c r="C54" s="2"/>
      <c r="D54" s="2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t="15.8" customHeight="1">
      <c r="A55" s="2"/>
      <c r="B55" s="2"/>
      <c r="C55" s="2"/>
      <c r="D55" s="2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ht="15.8" customHeight="1">
      <c r="A56" s="2"/>
      <c r="B56" s="2"/>
      <c r="C56" s="2"/>
      <c r="D56" s="2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ht="15.8" customHeight="1">
      <c r="A57" s="2"/>
      <c r="B57" s="2"/>
      <c r="C57" s="2"/>
      <c r="D57" s="2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15.8" customHeight="1">
      <c r="A58" s="2"/>
      <c r="B58" s="2"/>
      <c r="C58" s="2"/>
      <c r="D58" s="2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ht="15.8" customHeight="1">
      <c r="A59" s="2"/>
      <c r="B59" s="2"/>
      <c r="C59" s="2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ht="15.8" customHeight="1">
      <c r="A60" s="2"/>
      <c r="B60" s="2"/>
      <c r="C60" s="2"/>
      <c r="D60" s="2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15.8" customHeight="1">
      <c r="A61" s="2"/>
      <c r="B61" s="2"/>
      <c r="C61" s="2"/>
      <c r="D61" s="2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15.8" customHeight="1">
      <c r="A62" s="2"/>
      <c r="B62" s="2"/>
      <c r="C62" s="2"/>
      <c r="D62" s="2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15.8" customHeight="1">
      <c r="A63" s="2"/>
      <c r="B63" s="2"/>
      <c r="C63" s="2"/>
      <c r="D63" s="2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15.8" customHeight="1">
      <c r="A64" s="2"/>
      <c r="B64" s="2"/>
      <c r="C64" s="2"/>
      <c r="D64" s="2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15.8" customHeight="1">
      <c r="A65" s="2"/>
      <c r="B65" s="2"/>
      <c r="C65" s="2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15.8" customHeight="1">
      <c r="A66" s="2"/>
      <c r="B66" s="2"/>
      <c r="C66" s="2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15.8" customHeight="1">
      <c r="A67" s="2"/>
      <c r="B67" s="2"/>
      <c r="C67" s="2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15.8" customHeight="1">
      <c r="A68" s="2"/>
      <c r="B68" s="2"/>
      <c r="C68" s="2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15.8" customHeight="1">
      <c r="A69" s="2"/>
      <c r="B69" s="2"/>
      <c r="C69" s="2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t="15.8" customHeight="1">
      <c r="A70" s="2"/>
      <c r="B70" s="2"/>
      <c r="C70" s="2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15.8" customHeight="1">
      <c r="A71" s="2"/>
      <c r="B71" s="2"/>
      <c r="C71" s="2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15.8" customHeight="1">
      <c r="A72" s="2"/>
      <c r="B72" s="2"/>
      <c r="C72" s="2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15.8" customHeight="1">
      <c r="A73" s="2"/>
      <c r="B73" s="2"/>
      <c r="C73" s="2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15.8" customHeight="1">
      <c r="A74" s="2"/>
      <c r="B74" s="2"/>
      <c r="C74" s="2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ht="15.8" customHeight="1">
      <c r="A75" s="2"/>
      <c r="B75" s="2"/>
      <c r="C75" s="2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ht="15.8" customHeight="1">
      <c r="A76" s="2"/>
      <c r="B76" s="2"/>
      <c r="C76" s="2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ht="15.8" customHeight="1">
      <c r="A77" s="2"/>
      <c r="B77" s="2"/>
      <c r="C77" s="2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15.8" customHeight="1">
      <c r="A78" s="2"/>
      <c r="B78" s="2"/>
      <c r="C78" s="2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ht="15.8" customHeight="1">
      <c r="A79" s="2"/>
      <c r="B79" s="2"/>
      <c r="C79" s="2"/>
      <c r="D79" s="2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15.8" customHeight="1">
      <c r="A80" s="2"/>
      <c r="B80" s="2"/>
      <c r="C80" s="2"/>
      <c r="D80" s="2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15.8" customHeight="1">
      <c r="A81" s="2"/>
      <c r="B81" s="2"/>
      <c r="C81" s="2"/>
      <c r="D81" s="2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ht="15.8" customHeight="1">
      <c r="A82" s="2"/>
      <c r="B82" s="2"/>
      <c r="C82" s="2"/>
      <c r="D82" s="2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15.8" customHeight="1">
      <c r="A83" s="2"/>
      <c r="B83" s="2"/>
      <c r="C83" s="2"/>
      <c r="D83" s="2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t="15.8" customHeight="1">
      <c r="A84" s="2"/>
      <c r="B84" s="2"/>
      <c r="C84" s="2"/>
      <c r="D84" s="2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ht="15.8" customHeight="1">
      <c r="A85" s="2"/>
      <c r="B85" s="2"/>
      <c r="C85" s="2"/>
      <c r="D85" s="2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ht="15.8" customHeight="1">
      <c r="A86" s="2"/>
      <c r="B86" s="2"/>
      <c r="C86" s="2"/>
      <c r="D86" s="2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ht="15.8" customHeight="1">
      <c r="A87" s="2"/>
      <c r="B87" s="2"/>
      <c r="C87" s="2"/>
      <c r="D87" s="2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ht="15.8" customHeight="1">
      <c r="A88" s="2"/>
      <c r="B88" s="2"/>
      <c r="C88" s="2"/>
      <c r="D88" s="2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ht="15.8" customHeight="1">
      <c r="A89" s="2"/>
      <c r="B89" s="2"/>
      <c r="C89" s="2"/>
      <c r="D89" s="2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15.8" customHeight="1">
      <c r="A90" s="2"/>
      <c r="B90" s="2"/>
      <c r="C90" s="2"/>
      <c r="D90" s="2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ht="15.8" customHeight="1">
      <c r="A91" s="2"/>
      <c r="B91" s="2"/>
      <c r="C91" s="2"/>
      <c r="D91" s="2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5.8" customHeight="1">
      <c r="A92" s="2"/>
      <c r="B92" s="2"/>
      <c r="C92" s="2"/>
      <c r="D92" s="2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ht="15.8" customHeight="1">
      <c r="A93" s="2"/>
      <c r="B93" s="2"/>
      <c r="C93" s="2"/>
      <c r="D93" s="2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ht="15.8" customHeight="1">
      <c r="A94" s="2"/>
      <c r="B94" s="2"/>
      <c r="C94" s="2"/>
      <c r="D94" s="2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ht="15.8" customHeight="1">
      <c r="A95" s="2"/>
      <c r="B95" s="2"/>
      <c r="C95" s="2"/>
      <c r="D95" s="2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ht="15.8" customHeight="1">
      <c r="A96" s="2"/>
      <c r="B96" s="2"/>
      <c r="C96" s="2"/>
      <c r="D96" s="2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ht="15.8" customHeight="1">
      <c r="A97" s="2"/>
      <c r="B97" s="2"/>
      <c r="C97" s="2"/>
      <c r="D97" s="2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ht="15.8" customHeight="1">
      <c r="A98" s="2"/>
      <c r="B98" s="2"/>
      <c r="C98" s="2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15.8" customHeight="1">
      <c r="A99" s="2"/>
      <c r="B99" s="2"/>
      <c r="C99" s="2"/>
      <c r="D99" s="2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15.8" customHeight="1">
      <c r="A100" s="2"/>
      <c r="B100" s="2"/>
      <c r="C100" s="2"/>
      <c r="D100" s="2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15.8" customHeight="1">
      <c r="A101" s="2"/>
      <c r="B101" s="2"/>
      <c r="C101" s="2"/>
      <c r="D101" s="2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15.8" customHeight="1">
      <c r="A102" s="2"/>
      <c r="B102" s="2"/>
      <c r="C102" s="2"/>
      <c r="D102" s="2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15.8" customHeight="1">
      <c r="A103" s="2"/>
      <c r="B103" s="2"/>
      <c r="C103" s="2"/>
      <c r="D103" s="2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ht="15.8" customHeight="1">
      <c r="A104" s="2"/>
      <c r="B104" s="2"/>
      <c r="C104" s="2"/>
      <c r="D104" s="2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ht="15.8" customHeight="1">
      <c r="A105" s="2"/>
      <c r="B105" s="2"/>
      <c r="C105" s="2"/>
      <c r="D105" s="2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ht="15.8" customHeight="1">
      <c r="A106" s="2"/>
      <c r="B106" s="2"/>
      <c r="C106" s="2"/>
      <c r="D106" s="2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15.8" customHeight="1">
      <c r="A107" s="2"/>
      <c r="B107" s="2"/>
      <c r="C107" s="2"/>
      <c r="D107" s="2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15.8" customHeight="1">
      <c r="A108" s="2"/>
      <c r="B108" s="2"/>
      <c r="C108" s="2"/>
      <c r="D108" s="2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ht="15.8" customHeight="1">
      <c r="A109" s="2"/>
      <c r="B109" s="2"/>
      <c r="C109" s="2"/>
      <c r="D109" s="2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ht="15.8" customHeight="1">
      <c r="A110" s="2"/>
      <c r="B110" s="2"/>
      <c r="C110" s="2"/>
      <c r="D110" s="2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ht="15.8" customHeight="1">
      <c r="A111" s="2"/>
      <c r="B111" s="2"/>
      <c r="C111" s="2"/>
      <c r="D111" s="2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 ht="15.8" customHeight="1">
      <c r="A112" s="2"/>
      <c r="B112" s="2"/>
      <c r="C112" s="2"/>
      <c r="D112" s="2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ht="15.8" customHeight="1">
      <c r="A113" s="2"/>
      <c r="B113" s="2"/>
      <c r="C113" s="2"/>
      <c r="D113" s="2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ht="15.8" customHeight="1">
      <c r="A114" s="2"/>
      <c r="B114" s="2"/>
      <c r="C114" s="2"/>
      <c r="D114" s="2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 ht="15.8" customHeight="1">
      <c r="A115" s="2"/>
      <c r="B115" s="2"/>
      <c r="C115" s="2"/>
      <c r="D115" s="2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15.8" customHeight="1">
      <c r="A116" s="2"/>
      <c r="B116" s="2"/>
      <c r="C116" s="2"/>
      <c r="D116" s="2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15.8" customHeight="1">
      <c r="A117" s="2"/>
      <c r="B117" s="2"/>
      <c r="C117" s="2"/>
      <c r="D117" s="2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 ht="15.8" customHeight="1">
      <c r="A118" s="2"/>
      <c r="B118" s="2"/>
      <c r="C118" s="2"/>
      <c r="D118" s="2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ht="15.8" customHeight="1">
      <c r="A119" s="2"/>
      <c r="B119" s="2"/>
      <c r="C119" s="2"/>
      <c r="D119" s="2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ht="15.8" customHeight="1">
      <c r="A120" s="2"/>
      <c r="B120" s="2"/>
      <c r="C120" s="2"/>
      <c r="D120" s="2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 ht="15.8" customHeight="1">
      <c r="A121" s="2"/>
      <c r="B121" s="2"/>
      <c r="C121" s="2"/>
      <c r="D121" s="2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 ht="15.8" customHeight="1">
      <c r="A122" s="2"/>
      <c r="B122" s="2"/>
      <c r="C122" s="2"/>
      <c r="D122" s="2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 ht="15.8" customHeight="1">
      <c r="A123" s="2"/>
      <c r="B123" s="2"/>
      <c r="C123" s="2"/>
      <c r="D123" s="2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 ht="15.8" customHeight="1">
      <c r="A124" s="2"/>
      <c r="B124" s="2"/>
      <c r="C124" s="2"/>
      <c r="D124" s="2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 ht="15.8" customHeight="1">
      <c r="A125" s="2"/>
      <c r="B125" s="2"/>
      <c r="C125" s="2"/>
      <c r="D125" s="2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15.8" customHeight="1">
      <c r="A126" s="2"/>
      <c r="B126" s="2"/>
      <c r="C126" s="2"/>
      <c r="D126" s="2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 ht="15.8" customHeight="1">
      <c r="A127" s="2"/>
      <c r="B127" s="2"/>
      <c r="C127" s="2"/>
      <c r="D127" s="2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ht="15.8" customHeight="1">
      <c r="A128" s="2"/>
      <c r="B128" s="2"/>
      <c r="C128" s="2"/>
      <c r="D128" s="2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ht="15.8" customHeight="1">
      <c r="A129" s="2"/>
      <c r="B129" s="2"/>
      <c r="C129" s="2"/>
      <c r="D129" s="2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ht="15.8" customHeight="1">
      <c r="A130" s="2"/>
      <c r="B130" s="2"/>
      <c r="C130" s="2"/>
      <c r="D130" s="2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ht="15.8" customHeight="1">
      <c r="A131" s="2"/>
      <c r="B131" s="2"/>
      <c r="C131" s="2"/>
      <c r="D131" s="2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ht="15.8" customHeight="1">
      <c r="A132" s="2"/>
      <c r="B132" s="2"/>
      <c r="C132" s="2"/>
      <c r="D132" s="2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ht="15.8" customHeight="1">
      <c r="A133" s="2"/>
      <c r="B133" s="2"/>
      <c r="C133" s="2"/>
      <c r="D133" s="2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ht="15.8" customHeight="1">
      <c r="A134" s="2"/>
      <c r="B134" s="2"/>
      <c r="C134" s="2"/>
      <c r="D134" s="2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15.8" customHeight="1">
      <c r="A135" s="2"/>
      <c r="B135" s="2"/>
      <c r="C135" s="2"/>
      <c r="D135" s="2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ht="15.8" customHeight="1">
      <c r="A136" s="2"/>
      <c r="B136" s="2"/>
      <c r="C136" s="2"/>
      <c r="D136" s="2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ht="15.8" customHeight="1">
      <c r="A137" s="2"/>
      <c r="B137" s="2"/>
      <c r="C137" s="2"/>
      <c r="D137" s="2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ht="15.8" customHeight="1">
      <c r="A138" s="2"/>
      <c r="B138" s="2"/>
      <c r="C138" s="2"/>
      <c r="D138" s="2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 ht="15.8" customHeight="1">
      <c r="A139" s="2"/>
      <c r="B139" s="2"/>
      <c r="C139" s="2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15.8" customHeight="1">
      <c r="A140" s="2"/>
      <c r="B140" s="2"/>
      <c r="C140" s="2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 ht="15.8" customHeight="1">
      <c r="A141" s="2"/>
      <c r="B141" s="2"/>
      <c r="C141" s="2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 ht="15.8" customHeight="1">
      <c r="A142" s="2"/>
      <c r="B142" s="2"/>
      <c r="C142" s="2"/>
      <c r="D142" s="2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 ht="15.8" customHeight="1">
      <c r="A143" s="2"/>
      <c r="B143" s="2"/>
      <c r="C143" s="2"/>
      <c r="D143" s="2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15.8" customHeight="1">
      <c r="A144" s="2"/>
      <c r="B144" s="2"/>
      <c r="C144" s="2"/>
      <c r="D144" s="2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ht="15.8" customHeight="1">
      <c r="A145" s="2"/>
      <c r="B145" s="2"/>
      <c r="C145" s="2"/>
      <c r="D145" s="2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15.8" customHeight="1">
      <c r="A146" s="2"/>
      <c r="B146" s="2"/>
      <c r="C146" s="2"/>
      <c r="D146" s="2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 ht="15.8" customHeight="1">
      <c r="A147" s="2"/>
      <c r="B147" s="2"/>
      <c r="C147" s="2"/>
      <c r="D147" s="2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ht="15.8" customHeight="1">
      <c r="A148" s="2"/>
      <c r="B148" s="2"/>
      <c r="C148" s="2"/>
      <c r="D148" s="2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ht="15.8" customHeight="1">
      <c r="A149" s="2"/>
      <c r="B149" s="2"/>
      <c r="C149" s="2"/>
      <c r="D149" s="2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ht="15.8" customHeight="1">
      <c r="A150" s="2"/>
      <c r="B150" s="2"/>
      <c r="C150" s="2"/>
      <c r="D150" s="2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 ht="15.8" customHeight="1">
      <c r="A151" s="2"/>
      <c r="B151" s="2"/>
      <c r="C151" s="2"/>
      <c r="D151" s="2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 ht="15.8" customHeight="1">
      <c r="A152" s="2"/>
      <c r="B152" s="2"/>
      <c r="C152" s="2"/>
      <c r="D152" s="2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15.8" customHeight="1">
      <c r="A153" s="2"/>
      <c r="B153" s="2"/>
      <c r="C153" s="2"/>
      <c r="D153" s="2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 ht="15.8" customHeight="1">
      <c r="A154" s="2"/>
      <c r="B154" s="2"/>
      <c r="C154" s="2"/>
      <c r="D154" s="2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 ht="15.8" customHeight="1">
      <c r="A155" s="2"/>
      <c r="B155" s="2"/>
      <c r="C155" s="2"/>
      <c r="D155" s="2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 ht="15.8" customHeight="1">
      <c r="A156" s="2"/>
      <c r="B156" s="2"/>
      <c r="C156" s="2"/>
      <c r="D156" s="2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 ht="15.8" customHeight="1">
      <c r="A157" s="2"/>
      <c r="B157" s="2"/>
      <c r="C157" s="2"/>
      <c r="D157" s="2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 ht="15.8" customHeight="1">
      <c r="A158" s="2"/>
      <c r="B158" s="2"/>
      <c r="C158" s="2"/>
      <c r="D158" s="2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 ht="15.8" customHeight="1">
      <c r="A159" s="2"/>
      <c r="B159" s="2"/>
      <c r="C159" s="2"/>
      <c r="D159" s="2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 ht="15.8" customHeight="1">
      <c r="A160" s="2"/>
      <c r="B160" s="2"/>
      <c r="C160" s="2"/>
      <c r="D160" s="2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 ht="15.8" customHeight="1">
      <c r="A161" s="2"/>
      <c r="B161" s="2"/>
      <c r="C161" s="2"/>
      <c r="D161" s="2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15.8" customHeight="1">
      <c r="A162" s="2"/>
      <c r="B162" s="2"/>
      <c r="C162" s="2"/>
      <c r="D162" s="2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 ht="15.8" customHeight="1">
      <c r="A163" s="2"/>
      <c r="B163" s="2"/>
      <c r="C163" s="2"/>
      <c r="D163" s="2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ht="15.8" customHeight="1">
      <c r="A164" s="2"/>
      <c r="B164" s="2"/>
      <c r="C164" s="2"/>
      <c r="D164" s="2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ht="15.8" customHeight="1">
      <c r="A165" s="2"/>
      <c r="B165" s="2"/>
      <c r="C165" s="2"/>
      <c r="D165" s="2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ht="15.8" customHeight="1">
      <c r="A166" s="2"/>
      <c r="B166" s="2"/>
      <c r="C166" s="2"/>
      <c r="D166" s="2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ht="15.8" customHeight="1">
      <c r="A167" s="2"/>
      <c r="B167" s="2"/>
      <c r="C167" s="2"/>
      <c r="D167" s="2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 ht="15.8" customHeight="1">
      <c r="A168" s="2"/>
      <c r="B168" s="2"/>
      <c r="C168" s="2"/>
      <c r="D168" s="2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 ht="15.8" customHeight="1">
      <c r="A169" s="2"/>
      <c r="B169" s="2"/>
      <c r="C169" s="2"/>
      <c r="D169" s="2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 ht="15.8" customHeight="1">
      <c r="A170" s="2"/>
      <c r="B170" s="2"/>
      <c r="C170" s="2"/>
      <c r="D170" s="2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15.8" customHeight="1">
      <c r="A171" s="2"/>
      <c r="B171" s="2"/>
      <c r="C171" s="2"/>
      <c r="D171" s="2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 ht="15.8" customHeight="1">
      <c r="A172" s="2"/>
      <c r="B172" s="2"/>
      <c r="C172" s="2"/>
      <c r="D172" s="2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 ht="15.8" customHeight="1">
      <c r="A173" s="2"/>
      <c r="B173" s="2"/>
      <c r="C173" s="2"/>
      <c r="D173" s="2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 ht="15.8" customHeight="1">
      <c r="A174" s="2"/>
      <c r="B174" s="2"/>
      <c r="C174" s="2"/>
      <c r="D174" s="2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ht="15.8" customHeight="1">
      <c r="A175" s="2"/>
      <c r="B175" s="2"/>
      <c r="C175" s="2"/>
      <c r="D175" s="2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 ht="15.8" customHeight="1">
      <c r="A176" s="2"/>
      <c r="B176" s="2"/>
      <c r="C176" s="2"/>
      <c r="D176" s="2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 ht="15.8" customHeight="1">
      <c r="A177" s="2"/>
      <c r="B177" s="2"/>
      <c r="C177" s="2"/>
      <c r="D177" s="2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spans="1:16" ht="15.8" customHeight="1">
      <c r="A178" s="2"/>
      <c r="B178" s="2"/>
      <c r="C178" s="2"/>
      <c r="D178" s="2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spans="1:16" ht="15.8" customHeight="1">
      <c r="A179" s="2"/>
      <c r="B179" s="2"/>
      <c r="C179" s="2"/>
      <c r="D179" s="2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15.8" customHeight="1">
      <c r="A180" s="2"/>
      <c r="B180" s="2"/>
      <c r="C180" s="2"/>
      <c r="D180" s="2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16" ht="15.8" customHeight="1">
      <c r="A181" s="2"/>
      <c r="B181" s="2"/>
      <c r="C181" s="2"/>
      <c r="D181" s="2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1:16" ht="15.8" customHeight="1">
      <c r="A182" s="2"/>
      <c r="B182" s="2"/>
      <c r="C182" s="2"/>
      <c r="D182" s="2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1:16" ht="15.8" customHeight="1">
      <c r="A183" s="2"/>
      <c r="B183" s="2"/>
      <c r="C183" s="2"/>
      <c r="D183" s="2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 ht="15.8" customHeight="1">
      <c r="A184" s="2"/>
      <c r="B184" s="2"/>
      <c r="C184" s="2"/>
      <c r="D184" s="2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 ht="15.8" customHeight="1">
      <c r="A185" s="2"/>
      <c r="B185" s="2"/>
      <c r="C185" s="2"/>
      <c r="D185" s="2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 ht="15.8" customHeight="1">
      <c r="A186" s="2"/>
      <c r="B186" s="2"/>
      <c r="C186" s="2"/>
      <c r="D186" s="2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 ht="15.8" customHeight="1">
      <c r="A187" s="2"/>
      <c r="B187" s="2"/>
      <c r="C187" s="2"/>
      <c r="D187" s="2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1:16" ht="15.8" customHeight="1">
      <c r="A188" s="2"/>
      <c r="B188" s="2"/>
      <c r="C188" s="2"/>
      <c r="D188" s="2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 ht="15.8" customHeight="1">
      <c r="A189" s="2"/>
      <c r="B189" s="2"/>
      <c r="C189" s="2"/>
      <c r="D189" s="2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spans="1:16" ht="15.8" customHeight="1">
      <c r="A190" s="2"/>
      <c r="B190" s="2"/>
      <c r="C190" s="2"/>
      <c r="D190" s="2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 ht="15.8" customHeight="1">
      <c r="A191" s="2"/>
      <c r="B191" s="2"/>
      <c r="C191" s="2"/>
      <c r="D191" s="2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pans="1:16" ht="15.8" customHeight="1">
      <c r="A192" s="2"/>
      <c r="B192" s="2"/>
      <c r="C192" s="2"/>
      <c r="D192" s="2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spans="1:16" ht="15.8" customHeight="1">
      <c r="A193" s="2"/>
      <c r="B193" s="2"/>
      <c r="C193" s="2"/>
      <c r="D193" s="2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pans="1:16" ht="15.8" customHeight="1">
      <c r="A194" s="2"/>
      <c r="B194" s="2"/>
      <c r="C194" s="2"/>
      <c r="D194" s="2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spans="1:16" ht="15.8" customHeight="1">
      <c r="A195" s="2"/>
      <c r="B195" s="2"/>
      <c r="C195" s="2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spans="1:16" ht="15.8" customHeight="1">
      <c r="A196" s="2"/>
      <c r="B196" s="2"/>
      <c r="C196" s="2"/>
      <c r="D196" s="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 ht="15.8" customHeight="1">
      <c r="A197" s="2"/>
      <c r="B197" s="2"/>
      <c r="C197" s="2"/>
      <c r="D197" s="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 ht="15.8" customHeight="1">
      <c r="A198" s="2"/>
      <c r="B198" s="2"/>
      <c r="C198" s="2"/>
      <c r="D198" s="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 ht="15.8" customHeight="1">
      <c r="A199" s="2"/>
      <c r="B199" s="2"/>
      <c r="C199" s="2"/>
      <c r="D199" s="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 ht="15.8" customHeight="1">
      <c r="A200" s="2"/>
      <c r="B200" s="2"/>
      <c r="C200" s="2"/>
      <c r="D200" s="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spans="1:16" ht="15.8" customHeight="1">
      <c r="A201" s="2"/>
      <c r="B201" s="2"/>
      <c r="C201" s="2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6" ht="15.8" customHeight="1">
      <c r="A202" s="2"/>
      <c r="B202" s="2"/>
      <c r="C202" s="2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 ht="15.8" customHeight="1">
      <c r="A203" s="2"/>
      <c r="B203" s="2"/>
      <c r="C203" s="2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 ht="15.8" customHeight="1">
      <c r="A204" s="2"/>
      <c r="B204" s="2"/>
      <c r="C204" s="2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6" ht="15.8" customHeight="1">
      <c r="A205" s="2"/>
      <c r="B205" s="2"/>
      <c r="C205" s="2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 ht="15.8" customHeight="1">
      <c r="A206" s="2"/>
      <c r="B206" s="2"/>
      <c r="C206" s="2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15.8" customHeight="1">
      <c r="A207" s="2"/>
      <c r="B207" s="2"/>
      <c r="C207" s="2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 ht="15.8" customHeight="1">
      <c r="A208" s="2"/>
      <c r="B208" s="2"/>
      <c r="C208" s="2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 ht="15.8" customHeight="1">
      <c r="A209" s="2"/>
      <c r="B209" s="2"/>
      <c r="C209" s="2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1:16" ht="15.8" customHeight="1">
      <c r="A210" s="2"/>
      <c r="B210" s="2"/>
      <c r="C210" s="2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 ht="15.8" customHeight="1">
      <c r="A211" s="2"/>
      <c r="B211" s="2"/>
      <c r="C211" s="2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spans="1:16" ht="15.8" customHeight="1">
      <c r="A212" s="2"/>
      <c r="B212" s="2"/>
      <c r="C212" s="2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 ht="15.8" customHeight="1">
      <c r="A213" s="2"/>
      <c r="B213" s="2"/>
      <c r="C213" s="2"/>
      <c r="D213" s="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spans="1:16" ht="15.8" customHeight="1">
      <c r="A214" s="2"/>
      <c r="B214" s="2"/>
      <c r="C214" s="2"/>
      <c r="D214" s="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 ht="15.8" customHeight="1">
      <c r="A215" s="2"/>
      <c r="B215" s="2"/>
      <c r="C215" s="2"/>
      <c r="D215" s="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15.8" customHeight="1">
      <c r="A216" s="2"/>
      <c r="B216" s="2"/>
      <c r="C216" s="2"/>
      <c r="D216" s="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 ht="15.8" customHeight="1">
      <c r="A217" s="2"/>
      <c r="B217" s="2"/>
      <c r="C217" s="2"/>
      <c r="D217" s="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 ht="15.8" customHeight="1">
      <c r="A218" s="2"/>
      <c r="B218" s="2"/>
      <c r="C218" s="2"/>
      <c r="D218" s="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 ht="15.8" customHeight="1">
      <c r="A219" s="2"/>
      <c r="B219" s="2"/>
      <c r="C219" s="2"/>
      <c r="D219" s="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spans="1:16" ht="15.8" customHeight="1">
      <c r="A220" s="2"/>
      <c r="B220" s="2"/>
      <c r="C220" s="2"/>
      <c r="D220" s="2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spans="1:16" ht="15.8" customHeight="1">
      <c r="A221" s="2"/>
      <c r="B221" s="2"/>
      <c r="C221" s="2"/>
      <c r="D221" s="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6" ht="15.8" customHeight="1">
      <c r="A222" s="2"/>
      <c r="B222" s="2"/>
      <c r="C222" s="2"/>
      <c r="D222" s="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 ht="15.8" customHeight="1">
      <c r="A223" s="2"/>
      <c r="B223" s="2"/>
      <c r="C223" s="2"/>
      <c r="D223" s="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spans="1:16" ht="15.8" customHeight="1">
      <c r="A224" s="2"/>
      <c r="B224" s="2"/>
      <c r="C224" s="2"/>
      <c r="D224" s="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15.8" customHeight="1">
      <c r="A225" s="2"/>
      <c r="B225" s="2"/>
      <c r="C225" s="2"/>
      <c r="D225" s="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1:16" ht="15.8" customHeight="1">
      <c r="A226" s="2"/>
      <c r="B226" s="2"/>
      <c r="C226" s="2"/>
      <c r="D226" s="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spans="1:16" ht="15.8" customHeight="1">
      <c r="A227" s="2"/>
      <c r="B227" s="2"/>
      <c r="C227" s="2"/>
      <c r="D227" s="2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1:16" ht="15.8" customHeight="1">
      <c r="A228" s="2"/>
      <c r="B228" s="2"/>
      <c r="C228" s="2"/>
      <c r="D228" s="2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ht="15.8" customHeight="1">
      <c r="A229" s="2"/>
      <c r="B229" s="2"/>
      <c r="C229" s="2"/>
      <c r="D229" s="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 ht="15.8" customHeight="1">
      <c r="A230" s="2"/>
      <c r="B230" s="2"/>
      <c r="C230" s="2"/>
      <c r="D230" s="2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 ht="15.8" customHeight="1">
      <c r="A231" s="2"/>
      <c r="B231" s="2"/>
      <c r="C231" s="2"/>
      <c r="D231" s="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spans="1:16" ht="15.8" customHeight="1">
      <c r="A232" s="2"/>
      <c r="B232" s="2"/>
      <c r="C232" s="2"/>
      <c r="D232" s="2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spans="1:16" ht="15.8" customHeight="1">
      <c r="A233" s="2"/>
      <c r="B233" s="2"/>
      <c r="C233" s="2"/>
      <c r="D233" s="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ht="15.8" customHeight="1">
      <c r="A234" s="2"/>
      <c r="B234" s="2"/>
      <c r="C234" s="2"/>
      <c r="D234" s="2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spans="1:16" ht="15.8" customHeight="1">
      <c r="A235" s="2"/>
      <c r="B235" s="2"/>
      <c r="C235" s="2"/>
      <c r="D235" s="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spans="1:16" ht="15.8" customHeight="1">
      <c r="A236" s="2"/>
      <c r="B236" s="2"/>
      <c r="C236" s="2"/>
      <c r="D236" s="2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spans="1:16" ht="15.8" customHeight="1">
      <c r="A237" s="2"/>
      <c r="B237" s="2"/>
      <c r="C237" s="2"/>
      <c r="D237" s="2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spans="1:16" ht="15.8" customHeight="1">
      <c r="A238" s="2"/>
      <c r="B238" s="2"/>
      <c r="C238" s="2"/>
      <c r="D238" s="2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16" ht="15.8" customHeight="1">
      <c r="A239" s="2"/>
      <c r="B239" s="2"/>
      <c r="C239" s="2"/>
      <c r="D239" s="2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spans="1:16" ht="15.8" customHeight="1">
      <c r="A240" s="2"/>
      <c r="B240" s="2"/>
      <c r="C240" s="2"/>
      <c r="D240" s="2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spans="1:16" ht="15.8" customHeight="1">
      <c r="A241" s="2"/>
      <c r="B241" s="2"/>
      <c r="C241" s="2"/>
      <c r="D241" s="2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spans="1:16" ht="15.8" customHeight="1">
      <c r="A242" s="2"/>
      <c r="B242" s="2"/>
      <c r="C242" s="2"/>
      <c r="D242" s="2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 ht="15.8" customHeight="1">
      <c r="A243" s="2"/>
      <c r="B243" s="2"/>
      <c r="C243" s="2"/>
      <c r="D243" s="2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spans="1:16" ht="15.8" customHeight="1">
      <c r="A244" s="2"/>
      <c r="B244" s="2"/>
      <c r="C244" s="2"/>
      <c r="D244" s="2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spans="1:16" ht="15.8" customHeight="1">
      <c r="A245" s="2"/>
      <c r="B245" s="2"/>
      <c r="C245" s="2"/>
      <c r="D245" s="2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spans="1:16" ht="15.8" customHeight="1">
      <c r="A246" s="2"/>
      <c r="B246" s="2"/>
      <c r="C246" s="2"/>
      <c r="D246" s="2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spans="1:16" ht="15.8" customHeight="1">
      <c r="A247" s="2"/>
      <c r="B247" s="2"/>
      <c r="C247" s="2"/>
      <c r="D247" s="2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spans="1:16" ht="15.8" customHeight="1">
      <c r="A248" s="2"/>
      <c r="B248" s="2"/>
      <c r="C248" s="2"/>
      <c r="D248" s="2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spans="1:16" ht="15.8" customHeight="1">
      <c r="A249" s="2"/>
      <c r="B249" s="2"/>
      <c r="C249" s="2"/>
      <c r="D249" s="2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spans="1:16" ht="15.8" customHeight="1">
      <c r="A250" s="2"/>
      <c r="B250" s="2"/>
      <c r="C250" s="2"/>
      <c r="D250" s="2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spans="1:16" ht="15.8" customHeight="1">
      <c r="A251" s="2"/>
      <c r="B251" s="2"/>
      <c r="C251" s="2"/>
      <c r="D251" s="2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6" ht="15.8" customHeight="1">
      <c r="A252" s="2"/>
      <c r="B252" s="2"/>
      <c r="C252" s="2"/>
      <c r="D252" s="2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spans="1:16" ht="15.8" customHeight="1">
      <c r="A253" s="2"/>
      <c r="B253" s="2"/>
      <c r="C253" s="2"/>
      <c r="D253" s="2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6" ht="15.8" customHeight="1">
      <c r="A254" s="2"/>
      <c r="B254" s="2"/>
      <c r="C254" s="2"/>
      <c r="D254" s="2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6" ht="15.8" customHeight="1">
      <c r="A255" s="2"/>
      <c r="B255" s="2"/>
      <c r="C255" s="2"/>
      <c r="D255" s="2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spans="1:16" ht="15.8" customHeight="1">
      <c r="A256" s="2"/>
      <c r="B256" s="2"/>
      <c r="C256" s="2"/>
      <c r="D256" s="2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spans="1:16" ht="15.8" customHeight="1">
      <c r="A257" s="2"/>
      <c r="B257" s="2"/>
      <c r="C257" s="2"/>
      <c r="D257" s="2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t="15.8" customHeight="1">
      <c r="A258" s="2"/>
      <c r="B258" s="2"/>
      <c r="C258" s="2"/>
      <c r="D258" s="2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t="15.8" customHeight="1">
      <c r="A259" s="2"/>
      <c r="B259" s="2"/>
      <c r="C259" s="2"/>
      <c r="D259" s="2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t="15.8" customHeight="1">
      <c r="A260" s="2"/>
      <c r="B260" s="2"/>
      <c r="C260" s="2"/>
      <c r="D260" s="2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t="15.8" customHeight="1">
      <c r="A261" s="2"/>
      <c r="B261" s="2"/>
      <c r="C261" s="2"/>
      <c r="D261" s="2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spans="1:16" ht="15.8" customHeight="1">
      <c r="A262" s="2"/>
      <c r="B262" s="2"/>
      <c r="C262" s="2"/>
      <c r="D262" s="2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spans="1:16" ht="15.8" customHeight="1">
      <c r="A263" s="2"/>
      <c r="B263" s="2"/>
      <c r="C263" s="2"/>
      <c r="D263" s="2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t="15.8" customHeight="1">
      <c r="A264" s="2"/>
      <c r="B264" s="2"/>
      <c r="C264" s="2"/>
      <c r="D264" s="2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t="15.8" customHeight="1">
      <c r="A265" s="2"/>
      <c r="B265" s="2"/>
      <c r="C265" s="2"/>
      <c r="D265" s="2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6" ht="15.8" customHeight="1">
      <c r="A266" s="2"/>
      <c r="B266" s="2"/>
      <c r="C266" s="2"/>
      <c r="D266" s="2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spans="1:16" ht="15.8" customHeight="1">
      <c r="A267" s="2"/>
      <c r="B267" s="2"/>
      <c r="C267" s="2"/>
      <c r="D267" s="2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spans="1:16" ht="15.8" customHeight="1">
      <c r="A268" s="2"/>
      <c r="B268" s="2"/>
      <c r="C268" s="2"/>
      <c r="D268" s="2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6" ht="15.8" customHeight="1">
      <c r="A269" s="2"/>
      <c r="B269" s="2"/>
      <c r="C269" s="2"/>
      <c r="D269" s="2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6" ht="15.8" customHeight="1">
      <c r="A270" s="2"/>
      <c r="B270" s="2"/>
      <c r="C270" s="2"/>
      <c r="D270" s="2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spans="1:16" ht="15.8" customHeight="1">
      <c r="A271" s="2"/>
      <c r="B271" s="2"/>
      <c r="C271" s="2"/>
      <c r="D271" s="2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spans="1:16" ht="15.8" customHeight="1">
      <c r="A272" s="2"/>
      <c r="B272" s="2"/>
      <c r="C272" s="2"/>
      <c r="D272" s="2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spans="1:16" ht="15.8" customHeight="1">
      <c r="A273" s="2"/>
      <c r="B273" s="2"/>
      <c r="C273" s="2"/>
      <c r="D273" s="2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spans="1:16" ht="15.8" customHeight="1">
      <c r="A274" s="2"/>
      <c r="B274" s="2"/>
      <c r="C274" s="2"/>
      <c r="D274" s="2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spans="1:16" ht="15.8" customHeight="1">
      <c r="A275" s="2"/>
      <c r="B275" s="2"/>
      <c r="C275" s="2"/>
      <c r="D275" s="2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spans="1:16" ht="15.8" customHeight="1">
      <c r="A276" s="2"/>
      <c r="B276" s="2"/>
      <c r="C276" s="2"/>
      <c r="D276" s="2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spans="1:16" ht="15.8" customHeight="1">
      <c r="A277" s="2"/>
      <c r="B277" s="2"/>
      <c r="C277" s="2"/>
      <c r="D277" s="2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spans="1:16" ht="15.8" customHeight="1">
      <c r="A278" s="2"/>
      <c r="B278" s="2"/>
      <c r="C278" s="2"/>
      <c r="D278" s="2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spans="1:16" ht="15.8" customHeight="1">
      <c r="A279" s="2"/>
      <c r="B279" s="2"/>
      <c r="C279" s="2"/>
      <c r="D279" s="2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spans="1:16" ht="15.8" customHeight="1">
      <c r="A280" s="2"/>
      <c r="B280" s="2"/>
      <c r="C280" s="2"/>
      <c r="D280" s="2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spans="1:16" ht="15.8" customHeight="1">
      <c r="A281" s="2"/>
      <c r="B281" s="2"/>
      <c r="C281" s="2"/>
      <c r="D281" s="2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spans="1:16" ht="15.8" customHeight="1">
      <c r="A282" s="2"/>
      <c r="B282" s="2"/>
      <c r="C282" s="2"/>
      <c r="D282" s="2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spans="1:16" ht="15.8" customHeight="1">
      <c r="A283" s="2"/>
      <c r="B283" s="2"/>
      <c r="C283" s="2"/>
      <c r="D283" s="2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spans="1:16" ht="15.8" customHeight="1">
      <c r="A284" s="2"/>
      <c r="B284" s="2"/>
      <c r="C284" s="2"/>
      <c r="D284" s="2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spans="1:16" ht="15.8" customHeight="1">
      <c r="A285" s="2"/>
      <c r="B285" s="2"/>
      <c r="C285" s="2"/>
      <c r="D285" s="2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spans="1:16" ht="15.8" customHeight="1">
      <c r="A286" s="2"/>
      <c r="B286" s="2"/>
      <c r="C286" s="2"/>
      <c r="D286" s="2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spans="1:16" ht="15.8" customHeight="1">
      <c r="A287" s="2"/>
      <c r="B287" s="2"/>
      <c r="C287" s="2"/>
      <c r="D287" s="2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spans="1:16" ht="15.8" customHeight="1">
      <c r="A288" s="2"/>
      <c r="B288" s="2"/>
      <c r="C288" s="2"/>
      <c r="D288" s="2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spans="1:16" ht="15.8" customHeight="1">
      <c r="A289" s="2"/>
      <c r="B289" s="2"/>
      <c r="C289" s="2"/>
      <c r="D289" s="2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spans="1:16" ht="15.8" customHeight="1">
      <c r="A290" s="2"/>
      <c r="B290" s="2"/>
      <c r="C290" s="2"/>
      <c r="D290" s="2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spans="1:16" ht="15.8" customHeight="1">
      <c r="A291" s="2"/>
      <c r="B291" s="2"/>
      <c r="C291" s="2"/>
      <c r="D291" s="2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spans="1:16" ht="15.8" customHeight="1">
      <c r="A292" s="2"/>
      <c r="B292" s="2"/>
      <c r="C292" s="2"/>
      <c r="D292" s="2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spans="1:16" ht="15.8" customHeight="1">
      <c r="A293" s="2"/>
      <c r="B293" s="2"/>
      <c r="C293" s="2"/>
      <c r="D293" s="2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spans="1:16" ht="15.8" customHeight="1">
      <c r="A294" s="2"/>
      <c r="B294" s="2"/>
      <c r="C294" s="2"/>
      <c r="D294" s="2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spans="1:16" ht="15.8" customHeight="1">
      <c r="A295" s="2"/>
      <c r="B295" s="2"/>
      <c r="C295" s="2"/>
      <c r="D295" s="2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spans="1:16" ht="15.8" customHeight="1">
      <c r="A296" s="2"/>
      <c r="B296" s="2"/>
      <c r="C296" s="2"/>
      <c r="D296" s="2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spans="1:16" ht="15.8" customHeight="1">
      <c r="A297" s="2"/>
      <c r="B297" s="2"/>
      <c r="C297" s="2"/>
      <c r="D297" s="2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spans="1:16" ht="15.8" customHeight="1">
      <c r="A298" s="2"/>
      <c r="B298" s="2"/>
      <c r="C298" s="2"/>
      <c r="D298" s="2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spans="1:16" ht="15.8" customHeight="1">
      <c r="A299" s="2"/>
      <c r="B299" s="2"/>
      <c r="C299" s="2"/>
      <c r="D299" s="2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spans="1:16" ht="15.8" customHeight="1">
      <c r="A300" s="2"/>
      <c r="B300" s="2"/>
      <c r="C300" s="2"/>
      <c r="D300" s="2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spans="1:16" ht="15.8" customHeight="1">
      <c r="A301" s="2"/>
      <c r="B301" s="2"/>
      <c r="C301" s="2"/>
      <c r="D301" s="2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spans="1:16" ht="15.8" customHeight="1">
      <c r="A302" s="2"/>
      <c r="B302" s="2"/>
      <c r="C302" s="2"/>
      <c r="D302" s="2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spans="1:16" ht="15.8" customHeight="1">
      <c r="A303" s="2"/>
      <c r="B303" s="2"/>
      <c r="C303" s="2"/>
      <c r="D303" s="2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spans="1:16" ht="15.8" customHeight="1">
      <c r="A304" s="2"/>
      <c r="B304" s="2"/>
      <c r="C304" s="2"/>
      <c r="D304" s="2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spans="1:16" ht="15.8" customHeight="1">
      <c r="A305" s="2"/>
      <c r="B305" s="2"/>
      <c r="C305" s="2"/>
      <c r="D305" s="2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 ht="15.8" customHeight="1">
      <c r="A306" s="2"/>
      <c r="B306" s="2"/>
      <c r="C306" s="2"/>
      <c r="D306" s="2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spans="1:16" ht="15.8" customHeight="1">
      <c r="A307" s="2"/>
      <c r="B307" s="2"/>
      <c r="C307" s="2"/>
      <c r="D307" s="2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6" ht="15.8" customHeight="1">
      <c r="A308" s="2"/>
      <c r="B308" s="2"/>
      <c r="C308" s="2"/>
      <c r="D308" s="2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spans="1:16" ht="15.8" customHeight="1">
      <c r="A309" s="2"/>
      <c r="B309" s="2"/>
      <c r="C309" s="2"/>
      <c r="D309" s="2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spans="1:16" ht="15.8" customHeight="1">
      <c r="A310" s="2"/>
      <c r="B310" s="2"/>
      <c r="C310" s="2"/>
      <c r="D310" s="2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spans="1:16" ht="15.8" customHeight="1">
      <c r="A311" s="2"/>
      <c r="B311" s="2"/>
      <c r="C311" s="2"/>
      <c r="D311" s="2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t="15.8" customHeight="1">
      <c r="A312" s="2"/>
      <c r="B312" s="2"/>
      <c r="C312" s="2"/>
      <c r="D312" s="2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 ht="15.8" customHeight="1">
      <c r="A313" s="2"/>
      <c r="B313" s="2"/>
      <c r="C313" s="2"/>
      <c r="D313" s="2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spans="1:16" ht="15.8" customHeight="1">
      <c r="A314" s="2"/>
      <c r="B314" s="2"/>
      <c r="C314" s="2"/>
      <c r="D314" s="2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spans="1:16" ht="15.8" customHeight="1">
      <c r="A315" s="2"/>
      <c r="B315" s="2"/>
      <c r="C315" s="2"/>
      <c r="D315" s="2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spans="1:16" ht="15.8" customHeight="1">
      <c r="A316" s="2"/>
      <c r="B316" s="2"/>
      <c r="C316" s="2"/>
      <c r="D316" s="2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6" ht="15.8" customHeight="1">
      <c r="A317" s="2"/>
      <c r="B317" s="2"/>
      <c r="C317" s="2"/>
      <c r="D317" s="2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6" ht="15.8" customHeight="1">
      <c r="A318" s="2"/>
      <c r="B318" s="2"/>
      <c r="C318" s="2"/>
      <c r="D318" s="2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spans="1:16" ht="15.8" customHeight="1">
      <c r="A319" s="2"/>
      <c r="B319" s="2"/>
      <c r="C319" s="2"/>
      <c r="D319" s="2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spans="1:16" ht="15.8" customHeight="1">
      <c r="A320" s="2"/>
      <c r="B320" s="2"/>
      <c r="C320" s="2"/>
      <c r="D320" s="2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t="15.8" customHeight="1">
      <c r="A321" s="2"/>
      <c r="B321" s="2"/>
      <c r="C321" s="2"/>
      <c r="D321" s="2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t="15.8" customHeight="1">
      <c r="A322" s="2"/>
      <c r="B322" s="2"/>
      <c r="C322" s="2"/>
      <c r="D322" s="2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6" ht="15.8" customHeight="1">
      <c r="A323" s="2"/>
      <c r="B323" s="2"/>
      <c r="C323" s="2"/>
      <c r="D323" s="2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6" ht="15.8" customHeight="1">
      <c r="A324" s="2"/>
      <c r="B324" s="2"/>
      <c r="C324" s="2"/>
      <c r="D324" s="2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spans="1:16" ht="15.8" customHeight="1">
      <c r="A325" s="2"/>
      <c r="B325" s="2"/>
      <c r="C325" s="2"/>
      <c r="D325" s="2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spans="1:16" ht="15.8" customHeight="1">
      <c r="A326" s="2"/>
      <c r="B326" s="2"/>
      <c r="C326" s="2"/>
      <c r="D326" s="2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t="15.8" customHeight="1">
      <c r="A327" s="2"/>
      <c r="B327" s="2"/>
      <c r="C327" s="2"/>
      <c r="D327" s="2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t="15.8" customHeight="1">
      <c r="A328" s="2"/>
      <c r="B328" s="2"/>
      <c r="C328" s="2"/>
      <c r="D328" s="2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spans="1:16" ht="15.8" customHeight="1">
      <c r="A329" s="2"/>
      <c r="B329" s="2"/>
      <c r="C329" s="2"/>
      <c r="D329" s="2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spans="1:16" ht="15.8" customHeight="1">
      <c r="A330" s="2"/>
      <c r="B330" s="2"/>
      <c r="C330" s="2"/>
      <c r="D330" s="2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spans="1:16" ht="15.8" customHeight="1">
      <c r="A331" s="2"/>
      <c r="B331" s="2"/>
      <c r="C331" s="2"/>
      <c r="D331" s="2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spans="1:16" ht="15.8" customHeight="1">
      <c r="A332" s="2"/>
      <c r="B332" s="2"/>
      <c r="C332" s="2"/>
      <c r="D332" s="2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spans="1:16" ht="15.8" customHeight="1">
      <c r="A333" s="2"/>
      <c r="B333" s="2"/>
      <c r="C333" s="2"/>
      <c r="D333" s="2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spans="1:16" ht="15.8" customHeight="1">
      <c r="A334" s="2"/>
      <c r="B334" s="2"/>
      <c r="C334" s="2"/>
      <c r="D334" s="2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spans="1:16" ht="15.8" customHeight="1">
      <c r="A335" s="2"/>
      <c r="B335" s="2"/>
      <c r="C335" s="2"/>
      <c r="D335" s="2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spans="1:16" ht="15.8" customHeight="1">
      <c r="A336" s="2"/>
      <c r="B336" s="2"/>
      <c r="C336" s="2"/>
      <c r="D336" s="2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spans="1:16" ht="15.8" customHeight="1">
      <c r="A337" s="2"/>
      <c r="B337" s="2"/>
      <c r="C337" s="2"/>
      <c r="D337" s="2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spans="1:16" ht="15.8" customHeight="1">
      <c r="A338" s="2"/>
      <c r="B338" s="2"/>
      <c r="C338" s="2"/>
      <c r="D338" s="2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spans="1:16" ht="15.8" customHeight="1">
      <c r="A339" s="2"/>
      <c r="B339" s="2"/>
      <c r="C339" s="2"/>
      <c r="D339" s="2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spans="1:16" ht="15.8" customHeight="1">
      <c r="A340" s="2"/>
      <c r="B340" s="2"/>
      <c r="C340" s="2"/>
      <c r="D340" s="2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spans="1:16" ht="15.8" customHeight="1">
      <c r="A341" s="2"/>
      <c r="B341" s="2"/>
      <c r="C341" s="2"/>
      <c r="D341" s="2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spans="1:16" ht="15.8" customHeight="1">
      <c r="A342" s="2"/>
      <c r="B342" s="2"/>
      <c r="C342" s="2"/>
      <c r="D342" s="2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spans="1:16" ht="15.8" customHeight="1">
      <c r="A343" s="2"/>
      <c r="B343" s="2"/>
      <c r="C343" s="2"/>
      <c r="D343" s="2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spans="1:16" ht="15.8" customHeight="1">
      <c r="A344" s="2"/>
      <c r="B344" s="2"/>
      <c r="C344" s="2"/>
      <c r="D344" s="2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spans="1:16" ht="15.8" customHeight="1">
      <c r="A345" s="2"/>
      <c r="B345" s="2"/>
      <c r="C345" s="2"/>
      <c r="D345" s="2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spans="1:16" ht="15.8" customHeight="1">
      <c r="A346" s="2"/>
      <c r="B346" s="2"/>
      <c r="C346" s="2"/>
      <c r="D346" s="2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spans="1:16" ht="15.8" customHeight="1">
      <c r="A347" s="2"/>
      <c r="B347" s="2"/>
      <c r="C347" s="2"/>
      <c r="D347" s="2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spans="1:16" ht="15.8" customHeight="1">
      <c r="A348" s="2"/>
      <c r="B348" s="2"/>
      <c r="C348" s="2"/>
      <c r="D348" s="2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spans="1:16" ht="15.8" customHeight="1">
      <c r="A349" s="2"/>
      <c r="B349" s="2"/>
      <c r="C349" s="2"/>
      <c r="D349" s="2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spans="1:16" ht="15.8" customHeight="1">
      <c r="A350" s="2"/>
      <c r="B350" s="2"/>
      <c r="C350" s="2"/>
      <c r="D350" s="2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6" ht="15.8" customHeight="1">
      <c r="A351" s="2"/>
      <c r="B351" s="2"/>
      <c r="C351" s="2"/>
      <c r="D351" s="2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spans="1:16" ht="15.8" customHeight="1">
      <c r="A352" s="2"/>
      <c r="B352" s="2"/>
      <c r="C352" s="2"/>
      <c r="D352" s="2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spans="1:16" ht="15.8" customHeight="1">
      <c r="A353" s="2"/>
      <c r="B353" s="2"/>
      <c r="C353" s="2"/>
      <c r="D353" s="2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spans="1:16" ht="15.8" customHeight="1">
      <c r="A354" s="2"/>
      <c r="B354" s="2"/>
      <c r="C354" s="2"/>
      <c r="D354" s="2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 ht="15.8" customHeight="1">
      <c r="A355" s="2"/>
      <c r="B355" s="2"/>
      <c r="C355" s="2"/>
      <c r="D355" s="2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 ht="15.8" customHeight="1">
      <c r="A356" s="2"/>
      <c r="B356" s="2"/>
      <c r="C356" s="2"/>
      <c r="D356" s="2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 ht="15.8" customHeight="1">
      <c r="A357" s="2"/>
      <c r="B357" s="2"/>
      <c r="C357" s="2"/>
      <c r="D357" s="2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 ht="15.8" customHeight="1">
      <c r="A358" s="2"/>
      <c r="B358" s="2"/>
      <c r="C358" s="2"/>
      <c r="D358" s="2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spans="1:16" ht="15.8" customHeight="1">
      <c r="A359" s="2"/>
      <c r="B359" s="2"/>
      <c r="C359" s="2"/>
      <c r="D359" s="2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 ht="15.8" customHeight="1">
      <c r="A360" s="2"/>
      <c r="B360" s="2"/>
      <c r="C360" s="2"/>
      <c r="D360" s="2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spans="1:16" ht="15.8" customHeight="1">
      <c r="A361" s="2"/>
      <c r="B361" s="2"/>
      <c r="C361" s="2"/>
      <c r="D361" s="2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spans="1:16" ht="15.8" customHeight="1">
      <c r="A362" s="2"/>
      <c r="B362" s="2"/>
      <c r="C362" s="2"/>
      <c r="D362" s="2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spans="1:16" ht="15.8" customHeight="1">
      <c r="A363" s="2"/>
      <c r="B363" s="2"/>
      <c r="C363" s="2"/>
      <c r="D363" s="2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spans="1:16" ht="15.8" customHeight="1">
      <c r="A364" s="2"/>
      <c r="B364" s="2"/>
      <c r="C364" s="2"/>
      <c r="D364" s="2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spans="1:16" ht="15.8" customHeight="1">
      <c r="A365" s="2"/>
      <c r="B365" s="2"/>
      <c r="C365" s="2"/>
      <c r="D365" s="2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spans="1:16" ht="15.8" customHeight="1">
      <c r="A366" s="2"/>
      <c r="B366" s="2"/>
      <c r="C366" s="2"/>
      <c r="D366" s="2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 ht="15.8" customHeight="1">
      <c r="A367" s="2"/>
      <c r="B367" s="2"/>
      <c r="C367" s="2"/>
      <c r="D367" s="2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 ht="15.8" customHeight="1">
      <c r="A368" s="2"/>
      <c r="B368" s="2"/>
      <c r="C368" s="2"/>
      <c r="D368" s="2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 ht="15.8" customHeight="1">
      <c r="A369" s="2"/>
      <c r="B369" s="2"/>
      <c r="C369" s="2"/>
      <c r="D369" s="2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 ht="15.8" customHeight="1">
      <c r="A370" s="2"/>
      <c r="B370" s="2"/>
      <c r="C370" s="2"/>
      <c r="D370" s="2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 ht="15.8" customHeight="1">
      <c r="A371" s="2"/>
      <c r="B371" s="2"/>
      <c r="C371" s="2"/>
      <c r="D371" s="2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 ht="15.8" customHeight="1">
      <c r="A372" s="2"/>
      <c r="B372" s="2"/>
      <c r="C372" s="2"/>
      <c r="D372" s="2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 ht="15.8" customHeight="1">
      <c r="A373" s="2"/>
      <c r="B373" s="2"/>
      <c r="C373" s="2"/>
      <c r="D373" s="2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 ht="15.8" customHeight="1">
      <c r="A374" s="2"/>
      <c r="B374" s="2"/>
      <c r="C374" s="2"/>
      <c r="D374" s="2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 ht="15.8" customHeight="1">
      <c r="A375" s="2"/>
      <c r="B375" s="2"/>
      <c r="C375" s="2"/>
      <c r="D375" s="2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 ht="15.8" customHeight="1">
      <c r="A376" s="2"/>
      <c r="B376" s="2"/>
      <c r="C376" s="2"/>
      <c r="D376" s="2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spans="1:16" ht="15.8" customHeight="1">
      <c r="A377" s="2"/>
      <c r="B377" s="2"/>
      <c r="C377" s="2"/>
      <c r="D377" s="2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 ht="15.8" customHeight="1">
      <c r="A378" s="2"/>
      <c r="B378" s="2"/>
      <c r="C378" s="2"/>
      <c r="D378" s="2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spans="1:16" ht="15.8" customHeight="1">
      <c r="A379" s="2"/>
      <c r="B379" s="2"/>
      <c r="C379" s="2"/>
      <c r="D379" s="2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spans="1:16" ht="15.8" customHeight="1">
      <c r="A380" s="2"/>
      <c r="B380" s="2"/>
      <c r="C380" s="2"/>
      <c r="D380" s="2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spans="1:16" ht="15.8" customHeight="1">
      <c r="A381" s="2"/>
      <c r="B381" s="2"/>
      <c r="C381" s="2"/>
      <c r="D381" s="2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spans="1:16" ht="15.8" customHeight="1">
      <c r="A382" s="2"/>
      <c r="B382" s="2"/>
      <c r="C382" s="2"/>
      <c r="D382" s="2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spans="1:16" ht="15.8" customHeight="1">
      <c r="A383" s="2"/>
      <c r="B383" s="2"/>
      <c r="C383" s="2"/>
      <c r="D383" s="2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16" ht="15.8" customHeight="1">
      <c r="A384" s="2"/>
      <c r="B384" s="2"/>
      <c r="C384" s="2"/>
      <c r="D384" s="2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6" ht="15.8" customHeight="1">
      <c r="A385" s="2"/>
      <c r="B385" s="2"/>
      <c r="C385" s="2"/>
      <c r="D385" s="2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6" ht="15.8" customHeight="1">
      <c r="A386" s="2"/>
      <c r="B386" s="2"/>
      <c r="C386" s="2"/>
      <c r="D386" s="2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t="15.8" customHeight="1">
      <c r="A387" s="2"/>
      <c r="B387" s="2"/>
      <c r="C387" s="2"/>
      <c r="D387" s="2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spans="1:16" ht="15.8" customHeight="1">
      <c r="A388" s="2"/>
      <c r="B388" s="2"/>
      <c r="C388" s="2"/>
      <c r="D388" s="2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t="15.8" customHeight="1">
      <c r="A389" s="2"/>
      <c r="B389" s="2"/>
      <c r="C389" s="2"/>
      <c r="D389" s="2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6" ht="15.8" customHeight="1">
      <c r="A390" s="2"/>
      <c r="B390" s="2"/>
      <c r="C390" s="2"/>
      <c r="D390" s="2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16" ht="15.8" customHeight="1">
      <c r="A391" s="2"/>
      <c r="B391" s="2"/>
      <c r="C391" s="2"/>
      <c r="D391" s="2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16" ht="15.8" customHeight="1">
      <c r="A392" s="2"/>
      <c r="B392" s="2"/>
      <c r="C392" s="2"/>
      <c r="D392" s="2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16" ht="15.8" customHeight="1">
      <c r="A393" s="2"/>
      <c r="B393" s="2"/>
      <c r="C393" s="2"/>
      <c r="D393" s="2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16" ht="15.8" customHeight="1">
      <c r="A394" s="2"/>
      <c r="B394" s="2"/>
      <c r="C394" s="2"/>
      <c r="D394" s="2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spans="1:16" ht="15.8" customHeight="1">
      <c r="A395" s="2"/>
      <c r="B395" s="2"/>
      <c r="C395" s="2"/>
      <c r="D395" s="2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t="15.8" customHeight="1">
      <c r="A396" s="2"/>
      <c r="B396" s="2"/>
      <c r="C396" s="2"/>
      <c r="D396" s="2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spans="1:16" ht="15.8" customHeight="1">
      <c r="A397" s="2"/>
      <c r="B397" s="2"/>
      <c r="C397" s="2"/>
      <c r="D397" s="2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 ht="15.8" customHeight="1">
      <c r="A398" s="2"/>
      <c r="B398" s="2"/>
      <c r="C398" s="2"/>
      <c r="D398" s="2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 ht="15.8" customHeight="1">
      <c r="A399" s="2"/>
      <c r="B399" s="2"/>
      <c r="C399" s="2"/>
      <c r="D399" s="2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16" ht="15.8" customHeight="1">
      <c r="A400" s="2"/>
      <c r="B400" s="2"/>
      <c r="C400" s="2"/>
      <c r="D400" s="2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 ht="15.8" customHeight="1">
      <c r="A401" s="2"/>
      <c r="B401" s="2"/>
      <c r="C401" s="2"/>
      <c r="D401" s="2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 ht="15.8" customHeight="1">
      <c r="A402" s="2"/>
      <c r="B402" s="2"/>
      <c r="C402" s="2"/>
      <c r="D402" s="2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 ht="15.8" customHeight="1">
      <c r="A403" s="2"/>
      <c r="B403" s="2"/>
      <c r="C403" s="2"/>
      <c r="D403" s="2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 ht="15.8" customHeight="1">
      <c r="A404" s="2"/>
      <c r="B404" s="2"/>
      <c r="C404" s="2"/>
      <c r="D404" s="2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t="15.8" customHeight="1">
      <c r="A405" s="2"/>
      <c r="B405" s="2"/>
      <c r="C405" s="2"/>
      <c r="D405" s="2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 ht="15.8" customHeight="1">
      <c r="A406" s="2"/>
      <c r="B406" s="2"/>
      <c r="C406" s="2"/>
      <c r="D406" s="2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 ht="15.8" customHeight="1">
      <c r="A407" s="2"/>
      <c r="B407" s="2"/>
      <c r="C407" s="2"/>
      <c r="D407" s="2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spans="1:16" ht="15.8" customHeight="1">
      <c r="A408" s="2"/>
      <c r="B408" s="2"/>
      <c r="C408" s="2"/>
      <c r="D408" s="2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spans="1:16" ht="15.8" customHeight="1">
      <c r="A409" s="2"/>
      <c r="B409" s="2"/>
      <c r="C409" s="2"/>
      <c r="D409" s="2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6" ht="15.8" customHeight="1">
      <c r="A410" s="2"/>
      <c r="B410" s="2"/>
      <c r="C410" s="2"/>
      <c r="D410" s="2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6" ht="15.8" customHeight="1">
      <c r="A411" s="2"/>
      <c r="B411" s="2"/>
      <c r="C411" s="2"/>
      <c r="D411" s="2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 ht="15.8" customHeight="1">
      <c r="A412" s="2"/>
      <c r="B412" s="2"/>
      <c r="C412" s="2"/>
      <c r="D412" s="2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spans="1:16" ht="15.8" customHeight="1">
      <c r="A413" s="2"/>
      <c r="B413" s="2"/>
      <c r="C413" s="2"/>
      <c r="D413" s="2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 ht="15.8" customHeight="1">
      <c r="A414" s="2"/>
      <c r="B414" s="2"/>
      <c r="C414" s="2"/>
      <c r="D414" s="2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spans="1:16" ht="15.8" customHeight="1">
      <c r="A415" s="2"/>
      <c r="B415" s="2"/>
      <c r="C415" s="2"/>
      <c r="D415" s="2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spans="1:16" ht="15.8" customHeight="1">
      <c r="A416" s="2"/>
      <c r="B416" s="2"/>
      <c r="C416" s="2"/>
      <c r="D416" s="2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spans="1:16" ht="15.8" customHeight="1">
      <c r="A417" s="2"/>
      <c r="B417" s="2"/>
      <c r="C417" s="2"/>
      <c r="D417" s="2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spans="1:16" ht="15.8" customHeight="1">
      <c r="A418" s="2"/>
      <c r="B418" s="2"/>
      <c r="C418" s="2"/>
      <c r="D418" s="2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spans="1:16" ht="15.8" customHeight="1">
      <c r="A419" s="2"/>
      <c r="B419" s="2"/>
      <c r="C419" s="2"/>
      <c r="D419" s="2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spans="1:16" ht="15.8" customHeight="1">
      <c r="A420" s="2"/>
      <c r="B420" s="2"/>
      <c r="C420" s="2"/>
      <c r="D420" s="2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spans="1:16" ht="15.8" customHeight="1">
      <c r="A421" s="2"/>
      <c r="B421" s="2"/>
      <c r="C421" s="2"/>
      <c r="D421" s="2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spans="1:16" ht="15.8" customHeight="1">
      <c r="A422" s="2"/>
      <c r="B422" s="2"/>
      <c r="C422" s="2"/>
      <c r="D422" s="2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 ht="15.8" customHeight="1">
      <c r="A423" s="2"/>
      <c r="B423" s="2"/>
      <c r="C423" s="2"/>
      <c r="D423" s="2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spans="1:16" ht="15.8" customHeight="1">
      <c r="A424" s="2"/>
      <c r="B424" s="2"/>
      <c r="C424" s="2"/>
      <c r="D424" s="2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spans="1:16" ht="15.8" customHeight="1">
      <c r="A425" s="2"/>
      <c r="B425" s="2"/>
      <c r="C425" s="2"/>
      <c r="D425" s="2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spans="1:16" ht="15.8" customHeight="1">
      <c r="A426" s="2"/>
      <c r="B426" s="2"/>
      <c r="C426" s="2"/>
      <c r="D426" s="2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spans="1:16" ht="15.8" customHeight="1">
      <c r="A427" s="2"/>
      <c r="B427" s="2"/>
      <c r="C427" s="2"/>
      <c r="D427" s="2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spans="1:16" ht="15.8" customHeight="1">
      <c r="A428" s="2"/>
      <c r="B428" s="2"/>
      <c r="C428" s="2"/>
      <c r="D428" s="2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spans="1:16" ht="15.8" customHeight="1">
      <c r="A429" s="2"/>
      <c r="B429" s="2"/>
      <c r="C429" s="2"/>
      <c r="D429" s="2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spans="1:16" ht="15.8" customHeight="1">
      <c r="A430" s="2"/>
      <c r="B430" s="2"/>
      <c r="C430" s="2"/>
      <c r="D430" s="2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spans="1:16" ht="15.8" customHeight="1">
      <c r="A431" s="2"/>
      <c r="B431" s="2"/>
      <c r="C431" s="2"/>
      <c r="D431" s="2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 ht="15.8" customHeight="1">
      <c r="A432" s="2"/>
      <c r="B432" s="2"/>
      <c r="C432" s="2"/>
      <c r="D432" s="2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spans="1:16" ht="15.8" customHeight="1">
      <c r="A433" s="2"/>
      <c r="B433" s="2"/>
      <c r="C433" s="2"/>
      <c r="D433" s="2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spans="1:16" ht="15.8" customHeight="1">
      <c r="A434" s="2"/>
      <c r="B434" s="2"/>
      <c r="C434" s="2"/>
      <c r="D434" s="2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spans="1:16" ht="15.8" customHeight="1">
      <c r="A435" s="2"/>
      <c r="B435" s="2"/>
      <c r="C435" s="2"/>
      <c r="D435" s="2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spans="1:16" ht="15.8" customHeight="1">
      <c r="A436" s="2"/>
      <c r="B436" s="2"/>
      <c r="C436" s="2"/>
      <c r="D436" s="2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spans="1:16" ht="15.8" customHeight="1">
      <c r="A437" s="2"/>
      <c r="B437" s="2"/>
      <c r="C437" s="2"/>
      <c r="D437" s="2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spans="1:16" ht="15.8" customHeight="1">
      <c r="A438" s="2"/>
      <c r="B438" s="2"/>
      <c r="C438" s="2"/>
      <c r="D438" s="2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spans="1:16" ht="15.8" customHeight="1">
      <c r="A439" s="2"/>
      <c r="B439" s="2"/>
      <c r="C439" s="2"/>
      <c r="D439" s="2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spans="1:16" ht="15.8" customHeight="1">
      <c r="A440" s="2"/>
      <c r="B440" s="2"/>
      <c r="C440" s="2"/>
      <c r="D440" s="2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 ht="15.8" customHeight="1">
      <c r="A441" s="2"/>
      <c r="B441" s="2"/>
      <c r="C441" s="2"/>
      <c r="D441" s="2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spans="1:16" ht="15.8" customHeight="1">
      <c r="A442" s="2"/>
      <c r="B442" s="2"/>
      <c r="C442" s="2"/>
      <c r="D442" s="2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spans="1:16" ht="15.8" customHeight="1">
      <c r="A443" s="2"/>
      <c r="B443" s="2"/>
      <c r="C443" s="2"/>
      <c r="D443" s="2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spans="1:16" ht="15.8" customHeight="1">
      <c r="A444" s="2"/>
      <c r="B444" s="2"/>
      <c r="C444" s="2"/>
      <c r="D444" s="2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15.8" customHeight="1">
      <c r="A445" s="2"/>
      <c r="B445" s="2"/>
      <c r="C445" s="2"/>
      <c r="D445" s="2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15.8" customHeight="1">
      <c r="A446" s="2"/>
      <c r="B446" s="2"/>
      <c r="C446" s="2"/>
      <c r="D446" s="2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 ht="15.8" customHeight="1">
      <c r="A447" s="2"/>
      <c r="B447" s="2"/>
      <c r="C447" s="2"/>
      <c r="D447" s="2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 ht="15.8" customHeight="1">
      <c r="A448" s="2"/>
      <c r="B448" s="2"/>
      <c r="C448" s="2"/>
      <c r="D448" s="2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15.8" customHeight="1">
      <c r="A449" s="2"/>
      <c r="B449" s="2"/>
      <c r="C449" s="2"/>
      <c r="D449" s="2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15.8" customHeight="1">
      <c r="A450" s="2"/>
      <c r="B450" s="2"/>
      <c r="C450" s="2"/>
      <c r="D450" s="2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 ht="15.8" customHeight="1">
      <c r="A451" s="2"/>
      <c r="B451" s="2"/>
      <c r="C451" s="2"/>
      <c r="D451" s="2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ht="15.8" customHeight="1">
      <c r="A452" s="2"/>
      <c r="B452" s="2"/>
      <c r="C452" s="2"/>
      <c r="D452" s="2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spans="1:16" ht="15.8" customHeight="1">
      <c r="A453" s="2"/>
      <c r="B453" s="2"/>
      <c r="C453" s="2"/>
      <c r="D453" s="2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spans="1:16" ht="15.8" customHeight="1">
      <c r="A454" s="2"/>
      <c r="B454" s="2"/>
      <c r="C454" s="2"/>
      <c r="D454" s="2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spans="1:16" ht="15.8" customHeight="1">
      <c r="A455" s="2"/>
      <c r="B455" s="2"/>
      <c r="C455" s="2"/>
      <c r="D455" s="2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spans="1:16" ht="15.8" customHeight="1">
      <c r="A456" s="2"/>
      <c r="B456" s="2"/>
      <c r="C456" s="2"/>
      <c r="D456" s="2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spans="1:16" ht="15.8" customHeight="1">
      <c r="A457" s="2"/>
      <c r="B457" s="2"/>
      <c r="C457" s="2"/>
      <c r="D457" s="2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spans="1:16" ht="15.8" customHeight="1">
      <c r="A458" s="2"/>
      <c r="B458" s="2"/>
      <c r="C458" s="2"/>
      <c r="D458" s="2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spans="1:16" ht="15.8" customHeight="1">
      <c r="A459" s="2"/>
      <c r="B459" s="2"/>
      <c r="C459" s="2"/>
      <c r="D459" s="2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spans="1:16" ht="15.8" customHeight="1">
      <c r="A460" s="2"/>
      <c r="B460" s="2"/>
      <c r="C460" s="2"/>
      <c r="D460" s="2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spans="1:16" ht="15.8" customHeight="1">
      <c r="A461" s="2"/>
      <c r="B461" s="2"/>
      <c r="C461" s="2"/>
      <c r="D461" s="2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spans="1:16" ht="15.8" customHeight="1">
      <c r="A462" s="2"/>
      <c r="B462" s="2"/>
      <c r="C462" s="2"/>
      <c r="D462" s="2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spans="1:16" ht="15.8" customHeight="1">
      <c r="A463" s="2"/>
      <c r="B463" s="2"/>
      <c r="C463" s="2"/>
      <c r="D463" s="2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spans="1:16" ht="15.8" customHeight="1">
      <c r="A464" s="2"/>
      <c r="B464" s="2"/>
      <c r="C464" s="2"/>
      <c r="D464" s="2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spans="1:16" ht="15.8" customHeight="1">
      <c r="A465" s="2"/>
      <c r="B465" s="2"/>
      <c r="C465" s="2"/>
      <c r="D465" s="2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spans="1:16" ht="15.8" customHeight="1">
      <c r="A466" s="2"/>
      <c r="B466" s="2"/>
      <c r="C466" s="2"/>
      <c r="D466" s="2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spans="1:16" ht="15.8" customHeight="1">
      <c r="A467" s="2"/>
      <c r="B467" s="2"/>
      <c r="C467" s="2"/>
      <c r="D467" s="2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spans="1:16" ht="15.8" customHeight="1">
      <c r="A468" s="2"/>
      <c r="B468" s="2"/>
      <c r="C468" s="2"/>
      <c r="D468" s="2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spans="1:16" ht="15.8" customHeight="1">
      <c r="A469" s="2"/>
      <c r="B469" s="2"/>
      <c r="C469" s="2"/>
      <c r="D469" s="2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spans="1:16" ht="15.8" customHeight="1">
      <c r="A470" s="2"/>
      <c r="B470" s="2"/>
      <c r="C470" s="2"/>
      <c r="D470" s="2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spans="1:16" ht="15.8" customHeight="1">
      <c r="A471" s="2"/>
      <c r="B471" s="2"/>
      <c r="C471" s="2"/>
      <c r="D471" s="2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spans="1:16" ht="15.8" customHeight="1">
      <c r="A472" s="2"/>
      <c r="B472" s="2"/>
      <c r="C472" s="2"/>
      <c r="D472" s="2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spans="1:16" ht="15.8" customHeight="1">
      <c r="A473" s="2"/>
      <c r="B473" s="2"/>
      <c r="C473" s="2"/>
      <c r="D473" s="2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spans="1:16" ht="15.8" customHeight="1">
      <c r="A474" s="2"/>
      <c r="B474" s="2"/>
      <c r="C474" s="2"/>
      <c r="D474" s="2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spans="1:16" ht="15.8" customHeight="1">
      <c r="A475" s="2"/>
      <c r="B475" s="2"/>
      <c r="C475" s="2"/>
      <c r="D475" s="2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spans="1:16" ht="15.8" customHeight="1">
      <c r="A476" s="2"/>
      <c r="B476" s="2"/>
      <c r="C476" s="2"/>
      <c r="D476" s="2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spans="1:16" ht="15.8" customHeight="1">
      <c r="A477" s="2"/>
      <c r="B477" s="2"/>
      <c r="C477" s="2"/>
      <c r="D477" s="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spans="1:16" ht="15.8" customHeight="1">
      <c r="A478" s="2"/>
      <c r="B478" s="2"/>
      <c r="C478" s="2"/>
      <c r="D478" s="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spans="1:16" ht="15.8" customHeight="1">
      <c r="A479" s="2"/>
      <c r="B479" s="2"/>
      <c r="C479" s="2"/>
      <c r="D479" s="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spans="1:16" ht="15.8" customHeight="1">
      <c r="A480" s="2"/>
      <c r="B480" s="2"/>
      <c r="C480" s="2"/>
      <c r="D480" s="2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spans="1:16" ht="15.8" customHeight="1">
      <c r="A481" s="2"/>
      <c r="B481" s="2"/>
      <c r="C481" s="2"/>
      <c r="D481" s="2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spans="1:16" ht="15.8" customHeight="1">
      <c r="A482" s="2"/>
      <c r="B482" s="2"/>
      <c r="C482" s="2"/>
      <c r="D482" s="2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spans="1:16" ht="15.8" customHeight="1">
      <c r="A483" s="2"/>
      <c r="B483" s="2"/>
      <c r="C483" s="2"/>
      <c r="D483" s="2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spans="1:16" ht="15.8" customHeight="1">
      <c r="A484" s="2"/>
      <c r="B484" s="2"/>
      <c r="C484" s="2"/>
      <c r="D484" s="2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spans="1:16" ht="15.8" customHeight="1">
      <c r="A485" s="2"/>
      <c r="B485" s="2"/>
      <c r="C485" s="2"/>
      <c r="D485" s="2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spans="1:16" ht="15.8" customHeight="1">
      <c r="A486" s="2"/>
      <c r="B486" s="2"/>
      <c r="C486" s="2"/>
      <c r="D486" s="2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spans="1:16" ht="15.8" customHeight="1">
      <c r="A487" s="2"/>
      <c r="B487" s="2"/>
      <c r="C487" s="2"/>
      <c r="D487" s="2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spans="1:16" ht="15.8" customHeight="1">
      <c r="A488" s="2"/>
      <c r="B488" s="2"/>
      <c r="C488" s="2"/>
      <c r="D488" s="2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spans="1:16" ht="15.8" customHeight="1">
      <c r="A489" s="2"/>
      <c r="B489" s="2"/>
      <c r="C489" s="2"/>
      <c r="D489" s="2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spans="1:16" ht="15.8" customHeight="1">
      <c r="A490" s="2"/>
      <c r="B490" s="2"/>
      <c r="C490" s="2"/>
      <c r="D490" s="2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spans="1:16" ht="15.8" customHeight="1">
      <c r="A491" s="2"/>
      <c r="B491" s="2"/>
      <c r="C491" s="2"/>
      <c r="D491" s="2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spans="1:16" ht="15.8" customHeight="1">
      <c r="A492" s="2"/>
      <c r="B492" s="2"/>
      <c r="C492" s="2"/>
      <c r="D492" s="2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spans="1:16" ht="15.8" customHeight="1">
      <c r="A493" s="2"/>
      <c r="B493" s="2"/>
      <c r="C493" s="2"/>
      <c r="D493" s="2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spans="1:16" ht="15.8" customHeight="1">
      <c r="A494" s="2"/>
      <c r="B494" s="2"/>
      <c r="C494" s="2"/>
      <c r="D494" s="2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 ht="15.8" customHeight="1">
      <c r="A495" s="2"/>
      <c r="B495" s="2"/>
      <c r="C495" s="2"/>
      <c r="D495" s="2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spans="1:16" ht="15.8" customHeight="1">
      <c r="A496" s="2"/>
      <c r="B496" s="2"/>
      <c r="C496" s="2"/>
      <c r="D496" s="2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spans="1:16" ht="15.8" customHeight="1">
      <c r="A497" s="2"/>
      <c r="B497" s="2"/>
      <c r="C497" s="2"/>
      <c r="D497" s="2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spans="1:16" ht="15.8" customHeight="1">
      <c r="A498" s="2"/>
      <c r="B498" s="2"/>
      <c r="C498" s="2"/>
      <c r="D498" s="2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spans="1:16" ht="15.8" customHeight="1">
      <c r="A499" s="2"/>
      <c r="B499" s="2"/>
      <c r="C499" s="2"/>
      <c r="D499" s="2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spans="1:16" ht="15.8" customHeight="1">
      <c r="A500" s="2"/>
      <c r="B500" s="2"/>
      <c r="C500" s="2"/>
      <c r="D500" s="2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spans="1:16" ht="15.8" customHeight="1">
      <c r="A501" s="2"/>
      <c r="B501" s="2"/>
      <c r="C501" s="2"/>
      <c r="D501" s="2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spans="1:16" ht="15.8" customHeight="1">
      <c r="A502" s="2"/>
      <c r="B502" s="2"/>
      <c r="C502" s="2"/>
      <c r="D502" s="2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spans="1:16" ht="15.8" customHeight="1">
      <c r="A503" s="2"/>
      <c r="B503" s="2"/>
      <c r="C503" s="2"/>
      <c r="D503" s="2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 ht="15.8" customHeight="1">
      <c r="A504" s="2"/>
      <c r="B504" s="2"/>
      <c r="C504" s="2"/>
      <c r="D504" s="2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 ht="15.8" customHeight="1">
      <c r="A505" s="2"/>
      <c r="B505" s="2"/>
      <c r="C505" s="2"/>
      <c r="D505" s="2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 ht="15.8" customHeight="1">
      <c r="A506" s="2"/>
      <c r="B506" s="2"/>
      <c r="C506" s="2"/>
      <c r="D506" s="2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spans="1:16" ht="15.8" customHeight="1">
      <c r="A507" s="2"/>
      <c r="B507" s="2"/>
      <c r="C507" s="2"/>
      <c r="D507" s="2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 ht="15.8" customHeight="1">
      <c r="A508" s="2"/>
      <c r="B508" s="2"/>
      <c r="C508" s="2"/>
      <c r="D508" s="2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spans="1:16" ht="15.8" customHeight="1">
      <c r="A509" s="2"/>
      <c r="B509" s="2"/>
      <c r="C509" s="2"/>
      <c r="D509" s="2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spans="1:16" ht="15.8" customHeight="1">
      <c r="A510" s="2"/>
      <c r="B510" s="2"/>
      <c r="C510" s="2"/>
      <c r="D510" s="2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spans="1:16" ht="15.8" customHeight="1">
      <c r="A511" s="2"/>
      <c r="B511" s="2"/>
      <c r="C511" s="2"/>
      <c r="D511" s="2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spans="1:16" ht="15.8" customHeight="1">
      <c r="A512" s="2"/>
      <c r="B512" s="2"/>
      <c r="C512" s="2"/>
      <c r="D512" s="2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1:16" ht="15.8" customHeight="1">
      <c r="A513" s="2"/>
      <c r="B513" s="2"/>
      <c r="C513" s="2"/>
      <c r="D513" s="2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spans="1:16" ht="15.8" customHeight="1">
      <c r="A514" s="2"/>
      <c r="B514" s="2"/>
      <c r="C514" s="2"/>
      <c r="D514" s="2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spans="1:16" ht="15.8" customHeight="1">
      <c r="A515" s="2"/>
      <c r="B515" s="2"/>
      <c r="C515" s="2"/>
      <c r="D515" s="2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spans="1:16" ht="15.8" customHeight="1">
      <c r="A516" s="2"/>
      <c r="B516" s="2"/>
      <c r="C516" s="2"/>
      <c r="D516" s="2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spans="1:16" ht="15.8" customHeight="1">
      <c r="A517" s="2"/>
      <c r="B517" s="2"/>
      <c r="C517" s="2"/>
      <c r="D517" s="2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spans="1:16" ht="15.8" customHeight="1">
      <c r="A518" s="2"/>
      <c r="B518" s="2"/>
      <c r="C518" s="2"/>
      <c r="D518" s="2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spans="1:16" ht="15.8" customHeight="1">
      <c r="A519" s="2"/>
      <c r="B519" s="2"/>
      <c r="C519" s="2"/>
      <c r="D519" s="2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spans="1:16" ht="15.8" customHeight="1">
      <c r="A520" s="2"/>
      <c r="B520" s="2"/>
      <c r="C520" s="2"/>
      <c r="D520" s="2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spans="1:16" ht="15.8" customHeight="1">
      <c r="A521" s="2"/>
      <c r="B521" s="2"/>
      <c r="C521" s="2"/>
      <c r="D521" s="2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1:16" ht="15.8" customHeight="1">
      <c r="A522" s="2"/>
      <c r="B522" s="2"/>
      <c r="C522" s="2"/>
      <c r="D522" s="2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spans="1:16" ht="15.8" customHeight="1">
      <c r="A523" s="2"/>
      <c r="B523" s="2"/>
      <c r="C523" s="2"/>
      <c r="D523" s="2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spans="1:16" ht="15.8" customHeight="1">
      <c r="A524" s="2"/>
      <c r="B524" s="2"/>
      <c r="C524" s="2"/>
      <c r="D524" s="2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spans="1:16" ht="15.8" customHeight="1">
      <c r="A525" s="2"/>
      <c r="B525" s="2"/>
      <c r="C525" s="2"/>
      <c r="D525" s="2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spans="1:16" ht="15.8" customHeight="1">
      <c r="A526" s="2"/>
      <c r="B526" s="2"/>
      <c r="C526" s="2"/>
      <c r="D526" s="2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spans="1:16" ht="15.8" customHeight="1">
      <c r="A527" s="2"/>
      <c r="B527" s="2"/>
      <c r="C527" s="2"/>
      <c r="D527" s="2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spans="1:16" ht="15.8" customHeight="1">
      <c r="A528" s="2"/>
      <c r="B528" s="2"/>
      <c r="C528" s="2"/>
      <c r="D528" s="2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spans="1:16" ht="15.8" customHeight="1">
      <c r="A529" s="2"/>
      <c r="B529" s="2"/>
      <c r="C529" s="2"/>
      <c r="D529" s="2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spans="1:16" ht="15.8" customHeight="1">
      <c r="A530" s="2"/>
      <c r="B530" s="2"/>
      <c r="C530" s="2"/>
      <c r="D530" s="2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1:16" ht="15.8" customHeight="1">
      <c r="A531" s="2"/>
      <c r="B531" s="2"/>
      <c r="C531" s="2"/>
      <c r="D531" s="2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spans="1:16" ht="15.8" customHeight="1">
      <c r="A532" s="2"/>
      <c r="B532" s="2"/>
      <c r="C532" s="2"/>
      <c r="D532" s="2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spans="1:16" ht="15.8" customHeight="1">
      <c r="A533" s="2"/>
      <c r="B533" s="2"/>
      <c r="C533" s="2"/>
      <c r="D533" s="2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spans="1:16" ht="15.8" customHeight="1">
      <c r="A534" s="2"/>
      <c r="B534" s="2"/>
      <c r="C534" s="2"/>
      <c r="D534" s="2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spans="1:16" ht="15.8" customHeight="1">
      <c r="A535" s="2"/>
      <c r="B535" s="2"/>
      <c r="C535" s="2"/>
      <c r="D535" s="2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spans="1:16" ht="15.8" customHeight="1">
      <c r="A536" s="2"/>
      <c r="B536" s="2"/>
      <c r="C536" s="2"/>
      <c r="D536" s="2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spans="1:16" ht="15.8" customHeight="1">
      <c r="A537" s="2"/>
      <c r="B537" s="2"/>
      <c r="C537" s="2"/>
      <c r="D537" s="2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spans="1:16" ht="15.8" customHeight="1">
      <c r="A538" s="2"/>
      <c r="B538" s="2"/>
      <c r="C538" s="2"/>
      <c r="D538" s="2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spans="1:16" ht="15.8" customHeight="1">
      <c r="A539" s="2"/>
      <c r="B539" s="2"/>
      <c r="C539" s="2"/>
      <c r="D539" s="2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1:16" ht="15.8" customHeight="1">
      <c r="A540" s="2"/>
      <c r="B540" s="2"/>
      <c r="C540" s="2"/>
      <c r="D540" s="2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spans="1:16" ht="15.8" customHeight="1">
      <c r="A541" s="2"/>
      <c r="B541" s="2"/>
      <c r="C541" s="2"/>
      <c r="D541" s="2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spans="1:16" ht="15.8" customHeight="1">
      <c r="A542" s="2"/>
      <c r="B542" s="2"/>
      <c r="C542" s="2"/>
      <c r="D542" s="2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spans="1:16" ht="15.8" customHeight="1">
      <c r="A543" s="2"/>
      <c r="B543" s="2"/>
      <c r="C543" s="2"/>
      <c r="D543" s="2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spans="1:16" ht="15.8" customHeight="1">
      <c r="A544" s="2"/>
      <c r="B544" s="2"/>
      <c r="C544" s="2"/>
      <c r="D544" s="2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spans="1:16" ht="15.8" customHeight="1">
      <c r="A545" s="2"/>
      <c r="B545" s="2"/>
      <c r="C545" s="2"/>
      <c r="D545" s="2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spans="1:16" ht="15.8" customHeight="1">
      <c r="A546" s="2"/>
      <c r="B546" s="2"/>
      <c r="C546" s="2"/>
      <c r="D546" s="2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spans="1:16" ht="15.8" customHeight="1">
      <c r="A547" s="2"/>
      <c r="B547" s="2"/>
      <c r="C547" s="2"/>
      <c r="D547" s="2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spans="1:16" ht="15.8" customHeight="1">
      <c r="A548" s="2"/>
      <c r="B548" s="2"/>
      <c r="C548" s="2"/>
      <c r="D548" s="2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1:16" ht="15.8" customHeight="1">
      <c r="A549" s="2"/>
      <c r="B549" s="2"/>
      <c r="C549" s="2"/>
      <c r="D549" s="2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spans="1:16" ht="15.8" customHeight="1">
      <c r="A550" s="2"/>
      <c r="B550" s="2"/>
      <c r="C550" s="2"/>
      <c r="D550" s="2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spans="1:16" ht="15.8" customHeight="1">
      <c r="A551" s="2"/>
      <c r="B551" s="2"/>
      <c r="C551" s="2"/>
      <c r="D551" s="2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spans="1:16" ht="15.8" customHeight="1">
      <c r="A552" s="2"/>
      <c r="B552" s="2"/>
      <c r="C552" s="2"/>
      <c r="D552" s="2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spans="1:16" ht="15.8" customHeight="1">
      <c r="A553" s="2"/>
      <c r="B553" s="2"/>
      <c r="C553" s="2"/>
      <c r="D553" s="2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spans="1:16" ht="15.8" customHeight="1">
      <c r="A554" s="2"/>
      <c r="B554" s="2"/>
      <c r="C554" s="2"/>
      <c r="D554" s="2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spans="1:16" ht="15.8" customHeight="1">
      <c r="A555" s="2"/>
      <c r="B555" s="2"/>
      <c r="C555" s="2"/>
      <c r="D555" s="2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spans="1:16" ht="15.8" customHeight="1">
      <c r="A556" s="2"/>
      <c r="B556" s="2"/>
      <c r="C556" s="2"/>
      <c r="D556" s="2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spans="1:16" ht="15.8" customHeight="1">
      <c r="A557" s="2"/>
      <c r="B557" s="2"/>
      <c r="C557" s="2"/>
      <c r="D557" s="2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1:16" ht="15.8" customHeight="1">
      <c r="A558" s="2"/>
      <c r="B558" s="2"/>
      <c r="C558" s="2"/>
      <c r="D558" s="2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spans="1:16" ht="15.8" customHeight="1">
      <c r="A559" s="2"/>
      <c r="B559" s="2"/>
      <c r="C559" s="2"/>
      <c r="D559" s="2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spans="1:16" ht="15.8" customHeight="1">
      <c r="A560" s="2"/>
      <c r="B560" s="2"/>
      <c r="C560" s="2"/>
      <c r="D560" s="2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spans="1:16" ht="15.8" customHeight="1">
      <c r="A561" s="2"/>
      <c r="B561" s="2"/>
      <c r="C561" s="2"/>
      <c r="D561" s="2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spans="1:16" ht="15.8" customHeight="1">
      <c r="A562" s="2"/>
      <c r="B562" s="2"/>
      <c r="C562" s="2"/>
      <c r="D562" s="2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spans="1:16" ht="15.8" customHeight="1">
      <c r="A563" s="2"/>
      <c r="B563" s="2"/>
      <c r="C563" s="2"/>
      <c r="D563" s="2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spans="1:16" ht="15.8" customHeight="1">
      <c r="A564" s="2"/>
      <c r="B564" s="2"/>
      <c r="C564" s="2"/>
      <c r="D564" s="2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spans="1:16" ht="15.8" customHeight="1">
      <c r="A565" s="2"/>
      <c r="B565" s="2"/>
      <c r="C565" s="2"/>
      <c r="D565" s="2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spans="1:16" ht="15.8" customHeight="1">
      <c r="A566" s="2"/>
      <c r="B566" s="2"/>
      <c r="C566" s="2"/>
      <c r="D566" s="2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1:16" ht="15.8" customHeight="1">
      <c r="A567" s="2"/>
      <c r="B567" s="2"/>
      <c r="C567" s="2"/>
      <c r="D567" s="2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spans="1:16" ht="15.8" customHeight="1">
      <c r="A568" s="2"/>
      <c r="B568" s="2"/>
      <c r="C568" s="2"/>
      <c r="D568" s="2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spans="1:16" ht="15.8" customHeight="1">
      <c r="A569" s="2"/>
      <c r="B569" s="2"/>
      <c r="C569" s="2"/>
      <c r="D569" s="2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spans="1:16" ht="15.8" customHeight="1">
      <c r="A570" s="2"/>
      <c r="B570" s="2"/>
      <c r="C570" s="2"/>
      <c r="D570" s="2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spans="1:16" ht="15.8" customHeight="1">
      <c r="A571" s="2"/>
      <c r="B571" s="2"/>
      <c r="C571" s="2"/>
      <c r="D571" s="2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spans="1:16" ht="15.8" customHeight="1">
      <c r="A572" s="2"/>
      <c r="B572" s="2"/>
      <c r="C572" s="2"/>
      <c r="D572" s="2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spans="1:16" ht="15.8" customHeight="1">
      <c r="A573" s="2"/>
      <c r="B573" s="2"/>
      <c r="C573" s="2"/>
      <c r="D573" s="2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spans="1:16" ht="15.8" customHeight="1">
      <c r="A574" s="2"/>
      <c r="B574" s="2"/>
      <c r="C574" s="2"/>
      <c r="D574" s="2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spans="1:16" ht="15.8" customHeight="1">
      <c r="A575" s="2"/>
      <c r="B575" s="2"/>
      <c r="C575" s="2"/>
      <c r="D575" s="2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1:16" ht="15.8" customHeight="1">
      <c r="A576" s="2"/>
      <c r="B576" s="2"/>
      <c r="C576" s="2"/>
      <c r="D576" s="2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spans="1:16" ht="15.8" customHeight="1">
      <c r="A577" s="2"/>
      <c r="B577" s="2"/>
      <c r="C577" s="2"/>
      <c r="D577" s="2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spans="1:16" ht="15.8" customHeight="1">
      <c r="A578" s="2"/>
      <c r="B578" s="2"/>
      <c r="C578" s="2"/>
      <c r="D578" s="2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spans="1:16" ht="15.8" customHeight="1">
      <c r="A579" s="2"/>
      <c r="B579" s="2"/>
      <c r="C579" s="2"/>
      <c r="D579" s="2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spans="1:16" ht="15.8" customHeight="1">
      <c r="A580" s="2"/>
      <c r="B580" s="2"/>
      <c r="C580" s="2"/>
      <c r="D580" s="2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spans="1:16" ht="15.8" customHeight="1">
      <c r="A581" s="2"/>
      <c r="B581" s="2"/>
      <c r="C581" s="2"/>
      <c r="D581" s="2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spans="1:16" ht="15.8" customHeight="1">
      <c r="A582" s="2"/>
      <c r="B582" s="2"/>
      <c r="C582" s="2"/>
      <c r="D582" s="2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spans="1:16" ht="15.8" customHeight="1">
      <c r="A583" s="2"/>
      <c r="B583" s="2"/>
      <c r="C583" s="2"/>
      <c r="D583" s="2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spans="1:16" ht="15.8" customHeight="1">
      <c r="A584" s="2"/>
      <c r="B584" s="2"/>
      <c r="C584" s="2"/>
      <c r="D584" s="2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1:16" ht="15.8" customHeight="1">
      <c r="A585" s="2"/>
      <c r="B585" s="2"/>
      <c r="C585" s="2"/>
      <c r="D585" s="2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spans="1:16" ht="15.8" customHeight="1">
      <c r="A586" s="2"/>
      <c r="B586" s="2"/>
      <c r="C586" s="2"/>
      <c r="D586" s="2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spans="1:16" ht="15.8" customHeight="1">
      <c r="A587" s="2"/>
      <c r="B587" s="2"/>
      <c r="C587" s="2"/>
      <c r="D587" s="2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spans="1:16" ht="15.8" customHeight="1">
      <c r="A588" s="2"/>
      <c r="B588" s="2"/>
      <c r="C588" s="2"/>
      <c r="D588" s="2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spans="1:16" ht="15.8" customHeight="1">
      <c r="A589" s="2"/>
      <c r="B589" s="2"/>
      <c r="C589" s="2"/>
      <c r="D589" s="2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spans="1:16" ht="15.8" customHeight="1">
      <c r="A590" s="2"/>
      <c r="B590" s="2"/>
      <c r="C590" s="2"/>
      <c r="D590" s="2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spans="1:16" ht="15.8" customHeight="1">
      <c r="A591" s="2"/>
      <c r="B591" s="2"/>
      <c r="C591" s="2"/>
      <c r="D591" s="2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spans="1:16" ht="15.8" customHeight="1">
      <c r="A592" s="2"/>
      <c r="B592" s="2"/>
      <c r="C592" s="2"/>
      <c r="D592" s="2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spans="1:16" ht="15.8" customHeight="1">
      <c r="A593" s="2"/>
      <c r="B593" s="2"/>
      <c r="C593" s="2"/>
      <c r="D593" s="2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1:16" ht="15.8" customHeight="1">
      <c r="A594" s="2"/>
      <c r="B594" s="2"/>
      <c r="C594" s="2"/>
      <c r="D594" s="2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spans="1:16" ht="15.8" customHeight="1">
      <c r="A595" s="2"/>
      <c r="B595" s="2"/>
      <c r="C595" s="2"/>
      <c r="D595" s="2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spans="1:16" ht="15.8" customHeight="1">
      <c r="A596" s="2"/>
      <c r="B596" s="2"/>
      <c r="C596" s="2"/>
      <c r="D596" s="2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spans="1:16" ht="15.8" customHeight="1">
      <c r="A597" s="2"/>
      <c r="B597" s="2"/>
      <c r="C597" s="2"/>
      <c r="D597" s="2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spans="1:16" ht="15.8" customHeight="1">
      <c r="A598" s="2"/>
      <c r="B598" s="2"/>
      <c r="C598" s="2"/>
      <c r="D598" s="2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spans="1:16" ht="15.8" customHeight="1">
      <c r="A599" s="2"/>
      <c r="B599" s="2"/>
      <c r="C599" s="2"/>
      <c r="D599" s="2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spans="1:16" ht="15.8" customHeight="1">
      <c r="A600" s="2"/>
      <c r="B600" s="2"/>
      <c r="C600" s="2"/>
      <c r="D600" s="2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spans="1:16" ht="15.8" customHeight="1">
      <c r="A601" s="2"/>
      <c r="B601" s="2"/>
      <c r="C601" s="2"/>
      <c r="D601" s="2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spans="1:16" ht="15.8" customHeight="1">
      <c r="A602" s="2"/>
      <c r="B602" s="2"/>
      <c r="C602" s="2"/>
      <c r="D602" s="2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1:16" ht="15.8" customHeight="1">
      <c r="A603" s="2"/>
      <c r="B603" s="2"/>
      <c r="C603" s="2"/>
      <c r="D603" s="2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spans="1:16" ht="15.8" customHeight="1">
      <c r="A604" s="2"/>
      <c r="B604" s="2"/>
      <c r="C604" s="2"/>
      <c r="D604" s="2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spans="1:16" ht="15.8" customHeight="1">
      <c r="A605" s="2"/>
      <c r="B605" s="2"/>
      <c r="C605" s="2"/>
      <c r="D605" s="2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spans="1:16" ht="15.8" customHeight="1">
      <c r="A606" s="2"/>
      <c r="B606" s="2"/>
      <c r="C606" s="2"/>
      <c r="D606" s="2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spans="1:16" ht="15.8" customHeight="1">
      <c r="A607" s="2"/>
      <c r="B607" s="2"/>
      <c r="C607" s="2"/>
      <c r="D607" s="2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spans="1:16" ht="15.8" customHeight="1">
      <c r="A608" s="2"/>
      <c r="B608" s="2"/>
      <c r="C608" s="2"/>
      <c r="D608" s="2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spans="1:16" ht="15.8" customHeight="1">
      <c r="A609" s="2"/>
      <c r="B609" s="2"/>
      <c r="C609" s="2"/>
      <c r="D609" s="2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spans="1:16" ht="15.8" customHeight="1">
      <c r="A610" s="2"/>
      <c r="B610" s="2"/>
      <c r="C610" s="2"/>
      <c r="D610" s="2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spans="1:16" ht="15.8" customHeight="1">
      <c r="A611" s="2"/>
      <c r="B611" s="2"/>
      <c r="C611" s="2"/>
      <c r="D611" s="2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1:16" ht="15.8" customHeight="1">
      <c r="A612" s="2"/>
      <c r="B612" s="2"/>
      <c r="C612" s="2"/>
      <c r="D612" s="2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spans="1:16" ht="15.8" customHeight="1">
      <c r="A613" s="2"/>
      <c r="B613" s="2"/>
      <c r="C613" s="2"/>
      <c r="D613" s="2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spans="1:16" ht="15.8" customHeight="1">
      <c r="A614" s="2"/>
      <c r="B614" s="2"/>
      <c r="C614" s="2"/>
      <c r="D614" s="2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spans="1:16" ht="15.8" customHeight="1">
      <c r="A615" s="2"/>
      <c r="B615" s="2"/>
      <c r="C615" s="2"/>
      <c r="D615" s="2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spans="1:16" ht="15.8" customHeight="1">
      <c r="A616" s="2"/>
      <c r="B616" s="2"/>
      <c r="C616" s="2"/>
      <c r="D616" s="2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spans="1:16" ht="15.8" customHeight="1">
      <c r="A617" s="2"/>
      <c r="B617" s="2"/>
      <c r="C617" s="2"/>
      <c r="D617" s="2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spans="1:16" ht="15.8" customHeight="1">
      <c r="A618" s="2"/>
      <c r="B618" s="2"/>
      <c r="C618" s="2"/>
      <c r="D618" s="2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spans="1:16" ht="15.8" customHeight="1">
      <c r="A619" s="2"/>
      <c r="B619" s="2"/>
      <c r="C619" s="2"/>
      <c r="D619" s="2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spans="1:16" ht="15.8" customHeight="1">
      <c r="A620" s="2"/>
      <c r="B620" s="2"/>
      <c r="C620" s="2"/>
      <c r="D620" s="2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1:16" ht="15.8" customHeight="1">
      <c r="A621" s="2"/>
      <c r="B621" s="2"/>
      <c r="C621" s="2"/>
      <c r="D621" s="2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spans="1:16" ht="15.8" customHeight="1">
      <c r="A622" s="2"/>
      <c r="B622" s="2"/>
      <c r="C622" s="2"/>
      <c r="D622" s="2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spans="1:16" ht="15.8" customHeight="1">
      <c r="A623" s="2"/>
      <c r="B623" s="2"/>
      <c r="C623" s="2"/>
      <c r="D623" s="2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spans="1:16" ht="15.8" customHeight="1">
      <c r="A624" s="2"/>
      <c r="B624" s="2"/>
      <c r="C624" s="2"/>
      <c r="D624" s="2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spans="1:16" ht="15.8" customHeight="1">
      <c r="A625" s="2"/>
      <c r="B625" s="2"/>
      <c r="C625" s="2"/>
      <c r="D625" s="2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spans="1:16" ht="15.8" customHeight="1">
      <c r="A626" s="2"/>
      <c r="B626" s="2"/>
      <c r="C626" s="2"/>
      <c r="D626" s="2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spans="1:16" ht="15.8" customHeight="1">
      <c r="A627" s="2"/>
      <c r="B627" s="2"/>
      <c r="C627" s="2"/>
      <c r="D627" s="2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spans="1:16" ht="15.8" customHeight="1">
      <c r="A628" s="2"/>
      <c r="B628" s="2"/>
      <c r="C628" s="2"/>
      <c r="D628" s="2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spans="1:16" ht="15.8" customHeight="1">
      <c r="A629" s="2"/>
      <c r="B629" s="2"/>
      <c r="C629" s="2"/>
      <c r="D629" s="2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1:16" ht="15.8" customHeight="1">
      <c r="A630" s="2"/>
      <c r="B630" s="2"/>
      <c r="C630" s="2"/>
      <c r="D630" s="2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spans="1:16" ht="15.8" customHeight="1">
      <c r="A631" s="2"/>
      <c r="B631" s="2"/>
      <c r="C631" s="2"/>
      <c r="D631" s="2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spans="1:16" ht="15.8" customHeight="1">
      <c r="A632" s="2"/>
      <c r="B632" s="2"/>
      <c r="C632" s="2"/>
      <c r="D632" s="2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spans="1:16" ht="15.8" customHeight="1">
      <c r="A633" s="2"/>
      <c r="B633" s="2"/>
      <c r="C633" s="2"/>
      <c r="D633" s="2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spans="1:16" ht="15.8" customHeight="1">
      <c r="A634" s="2"/>
      <c r="B634" s="2"/>
      <c r="C634" s="2"/>
      <c r="D634" s="2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spans="1:16" ht="15.8" customHeight="1">
      <c r="A635" s="2"/>
      <c r="B635" s="2"/>
      <c r="C635" s="2"/>
      <c r="D635" s="2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spans="1:16" ht="15.8" customHeight="1">
      <c r="A636" s="2"/>
      <c r="B636" s="2"/>
      <c r="C636" s="2"/>
      <c r="D636" s="2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spans="1:16" ht="15.8" customHeight="1">
      <c r="A637" s="2"/>
      <c r="B637" s="2"/>
      <c r="C637" s="2"/>
      <c r="D637" s="2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spans="1:16" ht="15.8" customHeight="1">
      <c r="A638" s="2"/>
      <c r="B638" s="2"/>
      <c r="C638" s="2"/>
      <c r="D638" s="2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1:16" ht="15.8" customHeight="1">
      <c r="A639" s="2"/>
      <c r="B639" s="2"/>
      <c r="C639" s="2"/>
      <c r="D639" s="2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spans="1:16" ht="15.8" customHeight="1">
      <c r="A640" s="2"/>
      <c r="B640" s="2"/>
      <c r="C640" s="2"/>
      <c r="D640" s="2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spans="1:16" ht="15.8" customHeight="1">
      <c r="A641" s="2"/>
      <c r="B641" s="2"/>
      <c r="C641" s="2"/>
      <c r="D641" s="2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spans="1:16" ht="15.8" customHeight="1">
      <c r="A642" s="2"/>
      <c r="B642" s="2"/>
      <c r="C642" s="2"/>
      <c r="D642" s="2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spans="1:16" ht="15.8" customHeight="1">
      <c r="A643" s="2"/>
      <c r="B643" s="2"/>
      <c r="C643" s="2"/>
      <c r="D643" s="2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spans="1:16" ht="15.8" customHeight="1">
      <c r="A644" s="2"/>
      <c r="B644" s="2"/>
      <c r="C644" s="2"/>
      <c r="D644" s="2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spans="1:16" ht="15.8" customHeight="1">
      <c r="A645" s="2"/>
      <c r="B645" s="2"/>
      <c r="C645" s="2"/>
      <c r="D645" s="2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spans="1:16" ht="15.8" customHeight="1">
      <c r="A646" s="2"/>
      <c r="B646" s="2"/>
      <c r="C646" s="2"/>
      <c r="D646" s="2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spans="1:16" ht="15.8" customHeight="1">
      <c r="A647" s="2"/>
      <c r="B647" s="2"/>
      <c r="C647" s="2"/>
      <c r="D647" s="2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1:16" ht="15.8" customHeight="1">
      <c r="A648" s="2"/>
      <c r="B648" s="2"/>
      <c r="C648" s="2"/>
      <c r="D648" s="2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spans="1:16" ht="15.8" customHeight="1">
      <c r="A649" s="2"/>
      <c r="B649" s="2"/>
      <c r="C649" s="2"/>
      <c r="D649" s="2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spans="1:16" ht="15.8" customHeight="1">
      <c r="A650" s="2"/>
      <c r="B650" s="2"/>
      <c r="C650" s="2"/>
      <c r="D650" s="2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spans="1:16" ht="15.8" customHeight="1">
      <c r="A651" s="2"/>
      <c r="B651" s="2"/>
      <c r="C651" s="2"/>
      <c r="D651" s="2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spans="1:16" ht="15.8" customHeight="1">
      <c r="A652" s="2"/>
      <c r="B652" s="2"/>
      <c r="C652" s="2"/>
      <c r="D652" s="2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spans="1:16" ht="15.8" customHeight="1">
      <c r="A653" s="2"/>
      <c r="B653" s="2"/>
      <c r="C653" s="2"/>
      <c r="D653" s="2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spans="1:16" ht="15.8" customHeight="1">
      <c r="A654" s="2"/>
      <c r="B654" s="2"/>
      <c r="C654" s="2"/>
      <c r="D654" s="2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spans="1:16" ht="15.8" customHeight="1">
      <c r="A655" s="2"/>
      <c r="B655" s="2"/>
      <c r="C655" s="2"/>
      <c r="D655" s="2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spans="1:16" ht="15.8" customHeight="1">
      <c r="A656" s="2"/>
      <c r="B656" s="2"/>
      <c r="C656" s="2"/>
      <c r="D656" s="2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1:16" ht="15.8" customHeight="1">
      <c r="A657" s="2"/>
      <c r="B657" s="2"/>
      <c r="C657" s="2"/>
      <c r="D657" s="2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spans="1:16" ht="15.8" customHeight="1">
      <c r="A658" s="2"/>
      <c r="B658" s="2"/>
      <c r="C658" s="2"/>
      <c r="D658" s="2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spans="1:16" ht="15.8" customHeight="1">
      <c r="A659" s="2"/>
      <c r="B659" s="2"/>
      <c r="C659" s="2"/>
      <c r="D659" s="2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spans="1:16" ht="15.8" customHeight="1">
      <c r="A660" s="2"/>
      <c r="B660" s="2"/>
      <c r="C660" s="2"/>
      <c r="D660" s="2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spans="1:16" ht="15.8" customHeight="1">
      <c r="A661" s="2"/>
      <c r="B661" s="2"/>
      <c r="C661" s="2"/>
      <c r="D661" s="2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spans="1:16" ht="15.8" customHeight="1">
      <c r="A662" s="2"/>
      <c r="B662" s="2"/>
      <c r="C662" s="2"/>
      <c r="D662" s="2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spans="1:16" ht="15.8" customHeight="1">
      <c r="A663" s="2"/>
      <c r="B663" s="2"/>
      <c r="C663" s="2"/>
      <c r="D663" s="2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spans="1:16" ht="15.8" customHeight="1">
      <c r="A664" s="2"/>
      <c r="B664" s="2"/>
      <c r="C664" s="2"/>
      <c r="D664" s="2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spans="1:16" ht="15.8" customHeight="1">
      <c r="A665" s="2"/>
      <c r="B665" s="2"/>
      <c r="C665" s="2"/>
      <c r="D665" s="2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1:16" ht="15.8" customHeight="1">
      <c r="A666" s="2"/>
      <c r="B666" s="2"/>
      <c r="C666" s="2"/>
      <c r="D666" s="2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spans="1:16" ht="15.8" customHeight="1">
      <c r="A667" s="2"/>
      <c r="B667" s="2"/>
      <c r="C667" s="2"/>
      <c r="D667" s="2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spans="1:16" ht="15.8" customHeight="1">
      <c r="A668" s="2"/>
      <c r="B668" s="2"/>
      <c r="C668" s="2"/>
      <c r="D668" s="2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spans="1:16" ht="15.8" customHeight="1">
      <c r="A669" s="2"/>
      <c r="B669" s="2"/>
      <c r="C669" s="2"/>
      <c r="D669" s="2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spans="1:16" ht="15.8" customHeight="1">
      <c r="A670" s="2"/>
      <c r="B670" s="2"/>
      <c r="C670" s="2"/>
      <c r="D670" s="2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spans="1:16" ht="15.8" customHeight="1">
      <c r="A671" s="2"/>
      <c r="B671" s="2"/>
      <c r="C671" s="2"/>
      <c r="D671" s="2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spans="1:16" ht="15.8" customHeight="1">
      <c r="A672" s="2"/>
      <c r="B672" s="2"/>
      <c r="C672" s="2"/>
      <c r="D672" s="2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spans="1:16" ht="15.8" customHeight="1">
      <c r="A673" s="2"/>
      <c r="B673" s="2"/>
      <c r="C673" s="2"/>
      <c r="D673" s="2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spans="1:16" ht="15.8" customHeight="1">
      <c r="A674" s="2"/>
      <c r="B674" s="2"/>
      <c r="C674" s="2"/>
      <c r="D674" s="2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1:16" ht="15.8" customHeight="1">
      <c r="A675" s="2"/>
      <c r="B675" s="2"/>
      <c r="C675" s="2"/>
      <c r="D675" s="2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spans="1:16" ht="15.8" customHeight="1">
      <c r="A676" s="2"/>
      <c r="B676" s="2"/>
      <c r="C676" s="2"/>
      <c r="D676" s="2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spans="1:16" ht="15.8" customHeight="1">
      <c r="A677" s="2"/>
      <c r="B677" s="2"/>
      <c r="C677" s="2"/>
      <c r="D677" s="2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spans="1:16" ht="15.8" customHeight="1">
      <c r="A678" s="2"/>
      <c r="B678" s="2"/>
      <c r="C678" s="2"/>
      <c r="D678" s="2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spans="1:16" ht="15.8" customHeight="1">
      <c r="A679" s="2"/>
      <c r="B679" s="2"/>
      <c r="C679" s="2"/>
      <c r="D679" s="2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spans="1:16" ht="15.8" customHeight="1">
      <c r="A680" s="2"/>
      <c r="B680" s="2"/>
      <c r="C680" s="2"/>
      <c r="D680" s="2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spans="1:16" ht="15.8" customHeight="1">
      <c r="A681" s="2"/>
      <c r="B681" s="2"/>
      <c r="C681" s="2"/>
      <c r="D681" s="2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spans="1:16" ht="15.8" customHeight="1">
      <c r="A682" s="2"/>
      <c r="B682" s="2"/>
      <c r="C682" s="2"/>
      <c r="D682" s="2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spans="1:16" ht="15.8" customHeight="1">
      <c r="A683" s="2"/>
      <c r="B683" s="2"/>
      <c r="C683" s="2"/>
      <c r="D683" s="2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1:16" ht="15.8" customHeight="1">
      <c r="A684" s="2"/>
      <c r="B684" s="2"/>
      <c r="C684" s="2"/>
      <c r="D684" s="2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spans="1:16" ht="15.8" customHeight="1">
      <c r="A685" s="2"/>
      <c r="B685" s="2"/>
      <c r="C685" s="2"/>
      <c r="D685" s="2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spans="1:16" ht="15.8" customHeight="1">
      <c r="A686" s="2"/>
      <c r="B686" s="2"/>
      <c r="C686" s="2"/>
      <c r="D686" s="2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spans="1:16" ht="15.8" customHeight="1">
      <c r="A687" s="2"/>
      <c r="B687" s="2"/>
      <c r="C687" s="2"/>
      <c r="D687" s="2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spans="1:16" ht="15.8" customHeight="1">
      <c r="A688" s="2"/>
      <c r="B688" s="2"/>
      <c r="C688" s="2"/>
      <c r="D688" s="2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spans="1:16" ht="15.8" customHeight="1">
      <c r="A689" s="2"/>
      <c r="B689" s="2"/>
      <c r="C689" s="2"/>
      <c r="D689" s="2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spans="1:16" ht="15.8" customHeight="1">
      <c r="A690" s="2"/>
      <c r="B690" s="2"/>
      <c r="C690" s="2"/>
      <c r="D690" s="2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spans="1:16" ht="15.8" customHeight="1">
      <c r="A691" s="2"/>
      <c r="B691" s="2"/>
      <c r="C691" s="2"/>
      <c r="D691" s="2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spans="1:16" ht="15.8" customHeight="1">
      <c r="A692" s="2"/>
      <c r="B692" s="2"/>
      <c r="C692" s="2"/>
      <c r="D692" s="2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1:16" ht="15.8" customHeight="1">
      <c r="A693" s="2"/>
      <c r="B693" s="2"/>
      <c r="C693" s="2"/>
      <c r="D693" s="2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spans="1:16" ht="15.8" customHeight="1">
      <c r="A694" s="2"/>
      <c r="B694" s="2"/>
      <c r="C694" s="2"/>
      <c r="D694" s="2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spans="1:16" ht="15.8" customHeight="1">
      <c r="A695" s="2"/>
      <c r="B695" s="2"/>
      <c r="C695" s="2"/>
      <c r="D695" s="2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spans="1:16" ht="15.8" customHeight="1">
      <c r="A696" s="2"/>
      <c r="B696" s="2"/>
      <c r="C696" s="2"/>
      <c r="D696" s="2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spans="1:16" ht="15.8" customHeight="1">
      <c r="A697" s="2"/>
      <c r="B697" s="2"/>
      <c r="C697" s="2"/>
      <c r="D697" s="2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spans="1:16" ht="15.8" customHeight="1">
      <c r="A698" s="2"/>
      <c r="B698" s="2"/>
      <c r="C698" s="2"/>
      <c r="D698" s="2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spans="1:16" ht="15.8" customHeight="1">
      <c r="A699" s="2"/>
      <c r="B699" s="2"/>
      <c r="C699" s="2"/>
      <c r="D699" s="2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spans="1:16" ht="15.8" customHeight="1">
      <c r="A700" s="2"/>
      <c r="B700" s="2"/>
      <c r="C700" s="2"/>
      <c r="D700" s="2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spans="1:16" ht="15.8" customHeight="1">
      <c r="A701" s="2"/>
      <c r="B701" s="2"/>
      <c r="C701" s="2"/>
      <c r="D701" s="2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1:16" ht="15.8" customHeight="1">
      <c r="A702" s="2"/>
      <c r="B702" s="2"/>
      <c r="C702" s="2"/>
      <c r="D702" s="2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spans="1:16" ht="15.8" customHeight="1">
      <c r="A703" s="2"/>
      <c r="B703" s="2"/>
      <c r="C703" s="2"/>
      <c r="D703" s="2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spans="1:16" ht="15.8" customHeight="1">
      <c r="A704" s="2"/>
      <c r="B704" s="2"/>
      <c r="C704" s="2"/>
      <c r="D704" s="2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spans="1:16" ht="15.8" customHeight="1">
      <c r="A705" s="2"/>
      <c r="B705" s="2"/>
      <c r="C705" s="2"/>
      <c r="D705" s="2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spans="1:16" ht="15.8" customHeight="1">
      <c r="A706" s="2"/>
      <c r="B706" s="2"/>
      <c r="C706" s="2"/>
      <c r="D706" s="2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spans="1:16" ht="15.8" customHeight="1">
      <c r="A707" s="2"/>
      <c r="B707" s="2"/>
      <c r="C707" s="2"/>
      <c r="D707" s="2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spans="1:16" ht="15.8" customHeight="1">
      <c r="A708" s="2"/>
      <c r="B708" s="2"/>
      <c r="C708" s="2"/>
      <c r="D708" s="2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spans="1:16" ht="15.8" customHeight="1">
      <c r="A709" s="2"/>
      <c r="B709" s="2"/>
      <c r="C709" s="2"/>
      <c r="D709" s="2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spans="1:16" ht="15.8" customHeight="1">
      <c r="A710" s="2"/>
      <c r="B710" s="2"/>
      <c r="C710" s="2"/>
      <c r="D710" s="2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1:16" ht="15.8" customHeight="1">
      <c r="A711" s="2"/>
      <c r="B711" s="2"/>
      <c r="C711" s="2"/>
      <c r="D711" s="2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spans="1:16" ht="15.8" customHeight="1">
      <c r="A712" s="2"/>
      <c r="B712" s="2"/>
      <c r="C712" s="2"/>
      <c r="D712" s="2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spans="1:16" ht="15.8" customHeight="1">
      <c r="A713" s="2"/>
      <c r="B713" s="2"/>
      <c r="C713" s="2"/>
      <c r="D713" s="2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spans="1:16" ht="15.8" customHeight="1">
      <c r="A714" s="2"/>
      <c r="B714" s="2"/>
      <c r="C714" s="2"/>
      <c r="D714" s="2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spans="1:16" ht="15.8" customHeight="1">
      <c r="A715" s="2"/>
      <c r="B715" s="2"/>
      <c r="C715" s="2"/>
      <c r="D715" s="2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spans="1:16" ht="15.8" customHeight="1">
      <c r="A716" s="2"/>
      <c r="B716" s="2"/>
      <c r="C716" s="2"/>
      <c r="D716" s="2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spans="1:16" ht="15.8" customHeight="1">
      <c r="A717" s="2"/>
      <c r="B717" s="2"/>
      <c r="C717" s="2"/>
      <c r="D717" s="2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spans="1:16" ht="15.8" customHeight="1">
      <c r="A718" s="2"/>
      <c r="B718" s="2"/>
      <c r="C718" s="2"/>
      <c r="D718" s="2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spans="1:16" ht="15.8" customHeight="1">
      <c r="A719" s="2"/>
      <c r="B719" s="2"/>
      <c r="C719" s="2"/>
      <c r="D719" s="2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1:16" ht="15.8" customHeight="1">
      <c r="A720" s="2"/>
      <c r="B720" s="2"/>
      <c r="C720" s="2"/>
      <c r="D720" s="2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spans="1:16" ht="15.8" customHeight="1">
      <c r="A721" s="2"/>
      <c r="B721" s="2"/>
      <c r="C721" s="2"/>
      <c r="D721" s="2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spans="1:16" ht="15.8" customHeight="1">
      <c r="A722" s="2"/>
      <c r="B722" s="2"/>
      <c r="C722" s="2"/>
      <c r="D722" s="2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spans="1:16" ht="15.8" customHeight="1">
      <c r="A723" s="2"/>
      <c r="B723" s="2"/>
      <c r="C723" s="2"/>
      <c r="D723" s="2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spans="1:16" ht="15.8" customHeight="1">
      <c r="A724" s="2"/>
      <c r="B724" s="2"/>
      <c r="C724" s="2"/>
      <c r="D724" s="2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spans="1:16" ht="15.8" customHeight="1">
      <c r="A725" s="2"/>
      <c r="B725" s="2"/>
      <c r="C725" s="2"/>
      <c r="D725" s="2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spans="1:16" ht="15.8" customHeight="1">
      <c r="A726" s="2"/>
      <c r="B726" s="2"/>
      <c r="C726" s="2"/>
      <c r="D726" s="2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spans="1:16" ht="15.8" customHeight="1">
      <c r="A727" s="2"/>
      <c r="B727" s="2"/>
      <c r="C727" s="2"/>
      <c r="D727" s="2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spans="1:16" ht="15.8" customHeight="1">
      <c r="A728" s="2"/>
      <c r="B728" s="2"/>
      <c r="C728" s="2"/>
      <c r="D728" s="2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1:16" ht="15.8" customHeight="1">
      <c r="A729" s="2"/>
      <c r="B729" s="2"/>
      <c r="C729" s="2"/>
      <c r="D729" s="2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spans="1:16" ht="15.8" customHeight="1">
      <c r="A730" s="2"/>
      <c r="B730" s="2"/>
      <c r="C730" s="2"/>
      <c r="D730" s="2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spans="1:16" ht="15.8" customHeight="1">
      <c r="A731" s="2"/>
      <c r="B731" s="2"/>
      <c r="C731" s="2"/>
      <c r="D731" s="2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spans="1:16" ht="15.8" customHeight="1">
      <c r="A732" s="2"/>
      <c r="B732" s="2"/>
      <c r="C732" s="2"/>
      <c r="D732" s="2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spans="1:16" ht="15.8" customHeight="1">
      <c r="A733" s="2"/>
      <c r="B733" s="2"/>
      <c r="C733" s="2"/>
      <c r="D733" s="2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spans="1:16" ht="15.8" customHeight="1">
      <c r="A734" s="2"/>
      <c r="B734" s="2"/>
      <c r="C734" s="2"/>
      <c r="D734" s="2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spans="1:16" ht="15.8" customHeight="1">
      <c r="A735" s="2"/>
      <c r="B735" s="2"/>
      <c r="C735" s="2"/>
      <c r="D735" s="2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spans="1:16" ht="15.8" customHeight="1">
      <c r="A736" s="2"/>
      <c r="B736" s="2"/>
      <c r="C736" s="2"/>
      <c r="D736" s="2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spans="1:16" ht="15.8" customHeight="1">
      <c r="A737" s="2"/>
      <c r="B737" s="2"/>
      <c r="C737" s="2"/>
      <c r="D737" s="2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1:16" ht="15.8" customHeight="1">
      <c r="A738" s="2"/>
      <c r="B738" s="2"/>
      <c r="C738" s="2"/>
      <c r="D738" s="2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spans="1:16" ht="15.8" customHeight="1">
      <c r="A739" s="2"/>
      <c r="B739" s="2"/>
      <c r="C739" s="2"/>
      <c r="D739" s="2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spans="1:16" ht="15.8" customHeight="1">
      <c r="A740" s="2"/>
      <c r="B740" s="2"/>
      <c r="C740" s="2"/>
      <c r="D740" s="2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spans="1:16" ht="15.8" customHeight="1">
      <c r="A741" s="2"/>
      <c r="B741" s="2"/>
      <c r="C741" s="2"/>
      <c r="D741" s="2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spans="1:16" ht="15.8" customHeight="1">
      <c r="A742" s="2"/>
      <c r="B742" s="2"/>
      <c r="C742" s="2"/>
      <c r="D742" s="2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spans="1:16" ht="15.8" customHeight="1">
      <c r="A743" s="2"/>
      <c r="B743" s="2"/>
      <c r="C743" s="2"/>
      <c r="D743" s="2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spans="1:16" ht="15.8" customHeight="1">
      <c r="A744" s="2"/>
      <c r="B744" s="2"/>
      <c r="C744" s="2"/>
      <c r="D744" s="2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spans="1:16" ht="15.8" customHeight="1">
      <c r="A745" s="2"/>
      <c r="B745" s="2"/>
      <c r="C745" s="2"/>
      <c r="D745" s="2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spans="1:16" ht="15.8" customHeight="1">
      <c r="A746" s="2"/>
      <c r="B746" s="2"/>
      <c r="C746" s="2"/>
      <c r="D746" s="2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1:16" ht="15.8" customHeight="1">
      <c r="A747" s="2"/>
      <c r="B747" s="2"/>
      <c r="C747" s="2"/>
      <c r="D747" s="2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spans="1:16" ht="15.8" customHeight="1">
      <c r="A748" s="2"/>
      <c r="B748" s="2"/>
      <c r="C748" s="2"/>
      <c r="D748" s="2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spans="1:16" ht="15.8" customHeight="1">
      <c r="A749" s="2"/>
      <c r="B749" s="2"/>
      <c r="C749" s="2"/>
      <c r="D749" s="2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spans="1:16" ht="15.8" customHeight="1">
      <c r="A750" s="2"/>
      <c r="B750" s="2"/>
      <c r="C750" s="2"/>
      <c r="D750" s="2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spans="1:16" ht="15.8" customHeight="1">
      <c r="A751" s="2"/>
      <c r="B751" s="2"/>
      <c r="C751" s="2"/>
      <c r="D751" s="2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spans="1:16" ht="15.8" customHeight="1">
      <c r="A752" s="2"/>
      <c r="B752" s="2"/>
      <c r="C752" s="2"/>
      <c r="D752" s="2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spans="1:16" ht="15.8" customHeight="1">
      <c r="A753" s="2"/>
      <c r="B753" s="2"/>
      <c r="C753" s="2"/>
      <c r="D753" s="2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spans="1:16" ht="15.8" customHeight="1">
      <c r="A754" s="2"/>
      <c r="B754" s="2"/>
      <c r="C754" s="2"/>
      <c r="D754" s="2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spans="1:16" ht="15.8" customHeight="1">
      <c r="A755" s="2"/>
      <c r="B755" s="2"/>
      <c r="C755" s="2"/>
      <c r="D755" s="2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1:16" ht="15.8" customHeight="1">
      <c r="A756" s="2"/>
      <c r="B756" s="2"/>
      <c r="C756" s="2"/>
      <c r="D756" s="2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spans="1:16" ht="15.8" customHeight="1">
      <c r="A757" s="2"/>
      <c r="B757" s="2"/>
      <c r="C757" s="2"/>
      <c r="D757" s="2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spans="1:16" ht="15.8" customHeight="1">
      <c r="A758" s="2"/>
      <c r="B758" s="2"/>
      <c r="C758" s="2"/>
      <c r="D758" s="2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spans="1:16" ht="15.8" customHeight="1">
      <c r="A759" s="2"/>
      <c r="B759" s="2"/>
      <c r="C759" s="2"/>
      <c r="D759" s="2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spans="1:16" ht="15.8" customHeight="1">
      <c r="A760" s="2"/>
      <c r="B760" s="2"/>
      <c r="C760" s="2"/>
      <c r="D760" s="2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spans="1:16" ht="15.8" customHeight="1">
      <c r="A761" s="2"/>
      <c r="B761" s="2"/>
      <c r="C761" s="2"/>
      <c r="D761" s="2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spans="1:16" ht="15.8" customHeight="1">
      <c r="A762" s="2"/>
      <c r="B762" s="2"/>
      <c r="C762" s="2"/>
      <c r="D762" s="2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spans="1:16" ht="15.8" customHeight="1">
      <c r="A763" s="2"/>
      <c r="B763" s="2"/>
      <c r="C763" s="2"/>
      <c r="D763" s="2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spans="1:16" ht="15.8" customHeight="1">
      <c r="A764" s="2"/>
      <c r="B764" s="2"/>
      <c r="C764" s="2"/>
      <c r="D764" s="2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1:16" ht="15.8" customHeight="1">
      <c r="A765" s="2"/>
      <c r="B765" s="2"/>
      <c r="C765" s="2"/>
      <c r="D765" s="2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spans="1:16" ht="15.8" customHeight="1">
      <c r="A766" s="2"/>
      <c r="B766" s="2"/>
      <c r="C766" s="2"/>
      <c r="D766" s="2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spans="1:16" ht="15.8" customHeight="1">
      <c r="A767" s="2"/>
      <c r="B767" s="2"/>
      <c r="C767" s="2"/>
      <c r="D767" s="2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spans="1:16" ht="15.8" customHeight="1">
      <c r="A768" s="2"/>
      <c r="B768" s="2"/>
      <c r="C768" s="2"/>
      <c r="D768" s="2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spans="1:16" ht="15.8" customHeight="1">
      <c r="A769" s="2"/>
      <c r="B769" s="2"/>
      <c r="C769" s="2"/>
      <c r="D769" s="2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spans="1:16" ht="15.8" customHeight="1">
      <c r="A770" s="2"/>
      <c r="B770" s="2"/>
      <c r="C770" s="2"/>
      <c r="D770" s="2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spans="1:16" ht="15.8" customHeight="1">
      <c r="A771" s="2"/>
      <c r="B771" s="2"/>
      <c r="C771" s="2"/>
      <c r="D771" s="2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spans="1:16" ht="15.8" customHeight="1">
      <c r="A772" s="2"/>
      <c r="B772" s="2"/>
      <c r="C772" s="2"/>
      <c r="D772" s="2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spans="1:16" ht="15.8" customHeight="1">
      <c r="A773" s="2"/>
      <c r="B773" s="2"/>
      <c r="C773" s="2"/>
      <c r="D773" s="2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1:16" ht="15.8" customHeight="1">
      <c r="A774" s="2"/>
      <c r="B774" s="2"/>
      <c r="C774" s="2"/>
      <c r="D774" s="2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spans="1:16" ht="15.8" customHeight="1">
      <c r="A775" s="2"/>
      <c r="B775" s="2"/>
      <c r="C775" s="2"/>
      <c r="D775" s="2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spans="1:16" ht="15.8" customHeight="1">
      <c r="A776" s="2"/>
      <c r="B776" s="2"/>
      <c r="C776" s="2"/>
      <c r="D776" s="2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spans="1:16" ht="15.8" customHeight="1">
      <c r="A777" s="2"/>
      <c r="B777" s="2"/>
      <c r="C777" s="2"/>
      <c r="D777" s="2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spans="1:16" ht="15.8" customHeight="1">
      <c r="A778" s="2"/>
      <c r="B778" s="2"/>
      <c r="C778" s="2"/>
      <c r="D778" s="2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spans="1:16" ht="15.8" customHeight="1">
      <c r="A779" s="2"/>
      <c r="B779" s="2"/>
      <c r="C779" s="2"/>
      <c r="D779" s="2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spans="1:16" ht="15.8" customHeight="1">
      <c r="A780" s="2"/>
      <c r="B780" s="2"/>
      <c r="C780" s="2"/>
      <c r="D780" s="2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spans="1:16" ht="15.8" customHeight="1">
      <c r="A781" s="2"/>
      <c r="B781" s="2"/>
      <c r="C781" s="2"/>
      <c r="D781" s="2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spans="1:16" ht="15.8" customHeight="1">
      <c r="A782" s="2"/>
      <c r="B782" s="2"/>
      <c r="C782" s="2"/>
      <c r="D782" s="2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1:16" ht="15.8" customHeight="1">
      <c r="A783" s="2"/>
      <c r="B783" s="2"/>
      <c r="C783" s="2"/>
      <c r="D783" s="2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spans="1:16" ht="15.8" customHeight="1">
      <c r="A784" s="2"/>
      <c r="B784" s="2"/>
      <c r="C784" s="2"/>
      <c r="D784" s="2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spans="1:16" ht="15.8" customHeight="1">
      <c r="A785" s="2"/>
      <c r="B785" s="2"/>
      <c r="C785" s="2"/>
      <c r="D785" s="2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spans="1:16" ht="15.8" customHeight="1">
      <c r="A786" s="2"/>
      <c r="B786" s="2"/>
      <c r="C786" s="2"/>
      <c r="D786" s="2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spans="1:16" ht="15.8" customHeight="1">
      <c r="A787" s="2"/>
      <c r="B787" s="2"/>
      <c r="C787" s="2"/>
      <c r="D787" s="2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spans="1:16" ht="15.8" customHeight="1">
      <c r="A788" s="2"/>
      <c r="B788" s="2"/>
      <c r="C788" s="2"/>
      <c r="D788" s="2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spans="1:16" ht="15.8" customHeight="1">
      <c r="A789" s="2"/>
      <c r="B789" s="2"/>
      <c r="C789" s="2"/>
      <c r="D789" s="2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spans="1:16" ht="15.8" customHeight="1">
      <c r="A790" s="2"/>
      <c r="B790" s="2"/>
      <c r="C790" s="2"/>
      <c r="D790" s="2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spans="1:16" ht="15.8" customHeight="1">
      <c r="A791" s="2"/>
      <c r="B791" s="2"/>
      <c r="C791" s="2"/>
      <c r="D791" s="2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1:16" ht="15.8" customHeight="1">
      <c r="A792" s="2"/>
      <c r="B792" s="2"/>
      <c r="C792" s="2"/>
      <c r="D792" s="2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spans="1:16" ht="15.8" customHeight="1">
      <c r="A793" s="2"/>
      <c r="B793" s="2"/>
      <c r="C793" s="2"/>
      <c r="D793" s="2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spans="1:16" ht="15.8" customHeight="1">
      <c r="A794" s="2"/>
      <c r="B794" s="2"/>
      <c r="C794" s="2"/>
      <c r="D794" s="2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spans="1:16" ht="15.8" customHeight="1">
      <c r="A795" s="2"/>
      <c r="B795" s="2"/>
      <c r="C795" s="2"/>
      <c r="D795" s="2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spans="1:16" ht="15.8" customHeight="1">
      <c r="A796" s="2"/>
      <c r="B796" s="2"/>
      <c r="C796" s="2"/>
      <c r="D796" s="2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spans="1:16" ht="15.8" customHeight="1">
      <c r="A797" s="2"/>
      <c r="B797" s="2"/>
      <c r="C797" s="2"/>
      <c r="D797" s="2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spans="1:16" ht="15.8" customHeight="1">
      <c r="A798" s="2"/>
      <c r="B798" s="2"/>
      <c r="C798" s="2"/>
      <c r="D798" s="2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spans="1:16" ht="15.8" customHeight="1">
      <c r="A799" s="2"/>
      <c r="B799" s="2"/>
      <c r="C799" s="2"/>
      <c r="D799" s="2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spans="1:16" ht="15.8" customHeight="1">
      <c r="A800" s="2"/>
      <c r="B800" s="2"/>
      <c r="C800" s="2"/>
      <c r="D800" s="2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1:16" ht="15.8" customHeight="1">
      <c r="A801" s="2"/>
      <c r="B801" s="2"/>
      <c r="C801" s="2"/>
      <c r="D801" s="2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spans="1:16" ht="15.8" customHeight="1">
      <c r="A802" s="2"/>
      <c r="B802" s="2"/>
      <c r="C802" s="2"/>
      <c r="D802" s="2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spans="1:16" ht="15.8" customHeight="1">
      <c r="A803" s="2"/>
      <c r="B803" s="2"/>
      <c r="C803" s="2"/>
      <c r="D803" s="2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spans="1:16" ht="15.8" customHeight="1">
      <c r="A804" s="2"/>
      <c r="B804" s="2"/>
      <c r="C804" s="2"/>
      <c r="D804" s="2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spans="1:16" ht="15.8" customHeight="1">
      <c r="A805" s="2"/>
      <c r="B805" s="2"/>
      <c r="C805" s="2"/>
      <c r="D805" s="2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spans="1:16" ht="15.8" customHeight="1">
      <c r="A806" s="2"/>
      <c r="B806" s="2"/>
      <c r="C806" s="2"/>
      <c r="D806" s="2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spans="1:16" ht="15.8" customHeight="1">
      <c r="A807" s="2"/>
      <c r="B807" s="2"/>
      <c r="C807" s="2"/>
      <c r="D807" s="2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spans="1:16" ht="15.8" customHeight="1">
      <c r="A808" s="2"/>
      <c r="B808" s="2"/>
      <c r="C808" s="2"/>
      <c r="D808" s="2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spans="1:16" ht="15.8" customHeight="1">
      <c r="A809" s="2"/>
      <c r="B809" s="2"/>
      <c r="C809" s="2"/>
      <c r="D809" s="2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1:16" ht="15.8" customHeight="1">
      <c r="A810" s="2"/>
      <c r="B810" s="2"/>
      <c r="C810" s="2"/>
      <c r="D810" s="2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spans="1:16" ht="15.8" customHeight="1">
      <c r="A811" s="2"/>
      <c r="B811" s="2"/>
      <c r="C811" s="2"/>
      <c r="D811" s="2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spans="1:16" ht="15.8" customHeight="1">
      <c r="A812" s="2"/>
      <c r="B812" s="2"/>
      <c r="C812" s="2"/>
      <c r="D812" s="2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spans="1:16" ht="15.8" customHeight="1">
      <c r="A813" s="2"/>
      <c r="B813" s="2"/>
      <c r="C813" s="2"/>
      <c r="D813" s="2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spans="1:16" ht="15.8" customHeight="1">
      <c r="A814" s="2"/>
      <c r="B814" s="2"/>
      <c r="C814" s="2"/>
      <c r="D814" s="2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spans="1:16" ht="15.8" customHeight="1">
      <c r="A815" s="2"/>
      <c r="B815" s="2"/>
      <c r="C815" s="2"/>
      <c r="D815" s="2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spans="1:16" ht="15.8" customHeight="1">
      <c r="A816" s="2"/>
      <c r="B816" s="2"/>
      <c r="C816" s="2"/>
      <c r="D816" s="2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spans="1:16" ht="15.8" customHeight="1">
      <c r="A817" s="2"/>
      <c r="B817" s="2"/>
      <c r="C817" s="2"/>
      <c r="D817" s="2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spans="1:16" ht="15.8" customHeight="1">
      <c r="A818" s="2"/>
      <c r="B818" s="2"/>
      <c r="C818" s="2"/>
      <c r="D818" s="2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1:16" ht="15.8" customHeight="1">
      <c r="A819" s="2"/>
      <c r="B819" s="2"/>
      <c r="C819" s="2"/>
      <c r="D819" s="2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spans="1:16" ht="15.8" customHeight="1">
      <c r="A820" s="2"/>
      <c r="B820" s="2"/>
      <c r="C820" s="2"/>
      <c r="D820" s="2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spans="1:16" ht="15.8" customHeight="1">
      <c r="A821" s="2"/>
      <c r="B821" s="2"/>
      <c r="C821" s="2"/>
      <c r="D821" s="2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spans="1:16" ht="15.8" customHeight="1">
      <c r="A822" s="2"/>
      <c r="B822" s="2"/>
      <c r="C822" s="2"/>
      <c r="D822" s="2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spans="1:16" ht="15.8" customHeight="1">
      <c r="A823" s="2"/>
      <c r="B823" s="2"/>
      <c r="C823" s="2"/>
      <c r="D823" s="2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spans="1:16" ht="15.8" customHeight="1">
      <c r="A824" s="2"/>
      <c r="B824" s="2"/>
      <c r="C824" s="2"/>
      <c r="D824" s="2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spans="1:16" ht="15.8" customHeight="1">
      <c r="A825" s="2"/>
      <c r="B825" s="2"/>
      <c r="C825" s="2"/>
      <c r="D825" s="2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spans="1:16" ht="15.8" customHeight="1">
      <c r="A826" s="2"/>
      <c r="B826" s="2"/>
      <c r="C826" s="2"/>
      <c r="D826" s="2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spans="1:16" ht="15.8" customHeight="1">
      <c r="A827" s="2"/>
      <c r="B827" s="2"/>
      <c r="C827" s="2"/>
      <c r="D827" s="2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spans="1:16" ht="15.8" customHeight="1">
      <c r="A828" s="2"/>
      <c r="B828" s="2"/>
      <c r="C828" s="2"/>
      <c r="D828" s="2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spans="1:16" ht="15.8" customHeight="1">
      <c r="A829" s="2"/>
      <c r="B829" s="2"/>
      <c r="C829" s="2"/>
      <c r="D829" s="2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spans="1:16" ht="15.8" customHeight="1">
      <c r="A830" s="2"/>
      <c r="B830" s="2"/>
      <c r="C830" s="2"/>
      <c r="D830" s="2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spans="1:16" ht="15.8" customHeight="1">
      <c r="A831" s="2"/>
      <c r="B831" s="2"/>
      <c r="C831" s="2"/>
      <c r="D831" s="2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spans="1:16" ht="15.8" customHeight="1">
      <c r="A832" s="2"/>
      <c r="B832" s="2"/>
      <c r="C832" s="2"/>
      <c r="D832" s="2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spans="1:16" ht="15.8" customHeight="1">
      <c r="A833" s="2"/>
      <c r="B833" s="2"/>
      <c r="C833" s="2"/>
      <c r="D833" s="2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spans="1:16" ht="15.8" customHeight="1">
      <c r="A834" s="2"/>
      <c r="B834" s="2"/>
      <c r="C834" s="2"/>
      <c r="D834" s="2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spans="1:16" ht="15.8" customHeight="1">
      <c r="A835" s="2"/>
      <c r="B835" s="2"/>
      <c r="C835" s="2"/>
      <c r="D835" s="2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spans="1:16" ht="15.8" customHeight="1">
      <c r="A836" s="2"/>
      <c r="B836" s="2"/>
      <c r="C836" s="2"/>
      <c r="D836" s="2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spans="1:16" ht="15.8" customHeight="1">
      <c r="A837" s="2"/>
      <c r="B837" s="2"/>
      <c r="C837" s="2"/>
      <c r="D837" s="2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spans="1:16" ht="15.8" customHeight="1">
      <c r="A838" s="2"/>
      <c r="B838" s="2"/>
      <c r="C838" s="2"/>
      <c r="D838" s="2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spans="1:16" ht="15.8" customHeight="1">
      <c r="A839" s="2"/>
      <c r="B839" s="2"/>
      <c r="C839" s="2"/>
      <c r="D839" s="2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spans="1:16" ht="15.8" customHeight="1">
      <c r="A840" s="2"/>
      <c r="B840" s="2"/>
      <c r="C840" s="2"/>
      <c r="D840" s="2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spans="1:16" ht="15.8" customHeight="1">
      <c r="A841" s="2"/>
      <c r="B841" s="2"/>
      <c r="C841" s="2"/>
      <c r="D841" s="2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spans="1:16" ht="15.8" customHeight="1">
      <c r="A842" s="2"/>
      <c r="B842" s="2"/>
      <c r="C842" s="2"/>
      <c r="D842" s="2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spans="1:16" ht="15.8" customHeight="1">
      <c r="A843" s="2"/>
      <c r="B843" s="2"/>
      <c r="C843" s="2"/>
      <c r="D843" s="2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spans="1:16" ht="15.8" customHeight="1">
      <c r="A844" s="2"/>
      <c r="B844" s="2"/>
      <c r="C844" s="2"/>
      <c r="D844" s="2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spans="1:16" ht="15.8" customHeight="1">
      <c r="A845" s="2"/>
      <c r="B845" s="2"/>
      <c r="C845" s="2"/>
      <c r="D845" s="2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spans="1:16" ht="15.8" customHeight="1">
      <c r="A846" s="2"/>
      <c r="B846" s="2"/>
      <c r="C846" s="2"/>
      <c r="D846" s="2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spans="1:16" ht="15.8" customHeight="1">
      <c r="A847" s="2"/>
      <c r="B847" s="2"/>
      <c r="C847" s="2"/>
      <c r="D847" s="2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spans="1:16" ht="15.8" customHeight="1">
      <c r="A848" s="2"/>
      <c r="B848" s="2"/>
      <c r="C848" s="2"/>
      <c r="D848" s="2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spans="1:16" ht="15.8" customHeight="1">
      <c r="A849" s="2"/>
      <c r="B849" s="2"/>
      <c r="C849" s="2"/>
      <c r="D849" s="2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spans="1:16" ht="15.8" customHeight="1">
      <c r="A850" s="2"/>
      <c r="B850" s="2"/>
      <c r="C850" s="2"/>
      <c r="D850" s="2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spans="1:16" ht="15.8" customHeight="1">
      <c r="A851" s="2"/>
      <c r="B851" s="2"/>
      <c r="C851" s="2"/>
      <c r="D851" s="2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spans="1:16" ht="15.8" customHeight="1">
      <c r="A852" s="2"/>
      <c r="B852" s="2"/>
      <c r="C852" s="2"/>
      <c r="D852" s="2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spans="1:16" ht="15.8" customHeight="1">
      <c r="A853" s="2"/>
      <c r="B853" s="2"/>
      <c r="C853" s="2"/>
      <c r="D853" s="2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spans="1:16" ht="15.8" customHeight="1">
      <c r="A854" s="2"/>
      <c r="B854" s="2"/>
      <c r="C854" s="2"/>
      <c r="D854" s="2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spans="1:16" ht="15.8" customHeight="1">
      <c r="A855" s="2"/>
      <c r="B855" s="2"/>
      <c r="C855" s="2"/>
      <c r="D855" s="2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spans="1:16" ht="15.8" customHeight="1">
      <c r="A856" s="2"/>
      <c r="B856" s="2"/>
      <c r="C856" s="2"/>
      <c r="D856" s="2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spans="1:16" ht="15.8" customHeight="1">
      <c r="A857" s="2"/>
      <c r="B857" s="2"/>
      <c r="C857" s="2"/>
      <c r="D857" s="2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spans="1:16" ht="15.8" customHeight="1">
      <c r="A858" s="2"/>
      <c r="B858" s="2"/>
      <c r="C858" s="2"/>
      <c r="D858" s="2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spans="1:16" ht="15.8" customHeight="1">
      <c r="A859" s="2"/>
      <c r="B859" s="2"/>
      <c r="C859" s="2"/>
      <c r="D859" s="2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spans="1:16" ht="15.8" customHeight="1">
      <c r="A860" s="2"/>
      <c r="B860" s="2"/>
      <c r="C860" s="2"/>
      <c r="D860" s="2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spans="1:16" ht="15.8" customHeight="1">
      <c r="A861" s="2"/>
      <c r="B861" s="2"/>
      <c r="C861" s="2"/>
      <c r="D861" s="2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spans="1:16" ht="15.8" customHeight="1">
      <c r="A862" s="2"/>
      <c r="B862" s="2"/>
      <c r="C862" s="2"/>
      <c r="D862" s="2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spans="1:16" ht="15.8" customHeight="1">
      <c r="A863" s="2"/>
      <c r="B863" s="2"/>
      <c r="C863" s="2"/>
      <c r="D863" s="2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1:16" ht="15.8" customHeight="1">
      <c r="A864" s="2"/>
      <c r="B864" s="2"/>
      <c r="C864" s="2"/>
      <c r="D864" s="2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spans="1:16" ht="15.8" customHeight="1">
      <c r="A865" s="2"/>
      <c r="B865" s="2"/>
      <c r="C865" s="2"/>
      <c r="D865" s="2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spans="1:16" ht="15.8" customHeight="1">
      <c r="A866" s="2"/>
      <c r="B866" s="2"/>
      <c r="C866" s="2"/>
      <c r="D866" s="2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spans="1:16" ht="15.8" customHeight="1">
      <c r="A867" s="2"/>
      <c r="B867" s="2"/>
      <c r="C867" s="2"/>
      <c r="D867" s="2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spans="1:16" ht="15.8" customHeight="1">
      <c r="A868" s="2"/>
      <c r="B868" s="2"/>
      <c r="C868" s="2"/>
      <c r="D868" s="2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spans="1:16" ht="15.8" customHeight="1">
      <c r="A869" s="2"/>
      <c r="B869" s="2"/>
      <c r="C869" s="2"/>
      <c r="D869" s="2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spans="1:16" ht="15.8" customHeight="1">
      <c r="A870" s="2"/>
      <c r="B870" s="2"/>
      <c r="C870" s="2"/>
      <c r="D870" s="2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spans="1:16" ht="15.8" customHeight="1">
      <c r="A871" s="2"/>
      <c r="B871" s="2"/>
      <c r="C871" s="2"/>
      <c r="D871" s="2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spans="1:16" ht="15.8" customHeight="1">
      <c r="A872" s="2"/>
      <c r="B872" s="2"/>
      <c r="C872" s="2"/>
      <c r="D872" s="2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1:16" ht="15.8" customHeight="1">
      <c r="A873" s="2"/>
      <c r="B873" s="2"/>
      <c r="C873" s="2"/>
      <c r="D873" s="2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spans="1:16" ht="15.8" customHeight="1">
      <c r="A874" s="2"/>
      <c r="B874" s="2"/>
      <c r="C874" s="2"/>
      <c r="D874" s="2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spans="1:16" ht="15.8" customHeight="1">
      <c r="A875" s="2"/>
      <c r="B875" s="2"/>
      <c r="C875" s="2"/>
      <c r="D875" s="2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spans="1:16" ht="15.8" customHeight="1">
      <c r="A876" s="2"/>
      <c r="B876" s="2"/>
      <c r="C876" s="2"/>
      <c r="D876" s="2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spans="1:16" ht="15.8" customHeight="1">
      <c r="A877" s="2"/>
      <c r="B877" s="2"/>
      <c r="C877" s="2"/>
      <c r="D877" s="2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spans="1:16" ht="15.8" customHeight="1">
      <c r="A878" s="2"/>
      <c r="B878" s="2"/>
      <c r="C878" s="2"/>
      <c r="D878" s="2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spans="1:16" ht="15.8" customHeight="1">
      <c r="A879" s="2"/>
      <c r="B879" s="2"/>
      <c r="C879" s="2"/>
      <c r="D879" s="2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spans="1:16" ht="15.8" customHeight="1">
      <c r="A880" s="2"/>
      <c r="B880" s="2"/>
      <c r="C880" s="2"/>
      <c r="D880" s="2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spans="1:16" ht="15.8" customHeight="1">
      <c r="A881" s="2"/>
      <c r="B881" s="2"/>
      <c r="C881" s="2"/>
      <c r="D881" s="2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1:16" ht="15.8" customHeight="1">
      <c r="A882" s="2"/>
      <c r="B882" s="2"/>
      <c r="C882" s="2"/>
      <c r="D882" s="2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spans="1:16" ht="15.8" customHeight="1">
      <c r="A883" s="2"/>
      <c r="B883" s="2"/>
      <c r="C883" s="2"/>
      <c r="D883" s="2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spans="1:16" ht="15.8" customHeight="1">
      <c r="A884" s="2"/>
      <c r="B884" s="2"/>
      <c r="C884" s="2"/>
      <c r="D884" s="2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spans="1:16" ht="15.8" customHeight="1">
      <c r="A885" s="2"/>
      <c r="B885" s="2"/>
      <c r="C885" s="2"/>
      <c r="D885" s="2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spans="1:16" ht="15.8" customHeight="1">
      <c r="A886" s="2"/>
      <c r="B886" s="2"/>
      <c r="C886" s="2"/>
      <c r="D886" s="2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 spans="1:16" ht="15.8" customHeight="1">
      <c r="A887" s="2"/>
      <c r="B887" s="2"/>
      <c r="C887" s="2"/>
      <c r="D887" s="2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 spans="1:16" ht="15.8" customHeight="1">
      <c r="A888" s="2"/>
      <c r="B888" s="2"/>
      <c r="C888" s="2"/>
      <c r="D888" s="2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 spans="1:16" ht="15.8" customHeight="1">
      <c r="A889" s="2"/>
      <c r="B889" s="2"/>
      <c r="C889" s="2"/>
      <c r="D889" s="2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 spans="1:16" ht="15.8" customHeight="1">
      <c r="A890" s="2"/>
      <c r="B890" s="2"/>
      <c r="C890" s="2"/>
      <c r="D890" s="2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1:16" ht="15.8" customHeight="1">
      <c r="A891" s="2"/>
      <c r="B891" s="2"/>
      <c r="C891" s="2"/>
      <c r="D891" s="2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 spans="1:16" ht="15.8" customHeight="1">
      <c r="A892" s="2"/>
      <c r="B892" s="2"/>
      <c r="C892" s="2"/>
      <c r="D892" s="2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spans="1:16" ht="15.8" customHeight="1">
      <c r="A893" s="2"/>
      <c r="B893" s="2"/>
      <c r="C893" s="2"/>
      <c r="D893" s="2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 spans="1:16" ht="15.8" customHeight="1">
      <c r="A894" s="2"/>
      <c r="B894" s="2"/>
      <c r="C894" s="2"/>
      <c r="D894" s="2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 spans="1:16" ht="15.8" customHeight="1">
      <c r="A895" s="2"/>
      <c r="B895" s="2"/>
      <c r="C895" s="2"/>
      <c r="D895" s="2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 spans="1:16" ht="15.8" customHeight="1">
      <c r="A896" s="2"/>
      <c r="B896" s="2"/>
      <c r="C896" s="2"/>
      <c r="D896" s="2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 spans="1:16" ht="15.8" customHeight="1">
      <c r="A897" s="2"/>
      <c r="B897" s="2"/>
      <c r="C897" s="2"/>
      <c r="D897" s="2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 spans="1:16" ht="15.8" customHeight="1">
      <c r="A898" s="2"/>
      <c r="B898" s="2"/>
      <c r="C898" s="2"/>
      <c r="D898" s="2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 spans="1:16" ht="15.8" customHeight="1">
      <c r="A899" s="2"/>
      <c r="B899" s="2"/>
      <c r="C899" s="2"/>
      <c r="D899" s="2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1:16" ht="15.8" customHeight="1">
      <c r="A900" s="2"/>
      <c r="B900" s="2"/>
      <c r="C900" s="2"/>
      <c r="D900" s="2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 spans="1:16" ht="15.8" customHeight="1">
      <c r="A901" s="2"/>
      <c r="B901" s="2"/>
      <c r="C901" s="2"/>
      <c r="D901" s="2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spans="1:16" ht="15.8" customHeight="1">
      <c r="A902" s="2"/>
      <c r="B902" s="2"/>
      <c r="C902" s="2"/>
      <c r="D902" s="2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 spans="1:16" ht="15.8" customHeight="1">
      <c r="A903" s="2"/>
      <c r="B903" s="2"/>
      <c r="C903" s="2"/>
      <c r="D903" s="2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 spans="1:16" ht="15.8" customHeight="1">
      <c r="A904" s="2"/>
      <c r="B904" s="2"/>
      <c r="C904" s="2"/>
      <c r="D904" s="2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 spans="1:16" ht="15.8" customHeight="1">
      <c r="A905" s="2"/>
      <c r="B905" s="2"/>
      <c r="C905" s="2"/>
      <c r="D905" s="2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 spans="1:16" ht="15.8" customHeight="1">
      <c r="A906" s="2"/>
      <c r="B906" s="2"/>
      <c r="C906" s="2"/>
      <c r="D906" s="2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 spans="1:16" ht="15.8" customHeight="1">
      <c r="A907" s="2"/>
      <c r="B907" s="2"/>
      <c r="C907" s="2"/>
      <c r="D907" s="2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 spans="1:16" ht="15.8" customHeight="1">
      <c r="A908" s="2"/>
      <c r="B908" s="2"/>
      <c r="C908" s="2"/>
      <c r="D908" s="2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1:16" ht="15.8" customHeight="1">
      <c r="A909" s="2"/>
      <c r="B909" s="2"/>
      <c r="C909" s="2"/>
      <c r="D909" s="2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 spans="1:16" ht="15.8" customHeight="1">
      <c r="A910" s="2"/>
      <c r="B910" s="2"/>
      <c r="C910" s="2"/>
      <c r="D910" s="2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spans="1:16" ht="15.8" customHeight="1">
      <c r="A911" s="2"/>
      <c r="B911" s="2"/>
      <c r="C911" s="2"/>
      <c r="D911" s="2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 spans="1:16" ht="15.8" customHeight="1">
      <c r="A912" s="2"/>
      <c r="B912" s="2"/>
      <c r="C912" s="2"/>
      <c r="D912" s="2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 spans="1:16" ht="15.8" customHeight="1">
      <c r="A913" s="2"/>
      <c r="B913" s="2"/>
      <c r="C913" s="2"/>
      <c r="D913" s="2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 spans="1:16" ht="15.8" customHeight="1">
      <c r="A914" s="2"/>
      <c r="B914" s="2"/>
      <c r="C914" s="2"/>
      <c r="D914" s="2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 spans="1:16" ht="15.8" customHeight="1">
      <c r="A915" s="2"/>
      <c r="B915" s="2"/>
      <c r="C915" s="2"/>
      <c r="D915" s="2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 spans="1:16" ht="15.8" customHeight="1">
      <c r="A916" s="2"/>
      <c r="B916" s="2"/>
      <c r="C916" s="2"/>
      <c r="D916" s="2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 spans="1:16" ht="15.8" customHeight="1">
      <c r="A917" s="2"/>
      <c r="B917" s="2"/>
      <c r="C917" s="2"/>
      <c r="D917" s="2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1:16" ht="15.8" customHeight="1">
      <c r="A918" s="2"/>
      <c r="B918" s="2"/>
      <c r="C918" s="2"/>
      <c r="D918" s="2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 spans="1:16" ht="15.8" customHeight="1">
      <c r="A919" s="2"/>
      <c r="B919" s="2"/>
      <c r="C919" s="2"/>
      <c r="D919" s="2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spans="1:16" ht="15.8" customHeight="1">
      <c r="A920" s="2"/>
      <c r="B920" s="2"/>
      <c r="C920" s="2"/>
      <c r="D920" s="2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 spans="1:16" ht="15.8" customHeight="1">
      <c r="A921" s="2"/>
      <c r="B921" s="2"/>
      <c r="C921" s="2"/>
      <c r="D921" s="2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 spans="1:16" ht="15.8" customHeight="1">
      <c r="A922" s="2"/>
      <c r="B922" s="2"/>
      <c r="C922" s="2"/>
      <c r="D922" s="2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 spans="1:16" ht="15.8" customHeight="1">
      <c r="A923" s="2"/>
      <c r="B923" s="2"/>
      <c r="C923" s="2"/>
      <c r="D923" s="2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spans="1:16" ht="15.8" customHeight="1">
      <c r="A924" s="2"/>
      <c r="B924" s="2"/>
      <c r="C924" s="2"/>
      <c r="D924" s="2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 spans="1:16" ht="15.8" customHeight="1">
      <c r="A925" s="2"/>
      <c r="B925" s="2"/>
      <c r="C925" s="2"/>
      <c r="D925" s="2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 spans="1:16" ht="15.8" customHeight="1">
      <c r="A926" s="2"/>
      <c r="B926" s="2"/>
      <c r="C926" s="2"/>
      <c r="D926" s="2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1:16" ht="15.8" customHeight="1">
      <c r="A927" s="2"/>
      <c r="B927" s="2"/>
      <c r="C927" s="2"/>
      <c r="D927" s="2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 spans="1:16" ht="15.8" customHeight="1">
      <c r="A928" s="2"/>
      <c r="B928" s="2"/>
      <c r="C928" s="2"/>
      <c r="D928" s="2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spans="1:16" ht="15.8" customHeight="1">
      <c r="A929" s="2"/>
      <c r="B929" s="2"/>
      <c r="C929" s="2"/>
      <c r="D929" s="2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 spans="1:16" ht="15.8" customHeight="1">
      <c r="A930" s="2"/>
      <c r="B930" s="2"/>
      <c r="C930" s="2"/>
      <c r="D930" s="2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 spans="1:16" ht="15.8" customHeight="1">
      <c r="A931" s="2"/>
      <c r="B931" s="2"/>
      <c r="C931" s="2"/>
      <c r="D931" s="2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 spans="1:16" ht="15.8" customHeight="1">
      <c r="A932" s="2"/>
      <c r="B932" s="2"/>
      <c r="C932" s="2"/>
      <c r="D932" s="2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</row>
  </sheetData>
  <mergeCells count="9">
    <mergeCell ref="A7:H7"/>
    <mergeCell ref="A8:H8"/>
    <mergeCell ref="A13:C13"/>
    <mergeCell ref="D13:P13"/>
    <mergeCell ref="A1:H1"/>
    <mergeCell ref="A2:H2"/>
    <mergeCell ref="A3:H3"/>
    <mergeCell ref="A4:H4"/>
    <mergeCell ref="A5:H5"/>
  </mergeCells>
  <conditionalFormatting sqref="A13">
    <cfRule type="expression" dxfId="5" priority="145">
      <formula>#REF!="TERCAPAI"</formula>
    </cfRule>
  </conditionalFormatting>
  <conditionalFormatting sqref="A14:C14">
    <cfRule type="expression" dxfId="4" priority="146">
      <formula>#REF!="TERCAPAI"</formula>
    </cfRule>
  </conditionalFormatting>
  <conditionalFormatting sqref="A15:C15">
    <cfRule type="cellIs" dxfId="3" priority="1" operator="equal">
      <formula>"YA"</formula>
    </cfRule>
    <cfRule type="cellIs" dxfId="2" priority="2" operator="equal">
      <formula>"TIDAK"</formula>
    </cfRule>
  </conditionalFormatting>
  <conditionalFormatting sqref="D15:P15">
    <cfRule type="cellIs" dxfId="1" priority="3" operator="equal">
      <formula>"SESUAI KEBUTUHAN"</formula>
    </cfRule>
    <cfRule type="cellIs" dxfId="0" priority="4" operator="equal">
      <formula>"TIDAK SESUAI"</formula>
    </cfRule>
  </conditionalFormatting>
  <dataValidations count="1">
    <dataValidation type="list" allowBlank="1" showErrorMessage="1" sqref="A15:P15" xr:uid="{953106FF-C405-4DF4-8FDD-A9FAD5A2BA1A}">
      <formula1>#REF!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9D08F"/>
  </sheetPr>
  <dimension ref="A1:BN491"/>
  <sheetViews>
    <sheetView showGridLines="0" workbookViewId="0">
      <pane xSplit="4" ySplit="13" topLeftCell="E14" activePane="bottomRight" state="frozen"/>
      <selection pane="topRight"/>
      <selection pane="bottomLeft"/>
      <selection pane="bottomRight" activeCell="E14" sqref="E14"/>
    </sheetView>
  </sheetViews>
  <sheetFormatPr defaultColWidth="11.25" defaultRowHeight="15.05" customHeight="1"/>
  <cols>
    <col min="1" max="1" width="4.08203125" customWidth="1"/>
    <col min="2" max="2" width="40.25" customWidth="1"/>
    <col min="3" max="3" width="17.08203125" customWidth="1"/>
    <col min="4" max="4" width="7.6640625" customWidth="1"/>
    <col min="5" max="63" width="15.75" customWidth="1"/>
    <col min="64" max="64" width="10.75" customWidth="1"/>
    <col min="65" max="65" width="15.75" customWidth="1"/>
    <col min="66" max="66" width="10.75" customWidth="1"/>
  </cols>
  <sheetData>
    <row r="1" spans="1:66" ht="12.7" customHeight="1">
      <c r="A1" s="2"/>
      <c r="B1" s="3"/>
      <c r="C1" s="4"/>
      <c r="D1" s="2"/>
      <c r="E1" s="5" t="s">
        <v>2</v>
      </c>
      <c r="F1" s="2"/>
      <c r="G1" s="2"/>
      <c r="H1" s="6">
        <v>62</v>
      </c>
      <c r="I1" s="2"/>
      <c r="J1" s="254" t="s">
        <v>30</v>
      </c>
      <c r="K1" s="244"/>
      <c r="L1" s="6"/>
      <c r="M1" s="6">
        <v>26</v>
      </c>
      <c r="N1" s="6"/>
      <c r="O1" s="254" t="s">
        <v>31</v>
      </c>
      <c r="P1" s="244"/>
      <c r="Q1" s="6"/>
      <c r="R1" s="6">
        <v>15</v>
      </c>
      <c r="S1" s="6"/>
      <c r="T1" s="254" t="s">
        <v>32</v>
      </c>
      <c r="U1" s="244"/>
      <c r="V1" s="6"/>
      <c r="W1" s="6">
        <v>21</v>
      </c>
      <c r="X1" s="6"/>
      <c r="Y1" s="254"/>
      <c r="Z1" s="244"/>
      <c r="AA1" s="6"/>
      <c r="AB1" s="6"/>
      <c r="AC1" s="6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2.7" customHeight="1">
      <c r="A2" s="2"/>
      <c r="B2" s="3"/>
      <c r="C2" s="4"/>
      <c r="D2" s="7"/>
      <c r="E2" s="253" t="s">
        <v>33</v>
      </c>
      <c r="F2" s="226"/>
      <c r="G2" s="226"/>
      <c r="H2" s="8">
        <f>COUNTIF(E484:BN484,"Pratama")</f>
        <v>59</v>
      </c>
      <c r="I2" s="65">
        <f>H2/H1</f>
        <v>0.95161290322580605</v>
      </c>
      <c r="J2" s="253" t="s">
        <v>33</v>
      </c>
      <c r="K2" s="226"/>
      <c r="L2" s="226"/>
      <c r="M2" s="8">
        <f>COUNTIF(E484:AD484,"Pratama")</f>
        <v>24</v>
      </c>
      <c r="N2" s="65">
        <f>M2/M1</f>
        <v>0.92307692307692302</v>
      </c>
      <c r="O2" s="253" t="s">
        <v>33</v>
      </c>
      <c r="P2" s="226"/>
      <c r="Q2" s="226"/>
      <c r="R2" s="8">
        <f>COUNTIF($AE$484:$AS$484,"Pratama")</f>
        <v>14</v>
      </c>
      <c r="S2" s="65">
        <f>R2/R1</f>
        <v>0.93333333333333302</v>
      </c>
      <c r="T2" s="253" t="s">
        <v>33</v>
      </c>
      <c r="U2" s="226"/>
      <c r="V2" s="226"/>
      <c r="W2" s="8">
        <f>COUNTIF($AT$484:$BN$484,"Pratama")</f>
        <v>21</v>
      </c>
      <c r="X2" s="65">
        <f>W2/W1</f>
        <v>1</v>
      </c>
      <c r="Y2" s="249"/>
      <c r="Z2" s="244"/>
      <c r="AA2" s="244"/>
      <c r="AB2" s="6"/>
      <c r="AC2" s="7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2.7" customHeight="1">
      <c r="A3" s="2"/>
      <c r="B3" s="3"/>
      <c r="C3" s="4"/>
      <c r="D3" s="7"/>
      <c r="E3" s="246" t="s">
        <v>34</v>
      </c>
      <c r="F3" s="226"/>
      <c r="G3" s="226"/>
      <c r="H3" s="9">
        <f>COUNTIF(E484:BN484,"Madya")</f>
        <v>0</v>
      </c>
      <c r="I3" s="66">
        <f>H3/H1</f>
        <v>0</v>
      </c>
      <c r="J3" s="247" t="s">
        <v>34</v>
      </c>
      <c r="K3" s="226"/>
      <c r="L3" s="226"/>
      <c r="M3" s="67">
        <f>COUNTIF(E484:AD484,"Madya")</f>
        <v>0</v>
      </c>
      <c r="N3" s="68">
        <f>M3/M1</f>
        <v>0</v>
      </c>
      <c r="O3" s="247" t="s">
        <v>34</v>
      </c>
      <c r="P3" s="226"/>
      <c r="Q3" s="226"/>
      <c r="R3" s="69">
        <f>COUNTIF($AE$484:$AS$484,"Madya")</f>
        <v>0</v>
      </c>
      <c r="S3" s="68">
        <f>R3/R1</f>
        <v>0</v>
      </c>
      <c r="T3" s="248" t="s">
        <v>34</v>
      </c>
      <c r="U3" s="226"/>
      <c r="V3" s="226"/>
      <c r="W3" s="70">
        <f>COUNTIF($AT$484:$BN$484,"Madya")</f>
        <v>0</v>
      </c>
      <c r="X3" s="71">
        <f>W3/W1</f>
        <v>0</v>
      </c>
      <c r="Y3" s="249"/>
      <c r="Z3" s="244"/>
      <c r="AA3" s="244"/>
      <c r="AB3" s="6"/>
      <c r="AC3" s="7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2.7" customHeight="1">
      <c r="A4" s="2"/>
      <c r="B4" s="3"/>
      <c r="C4" s="4"/>
      <c r="D4" s="7"/>
      <c r="E4" s="253" t="s">
        <v>35</v>
      </c>
      <c r="F4" s="226"/>
      <c r="G4" s="226"/>
      <c r="H4" s="8">
        <f>COUNTIF(E484:BN484,"Purnama")</f>
        <v>0</v>
      </c>
      <c r="I4" s="65">
        <f>H4/H1</f>
        <v>0</v>
      </c>
      <c r="J4" s="253" t="s">
        <v>35</v>
      </c>
      <c r="K4" s="226"/>
      <c r="L4" s="226"/>
      <c r="M4" s="8">
        <f>COUNTIF(E484:AD484,"Purnama")</f>
        <v>0</v>
      </c>
      <c r="N4" s="65">
        <f>M4/M1</f>
        <v>0</v>
      </c>
      <c r="O4" s="253" t="s">
        <v>35</v>
      </c>
      <c r="P4" s="226"/>
      <c r="Q4" s="226"/>
      <c r="R4" s="8">
        <f>COUNTIF($AE$484:$AS$484,"Purnama")</f>
        <v>0</v>
      </c>
      <c r="S4" s="65">
        <f>R4/R1</f>
        <v>0</v>
      </c>
      <c r="T4" s="253" t="s">
        <v>35</v>
      </c>
      <c r="U4" s="226"/>
      <c r="V4" s="226"/>
      <c r="W4" s="8">
        <f>COUNTIF($AT$484:$BN$484,"Purnama")</f>
        <v>0</v>
      </c>
      <c r="X4" s="65">
        <f>W4/W1</f>
        <v>0</v>
      </c>
      <c r="Y4" s="249"/>
      <c r="Z4" s="244"/>
      <c r="AA4" s="244"/>
      <c r="AB4" s="6"/>
      <c r="AC4" s="7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12.7" customHeight="1">
      <c r="A5" s="2"/>
      <c r="B5" s="3"/>
      <c r="C5" s="4"/>
      <c r="D5" s="7"/>
      <c r="E5" s="246" t="s">
        <v>36</v>
      </c>
      <c r="F5" s="226"/>
      <c r="G5" s="226"/>
      <c r="H5" s="9">
        <f>COUNTIF(E484:BN484,"Mandiri")</f>
        <v>0</v>
      </c>
      <c r="I5" s="66">
        <f>H5/H1</f>
        <v>0</v>
      </c>
      <c r="J5" s="247" t="s">
        <v>36</v>
      </c>
      <c r="K5" s="226"/>
      <c r="L5" s="226"/>
      <c r="M5" s="67">
        <f>COUNTIF(E484:AD484,"Mandiri")</f>
        <v>0</v>
      </c>
      <c r="N5" s="68">
        <f>M5/M1</f>
        <v>0</v>
      </c>
      <c r="O5" s="247" t="s">
        <v>36</v>
      </c>
      <c r="P5" s="226"/>
      <c r="Q5" s="226"/>
      <c r="R5" s="69">
        <f>COUNTIF($AE$484:$AS$484,"Mandiri")</f>
        <v>0</v>
      </c>
      <c r="S5" s="68">
        <f>R5/R1</f>
        <v>0</v>
      </c>
      <c r="T5" s="248" t="s">
        <v>36</v>
      </c>
      <c r="U5" s="226"/>
      <c r="V5" s="226"/>
      <c r="W5" s="70">
        <f>COUNTIF($AT$484:$BN$484,"Mandiri")</f>
        <v>0</v>
      </c>
      <c r="X5" s="71">
        <f>W5/W1</f>
        <v>0</v>
      </c>
      <c r="Y5" s="249"/>
      <c r="Z5" s="244"/>
      <c r="AA5" s="244"/>
      <c r="AB5" s="6"/>
      <c r="AC5" s="7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2.7" customHeight="1">
      <c r="A6" s="2"/>
      <c r="B6" s="3"/>
      <c r="C6" s="4"/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2.7" customHeight="1">
      <c r="A7" s="2"/>
      <c r="B7" s="3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5.8" customHeight="1">
      <c r="A8" s="2"/>
      <c r="B8" s="3"/>
      <c r="C8" s="3"/>
      <c r="D8" s="2"/>
      <c r="E8" s="250" t="s">
        <v>37</v>
      </c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51" t="s">
        <v>38</v>
      </c>
      <c r="AF8" s="226"/>
      <c r="AG8" s="226"/>
      <c r="AH8" s="226"/>
      <c r="AI8" s="226"/>
      <c r="AJ8" s="226"/>
      <c r="AK8" s="226"/>
      <c r="AL8" s="226"/>
      <c r="AM8" s="226"/>
      <c r="AN8" s="226"/>
      <c r="AO8" s="226"/>
      <c r="AP8" s="226"/>
      <c r="AQ8" s="226"/>
      <c r="AR8" s="226"/>
      <c r="AS8" s="226"/>
      <c r="AT8" s="252" t="s">
        <v>39</v>
      </c>
      <c r="AU8" s="226"/>
      <c r="AV8" s="226"/>
      <c r="AW8" s="226"/>
      <c r="AX8" s="226"/>
      <c r="AY8" s="226"/>
      <c r="AZ8" s="226"/>
      <c r="BA8" s="226"/>
      <c r="BB8" s="226"/>
      <c r="BC8" s="226"/>
      <c r="BD8" s="226"/>
      <c r="BE8" s="226"/>
      <c r="BF8" s="226"/>
      <c r="BG8" s="226"/>
      <c r="BH8" s="226"/>
      <c r="BI8" s="226"/>
      <c r="BJ8" s="226"/>
      <c r="BK8" s="226"/>
      <c r="BL8" s="226"/>
      <c r="BM8" s="226"/>
      <c r="BN8" s="226"/>
    </row>
    <row r="9" spans="1:66" ht="12.7" customHeight="1">
      <c r="A9" s="2"/>
      <c r="B9" s="3"/>
      <c r="C9" s="4"/>
      <c r="D9" s="7"/>
      <c r="E9" s="10">
        <v>1</v>
      </c>
      <c r="F9" s="10">
        <f t="shared" ref="F9:BN9" si="0">E9+1</f>
        <v>2</v>
      </c>
      <c r="G9" s="10">
        <f t="shared" si="0"/>
        <v>3</v>
      </c>
      <c r="H9" s="10">
        <f t="shared" si="0"/>
        <v>4</v>
      </c>
      <c r="I9" s="10">
        <f t="shared" si="0"/>
        <v>5</v>
      </c>
      <c r="J9" s="10">
        <f t="shared" si="0"/>
        <v>6</v>
      </c>
      <c r="K9" s="10">
        <f t="shared" si="0"/>
        <v>7</v>
      </c>
      <c r="L9" s="10">
        <f t="shared" si="0"/>
        <v>8</v>
      </c>
      <c r="M9" s="10">
        <f t="shared" si="0"/>
        <v>9</v>
      </c>
      <c r="N9" s="10">
        <f t="shared" si="0"/>
        <v>10</v>
      </c>
      <c r="O9" s="10">
        <f t="shared" si="0"/>
        <v>11</v>
      </c>
      <c r="P9" s="10">
        <f t="shared" si="0"/>
        <v>12</v>
      </c>
      <c r="Q9" s="10">
        <f t="shared" si="0"/>
        <v>13</v>
      </c>
      <c r="R9" s="10">
        <f t="shared" si="0"/>
        <v>14</v>
      </c>
      <c r="S9" s="10">
        <f t="shared" si="0"/>
        <v>15</v>
      </c>
      <c r="T9" s="10">
        <f t="shared" si="0"/>
        <v>16</v>
      </c>
      <c r="U9" s="10">
        <f t="shared" si="0"/>
        <v>17</v>
      </c>
      <c r="V9" s="10">
        <f t="shared" si="0"/>
        <v>18</v>
      </c>
      <c r="W9" s="10">
        <f t="shared" si="0"/>
        <v>19</v>
      </c>
      <c r="X9" s="10">
        <f t="shared" si="0"/>
        <v>20</v>
      </c>
      <c r="Y9" s="10">
        <f t="shared" si="0"/>
        <v>21</v>
      </c>
      <c r="Z9" s="10">
        <f t="shared" si="0"/>
        <v>22</v>
      </c>
      <c r="AA9" s="10">
        <f t="shared" si="0"/>
        <v>23</v>
      </c>
      <c r="AB9" s="10">
        <f t="shared" si="0"/>
        <v>24</v>
      </c>
      <c r="AC9" s="10">
        <f t="shared" si="0"/>
        <v>25</v>
      </c>
      <c r="AD9" s="10">
        <f t="shared" si="0"/>
        <v>26</v>
      </c>
      <c r="AE9" s="72">
        <f t="shared" si="0"/>
        <v>27</v>
      </c>
      <c r="AF9" s="72">
        <f t="shared" si="0"/>
        <v>28</v>
      </c>
      <c r="AG9" s="72">
        <f t="shared" si="0"/>
        <v>29</v>
      </c>
      <c r="AH9" s="72">
        <f t="shared" si="0"/>
        <v>30</v>
      </c>
      <c r="AI9" s="72">
        <f t="shared" si="0"/>
        <v>31</v>
      </c>
      <c r="AJ9" s="72">
        <f t="shared" si="0"/>
        <v>32</v>
      </c>
      <c r="AK9" s="72">
        <f t="shared" si="0"/>
        <v>33</v>
      </c>
      <c r="AL9" s="72">
        <f t="shared" si="0"/>
        <v>34</v>
      </c>
      <c r="AM9" s="72">
        <f t="shared" si="0"/>
        <v>35</v>
      </c>
      <c r="AN9" s="72">
        <f t="shared" si="0"/>
        <v>36</v>
      </c>
      <c r="AO9" s="72">
        <f t="shared" si="0"/>
        <v>37</v>
      </c>
      <c r="AP9" s="72">
        <f t="shared" si="0"/>
        <v>38</v>
      </c>
      <c r="AQ9" s="72">
        <f t="shared" si="0"/>
        <v>39</v>
      </c>
      <c r="AR9" s="72">
        <f t="shared" si="0"/>
        <v>40</v>
      </c>
      <c r="AS9" s="72">
        <f t="shared" si="0"/>
        <v>41</v>
      </c>
      <c r="AT9" s="8">
        <f t="shared" si="0"/>
        <v>42</v>
      </c>
      <c r="AU9" s="8">
        <f t="shared" si="0"/>
        <v>43</v>
      </c>
      <c r="AV9" s="8">
        <f t="shared" si="0"/>
        <v>44</v>
      </c>
      <c r="AW9" s="8">
        <f t="shared" si="0"/>
        <v>45</v>
      </c>
      <c r="AX9" s="8">
        <f t="shared" si="0"/>
        <v>46</v>
      </c>
      <c r="AY9" s="8">
        <f t="shared" si="0"/>
        <v>47</v>
      </c>
      <c r="AZ9" s="8">
        <f t="shared" si="0"/>
        <v>48</v>
      </c>
      <c r="BA9" s="8">
        <f t="shared" si="0"/>
        <v>49</v>
      </c>
      <c r="BB9" s="8">
        <f t="shared" si="0"/>
        <v>50</v>
      </c>
      <c r="BC9" s="8">
        <f t="shared" si="0"/>
        <v>51</v>
      </c>
      <c r="BD9" s="8">
        <f t="shared" si="0"/>
        <v>52</v>
      </c>
      <c r="BE9" s="8">
        <f t="shared" si="0"/>
        <v>53</v>
      </c>
      <c r="BF9" s="8">
        <f t="shared" si="0"/>
        <v>54</v>
      </c>
      <c r="BG9" s="8">
        <f t="shared" si="0"/>
        <v>55</v>
      </c>
      <c r="BH9" s="8">
        <f t="shared" si="0"/>
        <v>56</v>
      </c>
      <c r="BI9" s="8">
        <f t="shared" si="0"/>
        <v>57</v>
      </c>
      <c r="BJ9" s="8">
        <f t="shared" si="0"/>
        <v>58</v>
      </c>
      <c r="BK9" s="8">
        <f t="shared" si="0"/>
        <v>59</v>
      </c>
      <c r="BL9" s="8">
        <f t="shared" si="0"/>
        <v>60</v>
      </c>
      <c r="BM9" s="8">
        <f t="shared" si="0"/>
        <v>61</v>
      </c>
      <c r="BN9" s="8">
        <f t="shared" si="0"/>
        <v>62</v>
      </c>
    </row>
    <row r="10" spans="1:66" ht="12.7" customHeight="1">
      <c r="A10" s="11" t="s">
        <v>40</v>
      </c>
      <c r="B10" s="12" t="s">
        <v>41</v>
      </c>
      <c r="C10" s="12" t="s">
        <v>42</v>
      </c>
      <c r="D10" s="11" t="s">
        <v>43</v>
      </c>
      <c r="E10" s="13" t="s">
        <v>44</v>
      </c>
      <c r="F10" s="13" t="s">
        <v>45</v>
      </c>
      <c r="G10" s="13" t="s">
        <v>46</v>
      </c>
      <c r="H10" s="13" t="s">
        <v>47</v>
      </c>
      <c r="I10" s="13" t="s">
        <v>48</v>
      </c>
      <c r="J10" s="13" t="s">
        <v>49</v>
      </c>
      <c r="K10" s="13" t="s">
        <v>50</v>
      </c>
      <c r="L10" s="13" t="s">
        <v>51</v>
      </c>
      <c r="M10" s="13" t="s">
        <v>52</v>
      </c>
      <c r="N10" s="13" t="s">
        <v>53</v>
      </c>
      <c r="O10" s="13" t="s">
        <v>54</v>
      </c>
      <c r="P10" s="13" t="s">
        <v>55</v>
      </c>
      <c r="Q10" s="13" t="s">
        <v>56</v>
      </c>
      <c r="R10" s="13" t="s">
        <v>47</v>
      </c>
      <c r="S10" s="13" t="s">
        <v>57</v>
      </c>
      <c r="T10" s="13" t="s">
        <v>46</v>
      </c>
      <c r="U10" s="13" t="s">
        <v>48</v>
      </c>
      <c r="V10" s="13" t="s">
        <v>58</v>
      </c>
      <c r="W10" s="13" t="s">
        <v>59</v>
      </c>
      <c r="X10" s="13" t="s">
        <v>60</v>
      </c>
      <c r="Y10" s="13" t="s">
        <v>61</v>
      </c>
      <c r="Z10" s="13" t="s">
        <v>62</v>
      </c>
      <c r="AA10" s="13" t="s">
        <v>63</v>
      </c>
      <c r="AB10" s="13" t="s">
        <v>64</v>
      </c>
      <c r="AC10" s="13" t="s">
        <v>65</v>
      </c>
      <c r="AD10" s="13" t="s">
        <v>66</v>
      </c>
      <c r="AE10" s="13" t="s">
        <v>67</v>
      </c>
      <c r="AF10" s="13" t="s">
        <v>68</v>
      </c>
      <c r="AG10" s="13" t="s">
        <v>69</v>
      </c>
      <c r="AH10" s="13" t="s">
        <v>70</v>
      </c>
      <c r="AI10" s="13" t="s">
        <v>71</v>
      </c>
      <c r="AJ10" s="13" t="s">
        <v>72</v>
      </c>
      <c r="AK10" s="13" t="s">
        <v>73</v>
      </c>
      <c r="AL10" s="13" t="s">
        <v>74</v>
      </c>
      <c r="AM10" s="13" t="s">
        <v>75</v>
      </c>
      <c r="AN10" s="13" t="s">
        <v>76</v>
      </c>
      <c r="AO10" s="13" t="s">
        <v>77</v>
      </c>
      <c r="AP10" s="13" t="s">
        <v>78</v>
      </c>
      <c r="AQ10" s="13" t="s">
        <v>79</v>
      </c>
      <c r="AR10" s="13" t="s">
        <v>80</v>
      </c>
      <c r="AS10" s="13" t="s">
        <v>81</v>
      </c>
      <c r="AT10" s="13" t="s">
        <v>82</v>
      </c>
      <c r="AU10" s="13" t="s">
        <v>83</v>
      </c>
      <c r="AV10" s="13" t="s">
        <v>84</v>
      </c>
      <c r="AW10" s="13" t="s">
        <v>85</v>
      </c>
      <c r="AX10" s="13" t="s">
        <v>86</v>
      </c>
      <c r="AY10" s="13" t="s">
        <v>87</v>
      </c>
      <c r="AZ10" s="13" t="s">
        <v>88</v>
      </c>
      <c r="BA10" s="13" t="s">
        <v>89</v>
      </c>
      <c r="BB10" s="13" t="s">
        <v>90</v>
      </c>
      <c r="BC10" s="13" t="s">
        <v>91</v>
      </c>
      <c r="BD10" s="13" t="s">
        <v>92</v>
      </c>
      <c r="BE10" s="13" t="s">
        <v>93</v>
      </c>
      <c r="BF10" s="13" t="s">
        <v>94</v>
      </c>
      <c r="BG10" s="13" t="s">
        <v>95</v>
      </c>
      <c r="BH10" s="13" t="s">
        <v>96</v>
      </c>
      <c r="BI10" s="13" t="s">
        <v>97</v>
      </c>
      <c r="BJ10" s="13" t="s">
        <v>98</v>
      </c>
      <c r="BK10" s="13" t="s">
        <v>99</v>
      </c>
      <c r="BL10" s="13" t="s">
        <v>100</v>
      </c>
      <c r="BM10" s="13" t="s">
        <v>101</v>
      </c>
      <c r="BN10" s="80" t="s">
        <v>102</v>
      </c>
    </row>
    <row r="11" spans="1:66" ht="12.7" customHeight="1">
      <c r="A11" s="14" t="s">
        <v>103</v>
      </c>
      <c r="B11" s="15" t="s">
        <v>104</v>
      </c>
      <c r="C11" s="15"/>
      <c r="D11" s="16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76"/>
      <c r="BL11" s="76"/>
      <c r="BM11" s="76"/>
      <c r="BN11" s="76"/>
    </row>
    <row r="12" spans="1:66" ht="12.7" customHeight="1">
      <c r="A12" s="14" t="s">
        <v>105</v>
      </c>
      <c r="B12" s="15" t="s">
        <v>106</v>
      </c>
      <c r="C12" s="15"/>
      <c r="D12" s="16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76"/>
      <c r="BL12" s="76"/>
      <c r="BM12" s="76"/>
      <c r="BN12" s="76"/>
    </row>
    <row r="13" spans="1:66" ht="19.55" customHeight="1">
      <c r="A13" s="19"/>
      <c r="B13" s="20" t="s">
        <v>107</v>
      </c>
      <c r="C13" s="21"/>
      <c r="D13" s="22"/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7"/>
      <c r="BL13" s="77"/>
      <c r="BM13" s="77"/>
      <c r="BN13" s="77"/>
    </row>
    <row r="14" spans="1:66" ht="19.55" customHeight="1">
      <c r="A14" s="25"/>
      <c r="B14" s="234" t="s">
        <v>108</v>
      </c>
      <c r="C14" s="26" t="s">
        <v>109</v>
      </c>
      <c r="D14" s="27">
        <v>2</v>
      </c>
      <c r="E14" s="28">
        <v>2</v>
      </c>
      <c r="F14" s="28">
        <v>2</v>
      </c>
      <c r="G14" s="28">
        <v>2</v>
      </c>
      <c r="H14" s="28">
        <v>2</v>
      </c>
      <c r="I14" s="28">
        <v>2</v>
      </c>
      <c r="J14" s="28">
        <v>2</v>
      </c>
      <c r="K14" s="28">
        <v>2</v>
      </c>
      <c r="L14" s="28">
        <v>2</v>
      </c>
      <c r="M14" s="28">
        <v>2</v>
      </c>
      <c r="N14" s="28">
        <v>2</v>
      </c>
      <c r="O14" s="28">
        <v>2</v>
      </c>
      <c r="P14" s="28">
        <v>2</v>
      </c>
      <c r="Q14" s="28">
        <v>2</v>
      </c>
      <c r="R14" s="28">
        <v>2</v>
      </c>
      <c r="S14" s="28">
        <v>2</v>
      </c>
      <c r="T14" s="28">
        <v>2</v>
      </c>
      <c r="U14" s="28">
        <v>2</v>
      </c>
      <c r="V14" s="28">
        <v>2</v>
      </c>
      <c r="W14" s="28">
        <v>2</v>
      </c>
      <c r="X14" s="28">
        <v>2</v>
      </c>
      <c r="Y14" s="28">
        <v>2</v>
      </c>
      <c r="Z14" s="28">
        <v>2</v>
      </c>
      <c r="AA14" s="28">
        <v>2</v>
      </c>
      <c r="AB14" s="28">
        <v>2</v>
      </c>
      <c r="AC14" s="28">
        <v>2</v>
      </c>
      <c r="AD14" s="28">
        <v>2</v>
      </c>
      <c r="AE14" s="28">
        <v>2</v>
      </c>
      <c r="AF14" s="28">
        <v>2</v>
      </c>
      <c r="AG14" s="28">
        <v>2</v>
      </c>
      <c r="AH14" s="28">
        <v>2</v>
      </c>
      <c r="AI14" s="28">
        <v>2</v>
      </c>
      <c r="AJ14" s="28">
        <v>2</v>
      </c>
      <c r="AK14" s="28">
        <v>2</v>
      </c>
      <c r="AL14" s="28">
        <v>2</v>
      </c>
      <c r="AM14" s="28">
        <v>2</v>
      </c>
      <c r="AN14" s="28">
        <v>2</v>
      </c>
      <c r="AO14" s="28">
        <v>2</v>
      </c>
      <c r="AP14" s="28">
        <v>2</v>
      </c>
      <c r="AQ14" s="28">
        <v>2</v>
      </c>
      <c r="AR14" s="28">
        <v>2</v>
      </c>
      <c r="AS14" s="28">
        <v>2</v>
      </c>
      <c r="AT14" s="28">
        <v>2</v>
      </c>
      <c r="AU14" s="28">
        <v>2</v>
      </c>
      <c r="AV14" s="28">
        <v>2</v>
      </c>
      <c r="AW14" s="28">
        <v>2</v>
      </c>
      <c r="AX14" s="28">
        <v>2</v>
      </c>
      <c r="AY14" s="28">
        <v>2</v>
      </c>
      <c r="AZ14" s="28">
        <v>2</v>
      </c>
      <c r="BA14" s="28">
        <v>2</v>
      </c>
      <c r="BB14" s="28">
        <v>2</v>
      </c>
      <c r="BC14" s="28">
        <v>2</v>
      </c>
      <c r="BD14" s="28">
        <v>2</v>
      </c>
      <c r="BE14" s="28">
        <v>2</v>
      </c>
      <c r="BF14" s="28">
        <v>2</v>
      </c>
      <c r="BG14" s="28">
        <v>2</v>
      </c>
      <c r="BH14" s="28">
        <v>2</v>
      </c>
      <c r="BI14" s="28">
        <v>2</v>
      </c>
      <c r="BJ14" s="28">
        <v>2</v>
      </c>
      <c r="BK14" s="28">
        <v>2</v>
      </c>
      <c r="BL14" s="28">
        <v>2</v>
      </c>
      <c r="BM14" s="28">
        <v>2</v>
      </c>
      <c r="BN14" s="28">
        <v>2</v>
      </c>
    </row>
    <row r="15" spans="1:66" ht="19.55" customHeight="1">
      <c r="A15" s="25"/>
      <c r="B15" s="222"/>
      <c r="C15" s="26" t="s">
        <v>110</v>
      </c>
      <c r="D15" s="27">
        <v>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28"/>
      <c r="BL15" s="28"/>
      <c r="BM15" s="28"/>
      <c r="BN15" s="28"/>
    </row>
    <row r="16" spans="1:66" ht="19.55" customHeight="1">
      <c r="A16" s="25"/>
      <c r="B16" s="29"/>
      <c r="C16" s="29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4"/>
      <c r="BM16" s="64"/>
      <c r="BN16" s="81"/>
    </row>
    <row r="17" spans="1:66" ht="19.55" customHeight="1">
      <c r="A17" s="14" t="s">
        <v>111</v>
      </c>
      <c r="B17" s="225" t="s">
        <v>112</v>
      </c>
      <c r="C17" s="226"/>
      <c r="D17" s="241"/>
      <c r="E17" s="31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78"/>
      <c r="BM17" s="32"/>
      <c r="BN17" s="78"/>
    </row>
    <row r="18" spans="1:66" ht="19.55" customHeight="1">
      <c r="A18" s="25"/>
      <c r="B18" s="238" t="s">
        <v>113</v>
      </c>
      <c r="C18" s="228"/>
      <c r="D18" s="239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79"/>
      <c r="BL18" s="79"/>
      <c r="BM18" s="79"/>
      <c r="BN18" s="79"/>
    </row>
    <row r="19" spans="1:66" ht="19.55" customHeight="1">
      <c r="A19" s="25"/>
      <c r="B19" s="235" t="s">
        <v>114</v>
      </c>
      <c r="C19" s="26" t="s">
        <v>109</v>
      </c>
      <c r="D19" s="27">
        <v>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28"/>
      <c r="BL19" s="28"/>
      <c r="BM19" s="28"/>
      <c r="BN19" s="28"/>
    </row>
    <row r="20" spans="1:66" ht="19.55" customHeight="1">
      <c r="A20" s="25"/>
      <c r="B20" s="222"/>
      <c r="C20" s="26" t="s">
        <v>110</v>
      </c>
      <c r="D20" s="27"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28"/>
      <c r="BL20" s="28"/>
      <c r="BM20" s="28"/>
      <c r="BN20" s="28"/>
    </row>
    <row r="21" spans="1:66" ht="19.55" customHeight="1">
      <c r="A21" s="25"/>
      <c r="B21" s="35"/>
      <c r="C21" s="36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82"/>
    </row>
    <row r="22" spans="1:66" ht="19.55" customHeight="1">
      <c r="A22" s="25"/>
      <c r="B22" s="235" t="s">
        <v>115</v>
      </c>
      <c r="C22" s="26" t="s">
        <v>109</v>
      </c>
      <c r="D22" s="27">
        <v>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28"/>
      <c r="BL22" s="28"/>
      <c r="BM22" s="28"/>
      <c r="BN22" s="28"/>
    </row>
    <row r="23" spans="1:66" ht="19.55" customHeight="1">
      <c r="A23" s="25"/>
      <c r="B23" s="222"/>
      <c r="C23" s="26" t="s">
        <v>110</v>
      </c>
      <c r="D23" s="27">
        <v>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28"/>
      <c r="BL23" s="28"/>
      <c r="BM23" s="28"/>
      <c r="BN23" s="28"/>
    </row>
    <row r="24" spans="1:66" ht="19.55" customHeight="1">
      <c r="A24" s="25"/>
      <c r="B24" s="35"/>
      <c r="C24" s="36"/>
      <c r="D24" s="3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82"/>
      <c r="BN24" s="82"/>
    </row>
    <row r="25" spans="1:66" ht="19.55" customHeight="1">
      <c r="A25" s="25"/>
      <c r="B25" s="235" t="s">
        <v>116</v>
      </c>
      <c r="C25" s="26" t="s">
        <v>109</v>
      </c>
      <c r="D25" s="27">
        <v>1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28"/>
      <c r="BL25" s="28"/>
      <c r="BM25" s="28"/>
      <c r="BN25" s="28"/>
    </row>
    <row r="26" spans="1:66" ht="19.55" customHeight="1">
      <c r="A26" s="25"/>
      <c r="B26" s="222"/>
      <c r="C26" s="26" t="s">
        <v>110</v>
      </c>
      <c r="D26" s="27">
        <v>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28"/>
      <c r="BL26" s="28"/>
      <c r="BM26" s="28"/>
      <c r="BN26" s="28"/>
    </row>
    <row r="27" spans="1:66" ht="19.55" customHeight="1">
      <c r="A27" s="25"/>
      <c r="B27" s="35"/>
      <c r="C27" s="36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82"/>
    </row>
    <row r="28" spans="1:66" ht="19.55" customHeight="1">
      <c r="A28" s="25"/>
      <c r="B28" s="235" t="s">
        <v>117</v>
      </c>
      <c r="C28" s="26" t="s">
        <v>109</v>
      </c>
      <c r="D28" s="27">
        <v>1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28"/>
      <c r="BL28" s="28"/>
      <c r="BM28" s="28"/>
      <c r="BN28" s="28"/>
    </row>
    <row r="29" spans="1:66" ht="19.55" customHeight="1">
      <c r="A29" s="25"/>
      <c r="B29" s="222"/>
      <c r="C29" s="26" t="s">
        <v>110</v>
      </c>
      <c r="D29" s="27"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28"/>
      <c r="BL29" s="28"/>
      <c r="BM29" s="28"/>
      <c r="BN29" s="28"/>
    </row>
    <row r="30" spans="1:66" ht="19.55" customHeight="1">
      <c r="A30" s="25"/>
      <c r="B30" s="39"/>
      <c r="C30" s="36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81"/>
    </row>
    <row r="31" spans="1:66" ht="19.55" customHeight="1">
      <c r="A31" s="25"/>
      <c r="B31" s="240" t="s">
        <v>118</v>
      </c>
      <c r="C31" s="226"/>
      <c r="D31" s="241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79"/>
    </row>
    <row r="32" spans="1:66" ht="19.55" customHeight="1">
      <c r="A32" s="25"/>
      <c r="B32" s="242" t="s">
        <v>119</v>
      </c>
      <c r="C32" s="228"/>
      <c r="D32" s="228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81"/>
    </row>
    <row r="33" spans="1:66" ht="23.35" customHeight="1">
      <c r="A33" s="41"/>
      <c r="B33" s="194" t="s">
        <v>120</v>
      </c>
      <c r="C33" s="195" t="s">
        <v>121</v>
      </c>
      <c r="D33" s="43">
        <v>2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>
        <v>200</v>
      </c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28"/>
      <c r="BL33" s="28"/>
      <c r="BM33" s="28"/>
      <c r="BN33" s="28"/>
    </row>
    <row r="34" spans="1:66" ht="19.55" customHeight="1">
      <c r="A34" s="41"/>
      <c r="B34" s="194" t="s">
        <v>122</v>
      </c>
      <c r="C34" s="26" t="s">
        <v>123</v>
      </c>
      <c r="D34" s="43">
        <v>1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28"/>
      <c r="BL34" s="28"/>
      <c r="BM34" s="28"/>
      <c r="BN34" s="28"/>
    </row>
    <row r="35" spans="1:66" ht="19.55" customHeight="1">
      <c r="A35" s="41"/>
      <c r="B35" s="194" t="s">
        <v>124</v>
      </c>
      <c r="C35" s="26" t="s">
        <v>125</v>
      </c>
      <c r="D35" s="43">
        <v>0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28"/>
      <c r="BL35" s="28"/>
      <c r="BM35" s="28"/>
      <c r="BN35" s="28"/>
    </row>
    <row r="36" spans="1:66" ht="19.55" customHeight="1">
      <c r="A36" s="41"/>
      <c r="B36" s="194" t="s">
        <v>126</v>
      </c>
      <c r="C36" s="44"/>
      <c r="D36" s="45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83"/>
    </row>
    <row r="37" spans="1:66" ht="19.55" customHeight="1">
      <c r="A37" s="41"/>
      <c r="B37" s="42" t="s">
        <v>127</v>
      </c>
      <c r="C37" s="47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82"/>
    </row>
    <row r="38" spans="1:66" ht="19.55" customHeight="1">
      <c r="A38" s="41"/>
      <c r="B38" s="194" t="s">
        <v>128</v>
      </c>
      <c r="C38" s="4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82"/>
    </row>
    <row r="39" spans="1:66" ht="19.55" customHeight="1">
      <c r="A39" s="41"/>
      <c r="B39" s="194" t="s">
        <v>129</v>
      </c>
      <c r="C39" s="47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82"/>
    </row>
    <row r="40" spans="1:66" ht="19.55" customHeight="1">
      <c r="A40" s="41"/>
      <c r="B40" s="196" t="s">
        <v>130</v>
      </c>
      <c r="C40" s="47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82"/>
    </row>
    <row r="41" spans="1:66" ht="19.55" customHeight="1">
      <c r="A41" s="41"/>
      <c r="B41" s="196" t="s">
        <v>131</v>
      </c>
      <c r="C41" s="47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82"/>
    </row>
    <row r="42" spans="1:66" ht="19.55" customHeight="1">
      <c r="A42" s="41"/>
      <c r="B42" s="197" t="s">
        <v>132</v>
      </c>
      <c r="C42" s="47"/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82"/>
    </row>
    <row r="43" spans="1:66" ht="19.55" customHeight="1">
      <c r="A43" s="41"/>
      <c r="B43" s="198" t="s">
        <v>133</v>
      </c>
      <c r="C43" s="47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82"/>
    </row>
    <row r="44" spans="1:66" ht="19.55" customHeight="1">
      <c r="A44" s="41"/>
      <c r="B44" s="194" t="s">
        <v>134</v>
      </c>
      <c r="C44" s="47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82"/>
    </row>
    <row r="45" spans="1:66" ht="19.55" customHeight="1">
      <c r="A45" s="41"/>
      <c r="B45" s="194" t="s">
        <v>135</v>
      </c>
      <c r="C45" s="47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82"/>
    </row>
    <row r="46" spans="1:66" ht="19.55" customHeight="1">
      <c r="A46" s="41"/>
      <c r="B46" s="194" t="s">
        <v>136</v>
      </c>
      <c r="C46" s="47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82"/>
    </row>
    <row r="47" spans="1:66" ht="19.55" customHeight="1">
      <c r="A47" s="41"/>
      <c r="B47" s="194" t="s">
        <v>137</v>
      </c>
      <c r="C47" s="47"/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82"/>
    </row>
    <row r="48" spans="1:66" ht="19.55" customHeight="1">
      <c r="A48" s="41"/>
      <c r="B48" s="194" t="s">
        <v>138</v>
      </c>
      <c r="C48" s="47"/>
      <c r="D48" s="37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82"/>
    </row>
    <row r="49" spans="1:66" ht="19.55" customHeight="1">
      <c r="A49" s="41"/>
      <c r="B49" s="194" t="s">
        <v>139</v>
      </c>
      <c r="C49" s="47"/>
      <c r="D49" s="37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82"/>
    </row>
    <row r="50" spans="1:66" ht="19.55" customHeight="1">
      <c r="A50" s="41"/>
      <c r="B50" s="194" t="s">
        <v>140</v>
      </c>
      <c r="C50" s="47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82"/>
    </row>
    <row r="51" spans="1:66" ht="19.55" customHeight="1">
      <c r="A51" s="41"/>
      <c r="B51" s="194" t="s">
        <v>141</v>
      </c>
      <c r="C51" s="47"/>
      <c r="D51" s="37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82"/>
    </row>
    <row r="52" spans="1:66" ht="19.55" customHeight="1">
      <c r="A52" s="41"/>
      <c r="B52" s="194" t="s">
        <v>142</v>
      </c>
      <c r="C52" s="47"/>
      <c r="D52" s="37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82"/>
    </row>
    <row r="53" spans="1:66" ht="19.55" customHeight="1">
      <c r="A53" s="41"/>
      <c r="B53" s="194" t="s">
        <v>143</v>
      </c>
      <c r="C53" s="47"/>
      <c r="D53" s="3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82"/>
    </row>
    <row r="54" spans="1:66" ht="19.55" customHeight="1">
      <c r="A54" s="41"/>
      <c r="B54" s="49"/>
      <c r="C54" s="50"/>
      <c r="D54" s="5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84"/>
    </row>
    <row r="55" spans="1:66" ht="19.55" customHeight="1">
      <c r="A55" s="41"/>
      <c r="B55" s="52" t="s">
        <v>144</v>
      </c>
      <c r="C55" s="53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85"/>
    </row>
    <row r="56" spans="1:66" ht="27.75" customHeight="1">
      <c r="A56" s="41"/>
      <c r="B56" s="236" t="s">
        <v>145</v>
      </c>
      <c r="C56" s="55" t="s">
        <v>146</v>
      </c>
      <c r="D56" s="43">
        <v>2</v>
      </c>
      <c r="E56" s="56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28"/>
      <c r="BL56" s="28"/>
      <c r="BM56" s="28"/>
      <c r="BN56" s="28"/>
    </row>
    <row r="57" spans="1:66" ht="27.75" customHeight="1">
      <c r="A57" s="41"/>
      <c r="B57" s="221"/>
      <c r="C57" s="57" t="s">
        <v>147</v>
      </c>
      <c r="D57" s="43">
        <v>1</v>
      </c>
      <c r="E57" s="56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28"/>
      <c r="BL57" s="28"/>
      <c r="BM57" s="28"/>
      <c r="BN57" s="28"/>
    </row>
    <row r="58" spans="1:66" ht="27.75" customHeight="1">
      <c r="A58" s="41"/>
      <c r="B58" s="222"/>
      <c r="C58" s="57" t="s">
        <v>148</v>
      </c>
      <c r="D58" s="58"/>
      <c r="E58" s="56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28"/>
      <c r="BL58" s="28"/>
      <c r="BM58" s="28"/>
      <c r="BN58" s="28"/>
    </row>
    <row r="59" spans="1:66" ht="19.55" customHeight="1">
      <c r="A59" s="41"/>
      <c r="B59" s="59"/>
      <c r="C59" s="3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81"/>
    </row>
    <row r="60" spans="1:66" ht="19.55" customHeight="1">
      <c r="A60" s="41"/>
      <c r="B60" s="243" t="s">
        <v>149</v>
      </c>
      <c r="C60" s="244"/>
      <c r="D60" s="244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81"/>
    </row>
    <row r="61" spans="1:66" ht="19.55" customHeight="1">
      <c r="A61" s="25"/>
      <c r="B61" s="196" t="s">
        <v>150</v>
      </c>
      <c r="C61" s="26" t="s">
        <v>151</v>
      </c>
      <c r="D61" s="27">
        <v>2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60"/>
      <c r="BL61" s="60"/>
      <c r="BM61" s="60"/>
      <c r="BN61" s="60"/>
    </row>
    <row r="62" spans="1:66" ht="19.55" customHeight="1">
      <c r="A62" s="25"/>
      <c r="B62" s="199" t="s">
        <v>152</v>
      </c>
      <c r="C62" s="26" t="s">
        <v>153</v>
      </c>
      <c r="D62" s="27">
        <v>1</v>
      </c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28"/>
      <c r="BL62" s="28"/>
      <c r="BM62" s="28"/>
      <c r="BN62" s="28"/>
    </row>
    <row r="63" spans="1:66" ht="19.55" customHeight="1">
      <c r="A63" s="25"/>
      <c r="B63" s="199" t="s">
        <v>154</v>
      </c>
      <c r="C63" s="26" t="s">
        <v>110</v>
      </c>
      <c r="D63" s="27">
        <v>0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28"/>
      <c r="BL63" s="28"/>
      <c r="BM63" s="28"/>
      <c r="BN63" s="28"/>
    </row>
    <row r="64" spans="1:66" ht="19.55" customHeight="1">
      <c r="A64" s="25"/>
      <c r="B64" s="199" t="s">
        <v>155</v>
      </c>
      <c r="C64" s="62"/>
      <c r="D64" s="63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86"/>
    </row>
    <row r="65" spans="1:66" ht="19.55" customHeight="1">
      <c r="A65" s="25"/>
      <c r="B65" s="199" t="s">
        <v>156</v>
      </c>
      <c r="C65" s="59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81"/>
    </row>
    <row r="66" spans="1:66" ht="19.55" customHeight="1">
      <c r="A66" s="25"/>
      <c r="B66" s="195" t="s">
        <v>157</v>
      </c>
      <c r="C66" s="59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81"/>
    </row>
    <row r="67" spans="1:66" ht="19.55" customHeight="1">
      <c r="A67" s="25"/>
      <c r="B67" s="195" t="s">
        <v>158</v>
      </c>
      <c r="C67" s="59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81"/>
    </row>
    <row r="68" spans="1:66" ht="19.55" customHeight="1">
      <c r="A68" s="25"/>
      <c r="B68" s="195" t="s">
        <v>159</v>
      </c>
      <c r="C68" s="59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81"/>
    </row>
    <row r="69" spans="1:66" ht="19.55" customHeight="1">
      <c r="A69" s="25"/>
      <c r="B69" s="199" t="s">
        <v>160</v>
      </c>
      <c r="C69" s="59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81"/>
    </row>
    <row r="70" spans="1:66" ht="19.55" customHeight="1">
      <c r="A70" s="25"/>
      <c r="B70" s="199" t="s">
        <v>161</v>
      </c>
      <c r="C70" s="59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81"/>
    </row>
    <row r="71" spans="1:66" ht="19.55" customHeight="1">
      <c r="A71" s="25"/>
      <c r="B71" s="199" t="s">
        <v>162</v>
      </c>
      <c r="C71" s="59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81"/>
    </row>
    <row r="72" spans="1:66" ht="19.55" customHeight="1">
      <c r="A72" s="25"/>
      <c r="B72" s="199" t="s">
        <v>163</v>
      </c>
      <c r="C72" s="59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81"/>
    </row>
    <row r="73" spans="1:66" ht="19.55" customHeight="1">
      <c r="A73" s="25"/>
      <c r="B73" s="195" t="s">
        <v>164</v>
      </c>
      <c r="C73" s="59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81"/>
    </row>
    <row r="74" spans="1:66" ht="19.55" customHeight="1">
      <c r="A74" s="25"/>
      <c r="B74" s="195" t="s">
        <v>165</v>
      </c>
      <c r="C74" s="59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81"/>
    </row>
    <row r="75" spans="1:66" ht="19.55" customHeight="1">
      <c r="A75" s="25"/>
      <c r="B75" s="195" t="s">
        <v>166</v>
      </c>
      <c r="C75" s="59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81"/>
    </row>
    <row r="76" spans="1:66" ht="19.55" customHeight="1">
      <c r="A76" s="25"/>
      <c r="B76" s="199" t="s">
        <v>167</v>
      </c>
      <c r="C76" s="59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81"/>
    </row>
    <row r="77" spans="1:66" ht="19.55" customHeight="1">
      <c r="A77" s="25"/>
      <c r="B77" s="199" t="s">
        <v>168</v>
      </c>
      <c r="C77" s="59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81"/>
    </row>
    <row r="78" spans="1:66" ht="19.55" customHeight="1">
      <c r="A78" s="25"/>
      <c r="B78" s="199" t="s">
        <v>169</v>
      </c>
      <c r="C78" s="59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81"/>
    </row>
    <row r="79" spans="1:66" ht="19.55" customHeight="1">
      <c r="A79" s="25"/>
      <c r="B79" s="200" t="s">
        <v>170</v>
      </c>
      <c r="C79" s="36"/>
      <c r="D79" s="37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82"/>
    </row>
    <row r="80" spans="1:66" ht="19.55" customHeight="1">
      <c r="A80" s="25"/>
      <c r="B80" s="245" t="s">
        <v>171</v>
      </c>
      <c r="C80" s="228"/>
      <c r="D80" s="228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103"/>
    </row>
    <row r="81" spans="1:66" ht="19.55" customHeight="1">
      <c r="A81" s="25"/>
      <c r="B81" s="199" t="s">
        <v>172</v>
      </c>
      <c r="C81" s="26" t="s">
        <v>151</v>
      </c>
      <c r="D81" s="27">
        <v>2</v>
      </c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28"/>
      <c r="BL81" s="28"/>
      <c r="BM81" s="28"/>
      <c r="BN81" s="28"/>
    </row>
    <row r="82" spans="1:66" ht="19.55" customHeight="1">
      <c r="A82" s="25"/>
      <c r="B82" s="199" t="s">
        <v>173</v>
      </c>
      <c r="C82" s="26" t="s">
        <v>153</v>
      </c>
      <c r="D82" s="27">
        <v>1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28"/>
      <c r="BL82" s="28"/>
      <c r="BM82" s="28"/>
      <c r="BN82" s="28"/>
    </row>
    <row r="83" spans="1:66" ht="19.55" customHeight="1">
      <c r="A83" s="25"/>
      <c r="B83" s="199" t="s">
        <v>174</v>
      </c>
      <c r="C83" s="26" t="s">
        <v>110</v>
      </c>
      <c r="D83" s="27">
        <v>0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28"/>
      <c r="BL83" s="28"/>
      <c r="BM83" s="28"/>
      <c r="BN83" s="28"/>
    </row>
    <row r="84" spans="1:66" ht="19.55" customHeight="1">
      <c r="A84" s="25"/>
      <c r="B84" s="199" t="s">
        <v>175</v>
      </c>
      <c r="C84" s="44"/>
      <c r="D84" s="45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83"/>
    </row>
    <row r="85" spans="1:66" ht="19.55" customHeight="1">
      <c r="A85" s="25"/>
      <c r="B85" s="39"/>
      <c r="C85" s="36"/>
      <c r="D85" s="37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82"/>
    </row>
    <row r="86" spans="1:66" ht="19.55" customHeight="1">
      <c r="A86" s="25"/>
      <c r="B86" s="242" t="s">
        <v>176</v>
      </c>
      <c r="C86" s="228"/>
      <c r="D86" s="239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103"/>
    </row>
    <row r="87" spans="1:66" ht="19.55" customHeight="1">
      <c r="A87" s="25"/>
      <c r="B87" s="199" t="s">
        <v>156</v>
      </c>
      <c r="C87" s="26" t="s">
        <v>177</v>
      </c>
      <c r="D87" s="27">
        <v>2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28"/>
      <c r="BL87" s="28"/>
      <c r="BM87" s="28"/>
      <c r="BN87" s="28"/>
    </row>
    <row r="88" spans="1:66" ht="19.55" customHeight="1">
      <c r="A88" s="25"/>
      <c r="B88" s="199" t="s">
        <v>178</v>
      </c>
      <c r="C88" s="26" t="s">
        <v>179</v>
      </c>
      <c r="D88" s="27">
        <v>1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28"/>
      <c r="BL88" s="28"/>
      <c r="BM88" s="28"/>
      <c r="BN88" s="28"/>
    </row>
    <row r="89" spans="1:66" ht="19.55" customHeight="1">
      <c r="A89" s="25"/>
      <c r="B89" s="199" t="s">
        <v>180</v>
      </c>
      <c r="C89" s="26" t="s">
        <v>110</v>
      </c>
      <c r="D89" s="27">
        <v>0</v>
      </c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28"/>
      <c r="BL89" s="28"/>
      <c r="BM89" s="28"/>
      <c r="BN89" s="28"/>
    </row>
    <row r="90" spans="1:66" ht="19.55" customHeight="1">
      <c r="A90" s="25"/>
      <c r="B90" s="195" t="s">
        <v>181</v>
      </c>
      <c r="C90" s="44"/>
      <c r="D90" s="45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83"/>
    </row>
    <row r="91" spans="1:66" ht="19.55" customHeight="1">
      <c r="A91" s="87"/>
      <c r="B91" s="195" t="s">
        <v>182</v>
      </c>
      <c r="C91" s="47"/>
      <c r="D91" s="37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82"/>
    </row>
    <row r="92" spans="1:66" ht="19.55" customHeight="1">
      <c r="A92" s="25"/>
      <c r="B92" s="199" t="s">
        <v>183</v>
      </c>
      <c r="C92" s="47"/>
      <c r="D92" s="37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82"/>
    </row>
    <row r="93" spans="1:66" ht="19.55" customHeight="1">
      <c r="A93" s="25"/>
      <c r="B93" s="199" t="s">
        <v>184</v>
      </c>
      <c r="C93" s="47"/>
      <c r="D93" s="37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82"/>
    </row>
    <row r="94" spans="1:66" ht="19.55" customHeight="1">
      <c r="A94" s="25"/>
      <c r="B94" s="199" t="s">
        <v>185</v>
      </c>
      <c r="C94" s="47"/>
      <c r="D94" s="37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82"/>
    </row>
    <row r="95" spans="1:66" ht="19.55" customHeight="1">
      <c r="A95" s="25"/>
      <c r="B95" s="199" t="s">
        <v>186</v>
      </c>
      <c r="C95" s="47"/>
      <c r="D95" s="37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82"/>
    </row>
    <row r="96" spans="1:66" ht="19.55" customHeight="1">
      <c r="A96" s="25"/>
      <c r="B96" s="199" t="s">
        <v>187</v>
      </c>
      <c r="C96" s="47"/>
      <c r="D96" s="37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82"/>
    </row>
    <row r="97" spans="1:66" ht="19.55" customHeight="1">
      <c r="A97" s="25"/>
      <c r="B97" s="199" t="s">
        <v>188</v>
      </c>
      <c r="C97" s="47"/>
      <c r="D97" s="37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82"/>
    </row>
    <row r="98" spans="1:66" ht="19.55" customHeight="1">
      <c r="A98" s="25"/>
      <c r="B98" s="88"/>
      <c r="C98" s="3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81"/>
    </row>
    <row r="99" spans="1:66" ht="19.55" customHeight="1">
      <c r="A99" s="25"/>
      <c r="B99" s="242" t="s">
        <v>189</v>
      </c>
      <c r="C99" s="228"/>
      <c r="D99" s="239"/>
      <c r="E99" s="89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104"/>
    </row>
    <row r="100" spans="1:66" ht="19.55" customHeight="1">
      <c r="A100" s="25"/>
      <c r="B100" s="91" t="s">
        <v>190</v>
      </c>
      <c r="C100" s="26" t="s">
        <v>151</v>
      </c>
      <c r="D100" s="27">
        <v>2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28"/>
      <c r="BL100" s="28"/>
      <c r="BM100" s="28"/>
      <c r="BN100" s="28"/>
    </row>
    <row r="101" spans="1:66" ht="19.55" customHeight="1">
      <c r="A101" s="25"/>
      <c r="B101" s="199" t="s">
        <v>191</v>
      </c>
      <c r="C101" s="26" t="s">
        <v>192</v>
      </c>
      <c r="D101" s="27">
        <v>1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28"/>
      <c r="BL101" s="28"/>
      <c r="BM101" s="28"/>
      <c r="BN101" s="28"/>
    </row>
    <row r="102" spans="1:66" ht="19.55" customHeight="1">
      <c r="A102" s="25"/>
      <c r="B102" s="61" t="s">
        <v>193</v>
      </c>
      <c r="C102" s="26" t="s">
        <v>110</v>
      </c>
      <c r="D102" s="27">
        <v>0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28"/>
      <c r="BL102" s="28"/>
      <c r="BM102" s="28"/>
      <c r="BN102" s="28"/>
    </row>
    <row r="103" spans="1:66" ht="19.55" customHeight="1">
      <c r="A103" s="25"/>
      <c r="B103" s="199" t="s">
        <v>194</v>
      </c>
      <c r="C103" s="44"/>
      <c r="D103" s="45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83"/>
    </row>
    <row r="104" spans="1:66" ht="19.55" customHeight="1">
      <c r="A104" s="25"/>
      <c r="B104" s="39"/>
      <c r="C104" s="36"/>
      <c r="D104" s="36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84"/>
    </row>
    <row r="105" spans="1:66" ht="19.55" customHeight="1">
      <c r="A105" s="25"/>
      <c r="B105" s="242" t="s">
        <v>195</v>
      </c>
      <c r="C105" s="228"/>
      <c r="D105" s="239"/>
      <c r="E105" s="89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104"/>
    </row>
    <row r="106" spans="1:66" ht="19.55" customHeight="1">
      <c r="A106" s="25"/>
      <c r="B106" s="236" t="s">
        <v>196</v>
      </c>
      <c r="C106" s="195" t="s">
        <v>197</v>
      </c>
      <c r="D106" s="27">
        <v>2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28"/>
      <c r="BL106" s="28"/>
      <c r="BM106" s="28"/>
      <c r="BN106" s="28"/>
    </row>
    <row r="107" spans="1:66" ht="19.55" customHeight="1">
      <c r="A107" s="25"/>
      <c r="B107" s="222"/>
      <c r="C107" s="26" t="s">
        <v>198</v>
      </c>
      <c r="D107" s="27">
        <v>1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28"/>
      <c r="BL107" s="28"/>
      <c r="BM107" s="28"/>
      <c r="BN107" s="28"/>
    </row>
    <row r="108" spans="1:66" ht="19.55" customHeight="1">
      <c r="A108" s="25"/>
      <c r="B108" s="35"/>
      <c r="C108" s="35"/>
      <c r="D108" s="92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105"/>
    </row>
    <row r="109" spans="1:66" ht="19.55" customHeight="1">
      <c r="A109" s="25"/>
      <c r="B109" s="236" t="s">
        <v>199</v>
      </c>
      <c r="C109" s="201" t="s">
        <v>200</v>
      </c>
      <c r="D109" s="27">
        <v>2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28"/>
      <c r="BL109" s="28"/>
      <c r="BM109" s="28"/>
      <c r="BN109" s="28"/>
    </row>
    <row r="110" spans="1:66" ht="30.05" customHeight="1">
      <c r="A110" s="25"/>
      <c r="B110" s="221"/>
      <c r="C110" s="195" t="s">
        <v>201</v>
      </c>
      <c r="D110" s="27">
        <v>1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28"/>
      <c r="BL110" s="28"/>
      <c r="BM110" s="28"/>
      <c r="BN110" s="28"/>
    </row>
    <row r="111" spans="1:66" ht="19.55" customHeight="1">
      <c r="A111" s="25"/>
      <c r="B111" s="222"/>
      <c r="C111" s="195" t="s">
        <v>202</v>
      </c>
      <c r="D111" s="94">
        <v>0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28"/>
      <c r="BL111" s="28"/>
      <c r="BM111" s="28"/>
      <c r="BN111" s="28"/>
    </row>
    <row r="112" spans="1:66" ht="19.55" customHeight="1">
      <c r="A112" s="25"/>
      <c r="B112" s="95"/>
      <c r="C112" s="95"/>
      <c r="D112" s="96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106"/>
    </row>
    <row r="113" spans="1:66" ht="19.55" customHeight="1">
      <c r="A113" s="25"/>
      <c r="B113" s="236" t="s">
        <v>203</v>
      </c>
      <c r="C113" s="201" t="s">
        <v>200</v>
      </c>
      <c r="D113" s="27">
        <v>2</v>
      </c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28"/>
      <c r="BL113" s="28"/>
      <c r="BM113" s="28"/>
      <c r="BN113" s="28"/>
    </row>
    <row r="114" spans="1:66" ht="24" customHeight="1">
      <c r="A114" s="25"/>
      <c r="B114" s="221"/>
      <c r="C114" s="195" t="s">
        <v>201</v>
      </c>
      <c r="D114" s="27">
        <v>1</v>
      </c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28"/>
      <c r="BL114" s="28"/>
      <c r="BM114" s="28"/>
      <c r="BN114" s="28"/>
    </row>
    <row r="115" spans="1:66" ht="19.55" customHeight="1">
      <c r="A115" s="25"/>
      <c r="B115" s="222"/>
      <c r="C115" s="195" t="s">
        <v>202</v>
      </c>
      <c r="D115" s="94">
        <v>0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28"/>
      <c r="BL115" s="28"/>
      <c r="BM115" s="28"/>
      <c r="BN115" s="28"/>
    </row>
    <row r="116" spans="1:66" ht="19.55" customHeight="1">
      <c r="A116" s="25"/>
      <c r="B116" s="35"/>
      <c r="C116" s="35"/>
      <c r="D116" s="35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107"/>
    </row>
    <row r="117" spans="1:66" ht="19.55" customHeight="1">
      <c r="A117" s="47"/>
      <c r="B117" s="236" t="s">
        <v>204</v>
      </c>
      <c r="C117" s="195" t="s">
        <v>109</v>
      </c>
      <c r="D117" s="94">
        <v>2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28"/>
      <c r="BL117" s="28"/>
      <c r="BM117" s="28"/>
      <c r="BN117" s="28"/>
    </row>
    <row r="118" spans="1:66" ht="19.55" customHeight="1">
      <c r="A118" s="25"/>
      <c r="B118" s="222"/>
      <c r="C118" s="195" t="s">
        <v>110</v>
      </c>
      <c r="D118" s="27">
        <v>0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28"/>
      <c r="BL118" s="28"/>
      <c r="BM118" s="28"/>
      <c r="BN118" s="28"/>
    </row>
    <row r="119" spans="1:66" ht="19.55" customHeight="1">
      <c r="A119" s="47"/>
      <c r="B119" s="39"/>
      <c r="C119" s="39"/>
      <c r="D119" s="45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83"/>
    </row>
    <row r="120" spans="1:66" ht="19.55" customHeight="1">
      <c r="A120" s="25"/>
      <c r="B120" s="242" t="s">
        <v>205</v>
      </c>
      <c r="C120" s="228"/>
      <c r="D120" s="239"/>
      <c r="E120" s="89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104"/>
    </row>
    <row r="121" spans="1:66" ht="45.1" customHeight="1">
      <c r="A121" s="25"/>
      <c r="B121" s="199" t="s">
        <v>206</v>
      </c>
      <c r="C121" s="26" t="s">
        <v>207</v>
      </c>
      <c r="D121" s="94">
        <v>3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28"/>
      <c r="BL121" s="28"/>
      <c r="BM121" s="28"/>
      <c r="BN121" s="28"/>
    </row>
    <row r="122" spans="1:66" ht="45.1" customHeight="1">
      <c r="A122" s="25"/>
      <c r="B122" s="199" t="s">
        <v>208</v>
      </c>
      <c r="C122" s="195" t="s">
        <v>209</v>
      </c>
      <c r="D122" s="94">
        <v>2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28"/>
      <c r="BL122" s="28"/>
      <c r="BM122" s="28"/>
      <c r="BN122" s="28"/>
    </row>
    <row r="123" spans="1:66" ht="45.1" customHeight="1">
      <c r="A123" s="25"/>
      <c r="B123" s="199" t="s">
        <v>210</v>
      </c>
      <c r="C123" s="195" t="s">
        <v>211</v>
      </c>
      <c r="D123" s="94">
        <v>1</v>
      </c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28"/>
      <c r="BL123" s="28"/>
      <c r="BM123" s="28"/>
      <c r="BN123" s="28"/>
    </row>
    <row r="124" spans="1:66" ht="19.55" customHeight="1">
      <c r="A124" s="25"/>
      <c r="B124" s="39"/>
      <c r="C124" s="39"/>
      <c r="D124" s="45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4"/>
      <c r="BM124" s="64"/>
      <c r="BN124" s="81"/>
    </row>
    <row r="125" spans="1:66" ht="19.55" customHeight="1">
      <c r="A125" s="25"/>
      <c r="B125" s="36"/>
      <c r="C125" s="36"/>
      <c r="D125" s="37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81"/>
    </row>
    <row r="126" spans="1:66" ht="19.55" customHeight="1">
      <c r="A126" s="14" t="s">
        <v>212</v>
      </c>
      <c r="B126" s="225" t="s">
        <v>213</v>
      </c>
      <c r="C126" s="226"/>
      <c r="D126" s="226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78"/>
      <c r="BL126" s="78"/>
      <c r="BM126" s="78"/>
      <c r="BN126" s="78"/>
    </row>
    <row r="127" spans="1:66" ht="19.55" customHeight="1">
      <c r="A127" s="99" t="s">
        <v>105</v>
      </c>
      <c r="B127" s="100" t="s">
        <v>214</v>
      </c>
      <c r="C127" s="100"/>
      <c r="D127" s="101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78"/>
      <c r="BL127" s="78"/>
      <c r="BM127" s="78"/>
      <c r="BN127" s="78"/>
    </row>
    <row r="128" spans="1:66" ht="19.55" customHeight="1">
      <c r="A128" s="25"/>
      <c r="B128" s="237" t="s">
        <v>215</v>
      </c>
      <c r="C128" s="196" t="s">
        <v>216</v>
      </c>
      <c r="D128" s="43">
        <v>2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28"/>
      <c r="BL128" s="28"/>
      <c r="BM128" s="28"/>
      <c r="BN128" s="28"/>
    </row>
    <row r="129" spans="1:66" ht="19.55" customHeight="1">
      <c r="A129" s="25"/>
      <c r="B129" s="222"/>
      <c r="C129" s="196" t="s">
        <v>217</v>
      </c>
      <c r="D129" s="43">
        <v>1</v>
      </c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28"/>
      <c r="BL129" s="28"/>
      <c r="BM129" s="28"/>
      <c r="BN129" s="28"/>
    </row>
    <row r="130" spans="1:66" ht="19.55" customHeight="1">
      <c r="A130" s="25"/>
      <c r="B130" s="35" t="s">
        <v>5</v>
      </c>
      <c r="C130" s="35"/>
      <c r="D130" s="92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105"/>
    </row>
    <row r="131" spans="1:66" ht="19.55" customHeight="1">
      <c r="A131" s="108"/>
      <c r="B131" s="237" t="s">
        <v>218</v>
      </c>
      <c r="C131" s="201" t="s">
        <v>200</v>
      </c>
      <c r="D131" s="27">
        <v>2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28"/>
      <c r="BL131" s="28"/>
      <c r="BM131" s="28"/>
      <c r="BN131" s="28"/>
    </row>
    <row r="132" spans="1:66" ht="33.049999999999997" customHeight="1">
      <c r="A132" s="108"/>
      <c r="B132" s="221"/>
      <c r="C132" s="195" t="s">
        <v>201</v>
      </c>
      <c r="D132" s="27">
        <v>1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28"/>
      <c r="BL132" s="28"/>
      <c r="BM132" s="28"/>
      <c r="BN132" s="28"/>
    </row>
    <row r="133" spans="1:66" ht="19.55" customHeight="1">
      <c r="A133" s="108"/>
      <c r="B133" s="222"/>
      <c r="C133" s="195" t="s">
        <v>202</v>
      </c>
      <c r="D133" s="94">
        <v>0</v>
      </c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28"/>
      <c r="BL133" s="28"/>
      <c r="BM133" s="28"/>
      <c r="BN133" s="28"/>
    </row>
    <row r="134" spans="1:66" ht="19.55" customHeight="1">
      <c r="A134" s="108"/>
      <c r="B134" s="88"/>
      <c r="C134" s="88"/>
      <c r="D134" s="8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4"/>
      <c r="BM134" s="64"/>
      <c r="BN134" s="81"/>
    </row>
    <row r="135" spans="1:66" ht="19.55" customHeight="1">
      <c r="A135" s="108"/>
      <c r="B135" s="227" t="s">
        <v>219</v>
      </c>
      <c r="C135" s="228"/>
      <c r="D135" s="228"/>
      <c r="E135" s="229"/>
      <c r="F135" s="228"/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28"/>
      <c r="X135" s="228"/>
      <c r="Y135" s="228"/>
      <c r="Z135" s="228"/>
      <c r="AA135" s="228"/>
      <c r="AB135" s="228"/>
      <c r="AC135" s="228"/>
      <c r="AD135" s="228"/>
      <c r="AE135" s="228"/>
      <c r="AF135" s="228"/>
      <c r="AG135" s="228"/>
      <c r="AH135" s="228"/>
      <c r="AI135" s="228"/>
      <c r="AJ135" s="228"/>
      <c r="AK135" s="228"/>
      <c r="AL135" s="228"/>
      <c r="AM135" s="228"/>
      <c r="AN135" s="228"/>
      <c r="AO135" s="228"/>
      <c r="AP135" s="228"/>
      <c r="AQ135" s="228"/>
      <c r="AR135" s="228"/>
      <c r="AS135" s="228"/>
      <c r="AT135" s="228"/>
      <c r="AU135" s="228"/>
      <c r="AV135" s="228"/>
      <c r="AW135" s="228"/>
      <c r="AX135" s="228"/>
      <c r="AY135" s="228"/>
      <c r="AZ135" s="228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109"/>
      <c r="BL135" s="109"/>
      <c r="BM135" s="109"/>
      <c r="BN135" s="137"/>
    </row>
    <row r="136" spans="1:66" ht="19.55" customHeight="1">
      <c r="A136" s="108"/>
      <c r="B136" s="48" t="s">
        <v>220</v>
      </c>
      <c r="C136" s="196" t="s">
        <v>221</v>
      </c>
      <c r="D136" s="43">
        <v>2</v>
      </c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28"/>
      <c r="BL136" s="28"/>
      <c r="BM136" s="28"/>
      <c r="BN136" s="28"/>
    </row>
    <row r="137" spans="1:66" ht="19.55" customHeight="1">
      <c r="A137" s="108"/>
      <c r="B137" s="48" t="s">
        <v>222</v>
      </c>
      <c r="C137" s="196" t="s">
        <v>223</v>
      </c>
      <c r="D137" s="43">
        <v>0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28"/>
      <c r="BL137" s="28"/>
      <c r="BM137" s="28"/>
      <c r="BN137" s="28"/>
    </row>
    <row r="138" spans="1:66" ht="19.55" customHeight="1">
      <c r="A138" s="108"/>
      <c r="B138" s="48" t="s">
        <v>224</v>
      </c>
      <c r="C138" s="62"/>
      <c r="D138" s="63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4"/>
      <c r="BM138" s="64"/>
      <c r="BN138" s="81"/>
    </row>
    <row r="139" spans="1:66" ht="19.55" customHeight="1">
      <c r="A139" s="108"/>
      <c r="B139" s="48" t="s">
        <v>225</v>
      </c>
      <c r="C139" s="59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81"/>
    </row>
    <row r="140" spans="1:66" ht="19.55" customHeight="1">
      <c r="A140" s="25"/>
      <c r="B140" s="26" t="s">
        <v>226</v>
      </c>
      <c r="C140" s="59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81"/>
    </row>
    <row r="141" spans="1:66" ht="19.55" customHeight="1">
      <c r="A141" s="25"/>
      <c r="B141" s="39"/>
      <c r="C141" s="3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81"/>
    </row>
    <row r="142" spans="1:66" ht="19.55" customHeight="1">
      <c r="A142" s="25"/>
      <c r="B142" s="110" t="s">
        <v>227</v>
      </c>
      <c r="C142" s="111"/>
      <c r="D142" s="112"/>
      <c r="E142" s="33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79"/>
    </row>
    <row r="143" spans="1:66" ht="19.55" customHeight="1">
      <c r="A143" s="25"/>
      <c r="B143" s="113" t="s">
        <v>228</v>
      </c>
      <c r="C143" s="114"/>
      <c r="D143" s="115"/>
      <c r="E143" s="89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90"/>
      <c r="BM143" s="90"/>
      <c r="BN143" s="81"/>
    </row>
    <row r="144" spans="1:66" ht="19.55" customHeight="1">
      <c r="A144" s="25"/>
      <c r="B144" s="202" t="s">
        <v>229</v>
      </c>
      <c r="C144" s="195" t="s">
        <v>230</v>
      </c>
      <c r="D144" s="27">
        <v>5</v>
      </c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28"/>
      <c r="BL144" s="28"/>
      <c r="BM144" s="28"/>
      <c r="BN144" s="28"/>
    </row>
    <row r="145" spans="1:66" ht="49.5" customHeight="1">
      <c r="A145" s="25"/>
      <c r="B145" s="195" t="s">
        <v>231</v>
      </c>
      <c r="C145" s="195" t="s">
        <v>232</v>
      </c>
      <c r="D145" s="27">
        <v>4</v>
      </c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28"/>
      <c r="BL145" s="28"/>
      <c r="BM145" s="28"/>
      <c r="BN145" s="28"/>
    </row>
    <row r="146" spans="1:66" ht="49.5" customHeight="1">
      <c r="A146" s="25"/>
      <c r="B146" s="195" t="s">
        <v>233</v>
      </c>
      <c r="C146" s="26" t="s">
        <v>234</v>
      </c>
      <c r="D146" s="116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105"/>
      <c r="BM146" s="93"/>
      <c r="BN146" s="105"/>
    </row>
    <row r="147" spans="1:66" ht="49.5" customHeight="1">
      <c r="A147" s="25"/>
      <c r="B147" s="195" t="s">
        <v>235</v>
      </c>
      <c r="C147" s="195" t="s">
        <v>236</v>
      </c>
      <c r="D147" s="27">
        <v>3</v>
      </c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28"/>
      <c r="BL147" s="28"/>
      <c r="BM147" s="28"/>
      <c r="BN147" s="28"/>
    </row>
    <row r="148" spans="1:66" ht="49.5" customHeight="1">
      <c r="A148" s="25"/>
      <c r="B148" s="195" t="s">
        <v>237</v>
      </c>
      <c r="C148" s="195" t="s">
        <v>238</v>
      </c>
      <c r="D148" s="27">
        <v>2</v>
      </c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28"/>
      <c r="BL148" s="28"/>
      <c r="BM148" s="28"/>
      <c r="BN148" s="28"/>
    </row>
    <row r="149" spans="1:66" ht="49.5" customHeight="1">
      <c r="A149" s="25"/>
      <c r="B149" s="203" t="s">
        <v>239</v>
      </c>
      <c r="C149" s="195" t="s">
        <v>240</v>
      </c>
      <c r="D149" s="27">
        <v>1</v>
      </c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28"/>
      <c r="BL149" s="28"/>
      <c r="BM149" s="28"/>
      <c r="BN149" s="28"/>
    </row>
    <row r="150" spans="1:66" ht="19.55" customHeight="1">
      <c r="A150" s="25"/>
      <c r="B150" s="39"/>
      <c r="C150" s="39"/>
      <c r="D150" s="45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83"/>
    </row>
    <row r="151" spans="1:66" ht="19.55" customHeight="1">
      <c r="A151" s="25"/>
      <c r="B151" s="113" t="s">
        <v>222</v>
      </c>
      <c r="C151" s="114"/>
      <c r="D151" s="118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104"/>
    </row>
    <row r="152" spans="1:66" ht="39.75" customHeight="1">
      <c r="A152" s="25"/>
      <c r="B152" s="204" t="s">
        <v>241</v>
      </c>
      <c r="C152" s="195" t="s">
        <v>230</v>
      </c>
      <c r="D152" s="27">
        <v>5</v>
      </c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28"/>
      <c r="BL152" s="28"/>
      <c r="BM152" s="28"/>
      <c r="BN152" s="28"/>
    </row>
    <row r="153" spans="1:66" ht="39.75" customHeight="1">
      <c r="A153" s="25"/>
      <c r="B153" s="195" t="s">
        <v>242</v>
      </c>
      <c r="C153" s="195" t="s">
        <v>243</v>
      </c>
      <c r="D153" s="27">
        <v>4</v>
      </c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28"/>
      <c r="BL153" s="28"/>
      <c r="BM153" s="28"/>
      <c r="BN153" s="28"/>
    </row>
    <row r="154" spans="1:66" ht="39.75" customHeight="1">
      <c r="A154" s="25"/>
      <c r="B154" s="195" t="s">
        <v>244</v>
      </c>
      <c r="C154" s="26" t="s">
        <v>245</v>
      </c>
      <c r="D154" s="116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105"/>
    </row>
    <row r="155" spans="1:66" ht="39.75" customHeight="1">
      <c r="A155" s="25"/>
      <c r="B155" s="195" t="s">
        <v>242</v>
      </c>
      <c r="C155" s="195" t="s">
        <v>243</v>
      </c>
      <c r="D155" s="27">
        <v>3</v>
      </c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28"/>
      <c r="BL155" s="28"/>
      <c r="BM155" s="28"/>
      <c r="BN155" s="28"/>
    </row>
    <row r="156" spans="1:66" ht="39.75" customHeight="1">
      <c r="A156" s="25"/>
      <c r="B156" s="195" t="s">
        <v>246</v>
      </c>
      <c r="C156" s="26" t="s">
        <v>247</v>
      </c>
      <c r="D156" s="116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105"/>
    </row>
    <row r="157" spans="1:66" ht="39.75" customHeight="1">
      <c r="A157" s="25"/>
      <c r="B157" s="26" t="s">
        <v>248</v>
      </c>
      <c r="C157" s="195" t="s">
        <v>249</v>
      </c>
      <c r="D157" s="27">
        <v>2</v>
      </c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28"/>
      <c r="BL157" s="28"/>
      <c r="BM157" s="28"/>
      <c r="BN157" s="28"/>
    </row>
    <row r="158" spans="1:66" ht="39.75" customHeight="1">
      <c r="A158" s="25"/>
      <c r="B158" s="195" t="s">
        <v>250</v>
      </c>
      <c r="C158" s="26" t="s">
        <v>251</v>
      </c>
      <c r="D158" s="116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105"/>
    </row>
    <row r="159" spans="1:66" ht="39.75" customHeight="1">
      <c r="A159" s="25"/>
      <c r="B159" s="195" t="s">
        <v>252</v>
      </c>
      <c r="C159" s="195" t="s">
        <v>249</v>
      </c>
      <c r="D159" s="27">
        <v>1</v>
      </c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27"/>
      <c r="BL159" s="127"/>
      <c r="BM159" s="127"/>
      <c r="BN159" s="127"/>
    </row>
    <row r="160" spans="1:66" ht="39.75" customHeight="1">
      <c r="A160" s="25"/>
      <c r="B160" s="195" t="s">
        <v>253</v>
      </c>
      <c r="C160" s="26" t="s">
        <v>254</v>
      </c>
      <c r="D160" s="119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83"/>
    </row>
    <row r="161" spans="1:66" ht="19.55" customHeight="1">
      <c r="A161" s="25"/>
      <c r="B161" s="195" t="s">
        <v>255</v>
      </c>
      <c r="C161" s="120"/>
      <c r="D161" s="121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  <c r="AZ161" s="122"/>
      <c r="BA161" s="122"/>
      <c r="BB161" s="122"/>
      <c r="BC161" s="122"/>
      <c r="BD161" s="122"/>
      <c r="BE161" s="122"/>
      <c r="BF161" s="122"/>
      <c r="BG161" s="122"/>
      <c r="BH161" s="122"/>
      <c r="BI161" s="122"/>
      <c r="BJ161" s="122"/>
      <c r="BK161" s="122"/>
      <c r="BL161" s="122"/>
      <c r="BM161" s="122"/>
      <c r="BN161" s="138"/>
    </row>
    <row r="162" spans="1:66" ht="27.75" customHeight="1">
      <c r="A162" s="25"/>
      <c r="B162" s="195" t="s">
        <v>256</v>
      </c>
      <c r="C162" s="123"/>
      <c r="D162" s="121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22"/>
      <c r="BD162" s="122"/>
      <c r="BE162" s="122"/>
      <c r="BF162" s="122"/>
      <c r="BG162" s="122"/>
      <c r="BH162" s="122"/>
      <c r="BI162" s="122"/>
      <c r="BJ162" s="122"/>
      <c r="BK162" s="122"/>
      <c r="BL162" s="122"/>
      <c r="BM162" s="122"/>
      <c r="BN162" s="138"/>
    </row>
    <row r="163" spans="1:66" ht="19.55" customHeight="1">
      <c r="A163" s="25"/>
      <c r="B163" s="205" t="s">
        <v>257</v>
      </c>
      <c r="C163" s="123"/>
      <c r="D163" s="121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  <c r="BI163" s="122"/>
      <c r="BJ163" s="122"/>
      <c r="BK163" s="122"/>
      <c r="BL163" s="122"/>
      <c r="BM163" s="122"/>
      <c r="BN163" s="138"/>
    </row>
    <row r="164" spans="1:66" ht="19.55" customHeight="1">
      <c r="A164" s="25"/>
      <c r="B164" s="36"/>
      <c r="C164" s="123"/>
      <c r="D164" s="121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22"/>
      <c r="BD164" s="122"/>
      <c r="BE164" s="122"/>
      <c r="BF164" s="122"/>
      <c r="BG164" s="122"/>
      <c r="BH164" s="122"/>
      <c r="BI164" s="122"/>
      <c r="BJ164" s="122"/>
      <c r="BK164" s="122"/>
      <c r="BL164" s="122"/>
      <c r="BM164" s="122"/>
      <c r="BN164" s="138"/>
    </row>
    <row r="165" spans="1:66" ht="19.55" customHeight="1">
      <c r="A165" s="25"/>
      <c r="B165" s="113" t="s">
        <v>224</v>
      </c>
      <c r="C165" s="113"/>
      <c r="D165" s="124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103"/>
    </row>
    <row r="166" spans="1:66" ht="45.1" customHeight="1">
      <c r="A166" s="25"/>
      <c r="B166" s="195" t="s">
        <v>258</v>
      </c>
      <c r="C166" s="195" t="s">
        <v>230</v>
      </c>
      <c r="D166" s="125">
        <v>5</v>
      </c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60"/>
      <c r="BL166" s="60"/>
      <c r="BM166" s="60"/>
      <c r="BN166" s="60"/>
    </row>
    <row r="167" spans="1:66" ht="45.1" customHeight="1">
      <c r="A167" s="25"/>
      <c r="B167" s="195" t="s">
        <v>259</v>
      </c>
      <c r="C167" s="195" t="s">
        <v>260</v>
      </c>
      <c r="D167" s="27">
        <v>4</v>
      </c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28"/>
      <c r="BL167" s="28"/>
      <c r="BM167" s="28"/>
      <c r="BN167" s="28"/>
    </row>
    <row r="168" spans="1:66" ht="45.1" customHeight="1">
      <c r="A168" s="25"/>
      <c r="B168" s="195" t="s">
        <v>261</v>
      </c>
      <c r="C168" s="26" t="s">
        <v>245</v>
      </c>
      <c r="D168" s="116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105"/>
    </row>
    <row r="169" spans="1:66" ht="45.1" customHeight="1">
      <c r="A169" s="25"/>
      <c r="B169" s="195" t="s">
        <v>259</v>
      </c>
      <c r="C169" s="195" t="s">
        <v>260</v>
      </c>
      <c r="D169" s="27">
        <v>3</v>
      </c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28"/>
      <c r="BL169" s="28"/>
      <c r="BM169" s="28"/>
      <c r="BN169" s="28"/>
    </row>
    <row r="170" spans="1:66" ht="45.1" customHeight="1">
      <c r="A170" s="25"/>
      <c r="B170" s="195" t="s">
        <v>262</v>
      </c>
      <c r="C170" s="26" t="s">
        <v>247</v>
      </c>
      <c r="D170" s="116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105"/>
    </row>
    <row r="171" spans="1:66" ht="45.1" customHeight="1">
      <c r="A171" s="25" t="s">
        <v>5</v>
      </c>
      <c r="B171" s="26" t="s">
        <v>263</v>
      </c>
      <c r="C171" s="195" t="s">
        <v>264</v>
      </c>
      <c r="D171" s="126">
        <v>2</v>
      </c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27"/>
      <c r="BL171" s="127"/>
      <c r="BM171" s="127"/>
      <c r="BN171" s="127"/>
    </row>
    <row r="172" spans="1:66" ht="45.1" customHeight="1">
      <c r="A172" s="25"/>
      <c r="B172" s="195" t="s">
        <v>265</v>
      </c>
      <c r="C172" s="26" t="s">
        <v>266</v>
      </c>
      <c r="D172" s="63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83"/>
    </row>
    <row r="173" spans="1:66" ht="45.1" customHeight="1">
      <c r="A173" s="25"/>
      <c r="B173" s="195" t="s">
        <v>267</v>
      </c>
      <c r="C173" s="195" t="s">
        <v>268</v>
      </c>
      <c r="D173" s="128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103"/>
    </row>
    <row r="174" spans="1:66" ht="45.1" customHeight="1">
      <c r="A174" s="25"/>
      <c r="B174" s="195" t="s">
        <v>269</v>
      </c>
      <c r="C174" s="195" t="s">
        <v>249</v>
      </c>
      <c r="D174" s="129">
        <v>1</v>
      </c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60"/>
      <c r="BL174" s="60"/>
      <c r="BM174" s="60"/>
      <c r="BN174" s="60"/>
    </row>
    <row r="175" spans="1:66" ht="45.1" customHeight="1">
      <c r="A175" s="19"/>
      <c r="B175" s="195" t="s">
        <v>270</v>
      </c>
      <c r="C175" s="117" t="s">
        <v>254</v>
      </c>
      <c r="D175" s="119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83"/>
    </row>
    <row r="176" spans="1:66" ht="45.1" customHeight="1">
      <c r="A176" s="19"/>
      <c r="B176" s="206" t="s">
        <v>271</v>
      </c>
      <c r="C176" s="44"/>
      <c r="D176" s="37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82"/>
    </row>
    <row r="177" spans="1:66" ht="19.55" customHeight="1">
      <c r="A177" s="19"/>
      <c r="B177" s="44"/>
      <c r="C177" s="36"/>
      <c r="D177" s="37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82"/>
    </row>
    <row r="178" spans="1:66" ht="19.55" customHeight="1">
      <c r="A178" s="25"/>
      <c r="B178" s="130" t="s">
        <v>272</v>
      </c>
      <c r="C178" s="36"/>
      <c r="D178" s="124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103"/>
    </row>
    <row r="179" spans="1:66" ht="37.549999999999997" customHeight="1">
      <c r="A179" s="19"/>
      <c r="B179" s="195" t="s">
        <v>273</v>
      </c>
      <c r="C179" s="195" t="s">
        <v>230</v>
      </c>
      <c r="D179" s="27">
        <v>5</v>
      </c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28"/>
      <c r="BL179" s="28"/>
      <c r="BM179" s="28"/>
      <c r="BN179" s="28"/>
    </row>
    <row r="180" spans="1:66" ht="37.549999999999997" customHeight="1">
      <c r="A180" s="19"/>
      <c r="B180" s="195" t="s">
        <v>172</v>
      </c>
      <c r="C180" s="195" t="s">
        <v>274</v>
      </c>
      <c r="D180" s="27">
        <v>4</v>
      </c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28"/>
      <c r="BL180" s="28"/>
      <c r="BM180" s="28"/>
      <c r="BN180" s="28"/>
    </row>
    <row r="181" spans="1:66" ht="37.549999999999997" customHeight="1">
      <c r="A181" s="19"/>
      <c r="B181" s="196" t="s">
        <v>173</v>
      </c>
      <c r="C181" s="26" t="s">
        <v>275</v>
      </c>
      <c r="D181" s="116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105"/>
    </row>
    <row r="182" spans="1:66" ht="37.549999999999997" customHeight="1">
      <c r="A182" s="19"/>
      <c r="B182" s="196" t="s">
        <v>276</v>
      </c>
      <c r="C182" s="195" t="s">
        <v>274</v>
      </c>
      <c r="D182" s="43">
        <v>3</v>
      </c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28"/>
      <c r="BL182" s="28"/>
      <c r="BM182" s="28"/>
      <c r="BN182" s="28"/>
    </row>
    <row r="183" spans="1:66" ht="37.549999999999997" customHeight="1">
      <c r="A183" s="19"/>
      <c r="B183" s="195" t="s">
        <v>277</v>
      </c>
      <c r="C183" s="26" t="s">
        <v>278</v>
      </c>
      <c r="D183" s="131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97"/>
      <c r="BN183" s="106"/>
    </row>
    <row r="184" spans="1:66" ht="37.549999999999997" customHeight="1">
      <c r="A184" s="19"/>
      <c r="B184" s="195" t="s">
        <v>279</v>
      </c>
      <c r="C184" s="195" t="s">
        <v>280</v>
      </c>
      <c r="D184" s="43">
        <v>2</v>
      </c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28"/>
      <c r="BL184" s="28"/>
      <c r="BM184" s="28"/>
      <c r="BN184" s="28"/>
    </row>
    <row r="185" spans="1:66" ht="37.549999999999997" customHeight="1">
      <c r="A185" s="25"/>
      <c r="B185" s="196" t="s">
        <v>281</v>
      </c>
      <c r="C185" s="195" t="s">
        <v>282</v>
      </c>
      <c r="D185" s="132">
        <v>1</v>
      </c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28"/>
      <c r="BL185" s="28"/>
      <c r="BM185" s="28"/>
      <c r="BN185" s="28"/>
    </row>
    <row r="186" spans="1:66" ht="19.55" customHeight="1">
      <c r="A186" s="25"/>
      <c r="B186" s="196" t="s">
        <v>283</v>
      </c>
      <c r="C186" s="36"/>
      <c r="D186" s="133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83"/>
    </row>
    <row r="187" spans="1:66" ht="19.55" customHeight="1">
      <c r="A187" s="25"/>
      <c r="B187" s="196" t="s">
        <v>284</v>
      </c>
      <c r="C187" s="36"/>
      <c r="D187" s="134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82"/>
    </row>
    <row r="188" spans="1:66" ht="19.55" customHeight="1">
      <c r="A188" s="25"/>
      <c r="B188" s="196" t="s">
        <v>285</v>
      </c>
      <c r="C188" s="36"/>
      <c r="D188" s="134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82"/>
    </row>
    <row r="189" spans="1:66" ht="19.55" customHeight="1">
      <c r="A189" s="108"/>
      <c r="B189" s="196" t="s">
        <v>286</v>
      </c>
      <c r="C189" s="36"/>
      <c r="D189" s="134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82"/>
    </row>
    <row r="190" spans="1:66" ht="19.55" customHeight="1">
      <c r="A190" s="135"/>
      <c r="B190" s="196" t="s">
        <v>287</v>
      </c>
      <c r="C190" s="36"/>
      <c r="D190" s="134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82"/>
    </row>
    <row r="191" spans="1:66" ht="19.55" customHeight="1">
      <c r="A191" s="108"/>
      <c r="B191" s="196" t="s">
        <v>288</v>
      </c>
      <c r="C191" s="36"/>
      <c r="D191" s="134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82"/>
    </row>
    <row r="192" spans="1:66" ht="19.55" customHeight="1">
      <c r="A192" s="108"/>
      <c r="B192" s="196" t="s">
        <v>289</v>
      </c>
      <c r="C192" s="36"/>
      <c r="D192" s="134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82"/>
    </row>
    <row r="193" spans="1:66" ht="19.55" customHeight="1">
      <c r="A193" s="108"/>
      <c r="B193" s="196" t="s">
        <v>290</v>
      </c>
      <c r="C193" s="36"/>
      <c r="D193" s="134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82"/>
    </row>
    <row r="194" spans="1:66" ht="37.549999999999997" customHeight="1">
      <c r="A194" s="108"/>
      <c r="B194" s="196" t="s">
        <v>291</v>
      </c>
      <c r="C194" s="36"/>
      <c r="D194" s="134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82"/>
    </row>
    <row r="195" spans="1:66" ht="19.55" customHeight="1">
      <c r="A195" s="108"/>
      <c r="B195" s="88"/>
      <c r="C195" s="3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81"/>
    </row>
    <row r="196" spans="1:66" ht="19.55" customHeight="1">
      <c r="A196" s="108"/>
      <c r="B196" s="139" t="s">
        <v>226</v>
      </c>
      <c r="C196" s="139"/>
      <c r="D196" s="140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41"/>
      <c r="BC196" s="141"/>
      <c r="BD196" s="141"/>
      <c r="BE196" s="141"/>
      <c r="BF196" s="141"/>
      <c r="BG196" s="141"/>
      <c r="BH196" s="141"/>
      <c r="BI196" s="141"/>
      <c r="BJ196" s="141"/>
      <c r="BK196" s="141"/>
      <c r="BL196" s="141"/>
      <c r="BM196" s="141"/>
      <c r="BN196" s="156"/>
    </row>
    <row r="197" spans="1:66" ht="19.55" customHeight="1">
      <c r="A197" s="108"/>
      <c r="B197" s="196" t="s">
        <v>292</v>
      </c>
      <c r="C197" s="195" t="s">
        <v>293</v>
      </c>
      <c r="D197" s="27">
        <v>2</v>
      </c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28"/>
      <c r="BL197" s="28"/>
      <c r="BM197" s="28"/>
      <c r="BN197" s="28"/>
    </row>
    <row r="198" spans="1:66" ht="19.55" customHeight="1">
      <c r="A198" s="108"/>
      <c r="B198" s="196" t="s">
        <v>294</v>
      </c>
      <c r="C198" s="195" t="s">
        <v>295</v>
      </c>
      <c r="D198" s="27">
        <v>1</v>
      </c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28"/>
      <c r="BL198" s="28"/>
      <c r="BM198" s="28"/>
      <c r="BN198" s="28"/>
    </row>
    <row r="199" spans="1:66" ht="28.5" customHeight="1">
      <c r="A199" s="25"/>
      <c r="B199" s="196" t="s">
        <v>296</v>
      </c>
      <c r="C199" s="196" t="s">
        <v>297</v>
      </c>
      <c r="D199" s="27">
        <v>0</v>
      </c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28"/>
      <c r="BL199" s="28"/>
      <c r="BM199" s="28"/>
      <c r="BN199" s="28"/>
    </row>
    <row r="200" spans="1:66" ht="19.55" customHeight="1">
      <c r="A200" s="25"/>
      <c r="B200" s="196" t="s">
        <v>187</v>
      </c>
      <c r="C200" s="62"/>
      <c r="D200" s="63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86"/>
    </row>
    <row r="201" spans="1:66" ht="19.55" customHeight="1">
      <c r="A201" s="25"/>
      <c r="B201" s="196" t="s">
        <v>298</v>
      </c>
      <c r="C201" s="59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81"/>
    </row>
    <row r="202" spans="1:66" ht="19.55" customHeight="1">
      <c r="A202" s="25"/>
      <c r="B202" s="196" t="s">
        <v>299</v>
      </c>
      <c r="C202" s="59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81"/>
    </row>
    <row r="203" spans="1:66" ht="19.55" customHeight="1">
      <c r="A203" s="25"/>
      <c r="B203" s="196" t="s">
        <v>273</v>
      </c>
      <c r="C203" s="59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81"/>
    </row>
    <row r="204" spans="1:66" ht="19.55" customHeight="1">
      <c r="A204" s="25"/>
      <c r="B204" s="196" t="s">
        <v>300</v>
      </c>
      <c r="C204" s="59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81"/>
    </row>
    <row r="205" spans="1:66" ht="19.55" customHeight="1">
      <c r="A205" s="25"/>
      <c r="B205" s="196" t="s">
        <v>301</v>
      </c>
      <c r="C205" s="59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81"/>
    </row>
    <row r="206" spans="1:66" ht="19.55" customHeight="1">
      <c r="A206" s="25"/>
      <c r="B206" s="196" t="s">
        <v>302</v>
      </c>
      <c r="C206" s="59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81"/>
    </row>
    <row r="207" spans="1:66" ht="19.55" customHeight="1">
      <c r="A207" s="25"/>
      <c r="B207" s="196" t="s">
        <v>303</v>
      </c>
      <c r="C207" s="59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81"/>
    </row>
    <row r="208" spans="1:66" ht="19.55" customHeight="1">
      <c r="A208" s="25"/>
      <c r="B208" s="196" t="s">
        <v>304</v>
      </c>
      <c r="C208" s="59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81"/>
    </row>
    <row r="209" spans="1:66" ht="19.55" customHeight="1">
      <c r="A209" s="25"/>
      <c r="B209" s="196" t="s">
        <v>305</v>
      </c>
      <c r="C209" s="59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81"/>
    </row>
    <row r="210" spans="1:66" ht="19.55" customHeight="1">
      <c r="A210" s="25"/>
      <c r="B210" s="196" t="s">
        <v>306</v>
      </c>
      <c r="C210" s="59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81"/>
    </row>
    <row r="211" spans="1:66" ht="19.55" customHeight="1">
      <c r="A211" s="25"/>
      <c r="B211" s="195" t="s">
        <v>307</v>
      </c>
      <c r="C211" s="59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81"/>
    </row>
    <row r="212" spans="1:66" ht="19.55" customHeight="1">
      <c r="A212" s="25"/>
      <c r="B212" s="195" t="s">
        <v>308</v>
      </c>
      <c r="C212" s="59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81"/>
    </row>
    <row r="213" spans="1:66" ht="19.55" customHeight="1">
      <c r="A213" s="25"/>
      <c r="B213" s="35"/>
      <c r="C213" s="114"/>
      <c r="D213" s="142"/>
      <c r="E213" s="89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90"/>
      <c r="BI213" s="90"/>
      <c r="BJ213" s="90"/>
      <c r="BK213" s="90"/>
      <c r="BL213" s="90"/>
      <c r="BM213" s="90"/>
      <c r="BN213" s="104"/>
    </row>
    <row r="214" spans="1:66" ht="19.55" customHeight="1">
      <c r="A214" s="25"/>
      <c r="B214" s="236" t="s">
        <v>309</v>
      </c>
      <c r="C214" s="195" t="s">
        <v>310</v>
      </c>
      <c r="D214" s="27">
        <v>1</v>
      </c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28"/>
      <c r="BL214" s="28"/>
      <c r="BM214" s="28"/>
      <c r="BN214" s="28"/>
    </row>
    <row r="215" spans="1:66" ht="19.55" customHeight="1">
      <c r="A215" s="25"/>
      <c r="B215" s="222"/>
      <c r="C215" s="195" t="s">
        <v>311</v>
      </c>
      <c r="D215" s="27">
        <v>0</v>
      </c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28"/>
      <c r="BL215" s="28"/>
      <c r="BM215" s="28"/>
      <c r="BN215" s="28"/>
    </row>
    <row r="216" spans="1:66" ht="19.55" customHeight="1">
      <c r="A216" s="25"/>
      <c r="B216" s="39"/>
      <c r="C216" s="39"/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4"/>
      <c r="BM216" s="64"/>
      <c r="BN216" s="81"/>
    </row>
    <row r="217" spans="1:66" ht="19.55" customHeight="1">
      <c r="A217" s="99" t="s">
        <v>111</v>
      </c>
      <c r="B217" s="15" t="s">
        <v>312</v>
      </c>
      <c r="C217" s="15"/>
      <c r="D217" s="143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78"/>
    </row>
    <row r="218" spans="1:66" ht="19.55" customHeight="1">
      <c r="A218" s="25"/>
      <c r="B218" s="144" t="s">
        <v>313</v>
      </c>
      <c r="C218" s="144"/>
      <c r="D218" s="144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79"/>
    </row>
    <row r="219" spans="1:66" ht="19.55" customHeight="1">
      <c r="A219" s="25"/>
      <c r="B219" s="220" t="s">
        <v>314</v>
      </c>
      <c r="C219" s="195" t="s">
        <v>310</v>
      </c>
      <c r="D219" s="27">
        <v>1</v>
      </c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74"/>
      <c r="BA219" s="74"/>
      <c r="BB219" s="74"/>
      <c r="BC219" s="74"/>
      <c r="BD219" s="74"/>
      <c r="BE219" s="74"/>
      <c r="BF219" s="74"/>
      <c r="BG219" s="74"/>
      <c r="BH219" s="74"/>
      <c r="BI219" s="74"/>
      <c r="BJ219" s="74"/>
      <c r="BK219" s="28"/>
      <c r="BL219" s="28"/>
      <c r="BM219" s="28"/>
      <c r="BN219" s="28"/>
    </row>
    <row r="220" spans="1:66" ht="19.55" customHeight="1">
      <c r="A220" s="25"/>
      <c r="B220" s="222"/>
      <c r="C220" s="195" t="s">
        <v>311</v>
      </c>
      <c r="D220" s="27">
        <v>0</v>
      </c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28"/>
      <c r="BL220" s="28"/>
      <c r="BM220" s="28"/>
      <c r="BN220" s="28"/>
    </row>
    <row r="221" spans="1:66" ht="19.55" customHeight="1">
      <c r="A221" s="25"/>
      <c r="B221" s="35"/>
      <c r="C221" s="35"/>
      <c r="D221" s="92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105"/>
    </row>
    <row r="222" spans="1:66" ht="19.55" customHeight="1">
      <c r="A222" s="25"/>
      <c r="B222" s="220" t="s">
        <v>315</v>
      </c>
      <c r="C222" s="195" t="s">
        <v>310</v>
      </c>
      <c r="D222" s="27">
        <v>1</v>
      </c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28"/>
      <c r="BL222" s="28"/>
      <c r="BM222" s="28"/>
      <c r="BN222" s="28"/>
    </row>
    <row r="223" spans="1:66" ht="19.55" customHeight="1">
      <c r="A223" s="25"/>
      <c r="B223" s="222"/>
      <c r="C223" s="195" t="s">
        <v>311</v>
      </c>
      <c r="D223" s="27">
        <v>0</v>
      </c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74"/>
      <c r="BA223" s="74"/>
      <c r="BB223" s="74"/>
      <c r="BC223" s="74"/>
      <c r="BD223" s="74"/>
      <c r="BE223" s="74"/>
      <c r="BF223" s="74"/>
      <c r="BG223" s="74"/>
      <c r="BH223" s="74"/>
      <c r="BI223" s="74"/>
      <c r="BJ223" s="74"/>
      <c r="BK223" s="28"/>
      <c r="BL223" s="28"/>
      <c r="BM223" s="28"/>
      <c r="BN223" s="28"/>
    </row>
    <row r="224" spans="1:66" ht="19.55" customHeight="1">
      <c r="A224" s="25"/>
      <c r="B224" s="35"/>
      <c r="C224" s="35"/>
      <c r="D224" s="92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105"/>
    </row>
    <row r="225" spans="1:66" ht="19.55" customHeight="1">
      <c r="A225" s="25"/>
      <c r="B225" s="220" t="s">
        <v>316</v>
      </c>
      <c r="C225" s="195" t="s">
        <v>310</v>
      </c>
      <c r="D225" s="27">
        <v>1</v>
      </c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74"/>
      <c r="BA225" s="74"/>
      <c r="BB225" s="74"/>
      <c r="BC225" s="74"/>
      <c r="BD225" s="74"/>
      <c r="BE225" s="74"/>
      <c r="BF225" s="74"/>
      <c r="BG225" s="74"/>
      <c r="BH225" s="74"/>
      <c r="BI225" s="74"/>
      <c r="BJ225" s="74"/>
      <c r="BK225" s="28"/>
      <c r="BL225" s="28"/>
      <c r="BM225" s="28"/>
      <c r="BN225" s="28"/>
    </row>
    <row r="226" spans="1:66" ht="19.55" customHeight="1">
      <c r="A226" s="25"/>
      <c r="B226" s="222"/>
      <c r="C226" s="195" t="s">
        <v>311</v>
      </c>
      <c r="D226" s="27">
        <v>0</v>
      </c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74"/>
      <c r="BA226" s="74"/>
      <c r="BB226" s="74"/>
      <c r="BC226" s="74"/>
      <c r="BD226" s="74"/>
      <c r="BE226" s="74"/>
      <c r="BF226" s="74"/>
      <c r="BG226" s="74"/>
      <c r="BH226" s="74"/>
      <c r="BI226" s="74"/>
      <c r="BJ226" s="74"/>
      <c r="BK226" s="28"/>
      <c r="BL226" s="28"/>
      <c r="BM226" s="28"/>
      <c r="BN226" s="28"/>
    </row>
    <row r="227" spans="1:66" ht="19.55" customHeight="1">
      <c r="A227" s="25"/>
      <c r="B227" s="35"/>
      <c r="C227" s="35"/>
      <c r="D227" s="92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105"/>
    </row>
    <row r="228" spans="1:66" ht="19.55" customHeight="1">
      <c r="A228" s="25"/>
      <c r="B228" s="220" t="s">
        <v>317</v>
      </c>
      <c r="C228" s="195" t="s">
        <v>318</v>
      </c>
      <c r="D228" s="27">
        <v>1</v>
      </c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74"/>
      <c r="BA228" s="74"/>
      <c r="BB228" s="74"/>
      <c r="BC228" s="74"/>
      <c r="BD228" s="74"/>
      <c r="BE228" s="74"/>
      <c r="BF228" s="74"/>
      <c r="BG228" s="74"/>
      <c r="BH228" s="74"/>
      <c r="BI228" s="74"/>
      <c r="BJ228" s="74"/>
      <c r="BK228" s="28"/>
      <c r="BL228" s="28"/>
      <c r="BM228" s="28"/>
      <c r="BN228" s="28"/>
    </row>
    <row r="229" spans="1:66" ht="19.55" customHeight="1">
      <c r="A229" s="25"/>
      <c r="B229" s="222"/>
      <c r="C229" s="195" t="s">
        <v>319</v>
      </c>
      <c r="D229" s="27">
        <v>0</v>
      </c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74"/>
      <c r="BA229" s="74"/>
      <c r="BB229" s="74"/>
      <c r="BC229" s="74"/>
      <c r="BD229" s="74"/>
      <c r="BE229" s="74"/>
      <c r="BF229" s="74"/>
      <c r="BG229" s="74"/>
      <c r="BH229" s="74"/>
      <c r="BI229" s="74"/>
      <c r="BJ229" s="74"/>
      <c r="BK229" s="28"/>
      <c r="BL229" s="28"/>
      <c r="BM229" s="28"/>
      <c r="BN229" s="28"/>
    </row>
    <row r="230" spans="1:66" ht="19.55" customHeight="1">
      <c r="A230" s="25"/>
      <c r="B230" s="35"/>
      <c r="C230" s="35"/>
      <c r="D230" s="92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105"/>
    </row>
    <row r="231" spans="1:66" ht="19.55" customHeight="1">
      <c r="A231" s="25"/>
      <c r="B231" s="26" t="s">
        <v>320</v>
      </c>
      <c r="C231" s="195" t="s">
        <v>310</v>
      </c>
      <c r="D231" s="27">
        <v>1</v>
      </c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28"/>
      <c r="BL231" s="28"/>
      <c r="BM231" s="28"/>
      <c r="BN231" s="28"/>
    </row>
    <row r="232" spans="1:66" ht="19.55" customHeight="1">
      <c r="A232" s="25"/>
      <c r="B232" s="26" t="s">
        <v>321</v>
      </c>
      <c r="C232" s="195" t="s">
        <v>311</v>
      </c>
      <c r="D232" s="27">
        <v>0</v>
      </c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74"/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28"/>
      <c r="BL232" s="28"/>
      <c r="BM232" s="28"/>
      <c r="BN232" s="28"/>
    </row>
    <row r="233" spans="1:66" ht="19.55" customHeight="1">
      <c r="A233" s="25"/>
      <c r="B233" s="39"/>
      <c r="C233" s="39"/>
      <c r="D233" s="45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4"/>
      <c r="BM233" s="64"/>
      <c r="BN233" s="81"/>
    </row>
    <row r="234" spans="1:66" ht="19.55" customHeight="1">
      <c r="A234" s="14" t="s">
        <v>322</v>
      </c>
      <c r="B234" s="15" t="s">
        <v>323</v>
      </c>
      <c r="C234" s="145"/>
      <c r="D234" s="146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78"/>
      <c r="BL234" s="78"/>
      <c r="BM234" s="78"/>
      <c r="BN234" s="78"/>
    </row>
    <row r="235" spans="1:66" ht="19.55" customHeight="1">
      <c r="A235" s="14" t="s">
        <v>324</v>
      </c>
      <c r="B235" s="15" t="s">
        <v>325</v>
      </c>
      <c r="C235" s="145"/>
      <c r="D235" s="146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78"/>
      <c r="BL235" s="78"/>
      <c r="BM235" s="78"/>
      <c r="BN235" s="78"/>
    </row>
    <row r="236" spans="1:66" ht="19.55" customHeight="1">
      <c r="A236" s="147"/>
      <c r="B236" s="20" t="s">
        <v>326</v>
      </c>
      <c r="C236" s="148"/>
      <c r="D236" s="14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79"/>
      <c r="BL236" s="79"/>
      <c r="BM236" s="79"/>
      <c r="BN236" s="79"/>
    </row>
    <row r="237" spans="1:66" ht="19.55" customHeight="1">
      <c r="A237" s="25"/>
      <c r="B237" s="220" t="s">
        <v>327</v>
      </c>
      <c r="C237" s="150">
        <v>-1</v>
      </c>
      <c r="D237" s="27">
        <v>3</v>
      </c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74"/>
      <c r="BA237" s="74"/>
      <c r="BB237" s="74"/>
      <c r="BC237" s="74"/>
      <c r="BD237" s="74"/>
      <c r="BE237" s="74"/>
      <c r="BF237" s="74"/>
      <c r="BG237" s="74"/>
      <c r="BH237" s="74"/>
      <c r="BI237" s="74"/>
      <c r="BJ237" s="74"/>
      <c r="BK237" s="28"/>
      <c r="BL237" s="28"/>
      <c r="BM237" s="28"/>
      <c r="BN237" s="28"/>
    </row>
    <row r="238" spans="1:66" ht="19.55" customHeight="1">
      <c r="A238" s="25"/>
      <c r="B238" s="221"/>
      <c r="C238" s="151" t="s">
        <v>328</v>
      </c>
      <c r="D238" s="27">
        <v>2</v>
      </c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74"/>
      <c r="BA238" s="74"/>
      <c r="BB238" s="74"/>
      <c r="BC238" s="74"/>
      <c r="BD238" s="74"/>
      <c r="BE238" s="74"/>
      <c r="BF238" s="74"/>
      <c r="BG238" s="74"/>
      <c r="BH238" s="74"/>
      <c r="BI238" s="74"/>
      <c r="BJ238" s="74"/>
      <c r="BK238" s="28"/>
      <c r="BL238" s="28"/>
      <c r="BM238" s="28"/>
      <c r="BN238" s="28"/>
    </row>
    <row r="239" spans="1:66" ht="19.55" customHeight="1">
      <c r="A239" s="25"/>
      <c r="B239" s="222"/>
      <c r="C239" s="151" t="s">
        <v>329</v>
      </c>
      <c r="D239" s="27">
        <v>1</v>
      </c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74"/>
      <c r="BA239" s="74"/>
      <c r="BB239" s="74"/>
      <c r="BC239" s="74"/>
      <c r="BD239" s="74"/>
      <c r="BE239" s="74"/>
      <c r="BF239" s="74"/>
      <c r="BG239" s="74"/>
      <c r="BH239" s="74"/>
      <c r="BI239" s="74"/>
      <c r="BJ239" s="74"/>
      <c r="BK239" s="28"/>
      <c r="BL239" s="28"/>
      <c r="BM239" s="28"/>
      <c r="BN239" s="28"/>
    </row>
    <row r="240" spans="1:66" ht="19.55" customHeight="1">
      <c r="A240" s="25"/>
      <c r="B240" s="35"/>
      <c r="C240" s="152"/>
      <c r="D240" s="153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106"/>
    </row>
    <row r="241" spans="1:66" ht="19.55" customHeight="1">
      <c r="A241" s="25"/>
      <c r="B241" s="220" t="s">
        <v>330</v>
      </c>
      <c r="C241" s="151" t="s">
        <v>329</v>
      </c>
      <c r="D241" s="27">
        <v>2</v>
      </c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74"/>
      <c r="BA241" s="74"/>
      <c r="BB241" s="74"/>
      <c r="BC241" s="74"/>
      <c r="BD241" s="74"/>
      <c r="BE241" s="74"/>
      <c r="BF241" s="74"/>
      <c r="BG241" s="74"/>
      <c r="BH241" s="74"/>
      <c r="BI241" s="74"/>
      <c r="BJ241" s="74"/>
      <c r="BK241" s="28"/>
      <c r="BL241" s="28"/>
      <c r="BM241" s="28"/>
      <c r="BN241" s="28"/>
    </row>
    <row r="242" spans="1:66" ht="19.55" customHeight="1">
      <c r="A242" s="25"/>
      <c r="B242" s="221"/>
      <c r="C242" s="151" t="s">
        <v>328</v>
      </c>
      <c r="D242" s="27">
        <v>1</v>
      </c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74"/>
      <c r="BA242" s="74"/>
      <c r="BB242" s="74"/>
      <c r="BC242" s="74"/>
      <c r="BD242" s="74"/>
      <c r="BE242" s="74"/>
      <c r="BF242" s="74"/>
      <c r="BG242" s="74"/>
      <c r="BH242" s="74"/>
      <c r="BI242" s="74"/>
      <c r="BJ242" s="74"/>
      <c r="BK242" s="28"/>
      <c r="BL242" s="28"/>
      <c r="BM242" s="28"/>
      <c r="BN242" s="28"/>
    </row>
    <row r="243" spans="1:66" ht="19.55" customHeight="1">
      <c r="A243" s="25"/>
      <c r="B243" s="222"/>
      <c r="C243" s="154">
        <v>-1</v>
      </c>
      <c r="D243" s="27">
        <v>0</v>
      </c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74"/>
      <c r="BA243" s="74"/>
      <c r="BB243" s="74"/>
      <c r="BC243" s="74"/>
      <c r="BD243" s="74"/>
      <c r="BE243" s="74"/>
      <c r="BF243" s="74"/>
      <c r="BG243" s="74"/>
      <c r="BH243" s="74"/>
      <c r="BI243" s="74"/>
      <c r="BJ243" s="74"/>
      <c r="BK243" s="28"/>
      <c r="BL243" s="28"/>
      <c r="BM243" s="28"/>
      <c r="BN243" s="28"/>
    </row>
    <row r="244" spans="1:66" ht="19.55" customHeight="1">
      <c r="A244" s="25"/>
      <c r="B244" s="35"/>
      <c r="C244" s="152"/>
      <c r="D244" s="92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105"/>
    </row>
    <row r="245" spans="1:66" ht="19.55" customHeight="1">
      <c r="A245" s="25"/>
      <c r="B245" s="220" t="s">
        <v>331</v>
      </c>
      <c r="C245" s="151" t="s">
        <v>329</v>
      </c>
      <c r="D245" s="27">
        <v>2</v>
      </c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74"/>
      <c r="BA245" s="74"/>
      <c r="BB245" s="74"/>
      <c r="BC245" s="74"/>
      <c r="BD245" s="74"/>
      <c r="BE245" s="74"/>
      <c r="BF245" s="74"/>
      <c r="BG245" s="74"/>
      <c r="BH245" s="74"/>
      <c r="BI245" s="74"/>
      <c r="BJ245" s="74"/>
      <c r="BK245" s="28"/>
      <c r="BL245" s="28"/>
      <c r="BM245" s="28"/>
      <c r="BN245" s="28"/>
    </row>
    <row r="246" spans="1:66" ht="19.55" customHeight="1">
      <c r="A246" s="25"/>
      <c r="B246" s="221"/>
      <c r="C246" s="151" t="s">
        <v>328</v>
      </c>
      <c r="D246" s="27">
        <v>1</v>
      </c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74"/>
      <c r="BA246" s="74"/>
      <c r="BB246" s="74"/>
      <c r="BC246" s="74"/>
      <c r="BD246" s="74"/>
      <c r="BE246" s="74"/>
      <c r="BF246" s="74"/>
      <c r="BG246" s="74"/>
      <c r="BH246" s="74"/>
      <c r="BI246" s="74"/>
      <c r="BJ246" s="74"/>
      <c r="BK246" s="28"/>
      <c r="BL246" s="28"/>
      <c r="BM246" s="28"/>
      <c r="BN246" s="28"/>
    </row>
    <row r="247" spans="1:66" ht="19.55" customHeight="1">
      <c r="A247" s="25"/>
      <c r="B247" s="222"/>
      <c r="C247" s="154">
        <v>-1</v>
      </c>
      <c r="D247" s="27">
        <v>0</v>
      </c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74"/>
      <c r="BA247" s="74"/>
      <c r="BB247" s="74"/>
      <c r="BC247" s="74"/>
      <c r="BD247" s="74"/>
      <c r="BE247" s="74"/>
      <c r="BF247" s="74"/>
      <c r="BG247" s="74"/>
      <c r="BH247" s="74"/>
      <c r="BI247" s="74"/>
      <c r="BJ247" s="74"/>
      <c r="BK247" s="28"/>
      <c r="BL247" s="28"/>
      <c r="BM247" s="28"/>
      <c r="BN247" s="28"/>
    </row>
    <row r="248" spans="1:66" ht="19.55" customHeight="1">
      <c r="A248" s="25"/>
      <c r="B248" s="35"/>
      <c r="C248" s="155"/>
      <c r="D248" s="153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97"/>
      <c r="BF248" s="97"/>
      <c r="BG248" s="97"/>
      <c r="BH248" s="97"/>
      <c r="BI248" s="97"/>
      <c r="BJ248" s="97"/>
      <c r="BK248" s="97"/>
      <c r="BL248" s="97"/>
      <c r="BM248" s="97"/>
      <c r="BN248" s="106"/>
    </row>
    <row r="249" spans="1:66" ht="19.55" customHeight="1">
      <c r="A249" s="25"/>
      <c r="B249" s="220" t="s">
        <v>332</v>
      </c>
      <c r="C249" s="151" t="s">
        <v>329</v>
      </c>
      <c r="D249" s="27">
        <v>2</v>
      </c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74"/>
      <c r="BA249" s="74"/>
      <c r="BB249" s="74"/>
      <c r="BC249" s="74"/>
      <c r="BD249" s="74"/>
      <c r="BE249" s="74"/>
      <c r="BF249" s="74"/>
      <c r="BG249" s="74"/>
      <c r="BH249" s="74"/>
      <c r="BI249" s="74"/>
      <c r="BJ249" s="74"/>
      <c r="BK249" s="28"/>
      <c r="BL249" s="28"/>
      <c r="BM249" s="28"/>
      <c r="BN249" s="28"/>
    </row>
    <row r="250" spans="1:66" ht="19.55" customHeight="1">
      <c r="A250" s="25"/>
      <c r="B250" s="221"/>
      <c r="C250" s="151" t="s">
        <v>328</v>
      </c>
      <c r="D250" s="27">
        <v>1</v>
      </c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74"/>
      <c r="BA250" s="74"/>
      <c r="BB250" s="74"/>
      <c r="BC250" s="74"/>
      <c r="BD250" s="74"/>
      <c r="BE250" s="74"/>
      <c r="BF250" s="74"/>
      <c r="BG250" s="74"/>
      <c r="BH250" s="74"/>
      <c r="BI250" s="74"/>
      <c r="BJ250" s="74"/>
      <c r="BK250" s="28"/>
      <c r="BL250" s="28"/>
      <c r="BM250" s="28"/>
      <c r="BN250" s="28"/>
    </row>
    <row r="251" spans="1:66" ht="19.55" customHeight="1">
      <c r="A251" s="25"/>
      <c r="B251" s="222"/>
      <c r="C251" s="154">
        <v>-1</v>
      </c>
      <c r="D251" s="27">
        <v>0</v>
      </c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74"/>
      <c r="BA251" s="74"/>
      <c r="BB251" s="74"/>
      <c r="BC251" s="74"/>
      <c r="BD251" s="74"/>
      <c r="BE251" s="74"/>
      <c r="BF251" s="74"/>
      <c r="BG251" s="74"/>
      <c r="BH251" s="74"/>
      <c r="BI251" s="74"/>
      <c r="BJ251" s="74"/>
      <c r="BK251" s="28"/>
      <c r="BL251" s="28"/>
      <c r="BM251" s="28"/>
      <c r="BN251" s="28"/>
    </row>
    <row r="252" spans="1:66" ht="19.55" customHeight="1">
      <c r="A252" s="25"/>
      <c r="B252" s="35"/>
      <c r="C252" s="152"/>
      <c r="D252" s="153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106"/>
    </row>
    <row r="253" spans="1:66" ht="19.55" customHeight="1">
      <c r="A253" s="25"/>
      <c r="B253" s="220" t="s">
        <v>333</v>
      </c>
      <c r="C253" s="151" t="s">
        <v>329</v>
      </c>
      <c r="D253" s="27">
        <v>2</v>
      </c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74"/>
      <c r="BA253" s="74"/>
      <c r="BB253" s="74"/>
      <c r="BC253" s="74"/>
      <c r="BD253" s="74"/>
      <c r="BE253" s="74"/>
      <c r="BF253" s="74"/>
      <c r="BG253" s="74"/>
      <c r="BH253" s="74"/>
      <c r="BI253" s="74"/>
      <c r="BJ253" s="74"/>
      <c r="BK253" s="28"/>
      <c r="BL253" s="28"/>
      <c r="BM253" s="28"/>
      <c r="BN253" s="28"/>
    </row>
    <row r="254" spans="1:66" ht="19.55" customHeight="1">
      <c r="A254" s="25"/>
      <c r="B254" s="221"/>
      <c r="C254" s="151" t="s">
        <v>328</v>
      </c>
      <c r="D254" s="27">
        <v>1</v>
      </c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74"/>
      <c r="BA254" s="74"/>
      <c r="BB254" s="74"/>
      <c r="BC254" s="74"/>
      <c r="BD254" s="74"/>
      <c r="BE254" s="74"/>
      <c r="BF254" s="74"/>
      <c r="BG254" s="74"/>
      <c r="BH254" s="74"/>
      <c r="BI254" s="74"/>
      <c r="BJ254" s="74"/>
      <c r="BK254" s="28"/>
      <c r="BL254" s="28"/>
      <c r="BM254" s="28"/>
      <c r="BN254" s="28"/>
    </row>
    <row r="255" spans="1:66" ht="19.55" customHeight="1">
      <c r="A255" s="25"/>
      <c r="B255" s="222"/>
      <c r="C255" s="154">
        <v>-1</v>
      </c>
      <c r="D255" s="27">
        <v>0</v>
      </c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74"/>
      <c r="BA255" s="74"/>
      <c r="BB255" s="74"/>
      <c r="BC255" s="74"/>
      <c r="BD255" s="74"/>
      <c r="BE255" s="74"/>
      <c r="BF255" s="74"/>
      <c r="BG255" s="74"/>
      <c r="BH255" s="74"/>
      <c r="BI255" s="74"/>
      <c r="BJ255" s="74"/>
      <c r="BK255" s="28"/>
      <c r="BL255" s="28"/>
      <c r="BM255" s="28"/>
      <c r="BN255" s="28"/>
    </row>
    <row r="256" spans="1:66" ht="19.55" customHeight="1">
      <c r="A256" s="25"/>
      <c r="B256" s="35"/>
      <c r="C256" s="155"/>
      <c r="D256" s="153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7"/>
      <c r="BF256" s="97"/>
      <c r="BG256" s="97"/>
      <c r="BH256" s="97"/>
      <c r="BI256" s="97"/>
      <c r="BJ256" s="97"/>
      <c r="BK256" s="97"/>
      <c r="BL256" s="97"/>
      <c r="BM256" s="97"/>
      <c r="BN256" s="106"/>
    </row>
    <row r="257" spans="1:66" ht="19.55" customHeight="1">
      <c r="A257" s="25"/>
      <c r="B257" s="220" t="s">
        <v>334</v>
      </c>
      <c r="C257" s="151" t="s">
        <v>329</v>
      </c>
      <c r="D257" s="27">
        <v>2</v>
      </c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74"/>
      <c r="BA257" s="74"/>
      <c r="BB257" s="74"/>
      <c r="BC257" s="74"/>
      <c r="BD257" s="74"/>
      <c r="BE257" s="74"/>
      <c r="BF257" s="74"/>
      <c r="BG257" s="74"/>
      <c r="BH257" s="74"/>
      <c r="BI257" s="74"/>
      <c r="BJ257" s="74"/>
      <c r="BK257" s="28"/>
      <c r="BL257" s="28"/>
      <c r="BM257" s="28"/>
      <c r="BN257" s="28"/>
    </row>
    <row r="258" spans="1:66" ht="19.55" customHeight="1">
      <c r="A258" s="25"/>
      <c r="B258" s="221"/>
      <c r="C258" s="151" t="s">
        <v>328</v>
      </c>
      <c r="D258" s="27">
        <v>1</v>
      </c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74"/>
      <c r="BA258" s="74"/>
      <c r="BB258" s="74"/>
      <c r="BC258" s="74"/>
      <c r="BD258" s="74"/>
      <c r="BE258" s="74"/>
      <c r="BF258" s="74"/>
      <c r="BG258" s="74"/>
      <c r="BH258" s="74"/>
      <c r="BI258" s="74"/>
      <c r="BJ258" s="74"/>
      <c r="BK258" s="28"/>
      <c r="BL258" s="28"/>
      <c r="BM258" s="28"/>
      <c r="BN258" s="28"/>
    </row>
    <row r="259" spans="1:66" ht="19.55" customHeight="1">
      <c r="A259" s="25"/>
      <c r="B259" s="222"/>
      <c r="C259" s="154">
        <v>-1</v>
      </c>
      <c r="D259" s="27">
        <v>0</v>
      </c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74"/>
      <c r="BA259" s="74"/>
      <c r="BB259" s="74"/>
      <c r="BC259" s="74"/>
      <c r="BD259" s="74"/>
      <c r="BE259" s="74"/>
      <c r="BF259" s="74"/>
      <c r="BG259" s="74"/>
      <c r="BH259" s="74"/>
      <c r="BI259" s="74"/>
      <c r="BJ259" s="74"/>
      <c r="BK259" s="28"/>
      <c r="BL259" s="28"/>
      <c r="BM259" s="28"/>
      <c r="BN259" s="28"/>
    </row>
    <row r="260" spans="1:66" ht="19.55" customHeight="1">
      <c r="A260" s="25"/>
      <c r="B260" s="35"/>
      <c r="C260" s="152"/>
      <c r="D260" s="153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106"/>
    </row>
    <row r="261" spans="1:66" ht="19.55" customHeight="1">
      <c r="A261" s="25"/>
      <c r="B261" s="220" t="s">
        <v>335</v>
      </c>
      <c r="C261" s="151" t="s">
        <v>329</v>
      </c>
      <c r="D261" s="43">
        <v>2</v>
      </c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74"/>
      <c r="BA261" s="74"/>
      <c r="BB261" s="74"/>
      <c r="BC261" s="74"/>
      <c r="BD261" s="74"/>
      <c r="BE261" s="74"/>
      <c r="BF261" s="74"/>
      <c r="BG261" s="74"/>
      <c r="BH261" s="74"/>
      <c r="BI261" s="74"/>
      <c r="BJ261" s="74"/>
      <c r="BK261" s="28"/>
      <c r="BL261" s="28"/>
      <c r="BM261" s="28"/>
      <c r="BN261" s="28"/>
    </row>
    <row r="262" spans="1:66" ht="19.55" customHeight="1">
      <c r="A262" s="25"/>
      <c r="B262" s="221"/>
      <c r="C262" s="151" t="s">
        <v>328</v>
      </c>
      <c r="D262" s="43">
        <v>1</v>
      </c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74"/>
      <c r="BA262" s="74"/>
      <c r="BB262" s="74"/>
      <c r="BC262" s="74"/>
      <c r="BD262" s="74"/>
      <c r="BE262" s="74"/>
      <c r="BF262" s="74"/>
      <c r="BG262" s="74"/>
      <c r="BH262" s="74"/>
      <c r="BI262" s="74"/>
      <c r="BJ262" s="74"/>
      <c r="BK262" s="28"/>
      <c r="BL262" s="28"/>
      <c r="BM262" s="28"/>
      <c r="BN262" s="28"/>
    </row>
    <row r="263" spans="1:66" ht="19.55" customHeight="1">
      <c r="A263" s="25"/>
      <c r="B263" s="222"/>
      <c r="C263" s="154">
        <v>-1</v>
      </c>
      <c r="D263" s="43">
        <v>0</v>
      </c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74"/>
      <c r="BA263" s="74"/>
      <c r="BB263" s="74"/>
      <c r="BC263" s="74"/>
      <c r="BD263" s="74"/>
      <c r="BE263" s="74"/>
      <c r="BF263" s="74"/>
      <c r="BG263" s="74"/>
      <c r="BH263" s="74"/>
      <c r="BI263" s="74"/>
      <c r="BJ263" s="74"/>
      <c r="BK263" s="28"/>
      <c r="BL263" s="28"/>
      <c r="BM263" s="28"/>
      <c r="BN263" s="28"/>
    </row>
    <row r="264" spans="1:66" ht="19.55" customHeight="1">
      <c r="A264" s="25"/>
      <c r="B264" s="35"/>
      <c r="C264" s="155"/>
      <c r="D264" s="15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106"/>
    </row>
    <row r="265" spans="1:66" ht="19.55" customHeight="1">
      <c r="A265" s="25"/>
      <c r="B265" s="220" t="s">
        <v>336</v>
      </c>
      <c r="C265" s="151" t="s">
        <v>329</v>
      </c>
      <c r="D265" s="43">
        <v>2</v>
      </c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74"/>
      <c r="BA265" s="74"/>
      <c r="BB265" s="74"/>
      <c r="BC265" s="74"/>
      <c r="BD265" s="74"/>
      <c r="BE265" s="74"/>
      <c r="BF265" s="74"/>
      <c r="BG265" s="74"/>
      <c r="BH265" s="74"/>
      <c r="BI265" s="74"/>
      <c r="BJ265" s="74"/>
      <c r="BK265" s="28"/>
      <c r="BL265" s="28"/>
      <c r="BM265" s="28"/>
      <c r="BN265" s="28"/>
    </row>
    <row r="266" spans="1:66" ht="19.55" customHeight="1">
      <c r="A266" s="25"/>
      <c r="B266" s="221"/>
      <c r="C266" s="151" t="s">
        <v>328</v>
      </c>
      <c r="D266" s="43">
        <v>1</v>
      </c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74"/>
      <c r="BA266" s="74"/>
      <c r="BB266" s="74"/>
      <c r="BC266" s="74"/>
      <c r="BD266" s="74"/>
      <c r="BE266" s="74"/>
      <c r="BF266" s="74"/>
      <c r="BG266" s="74"/>
      <c r="BH266" s="74"/>
      <c r="BI266" s="74"/>
      <c r="BJ266" s="74"/>
      <c r="BK266" s="28"/>
      <c r="BL266" s="28"/>
      <c r="BM266" s="28"/>
      <c r="BN266" s="28"/>
    </row>
    <row r="267" spans="1:66" ht="19.55" customHeight="1">
      <c r="A267" s="25"/>
      <c r="B267" s="222"/>
      <c r="C267" s="154">
        <v>-1</v>
      </c>
      <c r="D267" s="43">
        <v>0</v>
      </c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74"/>
      <c r="BA267" s="74"/>
      <c r="BB267" s="74"/>
      <c r="BC267" s="74"/>
      <c r="BD267" s="74"/>
      <c r="BE267" s="74"/>
      <c r="BF267" s="74"/>
      <c r="BG267" s="74"/>
      <c r="BH267" s="74"/>
      <c r="BI267" s="74"/>
      <c r="BJ267" s="74"/>
      <c r="BK267" s="28"/>
      <c r="BL267" s="28"/>
      <c r="BM267" s="28"/>
      <c r="BN267" s="28"/>
    </row>
    <row r="268" spans="1:66" ht="19.55" customHeight="1">
      <c r="A268" s="25"/>
      <c r="B268" s="35"/>
      <c r="C268" s="155"/>
      <c r="D268" s="15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  <c r="BC268" s="97"/>
      <c r="BD268" s="97"/>
      <c r="BE268" s="97"/>
      <c r="BF268" s="97"/>
      <c r="BG268" s="97"/>
      <c r="BH268" s="97"/>
      <c r="BI268" s="97"/>
      <c r="BJ268" s="97"/>
      <c r="BK268" s="97"/>
      <c r="BL268" s="97"/>
      <c r="BM268" s="97"/>
      <c r="BN268" s="106"/>
    </row>
    <row r="269" spans="1:66" ht="19.55" customHeight="1">
      <c r="A269" s="25"/>
      <c r="B269" s="220" t="s">
        <v>337</v>
      </c>
      <c r="C269" s="151" t="s">
        <v>329</v>
      </c>
      <c r="D269" s="43">
        <v>2</v>
      </c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74"/>
      <c r="BA269" s="74"/>
      <c r="BB269" s="74"/>
      <c r="BC269" s="74"/>
      <c r="BD269" s="74"/>
      <c r="BE269" s="74"/>
      <c r="BF269" s="74"/>
      <c r="BG269" s="74"/>
      <c r="BH269" s="74"/>
      <c r="BI269" s="74"/>
      <c r="BJ269" s="74"/>
      <c r="BK269" s="28"/>
      <c r="BL269" s="28"/>
      <c r="BM269" s="28"/>
      <c r="BN269" s="28"/>
    </row>
    <row r="270" spans="1:66" ht="19.55" customHeight="1">
      <c r="A270" s="25"/>
      <c r="B270" s="221"/>
      <c r="C270" s="151" t="s">
        <v>328</v>
      </c>
      <c r="D270" s="43">
        <v>1</v>
      </c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74"/>
      <c r="BA270" s="74"/>
      <c r="BB270" s="74"/>
      <c r="BC270" s="74"/>
      <c r="BD270" s="74"/>
      <c r="BE270" s="74"/>
      <c r="BF270" s="74"/>
      <c r="BG270" s="74"/>
      <c r="BH270" s="74"/>
      <c r="BI270" s="74"/>
      <c r="BJ270" s="74"/>
      <c r="BK270" s="28"/>
      <c r="BL270" s="28"/>
      <c r="BM270" s="28"/>
      <c r="BN270" s="28"/>
    </row>
    <row r="271" spans="1:66" ht="19.55" customHeight="1">
      <c r="A271" s="25"/>
      <c r="B271" s="222"/>
      <c r="C271" s="154">
        <v>-1</v>
      </c>
      <c r="D271" s="43">
        <v>0</v>
      </c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74"/>
      <c r="BA271" s="74"/>
      <c r="BB271" s="74"/>
      <c r="BC271" s="74"/>
      <c r="BD271" s="74"/>
      <c r="BE271" s="74"/>
      <c r="BF271" s="74"/>
      <c r="BG271" s="74"/>
      <c r="BH271" s="74"/>
      <c r="BI271" s="74"/>
      <c r="BJ271" s="74"/>
      <c r="BK271" s="28"/>
      <c r="BL271" s="28"/>
      <c r="BM271" s="28"/>
      <c r="BN271" s="28"/>
    </row>
    <row r="272" spans="1:66" ht="19.55" customHeight="1">
      <c r="A272" s="25"/>
      <c r="B272" s="35"/>
      <c r="C272" s="155"/>
      <c r="D272" s="15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  <c r="BE272" s="97"/>
      <c r="BF272" s="97"/>
      <c r="BG272" s="97"/>
      <c r="BH272" s="97"/>
      <c r="BI272" s="97"/>
      <c r="BJ272" s="97"/>
      <c r="BK272" s="97"/>
      <c r="BL272" s="97"/>
      <c r="BM272" s="97"/>
      <c r="BN272" s="106"/>
    </row>
    <row r="273" spans="1:66" ht="19.55" customHeight="1">
      <c r="A273" s="25"/>
      <c r="B273" s="220" t="s">
        <v>338</v>
      </c>
      <c r="C273" s="154">
        <v>-1</v>
      </c>
      <c r="D273" s="43">
        <v>3</v>
      </c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74"/>
      <c r="BA273" s="74"/>
      <c r="BB273" s="74"/>
      <c r="BC273" s="74"/>
      <c r="BD273" s="74"/>
      <c r="BE273" s="74"/>
      <c r="BF273" s="74"/>
      <c r="BG273" s="74"/>
      <c r="BH273" s="74"/>
      <c r="BI273" s="74"/>
      <c r="BJ273" s="74"/>
      <c r="BK273" s="28"/>
      <c r="BL273" s="28"/>
      <c r="BM273" s="28"/>
      <c r="BN273" s="28"/>
    </row>
    <row r="274" spans="1:66" ht="19.55" customHeight="1">
      <c r="A274" s="25"/>
      <c r="B274" s="221"/>
      <c r="C274" s="151" t="s">
        <v>328</v>
      </c>
      <c r="D274" s="43">
        <v>2</v>
      </c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74"/>
      <c r="BA274" s="74"/>
      <c r="BB274" s="74"/>
      <c r="BC274" s="74"/>
      <c r="BD274" s="74"/>
      <c r="BE274" s="74"/>
      <c r="BF274" s="74"/>
      <c r="BG274" s="74"/>
      <c r="BH274" s="74"/>
      <c r="BI274" s="74"/>
      <c r="BJ274" s="74"/>
      <c r="BK274" s="28"/>
      <c r="BL274" s="28"/>
      <c r="BM274" s="28"/>
      <c r="BN274" s="28"/>
    </row>
    <row r="275" spans="1:66" ht="19.55" customHeight="1">
      <c r="A275" s="25"/>
      <c r="B275" s="222"/>
      <c r="C275" s="151" t="s">
        <v>329</v>
      </c>
      <c r="D275" s="43">
        <v>1</v>
      </c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74"/>
      <c r="BA275" s="74"/>
      <c r="BB275" s="74"/>
      <c r="BC275" s="74"/>
      <c r="BD275" s="74"/>
      <c r="BE275" s="74"/>
      <c r="BF275" s="74"/>
      <c r="BG275" s="74"/>
      <c r="BH275" s="74"/>
      <c r="BI275" s="74"/>
      <c r="BJ275" s="74"/>
      <c r="BK275" s="28"/>
      <c r="BL275" s="28"/>
      <c r="BM275" s="28"/>
      <c r="BN275" s="28"/>
    </row>
    <row r="276" spans="1:66" ht="19.55" customHeight="1">
      <c r="A276" s="25"/>
      <c r="B276" s="35"/>
      <c r="C276" s="152"/>
      <c r="D276" s="15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  <c r="AV276" s="97"/>
      <c r="AW276" s="97"/>
      <c r="AX276" s="97"/>
      <c r="AY276" s="97"/>
      <c r="AZ276" s="97"/>
      <c r="BA276" s="97"/>
      <c r="BB276" s="97"/>
      <c r="BC276" s="97"/>
      <c r="BD276" s="97"/>
      <c r="BE276" s="97"/>
      <c r="BF276" s="97"/>
      <c r="BG276" s="97"/>
      <c r="BH276" s="97"/>
      <c r="BI276" s="97"/>
      <c r="BJ276" s="97"/>
      <c r="BK276" s="97"/>
      <c r="BL276" s="97"/>
      <c r="BM276" s="97"/>
      <c r="BN276" s="106"/>
    </row>
    <row r="277" spans="1:66" ht="19.55" customHeight="1">
      <c r="A277" s="25"/>
      <c r="B277" s="223" t="s">
        <v>339</v>
      </c>
      <c r="C277" s="151" t="s">
        <v>329</v>
      </c>
      <c r="D277" s="43">
        <v>2</v>
      </c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74"/>
      <c r="BA277" s="74"/>
      <c r="BB277" s="74"/>
      <c r="BC277" s="74"/>
      <c r="BD277" s="74"/>
      <c r="BE277" s="74"/>
      <c r="BF277" s="74"/>
      <c r="BG277" s="74"/>
      <c r="BH277" s="74"/>
      <c r="BI277" s="74"/>
      <c r="BJ277" s="74"/>
      <c r="BK277" s="28"/>
      <c r="BL277" s="28"/>
      <c r="BM277" s="28"/>
      <c r="BN277" s="28"/>
    </row>
    <row r="278" spans="1:66" ht="19.55" customHeight="1">
      <c r="A278" s="25"/>
      <c r="B278" s="221"/>
      <c r="C278" s="151" t="s">
        <v>328</v>
      </c>
      <c r="D278" s="43">
        <v>1</v>
      </c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74"/>
      <c r="BA278" s="74"/>
      <c r="BB278" s="74"/>
      <c r="BC278" s="74"/>
      <c r="BD278" s="74"/>
      <c r="BE278" s="74"/>
      <c r="BF278" s="74"/>
      <c r="BG278" s="74"/>
      <c r="BH278" s="74"/>
      <c r="BI278" s="74"/>
      <c r="BJ278" s="74"/>
      <c r="BK278" s="28"/>
      <c r="BL278" s="28"/>
      <c r="BM278" s="28"/>
      <c r="BN278" s="28"/>
    </row>
    <row r="279" spans="1:66" ht="19.55" customHeight="1">
      <c r="A279" s="25"/>
      <c r="B279" s="222"/>
      <c r="C279" s="154">
        <v>-1</v>
      </c>
      <c r="D279" s="43">
        <v>0</v>
      </c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28"/>
      <c r="BL279" s="28"/>
      <c r="BM279" s="28"/>
      <c r="BN279" s="28"/>
    </row>
    <row r="280" spans="1:66" ht="19.55" customHeight="1">
      <c r="A280" s="25"/>
      <c r="B280" s="35"/>
      <c r="C280" s="152"/>
      <c r="D280" s="15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  <c r="BC280" s="97"/>
      <c r="BD280" s="97"/>
      <c r="BE280" s="97"/>
      <c r="BF280" s="97"/>
      <c r="BG280" s="97"/>
      <c r="BH280" s="97"/>
      <c r="BI280" s="97"/>
      <c r="BJ280" s="97"/>
      <c r="BK280" s="97"/>
      <c r="BL280" s="97"/>
      <c r="BM280" s="97"/>
      <c r="BN280" s="106"/>
    </row>
    <row r="281" spans="1:66" ht="19.55" customHeight="1">
      <c r="A281" s="25"/>
      <c r="B281" s="223" t="s">
        <v>340</v>
      </c>
      <c r="C281" s="154">
        <v>-1</v>
      </c>
      <c r="D281" s="43">
        <v>3</v>
      </c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74"/>
      <c r="BA281" s="74"/>
      <c r="BB281" s="74"/>
      <c r="BC281" s="74"/>
      <c r="BD281" s="74"/>
      <c r="BE281" s="74"/>
      <c r="BF281" s="74"/>
      <c r="BG281" s="74"/>
      <c r="BH281" s="74"/>
      <c r="BI281" s="74"/>
      <c r="BJ281" s="74"/>
      <c r="BK281" s="28"/>
      <c r="BL281" s="28"/>
      <c r="BM281" s="28"/>
      <c r="BN281" s="28"/>
    </row>
    <row r="282" spans="1:66" ht="19.55" customHeight="1">
      <c r="A282" s="25"/>
      <c r="B282" s="221"/>
      <c r="C282" s="151" t="s">
        <v>328</v>
      </c>
      <c r="D282" s="43">
        <v>2</v>
      </c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74"/>
      <c r="BA282" s="74"/>
      <c r="BB282" s="74"/>
      <c r="BC282" s="74"/>
      <c r="BD282" s="74"/>
      <c r="BE282" s="74"/>
      <c r="BF282" s="74"/>
      <c r="BG282" s="74"/>
      <c r="BH282" s="74"/>
      <c r="BI282" s="74"/>
      <c r="BJ282" s="74"/>
      <c r="BK282" s="28"/>
      <c r="BL282" s="28"/>
      <c r="BM282" s="28"/>
      <c r="BN282" s="28"/>
    </row>
    <row r="283" spans="1:66" ht="19.55" customHeight="1">
      <c r="A283" s="25"/>
      <c r="B283" s="222"/>
      <c r="C283" s="151" t="s">
        <v>329</v>
      </c>
      <c r="D283" s="43">
        <v>1</v>
      </c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74"/>
      <c r="BA283" s="74"/>
      <c r="BB283" s="74"/>
      <c r="BC283" s="74"/>
      <c r="BD283" s="74"/>
      <c r="BE283" s="74"/>
      <c r="BF283" s="74"/>
      <c r="BG283" s="74"/>
      <c r="BH283" s="74"/>
      <c r="BI283" s="74"/>
      <c r="BJ283" s="74"/>
      <c r="BK283" s="28"/>
      <c r="BL283" s="28"/>
      <c r="BM283" s="28"/>
      <c r="BN283" s="28"/>
    </row>
    <row r="284" spans="1:66" ht="19.55" customHeight="1">
      <c r="A284" s="25"/>
      <c r="B284" s="35"/>
      <c r="C284" s="152"/>
      <c r="D284" s="15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  <c r="BF284" s="97"/>
      <c r="BG284" s="97"/>
      <c r="BH284" s="97"/>
      <c r="BI284" s="97"/>
      <c r="BJ284" s="97"/>
      <c r="BK284" s="97"/>
      <c r="BL284" s="97"/>
      <c r="BM284" s="97"/>
      <c r="BN284" s="106"/>
    </row>
    <row r="285" spans="1:66" ht="19.55" customHeight="1">
      <c r="A285" s="25"/>
      <c r="B285" s="223" t="s">
        <v>341</v>
      </c>
      <c r="C285" s="154">
        <v>-1</v>
      </c>
      <c r="D285" s="43">
        <v>3</v>
      </c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74"/>
      <c r="BA285" s="74"/>
      <c r="BB285" s="74"/>
      <c r="BC285" s="74"/>
      <c r="BD285" s="74"/>
      <c r="BE285" s="74"/>
      <c r="BF285" s="74"/>
      <c r="BG285" s="74"/>
      <c r="BH285" s="74"/>
      <c r="BI285" s="74"/>
      <c r="BJ285" s="74"/>
      <c r="BK285" s="28"/>
      <c r="BL285" s="28"/>
      <c r="BM285" s="28"/>
      <c r="BN285" s="28"/>
    </row>
    <row r="286" spans="1:66" ht="19.55" customHeight="1">
      <c r="A286" s="25"/>
      <c r="B286" s="221"/>
      <c r="C286" s="151" t="s">
        <v>328</v>
      </c>
      <c r="D286" s="43">
        <v>2</v>
      </c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74"/>
      <c r="BA286" s="74"/>
      <c r="BB286" s="74"/>
      <c r="BC286" s="74"/>
      <c r="BD286" s="74"/>
      <c r="BE286" s="74"/>
      <c r="BF286" s="74"/>
      <c r="BG286" s="74"/>
      <c r="BH286" s="74"/>
      <c r="BI286" s="74"/>
      <c r="BJ286" s="74"/>
      <c r="BK286" s="28"/>
      <c r="BL286" s="28"/>
      <c r="BM286" s="28"/>
      <c r="BN286" s="28"/>
    </row>
    <row r="287" spans="1:66" ht="19.55" customHeight="1">
      <c r="A287" s="25"/>
      <c r="B287" s="222"/>
      <c r="C287" s="151" t="s">
        <v>329</v>
      </c>
      <c r="D287" s="43">
        <v>1</v>
      </c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74"/>
      <c r="BA287" s="74"/>
      <c r="BB287" s="74"/>
      <c r="BC287" s="74"/>
      <c r="BD287" s="74"/>
      <c r="BE287" s="74"/>
      <c r="BF287" s="74"/>
      <c r="BG287" s="74"/>
      <c r="BH287" s="74"/>
      <c r="BI287" s="74"/>
      <c r="BJ287" s="74"/>
      <c r="BK287" s="28"/>
      <c r="BL287" s="28"/>
      <c r="BM287" s="28"/>
      <c r="BN287" s="28"/>
    </row>
    <row r="288" spans="1:66" ht="19.55" customHeight="1">
      <c r="A288" s="37"/>
      <c r="B288" s="39"/>
      <c r="C288" s="39"/>
      <c r="D288" s="158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4"/>
      <c r="BM288" s="64"/>
      <c r="BN288" s="81"/>
    </row>
    <row r="289" spans="1:66" ht="19.55" customHeight="1">
      <c r="A289" s="159"/>
      <c r="B289" s="20" t="s">
        <v>342</v>
      </c>
      <c r="C289" s="148"/>
      <c r="D289" s="14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79"/>
      <c r="BL289" s="79"/>
      <c r="BM289" s="79"/>
      <c r="BN289" s="79"/>
    </row>
    <row r="290" spans="1:66" ht="19.55" customHeight="1">
      <c r="A290" s="25"/>
      <c r="B290" s="220" t="s">
        <v>327</v>
      </c>
      <c r="C290" s="150">
        <v>-1</v>
      </c>
      <c r="D290" s="43">
        <v>3</v>
      </c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74"/>
      <c r="BA290" s="74"/>
      <c r="BB290" s="74"/>
      <c r="BC290" s="74"/>
      <c r="BD290" s="74"/>
      <c r="BE290" s="74"/>
      <c r="BF290" s="74"/>
      <c r="BG290" s="74"/>
      <c r="BH290" s="74"/>
      <c r="BI290" s="74"/>
      <c r="BJ290" s="74"/>
      <c r="BK290" s="28"/>
      <c r="BL290" s="28"/>
      <c r="BM290" s="28"/>
      <c r="BN290" s="28"/>
    </row>
    <row r="291" spans="1:66" ht="19.55" customHeight="1">
      <c r="A291" s="25"/>
      <c r="B291" s="221"/>
      <c r="C291" s="151" t="s">
        <v>328</v>
      </c>
      <c r="D291" s="43">
        <v>2</v>
      </c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74"/>
      <c r="BA291" s="74"/>
      <c r="BB291" s="74"/>
      <c r="BC291" s="74"/>
      <c r="BD291" s="74"/>
      <c r="BE291" s="74"/>
      <c r="BF291" s="74"/>
      <c r="BG291" s="74"/>
      <c r="BH291" s="74"/>
      <c r="BI291" s="74"/>
      <c r="BJ291" s="74"/>
      <c r="BK291" s="28"/>
      <c r="BL291" s="28"/>
      <c r="BM291" s="28"/>
      <c r="BN291" s="28"/>
    </row>
    <row r="292" spans="1:66" ht="19.55" customHeight="1">
      <c r="A292" s="25"/>
      <c r="B292" s="222"/>
      <c r="C292" s="151" t="s">
        <v>329</v>
      </c>
      <c r="D292" s="43">
        <v>1</v>
      </c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74"/>
      <c r="BA292" s="74"/>
      <c r="BB292" s="74"/>
      <c r="BC292" s="74"/>
      <c r="BD292" s="74"/>
      <c r="BE292" s="74"/>
      <c r="BF292" s="74"/>
      <c r="BG292" s="74"/>
      <c r="BH292" s="74"/>
      <c r="BI292" s="74"/>
      <c r="BJ292" s="74"/>
      <c r="BK292" s="28"/>
      <c r="BL292" s="28"/>
      <c r="BM292" s="28"/>
      <c r="BN292" s="28"/>
    </row>
    <row r="293" spans="1:66" ht="19.55" customHeight="1">
      <c r="A293" s="25"/>
      <c r="B293" s="35"/>
      <c r="C293" s="152"/>
      <c r="D293" s="15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7"/>
      <c r="BD293" s="97"/>
      <c r="BE293" s="97"/>
      <c r="BF293" s="97"/>
      <c r="BG293" s="97"/>
      <c r="BH293" s="97"/>
      <c r="BI293" s="97"/>
      <c r="BJ293" s="97"/>
      <c r="BK293" s="97"/>
      <c r="BL293" s="97"/>
      <c r="BM293" s="97"/>
      <c r="BN293" s="106"/>
    </row>
    <row r="294" spans="1:66" ht="19.55" customHeight="1">
      <c r="A294" s="25"/>
      <c r="B294" s="220" t="s">
        <v>343</v>
      </c>
      <c r="C294" s="151" t="s">
        <v>329</v>
      </c>
      <c r="D294" s="43">
        <v>2</v>
      </c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74"/>
      <c r="BA294" s="74"/>
      <c r="BB294" s="74"/>
      <c r="BC294" s="74"/>
      <c r="BD294" s="74"/>
      <c r="BE294" s="74"/>
      <c r="BF294" s="74"/>
      <c r="BG294" s="74"/>
      <c r="BH294" s="74"/>
      <c r="BI294" s="74"/>
      <c r="BJ294" s="74"/>
      <c r="BK294" s="28"/>
      <c r="BL294" s="28"/>
      <c r="BM294" s="28"/>
      <c r="BN294" s="28"/>
    </row>
    <row r="295" spans="1:66" ht="19.55" customHeight="1">
      <c r="A295" s="25"/>
      <c r="B295" s="221"/>
      <c r="C295" s="151" t="s">
        <v>328</v>
      </c>
      <c r="D295" s="43">
        <v>1</v>
      </c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74"/>
      <c r="BA295" s="74"/>
      <c r="BB295" s="74"/>
      <c r="BC295" s="74"/>
      <c r="BD295" s="74"/>
      <c r="BE295" s="74"/>
      <c r="BF295" s="74"/>
      <c r="BG295" s="74"/>
      <c r="BH295" s="74"/>
      <c r="BI295" s="74"/>
      <c r="BJ295" s="74"/>
      <c r="BK295" s="28"/>
      <c r="BL295" s="28"/>
      <c r="BM295" s="28"/>
      <c r="BN295" s="28"/>
    </row>
    <row r="296" spans="1:66" ht="19.55" customHeight="1">
      <c r="A296" s="25"/>
      <c r="B296" s="222"/>
      <c r="C296" s="154">
        <v>-1</v>
      </c>
      <c r="D296" s="43">
        <v>0</v>
      </c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74"/>
      <c r="BA296" s="74"/>
      <c r="BB296" s="74"/>
      <c r="BC296" s="74"/>
      <c r="BD296" s="74"/>
      <c r="BE296" s="74"/>
      <c r="BF296" s="74"/>
      <c r="BG296" s="74"/>
      <c r="BH296" s="74"/>
      <c r="BI296" s="74"/>
      <c r="BJ296" s="74"/>
      <c r="BK296" s="28"/>
      <c r="BL296" s="28"/>
      <c r="BM296" s="28"/>
      <c r="BN296" s="28"/>
    </row>
    <row r="297" spans="1:66" ht="19.55" customHeight="1">
      <c r="A297" s="25"/>
      <c r="B297" s="160"/>
      <c r="C297" s="152"/>
      <c r="D297" s="15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  <c r="AV297" s="97"/>
      <c r="AW297" s="97"/>
      <c r="AX297" s="97"/>
      <c r="AY297" s="97"/>
      <c r="AZ297" s="97"/>
      <c r="BA297" s="97"/>
      <c r="BB297" s="97"/>
      <c r="BC297" s="97"/>
      <c r="BD297" s="97"/>
      <c r="BE297" s="97"/>
      <c r="BF297" s="97"/>
      <c r="BG297" s="97"/>
      <c r="BH297" s="97"/>
      <c r="BI297" s="97"/>
      <c r="BJ297" s="97"/>
      <c r="BK297" s="97"/>
      <c r="BL297" s="97"/>
      <c r="BM297" s="97"/>
      <c r="BN297" s="106"/>
    </row>
    <row r="298" spans="1:66" ht="19.55" customHeight="1">
      <c r="A298" s="25"/>
      <c r="B298" s="220" t="s">
        <v>344</v>
      </c>
      <c r="C298" s="154">
        <v>-1</v>
      </c>
      <c r="D298" s="43">
        <v>3</v>
      </c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74"/>
      <c r="BA298" s="74"/>
      <c r="BB298" s="74"/>
      <c r="BC298" s="74"/>
      <c r="BD298" s="74"/>
      <c r="BE298" s="74"/>
      <c r="BF298" s="74"/>
      <c r="BG298" s="74"/>
      <c r="BH298" s="74"/>
      <c r="BI298" s="74"/>
      <c r="BJ298" s="74"/>
      <c r="BK298" s="28"/>
      <c r="BL298" s="28"/>
      <c r="BM298" s="28"/>
      <c r="BN298" s="28"/>
    </row>
    <row r="299" spans="1:66" ht="19.55" customHeight="1">
      <c r="A299" s="25"/>
      <c r="B299" s="221"/>
      <c r="C299" s="151" t="s">
        <v>328</v>
      </c>
      <c r="D299" s="43">
        <v>2</v>
      </c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74"/>
      <c r="BA299" s="74"/>
      <c r="BB299" s="74"/>
      <c r="BC299" s="74"/>
      <c r="BD299" s="74"/>
      <c r="BE299" s="74"/>
      <c r="BF299" s="74"/>
      <c r="BG299" s="74"/>
      <c r="BH299" s="74"/>
      <c r="BI299" s="74"/>
      <c r="BJ299" s="74"/>
      <c r="BK299" s="28"/>
      <c r="BL299" s="28"/>
      <c r="BM299" s="28"/>
      <c r="BN299" s="28"/>
    </row>
    <row r="300" spans="1:66" ht="19.55" customHeight="1">
      <c r="A300" s="25"/>
      <c r="B300" s="222"/>
      <c r="C300" s="151" t="s">
        <v>329</v>
      </c>
      <c r="D300" s="43">
        <v>1</v>
      </c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74"/>
      <c r="BA300" s="74"/>
      <c r="BB300" s="74"/>
      <c r="BC300" s="74"/>
      <c r="BD300" s="74"/>
      <c r="BE300" s="74"/>
      <c r="BF300" s="74"/>
      <c r="BG300" s="74"/>
      <c r="BH300" s="74"/>
      <c r="BI300" s="74"/>
      <c r="BJ300" s="74"/>
      <c r="BK300" s="28"/>
      <c r="BL300" s="28"/>
      <c r="BM300" s="28"/>
      <c r="BN300" s="28"/>
    </row>
    <row r="301" spans="1:66" ht="19.55" customHeight="1">
      <c r="A301" s="25"/>
      <c r="B301" s="160"/>
      <c r="C301" s="152"/>
      <c r="D301" s="15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7"/>
      <c r="AV301" s="97"/>
      <c r="AW301" s="97"/>
      <c r="AX301" s="97"/>
      <c r="AY301" s="97"/>
      <c r="AZ301" s="97"/>
      <c r="BA301" s="97"/>
      <c r="BB301" s="97"/>
      <c r="BC301" s="97"/>
      <c r="BD301" s="97"/>
      <c r="BE301" s="97"/>
      <c r="BF301" s="97"/>
      <c r="BG301" s="97"/>
      <c r="BH301" s="97"/>
      <c r="BI301" s="97"/>
      <c r="BJ301" s="97"/>
      <c r="BK301" s="97"/>
      <c r="BL301" s="97"/>
      <c r="BM301" s="97"/>
      <c r="BN301" s="106"/>
    </row>
    <row r="302" spans="1:66" ht="19.55" customHeight="1">
      <c r="A302" s="25"/>
      <c r="B302" s="220" t="s">
        <v>345</v>
      </c>
      <c r="C302" s="151" t="s">
        <v>329</v>
      </c>
      <c r="D302" s="43">
        <v>2</v>
      </c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74"/>
      <c r="BA302" s="74"/>
      <c r="BB302" s="74"/>
      <c r="BC302" s="74"/>
      <c r="BD302" s="74"/>
      <c r="BE302" s="74"/>
      <c r="BF302" s="74"/>
      <c r="BG302" s="74"/>
      <c r="BH302" s="74"/>
      <c r="BI302" s="74"/>
      <c r="BJ302" s="74"/>
      <c r="BK302" s="28"/>
      <c r="BL302" s="28"/>
      <c r="BM302" s="28"/>
      <c r="BN302" s="28"/>
    </row>
    <row r="303" spans="1:66" ht="19.55" customHeight="1">
      <c r="A303" s="25"/>
      <c r="B303" s="221"/>
      <c r="C303" s="151" t="s">
        <v>328</v>
      </c>
      <c r="D303" s="43">
        <v>1</v>
      </c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74"/>
      <c r="BA303" s="74"/>
      <c r="BB303" s="74"/>
      <c r="BC303" s="74"/>
      <c r="BD303" s="74"/>
      <c r="BE303" s="74"/>
      <c r="BF303" s="74"/>
      <c r="BG303" s="74"/>
      <c r="BH303" s="74"/>
      <c r="BI303" s="74"/>
      <c r="BJ303" s="74"/>
      <c r="BK303" s="28"/>
      <c r="BL303" s="28"/>
      <c r="BM303" s="28"/>
      <c r="BN303" s="28"/>
    </row>
    <row r="304" spans="1:66" ht="19.55" customHeight="1">
      <c r="A304" s="25"/>
      <c r="B304" s="222"/>
      <c r="C304" s="154">
        <v>-1</v>
      </c>
      <c r="D304" s="43">
        <v>0</v>
      </c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74"/>
      <c r="BA304" s="74"/>
      <c r="BB304" s="74"/>
      <c r="BC304" s="74"/>
      <c r="BD304" s="74"/>
      <c r="BE304" s="74"/>
      <c r="BF304" s="74"/>
      <c r="BG304" s="74"/>
      <c r="BH304" s="74"/>
      <c r="BI304" s="74"/>
      <c r="BJ304" s="74"/>
      <c r="BK304" s="28"/>
      <c r="BL304" s="28"/>
      <c r="BM304" s="28"/>
      <c r="BN304" s="28"/>
    </row>
    <row r="305" spans="1:66" ht="19.55" customHeight="1">
      <c r="A305" s="25"/>
      <c r="B305" s="160"/>
      <c r="C305" s="152"/>
      <c r="D305" s="15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7"/>
      <c r="AV305" s="97"/>
      <c r="AW305" s="97"/>
      <c r="AX305" s="97"/>
      <c r="AY305" s="97"/>
      <c r="AZ305" s="97"/>
      <c r="BA305" s="97"/>
      <c r="BB305" s="97"/>
      <c r="BC305" s="97"/>
      <c r="BD305" s="97"/>
      <c r="BE305" s="97"/>
      <c r="BF305" s="97"/>
      <c r="BG305" s="97"/>
      <c r="BH305" s="97"/>
      <c r="BI305" s="97"/>
      <c r="BJ305" s="97"/>
      <c r="BK305" s="97"/>
      <c r="BL305" s="97"/>
      <c r="BM305" s="97"/>
      <c r="BN305" s="106"/>
    </row>
    <row r="306" spans="1:66" ht="19.55" customHeight="1">
      <c r="A306" s="25"/>
      <c r="B306" s="220" t="s">
        <v>346</v>
      </c>
      <c r="C306" s="154">
        <v>-1</v>
      </c>
      <c r="D306" s="43">
        <v>3</v>
      </c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74"/>
      <c r="BA306" s="74"/>
      <c r="BB306" s="74"/>
      <c r="BC306" s="74"/>
      <c r="BD306" s="74"/>
      <c r="BE306" s="74"/>
      <c r="BF306" s="74"/>
      <c r="BG306" s="74"/>
      <c r="BH306" s="74"/>
      <c r="BI306" s="74"/>
      <c r="BJ306" s="74"/>
      <c r="BK306" s="28"/>
      <c r="BL306" s="28"/>
      <c r="BM306" s="28"/>
      <c r="BN306" s="28"/>
    </row>
    <row r="307" spans="1:66" ht="19.55" customHeight="1">
      <c r="A307" s="25"/>
      <c r="B307" s="221"/>
      <c r="C307" s="151" t="s">
        <v>328</v>
      </c>
      <c r="D307" s="43">
        <v>2</v>
      </c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74"/>
      <c r="BA307" s="74"/>
      <c r="BB307" s="74"/>
      <c r="BC307" s="74"/>
      <c r="BD307" s="74"/>
      <c r="BE307" s="74"/>
      <c r="BF307" s="74"/>
      <c r="BG307" s="74"/>
      <c r="BH307" s="74"/>
      <c r="BI307" s="74"/>
      <c r="BJ307" s="74"/>
      <c r="BK307" s="28"/>
      <c r="BL307" s="28"/>
      <c r="BM307" s="28"/>
      <c r="BN307" s="28"/>
    </row>
    <row r="308" spans="1:66" ht="19.55" customHeight="1">
      <c r="A308" s="25"/>
      <c r="B308" s="222"/>
      <c r="C308" s="151" t="s">
        <v>329</v>
      </c>
      <c r="D308" s="43">
        <v>1</v>
      </c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74"/>
      <c r="BA308" s="74"/>
      <c r="BB308" s="74"/>
      <c r="BC308" s="74"/>
      <c r="BD308" s="74"/>
      <c r="BE308" s="74"/>
      <c r="BF308" s="74"/>
      <c r="BG308" s="74"/>
      <c r="BH308" s="74"/>
      <c r="BI308" s="74"/>
      <c r="BJ308" s="74"/>
      <c r="BK308" s="28"/>
      <c r="BL308" s="28"/>
      <c r="BM308" s="28"/>
      <c r="BN308" s="28"/>
    </row>
    <row r="309" spans="1:66" ht="19.55" customHeight="1">
      <c r="A309" s="25"/>
      <c r="B309" s="160"/>
      <c r="C309" s="152"/>
      <c r="D309" s="15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  <c r="BC309" s="97"/>
      <c r="BD309" s="97"/>
      <c r="BE309" s="97"/>
      <c r="BF309" s="97"/>
      <c r="BG309" s="97"/>
      <c r="BH309" s="97"/>
      <c r="BI309" s="97"/>
      <c r="BJ309" s="97"/>
      <c r="BK309" s="97"/>
      <c r="BL309" s="97"/>
      <c r="BM309" s="97"/>
      <c r="BN309" s="106"/>
    </row>
    <row r="310" spans="1:66" ht="19.55" customHeight="1">
      <c r="A310" s="25"/>
      <c r="B310" s="223" t="s">
        <v>347</v>
      </c>
      <c r="C310" s="154">
        <v>-1</v>
      </c>
      <c r="D310" s="43">
        <v>3</v>
      </c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74"/>
      <c r="BA310" s="74"/>
      <c r="BB310" s="74"/>
      <c r="BC310" s="74"/>
      <c r="BD310" s="74"/>
      <c r="BE310" s="74"/>
      <c r="BF310" s="74"/>
      <c r="BG310" s="74"/>
      <c r="BH310" s="74"/>
      <c r="BI310" s="74"/>
      <c r="BJ310" s="74"/>
      <c r="BK310" s="28"/>
      <c r="BL310" s="28"/>
      <c r="BM310" s="28"/>
      <c r="BN310" s="28"/>
    </row>
    <row r="311" spans="1:66" ht="19.55" customHeight="1">
      <c r="A311" s="25"/>
      <c r="B311" s="221"/>
      <c r="C311" s="151" t="s">
        <v>328</v>
      </c>
      <c r="D311" s="43">
        <v>2</v>
      </c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74"/>
      <c r="BA311" s="74"/>
      <c r="BB311" s="74"/>
      <c r="BC311" s="74"/>
      <c r="BD311" s="74"/>
      <c r="BE311" s="74"/>
      <c r="BF311" s="74"/>
      <c r="BG311" s="74"/>
      <c r="BH311" s="74"/>
      <c r="BI311" s="74"/>
      <c r="BJ311" s="74"/>
      <c r="BK311" s="28"/>
      <c r="BL311" s="28"/>
      <c r="BM311" s="28"/>
      <c r="BN311" s="28"/>
    </row>
    <row r="312" spans="1:66" ht="19.55" customHeight="1">
      <c r="A312" s="25"/>
      <c r="B312" s="222"/>
      <c r="C312" s="151" t="s">
        <v>329</v>
      </c>
      <c r="D312" s="43">
        <v>1</v>
      </c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74"/>
      <c r="BA312" s="74"/>
      <c r="BB312" s="74"/>
      <c r="BC312" s="74"/>
      <c r="BD312" s="74"/>
      <c r="BE312" s="74"/>
      <c r="BF312" s="74"/>
      <c r="BG312" s="74"/>
      <c r="BH312" s="74"/>
      <c r="BI312" s="74"/>
      <c r="BJ312" s="74"/>
      <c r="BK312" s="28"/>
      <c r="BL312" s="28"/>
      <c r="BM312" s="28"/>
      <c r="BN312" s="28"/>
    </row>
    <row r="313" spans="1:66" ht="19.55" customHeight="1">
      <c r="A313" s="25"/>
      <c r="B313" s="160"/>
      <c r="C313" s="155"/>
      <c r="D313" s="15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  <c r="BE313" s="97"/>
      <c r="BF313" s="97"/>
      <c r="BG313" s="97"/>
      <c r="BH313" s="97"/>
      <c r="BI313" s="97"/>
      <c r="BJ313" s="97"/>
      <c r="BK313" s="97"/>
      <c r="BL313" s="97"/>
      <c r="BM313" s="97"/>
      <c r="BN313" s="106"/>
    </row>
    <row r="314" spans="1:66" ht="19.55" customHeight="1">
      <c r="A314" s="25"/>
      <c r="B314" s="223" t="s">
        <v>348</v>
      </c>
      <c r="C314" s="151" t="s">
        <v>329</v>
      </c>
      <c r="D314" s="43">
        <v>2</v>
      </c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74"/>
      <c r="BA314" s="74"/>
      <c r="BB314" s="74"/>
      <c r="BC314" s="74"/>
      <c r="BD314" s="74"/>
      <c r="BE314" s="74"/>
      <c r="BF314" s="74"/>
      <c r="BG314" s="74"/>
      <c r="BH314" s="74"/>
      <c r="BI314" s="74"/>
      <c r="BJ314" s="74"/>
      <c r="BK314" s="28"/>
      <c r="BL314" s="28"/>
      <c r="BM314" s="28"/>
      <c r="BN314" s="28"/>
    </row>
    <row r="315" spans="1:66" ht="19.55" customHeight="1">
      <c r="A315" s="25"/>
      <c r="B315" s="221"/>
      <c r="C315" s="151" t="s">
        <v>328</v>
      </c>
      <c r="D315" s="43">
        <v>1</v>
      </c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74"/>
      <c r="BA315" s="74"/>
      <c r="BB315" s="74"/>
      <c r="BC315" s="74"/>
      <c r="BD315" s="74"/>
      <c r="BE315" s="74"/>
      <c r="BF315" s="74"/>
      <c r="BG315" s="74"/>
      <c r="BH315" s="74"/>
      <c r="BI315" s="74"/>
      <c r="BJ315" s="74"/>
      <c r="BK315" s="28"/>
      <c r="BL315" s="28"/>
      <c r="BM315" s="28"/>
      <c r="BN315" s="28"/>
    </row>
    <row r="316" spans="1:66" ht="19.55" customHeight="1">
      <c r="A316" s="25"/>
      <c r="B316" s="222"/>
      <c r="C316" s="154">
        <v>-1</v>
      </c>
      <c r="D316" s="43">
        <v>0</v>
      </c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74"/>
      <c r="BA316" s="74"/>
      <c r="BB316" s="74"/>
      <c r="BC316" s="74"/>
      <c r="BD316" s="74"/>
      <c r="BE316" s="74"/>
      <c r="BF316" s="74"/>
      <c r="BG316" s="74"/>
      <c r="BH316" s="74"/>
      <c r="BI316" s="74"/>
      <c r="BJ316" s="74"/>
      <c r="BK316" s="28"/>
      <c r="BL316" s="28"/>
      <c r="BM316" s="28"/>
      <c r="BN316" s="28"/>
    </row>
    <row r="317" spans="1:66" ht="19.55" customHeight="1">
      <c r="A317" s="25"/>
      <c r="B317" s="160"/>
      <c r="C317" s="155"/>
      <c r="D317" s="15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  <c r="BE317" s="97"/>
      <c r="BF317" s="97"/>
      <c r="BG317" s="97"/>
      <c r="BH317" s="97"/>
      <c r="BI317" s="97"/>
      <c r="BJ317" s="97"/>
      <c r="BK317" s="97"/>
      <c r="BL317" s="97"/>
      <c r="BM317" s="97"/>
      <c r="BN317" s="106"/>
    </row>
    <row r="318" spans="1:66" ht="19.55" customHeight="1">
      <c r="A318" s="25"/>
      <c r="B318" s="223" t="s">
        <v>349</v>
      </c>
      <c r="C318" s="154">
        <v>-1</v>
      </c>
      <c r="D318" s="43">
        <v>3</v>
      </c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74"/>
      <c r="BA318" s="74"/>
      <c r="BB318" s="74"/>
      <c r="BC318" s="74"/>
      <c r="BD318" s="74"/>
      <c r="BE318" s="74"/>
      <c r="BF318" s="74"/>
      <c r="BG318" s="74"/>
      <c r="BH318" s="74"/>
      <c r="BI318" s="74"/>
      <c r="BJ318" s="74"/>
      <c r="BK318" s="28"/>
      <c r="BL318" s="28"/>
      <c r="BM318" s="28"/>
      <c r="BN318" s="28"/>
    </row>
    <row r="319" spans="1:66" ht="19.55" customHeight="1">
      <c r="A319" s="25"/>
      <c r="B319" s="221"/>
      <c r="C319" s="151" t="s">
        <v>328</v>
      </c>
      <c r="D319" s="43">
        <v>2</v>
      </c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74"/>
      <c r="BA319" s="74"/>
      <c r="BB319" s="74"/>
      <c r="BC319" s="74"/>
      <c r="BD319" s="74"/>
      <c r="BE319" s="74"/>
      <c r="BF319" s="74"/>
      <c r="BG319" s="74"/>
      <c r="BH319" s="74"/>
      <c r="BI319" s="74"/>
      <c r="BJ319" s="74"/>
      <c r="BK319" s="28"/>
      <c r="BL319" s="28"/>
      <c r="BM319" s="28"/>
      <c r="BN319" s="28"/>
    </row>
    <row r="320" spans="1:66" ht="19.55" customHeight="1">
      <c r="A320" s="25"/>
      <c r="B320" s="222"/>
      <c r="C320" s="151" t="s">
        <v>329</v>
      </c>
      <c r="D320" s="43">
        <v>1</v>
      </c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74"/>
      <c r="BA320" s="74"/>
      <c r="BB320" s="74"/>
      <c r="BC320" s="74"/>
      <c r="BD320" s="74"/>
      <c r="BE320" s="74"/>
      <c r="BF320" s="74"/>
      <c r="BG320" s="74"/>
      <c r="BH320" s="74"/>
      <c r="BI320" s="74"/>
      <c r="BJ320" s="74"/>
      <c r="BK320" s="28"/>
      <c r="BL320" s="28"/>
      <c r="BM320" s="28"/>
      <c r="BN320" s="28"/>
    </row>
    <row r="321" spans="1:66" ht="19.55" customHeight="1">
      <c r="A321" s="25"/>
      <c r="B321" s="160"/>
      <c r="C321" s="155"/>
      <c r="D321" s="15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7"/>
      <c r="BF321" s="97"/>
      <c r="BG321" s="97"/>
      <c r="BH321" s="97"/>
      <c r="BI321" s="97"/>
      <c r="BJ321" s="97"/>
      <c r="BK321" s="97"/>
      <c r="BL321" s="97"/>
      <c r="BM321" s="97"/>
      <c r="BN321" s="106"/>
    </row>
    <row r="322" spans="1:66" ht="19.55" customHeight="1">
      <c r="A322" s="25"/>
      <c r="B322" s="223" t="s">
        <v>350</v>
      </c>
      <c r="C322" s="154">
        <v>-1</v>
      </c>
      <c r="D322" s="43">
        <v>3</v>
      </c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74"/>
      <c r="BA322" s="74"/>
      <c r="BB322" s="74"/>
      <c r="BC322" s="74"/>
      <c r="BD322" s="74"/>
      <c r="BE322" s="74"/>
      <c r="BF322" s="74"/>
      <c r="BG322" s="74"/>
      <c r="BH322" s="74"/>
      <c r="BI322" s="74"/>
      <c r="BJ322" s="74"/>
      <c r="BK322" s="28"/>
      <c r="BL322" s="28"/>
      <c r="BM322" s="28"/>
      <c r="BN322" s="28"/>
    </row>
    <row r="323" spans="1:66" ht="19.55" customHeight="1">
      <c r="A323" s="25"/>
      <c r="B323" s="221"/>
      <c r="C323" s="151" t="s">
        <v>328</v>
      </c>
      <c r="D323" s="43">
        <v>2</v>
      </c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74"/>
      <c r="BA323" s="74"/>
      <c r="BB323" s="74"/>
      <c r="BC323" s="74"/>
      <c r="BD323" s="74"/>
      <c r="BE323" s="74"/>
      <c r="BF323" s="74"/>
      <c r="BG323" s="74"/>
      <c r="BH323" s="74"/>
      <c r="BI323" s="74"/>
      <c r="BJ323" s="74"/>
      <c r="BK323" s="28"/>
      <c r="BL323" s="28"/>
      <c r="BM323" s="28"/>
      <c r="BN323" s="28"/>
    </row>
    <row r="324" spans="1:66" ht="19.55" customHeight="1">
      <c r="A324" s="25"/>
      <c r="B324" s="222"/>
      <c r="C324" s="151" t="s">
        <v>329</v>
      </c>
      <c r="D324" s="43">
        <v>1</v>
      </c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74"/>
      <c r="BA324" s="74"/>
      <c r="BB324" s="74"/>
      <c r="BC324" s="74"/>
      <c r="BD324" s="74"/>
      <c r="BE324" s="74"/>
      <c r="BF324" s="74"/>
      <c r="BG324" s="74"/>
      <c r="BH324" s="74"/>
      <c r="BI324" s="74"/>
      <c r="BJ324" s="74"/>
      <c r="BK324" s="28"/>
      <c r="BL324" s="28"/>
      <c r="BM324" s="28"/>
      <c r="BN324" s="28"/>
    </row>
    <row r="325" spans="1:66" ht="19.55" customHeight="1">
      <c r="A325" s="25"/>
      <c r="B325" s="161"/>
      <c r="C325" s="88"/>
      <c r="D325" s="158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4"/>
      <c r="BM325" s="64"/>
      <c r="BN325" s="81"/>
    </row>
    <row r="326" spans="1:66" ht="19.55" customHeight="1">
      <c r="A326" s="147"/>
      <c r="B326" s="20" t="s">
        <v>351</v>
      </c>
      <c r="C326" s="148"/>
      <c r="D326" s="14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109"/>
      <c r="BM326" s="109"/>
      <c r="BN326" s="79"/>
    </row>
    <row r="327" spans="1:66" ht="19.55" customHeight="1">
      <c r="A327" s="25"/>
      <c r="B327" s="220" t="s">
        <v>327</v>
      </c>
      <c r="C327" s="162" t="s">
        <v>352</v>
      </c>
      <c r="D327" s="43">
        <v>3</v>
      </c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74"/>
      <c r="BA327" s="74"/>
      <c r="BB327" s="74"/>
      <c r="BC327" s="74"/>
      <c r="BD327" s="74"/>
      <c r="BE327" s="74"/>
      <c r="BF327" s="74"/>
      <c r="BG327" s="74"/>
      <c r="BH327" s="74"/>
      <c r="BI327" s="74"/>
      <c r="BJ327" s="74"/>
      <c r="BK327" s="28"/>
      <c r="BL327" s="28"/>
      <c r="BM327" s="28"/>
      <c r="BN327" s="28"/>
    </row>
    <row r="328" spans="1:66" ht="19.55" customHeight="1">
      <c r="A328" s="25"/>
      <c r="B328" s="221"/>
      <c r="C328" s="151" t="s">
        <v>353</v>
      </c>
      <c r="D328" s="43">
        <v>2</v>
      </c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74"/>
      <c r="BA328" s="74"/>
      <c r="BB328" s="74"/>
      <c r="BC328" s="74"/>
      <c r="BD328" s="74"/>
      <c r="BE328" s="74"/>
      <c r="BF328" s="74"/>
      <c r="BG328" s="74"/>
      <c r="BH328" s="74"/>
      <c r="BI328" s="74"/>
      <c r="BJ328" s="74"/>
      <c r="BK328" s="28"/>
      <c r="BL328" s="28"/>
      <c r="BM328" s="28"/>
      <c r="BN328" s="28"/>
    </row>
    <row r="329" spans="1:66" ht="19.55" customHeight="1">
      <c r="A329" s="25"/>
      <c r="B329" s="222"/>
      <c r="C329" s="151" t="s">
        <v>354</v>
      </c>
      <c r="D329" s="43">
        <v>1</v>
      </c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74"/>
      <c r="BA329" s="74"/>
      <c r="BB329" s="74"/>
      <c r="BC329" s="74"/>
      <c r="BD329" s="74"/>
      <c r="BE329" s="74"/>
      <c r="BF329" s="74"/>
      <c r="BG329" s="74"/>
      <c r="BH329" s="74"/>
      <c r="BI329" s="74"/>
      <c r="BJ329" s="74"/>
      <c r="BK329" s="28"/>
      <c r="BL329" s="28"/>
      <c r="BM329" s="28"/>
      <c r="BN329" s="28"/>
    </row>
    <row r="330" spans="1:66" ht="19.55" customHeight="1">
      <c r="A330" s="25"/>
      <c r="B330" s="160"/>
      <c r="C330" s="152"/>
      <c r="D330" s="15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  <c r="AV330" s="97"/>
      <c r="AW330" s="97"/>
      <c r="AX330" s="97"/>
      <c r="AY330" s="97"/>
      <c r="AZ330" s="97"/>
      <c r="BA330" s="97"/>
      <c r="BB330" s="97"/>
      <c r="BC330" s="97"/>
      <c r="BD330" s="97"/>
      <c r="BE330" s="97"/>
      <c r="BF330" s="97"/>
      <c r="BG330" s="97"/>
      <c r="BH330" s="97"/>
      <c r="BI330" s="97"/>
      <c r="BJ330" s="97"/>
      <c r="BK330" s="97"/>
      <c r="BL330" s="97"/>
      <c r="BM330" s="97"/>
      <c r="BN330" s="106"/>
    </row>
    <row r="331" spans="1:66" ht="19.55" customHeight="1">
      <c r="A331" s="25"/>
      <c r="B331" s="224" t="s">
        <v>355</v>
      </c>
      <c r="C331" s="151" t="s">
        <v>352</v>
      </c>
      <c r="D331" s="132">
        <v>3</v>
      </c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74"/>
      <c r="BA331" s="74"/>
      <c r="BB331" s="74"/>
      <c r="BC331" s="74"/>
      <c r="BD331" s="74"/>
      <c r="BE331" s="74"/>
      <c r="BF331" s="74"/>
      <c r="BG331" s="74"/>
      <c r="BH331" s="74"/>
      <c r="BI331" s="74"/>
      <c r="BJ331" s="74"/>
      <c r="BK331" s="28"/>
      <c r="BL331" s="28"/>
      <c r="BM331" s="28"/>
      <c r="BN331" s="28"/>
    </row>
    <row r="332" spans="1:66" ht="19.55" customHeight="1">
      <c r="A332" s="25"/>
      <c r="B332" s="221"/>
      <c r="C332" s="151" t="s">
        <v>353</v>
      </c>
      <c r="D332" s="132">
        <v>2</v>
      </c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74"/>
      <c r="BA332" s="74"/>
      <c r="BB332" s="74"/>
      <c r="BC332" s="74"/>
      <c r="BD332" s="74"/>
      <c r="BE332" s="74"/>
      <c r="BF332" s="74"/>
      <c r="BG332" s="74"/>
      <c r="BH332" s="74"/>
      <c r="BI332" s="74"/>
      <c r="BJ332" s="74"/>
      <c r="BK332" s="28"/>
      <c r="BL332" s="28"/>
      <c r="BM332" s="28"/>
      <c r="BN332" s="28"/>
    </row>
    <row r="333" spans="1:66" ht="19.55" customHeight="1">
      <c r="A333" s="25"/>
      <c r="B333" s="222"/>
      <c r="C333" s="151" t="s">
        <v>354</v>
      </c>
      <c r="D333" s="132">
        <v>1</v>
      </c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74"/>
      <c r="BA333" s="74"/>
      <c r="BB333" s="74"/>
      <c r="BC333" s="74"/>
      <c r="BD333" s="74"/>
      <c r="BE333" s="74"/>
      <c r="BF333" s="74"/>
      <c r="BG333" s="74"/>
      <c r="BH333" s="74"/>
      <c r="BI333" s="74"/>
      <c r="BJ333" s="74"/>
      <c r="BK333" s="28"/>
      <c r="BL333" s="28"/>
      <c r="BM333" s="28"/>
      <c r="BN333" s="28"/>
    </row>
    <row r="334" spans="1:66" ht="19.55" customHeight="1">
      <c r="A334" s="25"/>
      <c r="B334" s="160"/>
      <c r="C334" s="152"/>
      <c r="D334" s="15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7"/>
      <c r="AV334" s="97"/>
      <c r="AW334" s="97"/>
      <c r="AX334" s="97"/>
      <c r="AY334" s="97"/>
      <c r="AZ334" s="97"/>
      <c r="BA334" s="97"/>
      <c r="BB334" s="97"/>
      <c r="BC334" s="97"/>
      <c r="BD334" s="97"/>
      <c r="BE334" s="97"/>
      <c r="BF334" s="97"/>
      <c r="BG334" s="97"/>
      <c r="BH334" s="97"/>
      <c r="BI334" s="97"/>
      <c r="BJ334" s="97"/>
      <c r="BK334" s="97"/>
      <c r="BL334" s="97"/>
      <c r="BM334" s="97"/>
      <c r="BN334" s="106"/>
    </row>
    <row r="335" spans="1:66" ht="19.55" customHeight="1">
      <c r="A335" s="25"/>
      <c r="B335" s="220" t="s">
        <v>356</v>
      </c>
      <c r="C335" s="163" t="s">
        <v>357</v>
      </c>
      <c r="D335" s="43">
        <v>2</v>
      </c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74"/>
      <c r="BA335" s="74"/>
      <c r="BB335" s="74"/>
      <c r="BC335" s="74"/>
      <c r="BD335" s="74"/>
      <c r="BE335" s="74"/>
      <c r="BF335" s="74"/>
      <c r="BG335" s="74"/>
      <c r="BH335" s="74"/>
      <c r="BI335" s="74"/>
      <c r="BJ335" s="74"/>
      <c r="BK335" s="28"/>
      <c r="BL335" s="28"/>
      <c r="BM335" s="28"/>
      <c r="BN335" s="28"/>
    </row>
    <row r="336" spans="1:66" ht="19.55" customHeight="1">
      <c r="A336" s="25"/>
      <c r="B336" s="221"/>
      <c r="C336" s="163" t="s">
        <v>358</v>
      </c>
      <c r="D336" s="132">
        <v>1</v>
      </c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74"/>
      <c r="BA336" s="74"/>
      <c r="BB336" s="74"/>
      <c r="BC336" s="74"/>
      <c r="BD336" s="74"/>
      <c r="BE336" s="74"/>
      <c r="BF336" s="74"/>
      <c r="BG336" s="74"/>
      <c r="BH336" s="74"/>
      <c r="BI336" s="74"/>
      <c r="BJ336" s="74"/>
      <c r="BK336" s="28"/>
      <c r="BL336" s="28"/>
      <c r="BM336" s="28"/>
      <c r="BN336" s="28"/>
    </row>
    <row r="337" spans="1:66" ht="19.55" customHeight="1">
      <c r="A337" s="25"/>
      <c r="B337" s="222"/>
      <c r="C337" s="163" t="s">
        <v>110</v>
      </c>
      <c r="D337" s="43">
        <v>0</v>
      </c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74"/>
      <c r="BA337" s="74"/>
      <c r="BB337" s="74"/>
      <c r="BC337" s="74"/>
      <c r="BD337" s="74"/>
      <c r="BE337" s="74"/>
      <c r="BF337" s="74"/>
      <c r="BG337" s="74"/>
      <c r="BH337" s="74"/>
      <c r="BI337" s="74"/>
      <c r="BJ337" s="74"/>
      <c r="BK337" s="28"/>
      <c r="BL337" s="28"/>
      <c r="BM337" s="28"/>
      <c r="BN337" s="28"/>
    </row>
    <row r="338" spans="1:66" ht="19.55" customHeight="1">
      <c r="A338" s="25"/>
      <c r="B338" s="160"/>
      <c r="C338" s="152"/>
      <c r="D338" s="15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  <c r="BC338" s="97"/>
      <c r="BD338" s="97"/>
      <c r="BE338" s="97"/>
      <c r="BF338" s="97"/>
      <c r="BG338" s="97"/>
      <c r="BH338" s="97"/>
      <c r="BI338" s="97"/>
      <c r="BJ338" s="97"/>
      <c r="BK338" s="97"/>
      <c r="BL338" s="97"/>
      <c r="BM338" s="97"/>
      <c r="BN338" s="106"/>
    </row>
    <row r="339" spans="1:66" ht="19.55" customHeight="1">
      <c r="A339" s="25"/>
      <c r="B339" s="220" t="s">
        <v>359</v>
      </c>
      <c r="C339" s="151" t="s">
        <v>354</v>
      </c>
      <c r="D339" s="43">
        <v>2</v>
      </c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74"/>
      <c r="BA339" s="74"/>
      <c r="BB339" s="74"/>
      <c r="BC339" s="74"/>
      <c r="BD339" s="74"/>
      <c r="BE339" s="74"/>
      <c r="BF339" s="74"/>
      <c r="BG339" s="74"/>
      <c r="BH339" s="74"/>
      <c r="BI339" s="74"/>
      <c r="BJ339" s="74"/>
      <c r="BK339" s="28"/>
      <c r="BL339" s="28"/>
      <c r="BM339" s="28"/>
      <c r="BN339" s="28"/>
    </row>
    <row r="340" spans="1:66" ht="19.55" customHeight="1">
      <c r="A340" s="25"/>
      <c r="B340" s="221"/>
      <c r="C340" s="151" t="s">
        <v>353</v>
      </c>
      <c r="D340" s="43">
        <v>1</v>
      </c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74"/>
      <c r="BA340" s="74"/>
      <c r="BB340" s="74"/>
      <c r="BC340" s="74"/>
      <c r="BD340" s="74"/>
      <c r="BE340" s="74"/>
      <c r="BF340" s="74"/>
      <c r="BG340" s="74"/>
      <c r="BH340" s="74"/>
      <c r="BI340" s="74"/>
      <c r="BJ340" s="74"/>
      <c r="BK340" s="28"/>
      <c r="BL340" s="28"/>
      <c r="BM340" s="28"/>
      <c r="BN340" s="28"/>
    </row>
    <row r="341" spans="1:66" ht="19.55" customHeight="1">
      <c r="A341" s="25"/>
      <c r="B341" s="222"/>
      <c r="C341" s="151" t="s">
        <v>352</v>
      </c>
      <c r="D341" s="43">
        <v>0</v>
      </c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74"/>
      <c r="BA341" s="74"/>
      <c r="BB341" s="74"/>
      <c r="BC341" s="74"/>
      <c r="BD341" s="74"/>
      <c r="BE341" s="74"/>
      <c r="BF341" s="74"/>
      <c r="BG341" s="74"/>
      <c r="BH341" s="74"/>
      <c r="BI341" s="74"/>
      <c r="BJ341" s="74"/>
      <c r="BK341" s="28"/>
      <c r="BL341" s="28"/>
      <c r="BM341" s="28"/>
      <c r="BN341" s="28"/>
    </row>
    <row r="342" spans="1:66" ht="19.55" customHeight="1">
      <c r="A342" s="25"/>
      <c r="B342" s="160"/>
      <c r="C342" s="152"/>
      <c r="D342" s="15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  <c r="AV342" s="97"/>
      <c r="AW342" s="97"/>
      <c r="AX342" s="97"/>
      <c r="AY342" s="97"/>
      <c r="AZ342" s="97"/>
      <c r="BA342" s="97"/>
      <c r="BB342" s="97"/>
      <c r="BC342" s="97"/>
      <c r="BD342" s="97"/>
      <c r="BE342" s="97"/>
      <c r="BF342" s="97"/>
      <c r="BG342" s="97"/>
      <c r="BH342" s="97"/>
      <c r="BI342" s="97"/>
      <c r="BJ342" s="97"/>
      <c r="BK342" s="97"/>
      <c r="BL342" s="97"/>
      <c r="BM342" s="97"/>
      <c r="BN342" s="106"/>
    </row>
    <row r="343" spans="1:66" ht="36.799999999999997" customHeight="1">
      <c r="A343" s="25"/>
      <c r="B343" s="220" t="s">
        <v>360</v>
      </c>
      <c r="C343" s="207" t="s">
        <v>361</v>
      </c>
      <c r="D343" s="43">
        <v>2</v>
      </c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74"/>
      <c r="BA343" s="74"/>
      <c r="BB343" s="74"/>
      <c r="BC343" s="74"/>
      <c r="BD343" s="74"/>
      <c r="BE343" s="74"/>
      <c r="BF343" s="74"/>
      <c r="BG343" s="74"/>
      <c r="BH343" s="74"/>
      <c r="BI343" s="74"/>
      <c r="BJ343" s="74"/>
      <c r="BK343" s="28"/>
      <c r="BL343" s="28"/>
      <c r="BM343" s="28"/>
      <c r="BN343" s="28"/>
    </row>
    <row r="344" spans="1:66" ht="36.799999999999997" customHeight="1">
      <c r="A344" s="25"/>
      <c r="B344" s="221"/>
      <c r="C344" s="207" t="s">
        <v>362</v>
      </c>
      <c r="D344" s="43">
        <v>1</v>
      </c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74"/>
      <c r="BA344" s="74"/>
      <c r="BB344" s="74"/>
      <c r="BC344" s="74"/>
      <c r="BD344" s="74"/>
      <c r="BE344" s="74"/>
      <c r="BF344" s="74"/>
      <c r="BG344" s="74"/>
      <c r="BH344" s="74"/>
      <c r="BI344" s="74"/>
      <c r="BJ344" s="74"/>
      <c r="BK344" s="28"/>
      <c r="BL344" s="28"/>
      <c r="BM344" s="28"/>
      <c r="BN344" s="28"/>
    </row>
    <row r="345" spans="1:66" ht="36.799999999999997" customHeight="1">
      <c r="A345" s="25"/>
      <c r="B345" s="222"/>
      <c r="C345" s="207" t="s">
        <v>363</v>
      </c>
      <c r="D345" s="132">
        <v>0</v>
      </c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74"/>
      <c r="BA345" s="74"/>
      <c r="BB345" s="74"/>
      <c r="BC345" s="74"/>
      <c r="BD345" s="74"/>
      <c r="BE345" s="74"/>
      <c r="BF345" s="74"/>
      <c r="BG345" s="74"/>
      <c r="BH345" s="74"/>
      <c r="BI345" s="74"/>
      <c r="BJ345" s="74"/>
      <c r="BK345" s="28"/>
      <c r="BL345" s="28"/>
      <c r="BM345" s="28"/>
      <c r="BN345" s="28"/>
    </row>
    <row r="346" spans="1:66" ht="19.55" customHeight="1">
      <c r="A346" s="25"/>
      <c r="B346" s="160"/>
      <c r="C346" s="152"/>
      <c r="D346" s="15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  <c r="BE346" s="97"/>
      <c r="BF346" s="97"/>
      <c r="BG346" s="97"/>
      <c r="BH346" s="97"/>
      <c r="BI346" s="97"/>
      <c r="BJ346" s="97"/>
      <c r="BK346" s="97"/>
      <c r="BL346" s="97"/>
      <c r="BM346" s="97"/>
      <c r="BN346" s="106"/>
    </row>
    <row r="347" spans="1:66" ht="28.5" customHeight="1">
      <c r="A347" s="25"/>
      <c r="B347" s="220" t="s">
        <v>364</v>
      </c>
      <c r="C347" s="207" t="s">
        <v>361</v>
      </c>
      <c r="D347" s="43">
        <v>2</v>
      </c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74"/>
      <c r="BA347" s="74"/>
      <c r="BB347" s="74"/>
      <c r="BC347" s="74"/>
      <c r="BD347" s="74"/>
      <c r="BE347" s="74"/>
      <c r="BF347" s="74"/>
      <c r="BG347" s="74"/>
      <c r="BH347" s="74"/>
      <c r="BI347" s="74"/>
      <c r="BJ347" s="74"/>
      <c r="BK347" s="28"/>
      <c r="BL347" s="28"/>
      <c r="BM347" s="28"/>
      <c r="BN347" s="28"/>
    </row>
    <row r="348" spans="1:66" ht="28.5" customHeight="1">
      <c r="A348" s="25"/>
      <c r="B348" s="221"/>
      <c r="C348" s="207" t="s">
        <v>362</v>
      </c>
      <c r="D348" s="43">
        <v>1</v>
      </c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74"/>
      <c r="BA348" s="74"/>
      <c r="BB348" s="74"/>
      <c r="BC348" s="74"/>
      <c r="BD348" s="74"/>
      <c r="BE348" s="74"/>
      <c r="BF348" s="74"/>
      <c r="BG348" s="74"/>
      <c r="BH348" s="74"/>
      <c r="BI348" s="74"/>
      <c r="BJ348" s="74"/>
      <c r="BK348" s="28"/>
      <c r="BL348" s="28"/>
      <c r="BM348" s="28"/>
      <c r="BN348" s="28"/>
    </row>
    <row r="349" spans="1:66" ht="28.5" customHeight="1">
      <c r="A349" s="25"/>
      <c r="B349" s="222"/>
      <c r="C349" s="207" t="s">
        <v>363</v>
      </c>
      <c r="D349" s="132">
        <v>0</v>
      </c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74"/>
      <c r="BA349" s="74"/>
      <c r="BB349" s="74"/>
      <c r="BC349" s="74"/>
      <c r="BD349" s="74"/>
      <c r="BE349" s="74"/>
      <c r="BF349" s="74"/>
      <c r="BG349" s="74"/>
      <c r="BH349" s="74"/>
      <c r="BI349" s="74"/>
      <c r="BJ349" s="74"/>
      <c r="BK349" s="28"/>
      <c r="BL349" s="28"/>
      <c r="BM349" s="28"/>
      <c r="BN349" s="28"/>
    </row>
    <row r="350" spans="1:66" ht="19.55" customHeight="1">
      <c r="A350" s="108"/>
      <c r="B350" s="164"/>
      <c r="C350" s="152"/>
      <c r="D350" s="15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7"/>
      <c r="AV350" s="97"/>
      <c r="AW350" s="97"/>
      <c r="AX350" s="97"/>
      <c r="AY350" s="97"/>
      <c r="AZ350" s="97"/>
      <c r="BA350" s="97"/>
      <c r="BB350" s="97"/>
      <c r="BC350" s="97"/>
      <c r="BD350" s="97"/>
      <c r="BE350" s="97"/>
      <c r="BF350" s="97"/>
      <c r="BG350" s="97"/>
      <c r="BH350" s="97"/>
      <c r="BI350" s="97"/>
      <c r="BJ350" s="97"/>
      <c r="BK350" s="97"/>
      <c r="BL350" s="97"/>
      <c r="BM350" s="97"/>
      <c r="BN350" s="106"/>
    </row>
    <row r="351" spans="1:66" ht="31.5" customHeight="1">
      <c r="A351" s="108"/>
      <c r="B351" s="220" t="s">
        <v>365</v>
      </c>
      <c r="C351" s="207" t="s">
        <v>361</v>
      </c>
      <c r="D351" s="43">
        <v>2</v>
      </c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74"/>
      <c r="BA351" s="74"/>
      <c r="BB351" s="74"/>
      <c r="BC351" s="74"/>
      <c r="BD351" s="74"/>
      <c r="BE351" s="74"/>
      <c r="BF351" s="74"/>
      <c r="BG351" s="74"/>
      <c r="BH351" s="74"/>
      <c r="BI351" s="74"/>
      <c r="BJ351" s="74"/>
      <c r="BK351" s="28"/>
      <c r="BL351" s="28"/>
      <c r="BM351" s="28"/>
      <c r="BN351" s="28"/>
    </row>
    <row r="352" spans="1:66" ht="31.5" customHeight="1">
      <c r="A352" s="108"/>
      <c r="B352" s="221"/>
      <c r="C352" s="207" t="s">
        <v>362</v>
      </c>
      <c r="D352" s="43">
        <v>1</v>
      </c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74"/>
      <c r="BA352" s="74"/>
      <c r="BB352" s="74"/>
      <c r="BC352" s="74"/>
      <c r="BD352" s="74"/>
      <c r="BE352" s="74"/>
      <c r="BF352" s="74"/>
      <c r="BG352" s="74"/>
      <c r="BH352" s="74"/>
      <c r="BI352" s="74"/>
      <c r="BJ352" s="74"/>
      <c r="BK352" s="28"/>
      <c r="BL352" s="28"/>
      <c r="BM352" s="28"/>
      <c r="BN352" s="28"/>
    </row>
    <row r="353" spans="1:66" ht="31.5" customHeight="1">
      <c r="A353" s="108"/>
      <c r="B353" s="222"/>
      <c r="C353" s="207" t="s">
        <v>363</v>
      </c>
      <c r="D353" s="132">
        <v>0</v>
      </c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74"/>
      <c r="BA353" s="74"/>
      <c r="BB353" s="74"/>
      <c r="BC353" s="74"/>
      <c r="BD353" s="74"/>
      <c r="BE353" s="74"/>
      <c r="BF353" s="74"/>
      <c r="BG353" s="74"/>
      <c r="BH353" s="74"/>
      <c r="BI353" s="74"/>
      <c r="BJ353" s="74"/>
      <c r="BK353" s="28"/>
      <c r="BL353" s="28"/>
      <c r="BM353" s="28"/>
      <c r="BN353" s="28"/>
    </row>
    <row r="354" spans="1:66" ht="19.55" customHeight="1">
      <c r="A354" s="108"/>
      <c r="B354" s="160"/>
      <c r="C354" s="152"/>
      <c r="D354" s="15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  <c r="BC354" s="97"/>
      <c r="BD354" s="97"/>
      <c r="BE354" s="97"/>
      <c r="BF354" s="97"/>
      <c r="BG354" s="97"/>
      <c r="BH354" s="97"/>
      <c r="BI354" s="97"/>
      <c r="BJ354" s="97"/>
      <c r="BK354" s="97"/>
      <c r="BL354" s="97"/>
      <c r="BM354" s="97"/>
      <c r="BN354" s="106"/>
    </row>
    <row r="355" spans="1:66" ht="30.05" customHeight="1">
      <c r="A355" s="108"/>
      <c r="B355" s="220" t="s">
        <v>366</v>
      </c>
      <c r="C355" s="207" t="s">
        <v>361</v>
      </c>
      <c r="D355" s="43">
        <v>2</v>
      </c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74"/>
      <c r="BA355" s="74"/>
      <c r="BB355" s="74"/>
      <c r="BC355" s="74"/>
      <c r="BD355" s="74"/>
      <c r="BE355" s="74"/>
      <c r="BF355" s="74"/>
      <c r="BG355" s="74"/>
      <c r="BH355" s="74"/>
      <c r="BI355" s="74"/>
      <c r="BJ355" s="74"/>
      <c r="BK355" s="28"/>
      <c r="BL355" s="28"/>
      <c r="BM355" s="28"/>
      <c r="BN355" s="28"/>
    </row>
    <row r="356" spans="1:66" ht="30.05" customHeight="1">
      <c r="A356" s="108"/>
      <c r="B356" s="221"/>
      <c r="C356" s="207" t="s">
        <v>362</v>
      </c>
      <c r="D356" s="43">
        <v>1</v>
      </c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74"/>
      <c r="BA356" s="74"/>
      <c r="BB356" s="74"/>
      <c r="BC356" s="74"/>
      <c r="BD356" s="74"/>
      <c r="BE356" s="74"/>
      <c r="BF356" s="74"/>
      <c r="BG356" s="74"/>
      <c r="BH356" s="74"/>
      <c r="BI356" s="74"/>
      <c r="BJ356" s="74"/>
      <c r="BK356" s="28"/>
      <c r="BL356" s="28"/>
      <c r="BM356" s="28"/>
      <c r="BN356" s="28"/>
    </row>
    <row r="357" spans="1:66" ht="30.05" customHeight="1">
      <c r="A357" s="108"/>
      <c r="B357" s="222"/>
      <c r="C357" s="207" t="s">
        <v>363</v>
      </c>
      <c r="D357" s="132">
        <v>0</v>
      </c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74"/>
      <c r="BA357" s="74"/>
      <c r="BB357" s="74"/>
      <c r="BC357" s="74"/>
      <c r="BD357" s="74"/>
      <c r="BE357" s="74"/>
      <c r="BF357" s="74"/>
      <c r="BG357" s="74"/>
      <c r="BH357" s="74"/>
      <c r="BI357" s="74"/>
      <c r="BJ357" s="74"/>
      <c r="BK357" s="28"/>
      <c r="BL357" s="28"/>
      <c r="BM357" s="28"/>
      <c r="BN357" s="28"/>
    </row>
    <row r="358" spans="1:66" ht="19.55" customHeight="1">
      <c r="A358" s="108"/>
      <c r="B358" s="160"/>
      <c r="C358" s="152"/>
      <c r="D358" s="15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7"/>
      <c r="AV358" s="97"/>
      <c r="AW358" s="97"/>
      <c r="AX358" s="97"/>
      <c r="AY358" s="97"/>
      <c r="AZ358" s="97"/>
      <c r="BA358" s="97"/>
      <c r="BB358" s="97"/>
      <c r="BC358" s="97"/>
      <c r="BD358" s="97"/>
      <c r="BE358" s="97"/>
      <c r="BF358" s="97"/>
      <c r="BG358" s="97"/>
      <c r="BH358" s="97"/>
      <c r="BI358" s="97"/>
      <c r="BJ358" s="97"/>
      <c r="BK358" s="97"/>
      <c r="BL358" s="97"/>
      <c r="BM358" s="97"/>
      <c r="BN358" s="106"/>
    </row>
    <row r="359" spans="1:66" ht="33.799999999999997" customHeight="1">
      <c r="A359" s="108"/>
      <c r="B359" s="220" t="s">
        <v>367</v>
      </c>
      <c r="C359" s="207" t="s">
        <v>361</v>
      </c>
      <c r="D359" s="43">
        <v>2</v>
      </c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74"/>
      <c r="BA359" s="74"/>
      <c r="BB359" s="74"/>
      <c r="BC359" s="74"/>
      <c r="BD359" s="74"/>
      <c r="BE359" s="74"/>
      <c r="BF359" s="74"/>
      <c r="BG359" s="74"/>
      <c r="BH359" s="74"/>
      <c r="BI359" s="74"/>
      <c r="BJ359" s="74"/>
      <c r="BK359" s="28"/>
      <c r="BL359" s="28"/>
      <c r="BM359" s="28"/>
      <c r="BN359" s="28"/>
    </row>
    <row r="360" spans="1:66" ht="33.799999999999997" customHeight="1">
      <c r="A360" s="108"/>
      <c r="B360" s="221"/>
      <c r="C360" s="207" t="s">
        <v>362</v>
      </c>
      <c r="D360" s="43">
        <v>1</v>
      </c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74"/>
      <c r="BA360" s="74"/>
      <c r="BB360" s="74"/>
      <c r="BC360" s="74"/>
      <c r="BD360" s="74"/>
      <c r="BE360" s="74"/>
      <c r="BF360" s="74"/>
      <c r="BG360" s="74"/>
      <c r="BH360" s="74"/>
      <c r="BI360" s="74"/>
      <c r="BJ360" s="74"/>
      <c r="BK360" s="28"/>
      <c r="BL360" s="28"/>
      <c r="BM360" s="28"/>
      <c r="BN360" s="28"/>
    </row>
    <row r="361" spans="1:66" ht="33.799999999999997" customHeight="1">
      <c r="A361" s="108"/>
      <c r="B361" s="222"/>
      <c r="C361" s="207" t="s">
        <v>363</v>
      </c>
      <c r="D361" s="132">
        <v>0</v>
      </c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74"/>
      <c r="BA361" s="74"/>
      <c r="BB361" s="74"/>
      <c r="BC361" s="74"/>
      <c r="BD361" s="74"/>
      <c r="BE361" s="74"/>
      <c r="BF361" s="74"/>
      <c r="BG361" s="74"/>
      <c r="BH361" s="74"/>
      <c r="BI361" s="74"/>
      <c r="BJ361" s="74"/>
      <c r="BK361" s="28"/>
      <c r="BL361" s="28"/>
      <c r="BM361" s="28"/>
      <c r="BN361" s="28"/>
    </row>
    <row r="362" spans="1:66" ht="19.55" customHeight="1">
      <c r="A362" s="108"/>
      <c r="B362" s="160"/>
      <c r="C362" s="152"/>
      <c r="D362" s="15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7"/>
      <c r="AV362" s="97"/>
      <c r="AW362" s="97"/>
      <c r="AX362" s="97"/>
      <c r="AY362" s="97"/>
      <c r="AZ362" s="97"/>
      <c r="BA362" s="97"/>
      <c r="BB362" s="97"/>
      <c r="BC362" s="97"/>
      <c r="BD362" s="97"/>
      <c r="BE362" s="97"/>
      <c r="BF362" s="97"/>
      <c r="BG362" s="97"/>
      <c r="BH362" s="97"/>
      <c r="BI362" s="97"/>
      <c r="BJ362" s="97"/>
      <c r="BK362" s="97"/>
      <c r="BL362" s="97"/>
      <c r="BM362" s="97"/>
      <c r="BN362" s="106"/>
    </row>
    <row r="363" spans="1:66" ht="30.05" customHeight="1">
      <c r="A363" s="108"/>
      <c r="B363" s="220" t="s">
        <v>368</v>
      </c>
      <c r="C363" s="207" t="s">
        <v>369</v>
      </c>
      <c r="D363" s="43">
        <v>2</v>
      </c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74"/>
      <c r="BA363" s="74"/>
      <c r="BB363" s="74"/>
      <c r="BC363" s="74"/>
      <c r="BD363" s="74"/>
      <c r="BE363" s="74"/>
      <c r="BF363" s="74"/>
      <c r="BG363" s="74"/>
      <c r="BH363" s="74"/>
      <c r="BI363" s="74"/>
      <c r="BJ363" s="74"/>
      <c r="BK363" s="28"/>
      <c r="BL363" s="28"/>
      <c r="BM363" s="28"/>
      <c r="BN363" s="28"/>
    </row>
    <row r="364" spans="1:66" ht="34.450000000000003" customHeight="1">
      <c r="A364" s="108"/>
      <c r="B364" s="222"/>
      <c r="C364" s="207" t="s">
        <v>363</v>
      </c>
      <c r="D364" s="43">
        <v>0</v>
      </c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74"/>
      <c r="BA364" s="74"/>
      <c r="BB364" s="74"/>
      <c r="BC364" s="74"/>
      <c r="BD364" s="74"/>
      <c r="BE364" s="74"/>
      <c r="BF364" s="74"/>
      <c r="BG364" s="74"/>
      <c r="BH364" s="74"/>
      <c r="BI364" s="74"/>
      <c r="BJ364" s="74"/>
      <c r="BK364" s="28"/>
      <c r="BL364" s="28"/>
      <c r="BM364" s="28"/>
      <c r="BN364" s="28"/>
    </row>
    <row r="365" spans="1:66" ht="19.55" customHeight="1">
      <c r="A365" s="108"/>
      <c r="B365" s="160"/>
      <c r="C365" s="152"/>
      <c r="D365" s="15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7"/>
      <c r="AV365" s="97"/>
      <c r="AW365" s="97"/>
      <c r="AX365" s="97"/>
      <c r="AY365" s="97"/>
      <c r="AZ365" s="97"/>
      <c r="BA365" s="97"/>
      <c r="BB365" s="97"/>
      <c r="BC365" s="97"/>
      <c r="BD365" s="97"/>
      <c r="BE365" s="97"/>
      <c r="BF365" s="97"/>
      <c r="BG365" s="97"/>
      <c r="BH365" s="97"/>
      <c r="BI365" s="97"/>
      <c r="BJ365" s="97"/>
      <c r="BK365" s="97"/>
      <c r="BL365" s="97"/>
      <c r="BM365" s="97"/>
      <c r="BN365" s="106"/>
    </row>
    <row r="366" spans="1:66" ht="19.55" customHeight="1">
      <c r="A366" s="108"/>
      <c r="B366" s="220" t="s">
        <v>370</v>
      </c>
      <c r="C366" s="208" t="s">
        <v>371</v>
      </c>
      <c r="D366" s="43">
        <v>2</v>
      </c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74"/>
      <c r="BA366" s="74"/>
      <c r="BB366" s="74"/>
      <c r="BC366" s="74"/>
      <c r="BD366" s="74"/>
      <c r="BE366" s="74"/>
      <c r="BF366" s="74"/>
      <c r="BG366" s="74"/>
      <c r="BH366" s="74"/>
      <c r="BI366" s="74"/>
      <c r="BJ366" s="74"/>
      <c r="BK366" s="28"/>
      <c r="BL366" s="28"/>
      <c r="BM366" s="28"/>
      <c r="BN366" s="28"/>
    </row>
    <row r="367" spans="1:66" ht="19.55" customHeight="1">
      <c r="A367" s="108"/>
      <c r="B367" s="222"/>
      <c r="C367" s="208" t="s">
        <v>372</v>
      </c>
      <c r="D367" s="43">
        <v>0</v>
      </c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74"/>
      <c r="BA367" s="74"/>
      <c r="BB367" s="74"/>
      <c r="BC367" s="74"/>
      <c r="BD367" s="74"/>
      <c r="BE367" s="74"/>
      <c r="BF367" s="74"/>
      <c r="BG367" s="74"/>
      <c r="BH367" s="74"/>
      <c r="BI367" s="74"/>
      <c r="BJ367" s="74"/>
      <c r="BK367" s="28"/>
      <c r="BL367" s="28"/>
      <c r="BM367" s="28"/>
      <c r="BN367" s="28"/>
    </row>
    <row r="368" spans="1:66" ht="19.55" customHeight="1">
      <c r="A368" s="108"/>
      <c r="B368" s="160"/>
      <c r="C368" s="155"/>
      <c r="D368" s="15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7"/>
      <c r="AV368" s="97"/>
      <c r="AW368" s="97"/>
      <c r="AX368" s="97"/>
      <c r="AY368" s="97"/>
      <c r="AZ368" s="97"/>
      <c r="BA368" s="97"/>
      <c r="BB368" s="97"/>
      <c r="BC368" s="97"/>
      <c r="BD368" s="97"/>
      <c r="BE368" s="97"/>
      <c r="BF368" s="97"/>
      <c r="BG368" s="97"/>
      <c r="BH368" s="97"/>
      <c r="BI368" s="97"/>
      <c r="BJ368" s="97"/>
      <c r="BK368" s="97"/>
      <c r="BL368" s="97"/>
      <c r="BM368" s="97"/>
      <c r="BN368" s="106"/>
    </row>
    <row r="369" spans="1:66" ht="19.55" customHeight="1">
      <c r="A369" s="108"/>
      <c r="B369" s="223" t="s">
        <v>373</v>
      </c>
      <c r="C369" s="151" t="s">
        <v>354</v>
      </c>
      <c r="D369" s="43">
        <v>2</v>
      </c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74"/>
      <c r="BA369" s="74"/>
      <c r="BB369" s="74"/>
      <c r="BC369" s="74"/>
      <c r="BD369" s="74"/>
      <c r="BE369" s="74"/>
      <c r="BF369" s="74"/>
      <c r="BG369" s="74"/>
      <c r="BH369" s="74"/>
      <c r="BI369" s="74"/>
      <c r="BJ369" s="74"/>
      <c r="BK369" s="28"/>
      <c r="BL369" s="28"/>
      <c r="BM369" s="28"/>
      <c r="BN369" s="28"/>
    </row>
    <row r="370" spans="1:66" ht="19.55" customHeight="1">
      <c r="A370" s="108"/>
      <c r="B370" s="221"/>
      <c r="C370" s="151" t="s">
        <v>353</v>
      </c>
      <c r="D370" s="43">
        <v>1</v>
      </c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74"/>
      <c r="BA370" s="74"/>
      <c r="BB370" s="74"/>
      <c r="BC370" s="74"/>
      <c r="BD370" s="74"/>
      <c r="BE370" s="74"/>
      <c r="BF370" s="74"/>
      <c r="BG370" s="74"/>
      <c r="BH370" s="74"/>
      <c r="BI370" s="74"/>
      <c r="BJ370" s="74"/>
      <c r="BK370" s="28"/>
      <c r="BL370" s="28"/>
      <c r="BM370" s="28"/>
      <c r="BN370" s="28"/>
    </row>
    <row r="371" spans="1:66" ht="19.55" customHeight="1">
      <c r="A371" s="108"/>
      <c r="B371" s="222"/>
      <c r="C371" s="151" t="s">
        <v>352</v>
      </c>
      <c r="D371" s="43">
        <v>0</v>
      </c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74"/>
      <c r="BA371" s="74"/>
      <c r="BB371" s="74"/>
      <c r="BC371" s="74"/>
      <c r="BD371" s="74"/>
      <c r="BE371" s="74"/>
      <c r="BF371" s="74"/>
      <c r="BG371" s="74"/>
      <c r="BH371" s="74"/>
      <c r="BI371" s="74"/>
      <c r="BJ371" s="74"/>
      <c r="BK371" s="28"/>
      <c r="BL371" s="28"/>
      <c r="BM371" s="28"/>
      <c r="BN371" s="28"/>
    </row>
    <row r="372" spans="1:66" ht="19.55" customHeight="1">
      <c r="A372" s="108"/>
      <c r="B372" s="160"/>
      <c r="C372" s="155"/>
      <c r="D372" s="15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7"/>
      <c r="AV372" s="97"/>
      <c r="AW372" s="97"/>
      <c r="AX372" s="97"/>
      <c r="AY372" s="97"/>
      <c r="AZ372" s="97"/>
      <c r="BA372" s="97"/>
      <c r="BB372" s="97"/>
      <c r="BC372" s="97"/>
      <c r="BD372" s="97"/>
      <c r="BE372" s="97"/>
      <c r="BF372" s="97"/>
      <c r="BG372" s="97"/>
      <c r="BH372" s="97"/>
      <c r="BI372" s="97"/>
      <c r="BJ372" s="97"/>
      <c r="BK372" s="97"/>
      <c r="BL372" s="97"/>
      <c r="BM372" s="97"/>
      <c r="BN372" s="106"/>
    </row>
    <row r="373" spans="1:66" ht="19.55" customHeight="1">
      <c r="A373" s="108"/>
      <c r="B373" s="223" t="s">
        <v>374</v>
      </c>
      <c r="C373" s="154">
        <v>-1</v>
      </c>
      <c r="D373" s="43">
        <v>3</v>
      </c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74"/>
      <c r="BA373" s="74"/>
      <c r="BB373" s="74"/>
      <c r="BC373" s="74"/>
      <c r="BD373" s="74"/>
      <c r="BE373" s="74"/>
      <c r="BF373" s="74"/>
      <c r="BG373" s="74"/>
      <c r="BH373" s="74"/>
      <c r="BI373" s="74"/>
      <c r="BJ373" s="74"/>
      <c r="BK373" s="28"/>
      <c r="BL373" s="28"/>
      <c r="BM373" s="28"/>
      <c r="BN373" s="28"/>
    </row>
    <row r="374" spans="1:66" ht="19.55" customHeight="1">
      <c r="A374" s="108"/>
      <c r="B374" s="221"/>
      <c r="C374" s="151" t="s">
        <v>328</v>
      </c>
      <c r="D374" s="43">
        <v>2</v>
      </c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74"/>
      <c r="BA374" s="74"/>
      <c r="BB374" s="74"/>
      <c r="BC374" s="74"/>
      <c r="BD374" s="74"/>
      <c r="BE374" s="74"/>
      <c r="BF374" s="74"/>
      <c r="BG374" s="74"/>
      <c r="BH374" s="74"/>
      <c r="BI374" s="74"/>
      <c r="BJ374" s="74"/>
      <c r="BK374" s="28"/>
      <c r="BL374" s="28"/>
      <c r="BM374" s="28"/>
      <c r="BN374" s="28"/>
    </row>
    <row r="375" spans="1:66" ht="19.55" customHeight="1">
      <c r="A375" s="108"/>
      <c r="B375" s="222"/>
      <c r="C375" s="151" t="s">
        <v>329</v>
      </c>
      <c r="D375" s="43">
        <v>1</v>
      </c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74"/>
      <c r="BA375" s="74"/>
      <c r="BB375" s="74"/>
      <c r="BC375" s="74"/>
      <c r="BD375" s="74"/>
      <c r="BE375" s="74"/>
      <c r="BF375" s="74"/>
      <c r="BG375" s="74"/>
      <c r="BH375" s="74"/>
      <c r="BI375" s="74"/>
      <c r="BJ375" s="74"/>
      <c r="BK375" s="28"/>
      <c r="BL375" s="28"/>
      <c r="BM375" s="28"/>
      <c r="BN375" s="28"/>
    </row>
    <row r="376" spans="1:66" ht="19.55" customHeight="1">
      <c r="A376" s="108"/>
      <c r="B376" s="160"/>
      <c r="C376" s="155"/>
      <c r="D376" s="15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7"/>
      <c r="AV376" s="97"/>
      <c r="AW376" s="97"/>
      <c r="AX376" s="97"/>
      <c r="AY376" s="97"/>
      <c r="AZ376" s="97"/>
      <c r="BA376" s="97"/>
      <c r="BB376" s="97"/>
      <c r="BC376" s="97"/>
      <c r="BD376" s="97"/>
      <c r="BE376" s="97"/>
      <c r="BF376" s="97"/>
      <c r="BG376" s="97"/>
      <c r="BH376" s="97"/>
      <c r="BI376" s="97"/>
      <c r="BJ376" s="97"/>
      <c r="BK376" s="97"/>
      <c r="BL376" s="97"/>
      <c r="BM376" s="97"/>
      <c r="BN376" s="106"/>
    </row>
    <row r="377" spans="1:66" ht="19.55" customHeight="1">
      <c r="A377" s="108"/>
      <c r="B377" s="223" t="s">
        <v>375</v>
      </c>
      <c r="C377" s="151" t="s">
        <v>352</v>
      </c>
      <c r="D377" s="43">
        <v>3</v>
      </c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74"/>
      <c r="BA377" s="74"/>
      <c r="BB377" s="74"/>
      <c r="BC377" s="74"/>
      <c r="BD377" s="74"/>
      <c r="BE377" s="74"/>
      <c r="BF377" s="74"/>
      <c r="BG377" s="74"/>
      <c r="BH377" s="74"/>
      <c r="BI377" s="74"/>
      <c r="BJ377" s="74"/>
      <c r="BK377" s="28"/>
      <c r="BL377" s="28"/>
      <c r="BM377" s="28"/>
      <c r="BN377" s="28"/>
    </row>
    <row r="378" spans="1:66" ht="19.55" customHeight="1">
      <c r="A378" s="108"/>
      <c r="B378" s="221"/>
      <c r="C378" s="151" t="s">
        <v>353</v>
      </c>
      <c r="D378" s="43">
        <v>2</v>
      </c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74"/>
      <c r="BA378" s="74"/>
      <c r="BB378" s="74"/>
      <c r="BC378" s="74"/>
      <c r="BD378" s="74"/>
      <c r="BE378" s="74"/>
      <c r="BF378" s="74"/>
      <c r="BG378" s="74"/>
      <c r="BH378" s="74"/>
      <c r="BI378" s="74"/>
      <c r="BJ378" s="74"/>
      <c r="BK378" s="28"/>
      <c r="BL378" s="28"/>
      <c r="BM378" s="28"/>
      <c r="BN378" s="28"/>
    </row>
    <row r="379" spans="1:66" ht="19.55" customHeight="1">
      <c r="A379" s="108"/>
      <c r="B379" s="222"/>
      <c r="C379" s="151" t="s">
        <v>354</v>
      </c>
      <c r="D379" s="43">
        <v>1</v>
      </c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74"/>
      <c r="BA379" s="74"/>
      <c r="BB379" s="74"/>
      <c r="BC379" s="74"/>
      <c r="BD379" s="74"/>
      <c r="BE379" s="74"/>
      <c r="BF379" s="74"/>
      <c r="BG379" s="74"/>
      <c r="BH379" s="74"/>
      <c r="BI379" s="74"/>
      <c r="BJ379" s="74"/>
      <c r="BK379" s="28"/>
      <c r="BL379" s="28"/>
      <c r="BM379" s="28"/>
      <c r="BN379" s="28"/>
    </row>
    <row r="380" spans="1:66" ht="19.55" customHeight="1">
      <c r="A380" s="108"/>
      <c r="B380" s="39"/>
      <c r="C380" s="88"/>
      <c r="D380" s="158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4"/>
      <c r="BM380" s="64"/>
      <c r="BN380" s="81"/>
    </row>
    <row r="381" spans="1:66" ht="19.55" customHeight="1">
      <c r="A381" s="147"/>
      <c r="B381" s="20" t="s">
        <v>376</v>
      </c>
      <c r="C381" s="148"/>
      <c r="D381" s="14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79"/>
      <c r="BL381" s="79"/>
      <c r="BM381" s="79"/>
      <c r="BN381" s="79"/>
    </row>
    <row r="382" spans="1:66" ht="19.55" customHeight="1">
      <c r="A382" s="108"/>
      <c r="B382" s="220" t="s">
        <v>377</v>
      </c>
      <c r="C382" s="162" t="s">
        <v>378</v>
      </c>
      <c r="D382" s="43">
        <v>2</v>
      </c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74"/>
      <c r="BA382" s="74"/>
      <c r="BB382" s="74"/>
      <c r="BC382" s="74"/>
      <c r="BD382" s="74"/>
      <c r="BE382" s="74"/>
      <c r="BF382" s="74"/>
      <c r="BG382" s="74"/>
      <c r="BH382" s="74"/>
      <c r="BI382" s="74"/>
      <c r="BJ382" s="74"/>
      <c r="BK382" s="28"/>
      <c r="BL382" s="28"/>
      <c r="BM382" s="28"/>
      <c r="BN382" s="28"/>
    </row>
    <row r="383" spans="1:66" ht="19.55" customHeight="1">
      <c r="A383" s="108"/>
      <c r="B383" s="222"/>
      <c r="C383" s="151" t="s">
        <v>379</v>
      </c>
      <c r="D383" s="43">
        <v>1</v>
      </c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74"/>
      <c r="BA383" s="74"/>
      <c r="BB383" s="74"/>
      <c r="BC383" s="74"/>
      <c r="BD383" s="74"/>
      <c r="BE383" s="74"/>
      <c r="BF383" s="74"/>
      <c r="BG383" s="74"/>
      <c r="BH383" s="74"/>
      <c r="BI383" s="74"/>
      <c r="BJ383" s="74"/>
      <c r="BK383" s="28"/>
      <c r="BL383" s="28"/>
      <c r="BM383" s="28"/>
      <c r="BN383" s="28"/>
    </row>
    <row r="384" spans="1:66" ht="19.55" customHeight="1">
      <c r="A384" s="108"/>
      <c r="B384" s="160"/>
      <c r="C384" s="152"/>
      <c r="D384" s="15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7"/>
      <c r="AV384" s="97"/>
      <c r="AW384" s="97"/>
      <c r="AX384" s="97"/>
      <c r="AY384" s="97"/>
      <c r="AZ384" s="97"/>
      <c r="BA384" s="97"/>
      <c r="BB384" s="97"/>
      <c r="BC384" s="97"/>
      <c r="BD384" s="97"/>
      <c r="BE384" s="97"/>
      <c r="BF384" s="97"/>
      <c r="BG384" s="97"/>
      <c r="BH384" s="97"/>
      <c r="BI384" s="97"/>
      <c r="BJ384" s="97"/>
      <c r="BK384" s="97"/>
      <c r="BL384" s="97"/>
      <c r="BM384" s="97"/>
      <c r="BN384" s="106"/>
    </row>
    <row r="385" spans="1:66" ht="19.55" customHeight="1">
      <c r="A385" s="108"/>
      <c r="B385" s="220" t="s">
        <v>380</v>
      </c>
      <c r="C385" s="151" t="s">
        <v>381</v>
      </c>
      <c r="D385" s="43">
        <v>2</v>
      </c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74"/>
      <c r="BA385" s="74"/>
      <c r="BB385" s="74"/>
      <c r="BC385" s="74"/>
      <c r="BD385" s="74"/>
      <c r="BE385" s="74"/>
      <c r="BF385" s="74"/>
      <c r="BG385" s="74"/>
      <c r="BH385" s="74"/>
      <c r="BI385" s="74"/>
      <c r="BJ385" s="74"/>
      <c r="BK385" s="28"/>
      <c r="BL385" s="28"/>
      <c r="BM385" s="28"/>
      <c r="BN385" s="28"/>
    </row>
    <row r="386" spans="1:66" ht="19.55" customHeight="1">
      <c r="A386" s="108"/>
      <c r="B386" s="221"/>
      <c r="C386" s="151" t="s">
        <v>382</v>
      </c>
      <c r="D386" s="43">
        <v>1</v>
      </c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74"/>
      <c r="BA386" s="74"/>
      <c r="BB386" s="74"/>
      <c r="BC386" s="74"/>
      <c r="BD386" s="74"/>
      <c r="BE386" s="74"/>
      <c r="BF386" s="74"/>
      <c r="BG386" s="74"/>
      <c r="BH386" s="74"/>
      <c r="BI386" s="74"/>
      <c r="BJ386" s="74"/>
      <c r="BK386" s="28"/>
      <c r="BL386" s="28"/>
      <c r="BM386" s="28"/>
      <c r="BN386" s="28"/>
    </row>
    <row r="387" spans="1:66" ht="19.55" customHeight="1">
      <c r="A387" s="108"/>
      <c r="B387" s="222"/>
      <c r="C387" s="151" t="s">
        <v>383</v>
      </c>
      <c r="D387" s="43">
        <v>0</v>
      </c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74"/>
      <c r="BA387" s="74"/>
      <c r="BB387" s="74"/>
      <c r="BC387" s="74"/>
      <c r="BD387" s="74"/>
      <c r="BE387" s="74"/>
      <c r="BF387" s="74"/>
      <c r="BG387" s="74"/>
      <c r="BH387" s="74"/>
      <c r="BI387" s="74"/>
      <c r="BJ387" s="74"/>
      <c r="BK387" s="28"/>
      <c r="BL387" s="28"/>
      <c r="BM387" s="28"/>
      <c r="BN387" s="28"/>
    </row>
    <row r="388" spans="1:66" ht="19.55" customHeight="1">
      <c r="A388" s="108"/>
      <c r="B388" s="160"/>
      <c r="C388" s="155"/>
      <c r="D388" s="15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7"/>
      <c r="AV388" s="97"/>
      <c r="AW388" s="97"/>
      <c r="AX388" s="97"/>
      <c r="AY388" s="97"/>
      <c r="AZ388" s="97"/>
      <c r="BA388" s="97"/>
      <c r="BB388" s="97"/>
      <c r="BC388" s="97"/>
      <c r="BD388" s="97"/>
      <c r="BE388" s="97"/>
      <c r="BF388" s="97"/>
      <c r="BG388" s="97"/>
      <c r="BH388" s="97"/>
      <c r="BI388" s="97"/>
      <c r="BJ388" s="97"/>
      <c r="BK388" s="97"/>
      <c r="BL388" s="97"/>
      <c r="BM388" s="97"/>
      <c r="BN388" s="106"/>
    </row>
    <row r="389" spans="1:66" ht="19.55" customHeight="1">
      <c r="A389" s="108"/>
      <c r="B389" s="220" t="s">
        <v>384</v>
      </c>
      <c r="C389" s="208" t="s">
        <v>381</v>
      </c>
      <c r="D389" s="43">
        <v>2</v>
      </c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74"/>
      <c r="BA389" s="74"/>
      <c r="BB389" s="74"/>
      <c r="BC389" s="74"/>
      <c r="BD389" s="74"/>
      <c r="BE389" s="74"/>
      <c r="BF389" s="74"/>
      <c r="BG389" s="74"/>
      <c r="BH389" s="74"/>
      <c r="BI389" s="74"/>
      <c r="BJ389" s="74"/>
      <c r="BK389" s="28"/>
      <c r="BL389" s="28"/>
      <c r="BM389" s="28"/>
      <c r="BN389" s="28"/>
    </row>
    <row r="390" spans="1:66" ht="19.55" customHeight="1">
      <c r="A390" s="108"/>
      <c r="B390" s="221"/>
      <c r="C390" s="208" t="s">
        <v>382</v>
      </c>
      <c r="D390" s="43">
        <v>1</v>
      </c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74"/>
      <c r="BA390" s="74"/>
      <c r="BB390" s="74"/>
      <c r="BC390" s="74"/>
      <c r="BD390" s="74"/>
      <c r="BE390" s="74"/>
      <c r="BF390" s="74"/>
      <c r="BG390" s="74"/>
      <c r="BH390" s="74"/>
      <c r="BI390" s="74"/>
      <c r="BJ390" s="74"/>
      <c r="BK390" s="28"/>
      <c r="BL390" s="28"/>
      <c r="BM390" s="28"/>
      <c r="BN390" s="28"/>
    </row>
    <row r="391" spans="1:66" ht="19.55" customHeight="1">
      <c r="A391" s="108"/>
      <c r="B391" s="222"/>
      <c r="C391" s="208" t="s">
        <v>383</v>
      </c>
      <c r="D391" s="43">
        <v>0</v>
      </c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74"/>
      <c r="BA391" s="74"/>
      <c r="BB391" s="74"/>
      <c r="BC391" s="74"/>
      <c r="BD391" s="74"/>
      <c r="BE391" s="74"/>
      <c r="BF391" s="74"/>
      <c r="BG391" s="74"/>
      <c r="BH391" s="74"/>
      <c r="BI391" s="74"/>
      <c r="BJ391" s="74"/>
      <c r="BK391" s="28"/>
      <c r="BL391" s="28"/>
      <c r="BM391" s="28"/>
      <c r="BN391" s="28"/>
    </row>
    <row r="392" spans="1:66" ht="19.55" customHeight="1">
      <c r="A392" s="108"/>
      <c r="B392" s="160"/>
      <c r="C392" s="155"/>
      <c r="D392" s="15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7"/>
      <c r="AV392" s="97"/>
      <c r="AW392" s="97"/>
      <c r="AX392" s="97"/>
      <c r="AY392" s="97"/>
      <c r="AZ392" s="97"/>
      <c r="BA392" s="97"/>
      <c r="BB392" s="97"/>
      <c r="BC392" s="97"/>
      <c r="BD392" s="97"/>
      <c r="BE392" s="97"/>
      <c r="BF392" s="97"/>
      <c r="BG392" s="97"/>
      <c r="BH392" s="97"/>
      <c r="BI392" s="97"/>
      <c r="BJ392" s="97"/>
      <c r="BK392" s="97"/>
      <c r="BL392" s="97"/>
      <c r="BM392" s="97"/>
      <c r="BN392" s="106"/>
    </row>
    <row r="393" spans="1:66" ht="19.55" customHeight="1">
      <c r="A393" s="108"/>
      <c r="B393" s="220" t="s">
        <v>385</v>
      </c>
      <c r="C393" s="208" t="s">
        <v>381</v>
      </c>
      <c r="D393" s="43">
        <v>2</v>
      </c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74"/>
      <c r="BA393" s="74"/>
      <c r="BB393" s="74"/>
      <c r="BC393" s="74"/>
      <c r="BD393" s="74"/>
      <c r="BE393" s="74"/>
      <c r="BF393" s="74"/>
      <c r="BG393" s="74"/>
      <c r="BH393" s="74"/>
      <c r="BI393" s="74"/>
      <c r="BJ393" s="74"/>
      <c r="BK393" s="28"/>
      <c r="BL393" s="28"/>
      <c r="BM393" s="28"/>
      <c r="BN393" s="28"/>
    </row>
    <row r="394" spans="1:66" ht="19.55" customHeight="1">
      <c r="A394" s="108"/>
      <c r="B394" s="221"/>
      <c r="C394" s="208" t="s">
        <v>382</v>
      </c>
      <c r="D394" s="43">
        <v>1</v>
      </c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74"/>
      <c r="BA394" s="74"/>
      <c r="BB394" s="74"/>
      <c r="BC394" s="74"/>
      <c r="BD394" s="74"/>
      <c r="BE394" s="74"/>
      <c r="BF394" s="74"/>
      <c r="BG394" s="74"/>
      <c r="BH394" s="74"/>
      <c r="BI394" s="74"/>
      <c r="BJ394" s="74"/>
      <c r="BK394" s="28"/>
      <c r="BL394" s="28"/>
      <c r="BM394" s="28"/>
      <c r="BN394" s="28"/>
    </row>
    <row r="395" spans="1:66" ht="19.55" customHeight="1">
      <c r="A395" s="108"/>
      <c r="B395" s="222"/>
      <c r="C395" s="208" t="s">
        <v>383</v>
      </c>
      <c r="D395" s="43">
        <v>0</v>
      </c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74"/>
      <c r="BA395" s="74"/>
      <c r="BB395" s="74"/>
      <c r="BC395" s="74"/>
      <c r="BD395" s="74"/>
      <c r="BE395" s="74"/>
      <c r="BF395" s="74"/>
      <c r="BG395" s="74"/>
      <c r="BH395" s="74"/>
      <c r="BI395" s="74"/>
      <c r="BJ395" s="74"/>
      <c r="BK395" s="28"/>
      <c r="BL395" s="28"/>
      <c r="BM395" s="28"/>
      <c r="BN395" s="28"/>
    </row>
    <row r="396" spans="1:66" ht="19.55" customHeight="1">
      <c r="A396" s="108"/>
      <c r="B396" s="160"/>
      <c r="C396" s="155"/>
      <c r="D396" s="15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7"/>
      <c r="AV396" s="97"/>
      <c r="AW396" s="97"/>
      <c r="AX396" s="97"/>
      <c r="AY396" s="97"/>
      <c r="AZ396" s="97"/>
      <c r="BA396" s="97"/>
      <c r="BB396" s="97"/>
      <c r="BC396" s="97"/>
      <c r="BD396" s="97"/>
      <c r="BE396" s="97"/>
      <c r="BF396" s="97"/>
      <c r="BG396" s="97"/>
      <c r="BH396" s="97"/>
      <c r="BI396" s="97"/>
      <c r="BJ396" s="97"/>
      <c r="BK396" s="97"/>
      <c r="BL396" s="97"/>
      <c r="BM396" s="97"/>
      <c r="BN396" s="106"/>
    </row>
    <row r="397" spans="1:66" ht="19.55" customHeight="1">
      <c r="A397" s="108"/>
      <c r="B397" s="220" t="s">
        <v>386</v>
      </c>
      <c r="C397" s="208" t="s">
        <v>381</v>
      </c>
      <c r="D397" s="43">
        <v>2</v>
      </c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74"/>
      <c r="BA397" s="74"/>
      <c r="BB397" s="74"/>
      <c r="BC397" s="74"/>
      <c r="BD397" s="74"/>
      <c r="BE397" s="74"/>
      <c r="BF397" s="74"/>
      <c r="BG397" s="74"/>
      <c r="BH397" s="74"/>
      <c r="BI397" s="74"/>
      <c r="BJ397" s="74"/>
      <c r="BK397" s="28"/>
      <c r="BL397" s="28"/>
      <c r="BM397" s="28"/>
      <c r="BN397" s="28"/>
    </row>
    <row r="398" spans="1:66" ht="19.55" customHeight="1">
      <c r="A398" s="108"/>
      <c r="B398" s="221"/>
      <c r="C398" s="208" t="s">
        <v>382</v>
      </c>
      <c r="D398" s="43">
        <v>1</v>
      </c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74"/>
      <c r="BA398" s="74"/>
      <c r="BB398" s="74"/>
      <c r="BC398" s="74"/>
      <c r="BD398" s="74"/>
      <c r="BE398" s="74"/>
      <c r="BF398" s="74"/>
      <c r="BG398" s="74"/>
      <c r="BH398" s="74"/>
      <c r="BI398" s="74"/>
      <c r="BJ398" s="74"/>
      <c r="BK398" s="28"/>
      <c r="BL398" s="28"/>
      <c r="BM398" s="28"/>
      <c r="BN398" s="28"/>
    </row>
    <row r="399" spans="1:66" ht="19.55" customHeight="1">
      <c r="A399" s="108"/>
      <c r="B399" s="222"/>
      <c r="C399" s="208" t="s">
        <v>383</v>
      </c>
      <c r="D399" s="43">
        <v>0</v>
      </c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74"/>
      <c r="BA399" s="74"/>
      <c r="BB399" s="74"/>
      <c r="BC399" s="74"/>
      <c r="BD399" s="74"/>
      <c r="BE399" s="74"/>
      <c r="BF399" s="74"/>
      <c r="BG399" s="74"/>
      <c r="BH399" s="74"/>
      <c r="BI399" s="74"/>
      <c r="BJ399" s="74"/>
      <c r="BK399" s="28"/>
      <c r="BL399" s="28"/>
      <c r="BM399" s="28"/>
      <c r="BN399" s="28"/>
    </row>
    <row r="400" spans="1:66" ht="19.55" customHeight="1">
      <c r="A400" s="108"/>
      <c r="B400" s="160"/>
      <c r="C400" s="155"/>
      <c r="D400" s="15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7"/>
      <c r="AV400" s="97"/>
      <c r="AW400" s="97"/>
      <c r="AX400" s="97"/>
      <c r="AY400" s="97"/>
      <c r="AZ400" s="97"/>
      <c r="BA400" s="97"/>
      <c r="BB400" s="97"/>
      <c r="BC400" s="97"/>
      <c r="BD400" s="97"/>
      <c r="BE400" s="97"/>
      <c r="BF400" s="97"/>
      <c r="BG400" s="97"/>
      <c r="BH400" s="97"/>
      <c r="BI400" s="97"/>
      <c r="BJ400" s="97"/>
      <c r="BK400" s="97"/>
      <c r="BL400" s="97"/>
      <c r="BM400" s="97"/>
      <c r="BN400" s="106"/>
    </row>
    <row r="401" spans="1:66" ht="19.55" customHeight="1">
      <c r="A401" s="108"/>
      <c r="B401" s="220" t="s">
        <v>387</v>
      </c>
      <c r="C401" s="208" t="s">
        <v>381</v>
      </c>
      <c r="D401" s="43">
        <v>2</v>
      </c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74"/>
      <c r="BA401" s="74"/>
      <c r="BB401" s="74"/>
      <c r="BC401" s="74"/>
      <c r="BD401" s="74"/>
      <c r="BE401" s="74"/>
      <c r="BF401" s="74"/>
      <c r="BG401" s="74"/>
      <c r="BH401" s="74"/>
      <c r="BI401" s="74"/>
      <c r="BJ401" s="74"/>
      <c r="BK401" s="28"/>
      <c r="BL401" s="28"/>
      <c r="BM401" s="28"/>
      <c r="BN401" s="28"/>
    </row>
    <row r="402" spans="1:66" ht="19.55" customHeight="1">
      <c r="A402" s="108"/>
      <c r="B402" s="221"/>
      <c r="C402" s="208" t="s">
        <v>382</v>
      </c>
      <c r="D402" s="43">
        <v>1</v>
      </c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74"/>
      <c r="BA402" s="74"/>
      <c r="BB402" s="74"/>
      <c r="BC402" s="74"/>
      <c r="BD402" s="74"/>
      <c r="BE402" s="74"/>
      <c r="BF402" s="74"/>
      <c r="BG402" s="74"/>
      <c r="BH402" s="74"/>
      <c r="BI402" s="74"/>
      <c r="BJ402" s="74"/>
      <c r="BK402" s="28"/>
      <c r="BL402" s="28"/>
      <c r="BM402" s="28"/>
      <c r="BN402" s="28"/>
    </row>
    <row r="403" spans="1:66" ht="19.55" customHeight="1">
      <c r="A403" s="108"/>
      <c r="B403" s="222"/>
      <c r="C403" s="208" t="s">
        <v>383</v>
      </c>
      <c r="D403" s="43">
        <v>0</v>
      </c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74"/>
      <c r="BA403" s="74"/>
      <c r="BB403" s="74"/>
      <c r="BC403" s="74"/>
      <c r="BD403" s="74"/>
      <c r="BE403" s="74"/>
      <c r="BF403" s="74"/>
      <c r="BG403" s="74"/>
      <c r="BH403" s="74"/>
      <c r="BI403" s="74"/>
      <c r="BJ403" s="74"/>
      <c r="BK403" s="28"/>
      <c r="BL403" s="28"/>
      <c r="BM403" s="28"/>
      <c r="BN403" s="28"/>
    </row>
    <row r="404" spans="1:66" ht="19.55" customHeight="1">
      <c r="A404" s="108"/>
      <c r="B404" s="160"/>
      <c r="C404" s="155"/>
      <c r="D404" s="15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7"/>
      <c r="AV404" s="97"/>
      <c r="AW404" s="97"/>
      <c r="AX404" s="97"/>
      <c r="AY404" s="97"/>
      <c r="AZ404" s="97"/>
      <c r="BA404" s="97"/>
      <c r="BB404" s="97"/>
      <c r="BC404" s="97"/>
      <c r="BD404" s="97"/>
      <c r="BE404" s="97"/>
      <c r="BF404" s="97"/>
      <c r="BG404" s="97"/>
      <c r="BH404" s="97"/>
      <c r="BI404" s="97"/>
      <c r="BJ404" s="97"/>
      <c r="BK404" s="97"/>
      <c r="BL404" s="97"/>
      <c r="BM404" s="97"/>
      <c r="BN404" s="106"/>
    </row>
    <row r="405" spans="1:66" ht="19.55" customHeight="1">
      <c r="A405" s="108"/>
      <c r="B405" s="220" t="s">
        <v>388</v>
      </c>
      <c r="C405" s="208" t="s">
        <v>389</v>
      </c>
      <c r="D405" s="43">
        <v>2</v>
      </c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74"/>
      <c r="BA405" s="74"/>
      <c r="BB405" s="74"/>
      <c r="BC405" s="74"/>
      <c r="BD405" s="74"/>
      <c r="BE405" s="74"/>
      <c r="BF405" s="74"/>
      <c r="BG405" s="74"/>
      <c r="BH405" s="74"/>
      <c r="BI405" s="74"/>
      <c r="BJ405" s="74"/>
      <c r="BK405" s="28"/>
      <c r="BL405" s="28"/>
      <c r="BM405" s="28"/>
      <c r="BN405" s="28"/>
    </row>
    <row r="406" spans="1:66" ht="19.55" customHeight="1">
      <c r="A406" s="108"/>
      <c r="B406" s="221"/>
      <c r="C406" s="208" t="s">
        <v>390</v>
      </c>
      <c r="D406" s="43">
        <v>1</v>
      </c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74"/>
      <c r="BA406" s="74"/>
      <c r="BB406" s="74"/>
      <c r="BC406" s="74"/>
      <c r="BD406" s="74"/>
      <c r="BE406" s="74"/>
      <c r="BF406" s="74"/>
      <c r="BG406" s="74"/>
      <c r="BH406" s="74"/>
      <c r="BI406" s="74"/>
      <c r="BJ406" s="74"/>
      <c r="BK406" s="28"/>
      <c r="BL406" s="28"/>
      <c r="BM406" s="28"/>
      <c r="BN406" s="28"/>
    </row>
    <row r="407" spans="1:66" ht="19.55" customHeight="1">
      <c r="A407" s="108"/>
      <c r="B407" s="222"/>
      <c r="C407" s="208" t="s">
        <v>110</v>
      </c>
      <c r="D407" s="43">
        <v>0</v>
      </c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74"/>
      <c r="BA407" s="74"/>
      <c r="BB407" s="74"/>
      <c r="BC407" s="74"/>
      <c r="BD407" s="74"/>
      <c r="BE407" s="74"/>
      <c r="BF407" s="74"/>
      <c r="BG407" s="74"/>
      <c r="BH407" s="74"/>
      <c r="BI407" s="74"/>
      <c r="BJ407" s="74"/>
      <c r="BK407" s="28"/>
      <c r="BL407" s="28"/>
      <c r="BM407" s="28"/>
      <c r="BN407" s="28"/>
    </row>
    <row r="408" spans="1:66" ht="19.55" customHeight="1">
      <c r="A408" s="108"/>
      <c r="B408" s="160"/>
      <c r="C408" s="155"/>
      <c r="D408" s="15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7"/>
      <c r="AV408" s="97"/>
      <c r="AW408" s="97"/>
      <c r="AX408" s="97"/>
      <c r="AY408" s="97"/>
      <c r="AZ408" s="97"/>
      <c r="BA408" s="97"/>
      <c r="BB408" s="97"/>
      <c r="BC408" s="97"/>
      <c r="BD408" s="97"/>
      <c r="BE408" s="97"/>
      <c r="BF408" s="97"/>
      <c r="BG408" s="97"/>
      <c r="BH408" s="97"/>
      <c r="BI408" s="97"/>
      <c r="BJ408" s="97"/>
      <c r="BK408" s="97"/>
      <c r="BL408" s="97"/>
      <c r="BM408" s="97"/>
      <c r="BN408" s="106"/>
    </row>
    <row r="409" spans="1:66" ht="19.55" customHeight="1">
      <c r="A409" s="108"/>
      <c r="B409" s="220" t="s">
        <v>391</v>
      </c>
      <c r="C409" s="208" t="s">
        <v>381</v>
      </c>
      <c r="D409" s="43">
        <v>2</v>
      </c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74"/>
      <c r="BA409" s="74"/>
      <c r="BB409" s="74"/>
      <c r="BC409" s="74"/>
      <c r="BD409" s="74"/>
      <c r="BE409" s="74"/>
      <c r="BF409" s="74"/>
      <c r="BG409" s="74"/>
      <c r="BH409" s="74"/>
      <c r="BI409" s="74"/>
      <c r="BJ409" s="74"/>
      <c r="BK409" s="28"/>
      <c r="BL409" s="28"/>
      <c r="BM409" s="28"/>
      <c r="BN409" s="28"/>
    </row>
    <row r="410" spans="1:66" ht="19.55" customHeight="1">
      <c r="A410" s="108"/>
      <c r="B410" s="221"/>
      <c r="C410" s="208" t="s">
        <v>382</v>
      </c>
      <c r="D410" s="43">
        <v>1</v>
      </c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74"/>
      <c r="BA410" s="74"/>
      <c r="BB410" s="74"/>
      <c r="BC410" s="74"/>
      <c r="BD410" s="74"/>
      <c r="BE410" s="74"/>
      <c r="BF410" s="74"/>
      <c r="BG410" s="74"/>
      <c r="BH410" s="74"/>
      <c r="BI410" s="74"/>
      <c r="BJ410" s="74"/>
      <c r="BK410" s="28"/>
      <c r="BL410" s="28"/>
      <c r="BM410" s="28"/>
      <c r="BN410" s="28"/>
    </row>
    <row r="411" spans="1:66" ht="19.55" customHeight="1">
      <c r="A411" s="108"/>
      <c r="B411" s="222"/>
      <c r="C411" s="208" t="s">
        <v>383</v>
      </c>
      <c r="D411" s="43">
        <v>0</v>
      </c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74"/>
      <c r="BA411" s="74"/>
      <c r="BB411" s="74"/>
      <c r="BC411" s="74"/>
      <c r="BD411" s="74"/>
      <c r="BE411" s="74"/>
      <c r="BF411" s="74"/>
      <c r="BG411" s="74"/>
      <c r="BH411" s="74"/>
      <c r="BI411" s="74"/>
      <c r="BJ411" s="74"/>
      <c r="BK411" s="28"/>
      <c r="BL411" s="28"/>
      <c r="BM411" s="28"/>
      <c r="BN411" s="28"/>
    </row>
    <row r="412" spans="1:66" ht="19.55" customHeight="1">
      <c r="A412" s="108"/>
      <c r="B412" s="160"/>
      <c r="C412" s="155"/>
      <c r="D412" s="15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7"/>
      <c r="AV412" s="97"/>
      <c r="AW412" s="97"/>
      <c r="AX412" s="97"/>
      <c r="AY412" s="97"/>
      <c r="AZ412" s="97"/>
      <c r="BA412" s="97"/>
      <c r="BB412" s="97"/>
      <c r="BC412" s="97"/>
      <c r="BD412" s="97"/>
      <c r="BE412" s="97"/>
      <c r="BF412" s="97"/>
      <c r="BG412" s="97"/>
      <c r="BH412" s="97"/>
      <c r="BI412" s="97"/>
      <c r="BJ412" s="97"/>
      <c r="BK412" s="97"/>
      <c r="BL412" s="97"/>
      <c r="BM412" s="97"/>
      <c r="BN412" s="106"/>
    </row>
    <row r="413" spans="1:66" ht="19.55" customHeight="1">
      <c r="A413" s="108"/>
      <c r="B413" s="220" t="s">
        <v>392</v>
      </c>
      <c r="C413" s="208" t="s">
        <v>393</v>
      </c>
      <c r="D413" s="43">
        <v>2</v>
      </c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74"/>
      <c r="BA413" s="74"/>
      <c r="BB413" s="74"/>
      <c r="BC413" s="74"/>
      <c r="BD413" s="74"/>
      <c r="BE413" s="74"/>
      <c r="BF413" s="74"/>
      <c r="BG413" s="74"/>
      <c r="BH413" s="74"/>
      <c r="BI413" s="74"/>
      <c r="BJ413" s="74"/>
      <c r="BK413" s="28"/>
      <c r="BL413" s="28"/>
      <c r="BM413" s="28"/>
      <c r="BN413" s="28"/>
    </row>
    <row r="414" spans="1:66" ht="19.55" customHeight="1">
      <c r="A414" s="108"/>
      <c r="B414" s="222"/>
      <c r="C414" s="208" t="s">
        <v>394</v>
      </c>
      <c r="D414" s="43">
        <v>1</v>
      </c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74"/>
      <c r="BA414" s="74"/>
      <c r="BB414" s="74"/>
      <c r="BC414" s="74"/>
      <c r="BD414" s="74"/>
      <c r="BE414" s="74"/>
      <c r="BF414" s="74"/>
      <c r="BG414" s="74"/>
      <c r="BH414" s="74"/>
      <c r="BI414" s="74"/>
      <c r="BJ414" s="74"/>
      <c r="BK414" s="28"/>
      <c r="BL414" s="28"/>
      <c r="BM414" s="28"/>
      <c r="BN414" s="28"/>
    </row>
    <row r="415" spans="1:66" ht="19.55" customHeight="1">
      <c r="A415" s="108"/>
      <c r="B415" s="160"/>
      <c r="C415" s="155"/>
      <c r="D415" s="15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7"/>
      <c r="AV415" s="97"/>
      <c r="AW415" s="97"/>
      <c r="AX415" s="97"/>
      <c r="AY415" s="97"/>
      <c r="AZ415" s="97"/>
      <c r="BA415" s="97"/>
      <c r="BB415" s="97"/>
      <c r="BC415" s="97"/>
      <c r="BD415" s="97"/>
      <c r="BE415" s="97"/>
      <c r="BF415" s="97"/>
      <c r="BG415" s="97"/>
      <c r="BH415" s="97"/>
      <c r="BI415" s="97"/>
      <c r="BJ415" s="97"/>
      <c r="BK415" s="97"/>
      <c r="BL415" s="97"/>
      <c r="BM415" s="97"/>
      <c r="BN415" s="106"/>
    </row>
    <row r="416" spans="1:66" ht="19.55" customHeight="1">
      <c r="A416" s="108"/>
      <c r="B416" s="220" t="s">
        <v>395</v>
      </c>
      <c r="C416" s="208" t="s">
        <v>396</v>
      </c>
      <c r="D416" s="43">
        <v>2</v>
      </c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74"/>
      <c r="BA416" s="74"/>
      <c r="BB416" s="74"/>
      <c r="BC416" s="74"/>
      <c r="BD416" s="74"/>
      <c r="BE416" s="74"/>
      <c r="BF416" s="74"/>
      <c r="BG416" s="74"/>
      <c r="BH416" s="74"/>
      <c r="BI416" s="74"/>
      <c r="BJ416" s="74"/>
      <c r="BK416" s="28"/>
      <c r="BL416" s="28"/>
      <c r="BM416" s="28"/>
      <c r="BN416" s="28"/>
    </row>
    <row r="417" spans="1:66" ht="19.55" customHeight="1">
      <c r="A417" s="25"/>
      <c r="B417" s="222"/>
      <c r="C417" s="208" t="s">
        <v>397</v>
      </c>
      <c r="D417" s="43">
        <v>1</v>
      </c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74"/>
      <c r="BA417" s="74"/>
      <c r="BB417" s="74"/>
      <c r="BC417" s="74"/>
      <c r="BD417" s="74"/>
      <c r="BE417" s="74"/>
      <c r="BF417" s="74"/>
      <c r="BG417" s="74"/>
      <c r="BH417" s="74"/>
      <c r="BI417" s="74"/>
      <c r="BJ417" s="74"/>
      <c r="BK417" s="28"/>
      <c r="BL417" s="28"/>
      <c r="BM417" s="28"/>
      <c r="BN417" s="28"/>
    </row>
    <row r="418" spans="1:66" ht="19.55" customHeight="1">
      <c r="A418" s="25"/>
      <c r="B418" s="160"/>
      <c r="C418" s="152"/>
      <c r="D418" s="157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86"/>
    </row>
    <row r="419" spans="1:66" ht="19.55" customHeight="1">
      <c r="A419" s="147"/>
      <c r="B419" s="165" t="s">
        <v>398</v>
      </c>
      <c r="C419" s="166"/>
      <c r="D419" s="43"/>
      <c r="E419" s="89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90"/>
      <c r="AQ419" s="90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104"/>
    </row>
    <row r="420" spans="1:66" ht="19.55" customHeight="1">
      <c r="A420" s="108"/>
      <c r="B420" s="220" t="s">
        <v>377</v>
      </c>
      <c r="C420" s="151" t="s">
        <v>381</v>
      </c>
      <c r="D420" s="43">
        <v>3</v>
      </c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74"/>
      <c r="BA420" s="74"/>
      <c r="BB420" s="74"/>
      <c r="BC420" s="74"/>
      <c r="BD420" s="74"/>
      <c r="BE420" s="74"/>
      <c r="BF420" s="74"/>
      <c r="BG420" s="74"/>
      <c r="BH420" s="74"/>
      <c r="BI420" s="74"/>
      <c r="BJ420" s="74"/>
      <c r="BK420" s="28"/>
      <c r="BL420" s="28"/>
      <c r="BM420" s="28"/>
      <c r="BN420" s="28"/>
    </row>
    <row r="421" spans="1:66" ht="19.55" customHeight="1">
      <c r="A421" s="108"/>
      <c r="B421" s="221"/>
      <c r="C421" s="151" t="s">
        <v>382</v>
      </c>
      <c r="D421" s="43">
        <v>2</v>
      </c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74"/>
      <c r="BA421" s="74"/>
      <c r="BB421" s="74"/>
      <c r="BC421" s="74"/>
      <c r="BD421" s="74"/>
      <c r="BE421" s="74"/>
      <c r="BF421" s="74"/>
      <c r="BG421" s="74"/>
      <c r="BH421" s="74"/>
      <c r="BI421" s="74"/>
      <c r="BJ421" s="74"/>
      <c r="BK421" s="28"/>
      <c r="BL421" s="28"/>
      <c r="BM421" s="28"/>
      <c r="BN421" s="28"/>
    </row>
    <row r="422" spans="1:66" ht="19.55" customHeight="1">
      <c r="A422" s="108"/>
      <c r="B422" s="222"/>
      <c r="C422" s="151" t="s">
        <v>383</v>
      </c>
      <c r="D422" s="43">
        <v>1</v>
      </c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74"/>
      <c r="BA422" s="74"/>
      <c r="BB422" s="74"/>
      <c r="BC422" s="74"/>
      <c r="BD422" s="74"/>
      <c r="BE422" s="74"/>
      <c r="BF422" s="74"/>
      <c r="BG422" s="74"/>
      <c r="BH422" s="74"/>
      <c r="BI422" s="74"/>
      <c r="BJ422" s="74"/>
      <c r="BK422" s="28"/>
      <c r="BL422" s="28"/>
      <c r="BM422" s="28"/>
      <c r="BN422" s="28"/>
    </row>
    <row r="423" spans="1:66" ht="19.55" customHeight="1">
      <c r="A423" s="2"/>
      <c r="B423" s="164"/>
      <c r="C423" s="155"/>
      <c r="D423" s="96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7"/>
      <c r="AV423" s="97"/>
      <c r="AW423" s="97"/>
      <c r="AX423" s="97"/>
      <c r="AY423" s="97"/>
      <c r="AZ423" s="97"/>
      <c r="BA423" s="97"/>
      <c r="BB423" s="97"/>
      <c r="BC423" s="97"/>
      <c r="BD423" s="97"/>
      <c r="BE423" s="97"/>
      <c r="BF423" s="97"/>
      <c r="BG423" s="97"/>
      <c r="BH423" s="97"/>
      <c r="BI423" s="97"/>
      <c r="BJ423" s="97"/>
      <c r="BK423" s="97"/>
      <c r="BL423" s="97"/>
      <c r="BM423" s="97"/>
      <c r="BN423" s="106"/>
    </row>
    <row r="424" spans="1:66" ht="19.55" customHeight="1">
      <c r="A424" s="108"/>
      <c r="B424" s="220" t="s">
        <v>380</v>
      </c>
      <c r="C424" s="208" t="s">
        <v>381</v>
      </c>
      <c r="D424" s="43">
        <v>2</v>
      </c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74"/>
      <c r="BA424" s="74"/>
      <c r="BB424" s="74"/>
      <c r="BC424" s="74"/>
      <c r="BD424" s="74"/>
      <c r="BE424" s="74"/>
      <c r="BF424" s="74"/>
      <c r="BG424" s="74"/>
      <c r="BH424" s="74"/>
      <c r="BI424" s="74"/>
      <c r="BJ424" s="74"/>
      <c r="BK424" s="28"/>
      <c r="BL424" s="28"/>
      <c r="BM424" s="28"/>
      <c r="BN424" s="28"/>
    </row>
    <row r="425" spans="1:66" ht="19.55" customHeight="1">
      <c r="A425" s="108"/>
      <c r="B425" s="221"/>
      <c r="C425" s="208" t="s">
        <v>382</v>
      </c>
      <c r="D425" s="43">
        <v>1</v>
      </c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74"/>
      <c r="BA425" s="74"/>
      <c r="BB425" s="74"/>
      <c r="BC425" s="74"/>
      <c r="BD425" s="74"/>
      <c r="BE425" s="74"/>
      <c r="BF425" s="74"/>
      <c r="BG425" s="74"/>
      <c r="BH425" s="74"/>
      <c r="BI425" s="74"/>
      <c r="BJ425" s="74"/>
      <c r="BK425" s="28"/>
      <c r="BL425" s="28"/>
      <c r="BM425" s="28"/>
      <c r="BN425" s="28"/>
    </row>
    <row r="426" spans="1:66" ht="19.55" customHeight="1">
      <c r="A426" s="25"/>
      <c r="B426" s="222"/>
      <c r="C426" s="208" t="s">
        <v>383</v>
      </c>
      <c r="D426" s="43">
        <v>0</v>
      </c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74"/>
      <c r="BA426" s="74"/>
      <c r="BB426" s="74"/>
      <c r="BC426" s="74"/>
      <c r="BD426" s="74"/>
      <c r="BE426" s="74"/>
      <c r="BF426" s="74"/>
      <c r="BG426" s="74"/>
      <c r="BH426" s="74"/>
      <c r="BI426" s="74"/>
      <c r="BJ426" s="74"/>
      <c r="BK426" s="28"/>
      <c r="BL426" s="28"/>
      <c r="BM426" s="28"/>
      <c r="BN426" s="28"/>
    </row>
    <row r="427" spans="1:66" ht="19.55" customHeight="1">
      <c r="A427" s="25"/>
      <c r="B427" s="160"/>
      <c r="C427" s="152"/>
      <c r="D427" s="15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7"/>
      <c r="AV427" s="97"/>
      <c r="AW427" s="97"/>
      <c r="AX427" s="97"/>
      <c r="AY427" s="97"/>
      <c r="AZ427" s="97"/>
      <c r="BA427" s="97"/>
      <c r="BB427" s="97"/>
      <c r="BC427" s="97"/>
      <c r="BD427" s="97"/>
      <c r="BE427" s="97"/>
      <c r="BF427" s="97"/>
      <c r="BG427" s="97"/>
      <c r="BH427" s="97"/>
      <c r="BI427" s="97"/>
      <c r="BJ427" s="97"/>
      <c r="BK427" s="97"/>
      <c r="BL427" s="97"/>
      <c r="BM427" s="97"/>
      <c r="BN427" s="106"/>
    </row>
    <row r="428" spans="1:66" ht="19.55" customHeight="1">
      <c r="A428" s="25"/>
      <c r="B428" s="220" t="s">
        <v>384</v>
      </c>
      <c r="C428" s="208" t="s">
        <v>381</v>
      </c>
      <c r="D428" s="43">
        <v>2</v>
      </c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74"/>
      <c r="BA428" s="74"/>
      <c r="BB428" s="74"/>
      <c r="BC428" s="74"/>
      <c r="BD428" s="74"/>
      <c r="BE428" s="74"/>
      <c r="BF428" s="74"/>
      <c r="BG428" s="74"/>
      <c r="BH428" s="74"/>
      <c r="BI428" s="74"/>
      <c r="BJ428" s="74"/>
      <c r="BK428" s="28"/>
      <c r="BL428" s="28"/>
      <c r="BM428" s="28"/>
      <c r="BN428" s="28"/>
    </row>
    <row r="429" spans="1:66" ht="19.55" customHeight="1">
      <c r="A429" s="25"/>
      <c r="B429" s="221"/>
      <c r="C429" s="208" t="s">
        <v>382</v>
      </c>
      <c r="D429" s="43">
        <v>1</v>
      </c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74"/>
      <c r="BA429" s="74"/>
      <c r="BB429" s="74"/>
      <c r="BC429" s="74"/>
      <c r="BD429" s="74"/>
      <c r="BE429" s="74"/>
      <c r="BF429" s="74"/>
      <c r="BG429" s="74"/>
      <c r="BH429" s="74"/>
      <c r="BI429" s="74"/>
      <c r="BJ429" s="74"/>
      <c r="BK429" s="28"/>
      <c r="BL429" s="28"/>
      <c r="BM429" s="28"/>
      <c r="BN429" s="28"/>
    </row>
    <row r="430" spans="1:66" ht="19.55" customHeight="1">
      <c r="A430" s="25"/>
      <c r="B430" s="222"/>
      <c r="C430" s="208" t="s">
        <v>383</v>
      </c>
      <c r="D430" s="43">
        <v>0</v>
      </c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74"/>
      <c r="BA430" s="74"/>
      <c r="BB430" s="74"/>
      <c r="BC430" s="74"/>
      <c r="BD430" s="74"/>
      <c r="BE430" s="74"/>
      <c r="BF430" s="74"/>
      <c r="BG430" s="74"/>
      <c r="BH430" s="74"/>
      <c r="BI430" s="74"/>
      <c r="BJ430" s="74"/>
      <c r="BK430" s="28"/>
      <c r="BL430" s="28"/>
      <c r="BM430" s="28"/>
      <c r="BN430" s="28"/>
    </row>
    <row r="431" spans="1:66" ht="19.55" customHeight="1">
      <c r="A431" s="25"/>
      <c r="B431" s="160"/>
      <c r="C431" s="155"/>
      <c r="D431" s="15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7"/>
      <c r="AV431" s="97"/>
      <c r="AW431" s="97"/>
      <c r="AX431" s="97"/>
      <c r="AY431" s="97"/>
      <c r="AZ431" s="97"/>
      <c r="BA431" s="97"/>
      <c r="BB431" s="97"/>
      <c r="BC431" s="97"/>
      <c r="BD431" s="97"/>
      <c r="BE431" s="97"/>
      <c r="BF431" s="97"/>
      <c r="BG431" s="97"/>
      <c r="BH431" s="97"/>
      <c r="BI431" s="97"/>
      <c r="BJ431" s="97"/>
      <c r="BK431" s="97"/>
      <c r="BL431" s="97"/>
      <c r="BM431" s="97"/>
      <c r="BN431" s="106"/>
    </row>
    <row r="432" spans="1:66" ht="19.55" customHeight="1">
      <c r="A432" s="25"/>
      <c r="B432" s="220" t="s">
        <v>385</v>
      </c>
      <c r="C432" s="208" t="s">
        <v>381</v>
      </c>
      <c r="D432" s="43">
        <v>2</v>
      </c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74"/>
      <c r="BA432" s="74"/>
      <c r="BB432" s="74"/>
      <c r="BC432" s="74"/>
      <c r="BD432" s="74"/>
      <c r="BE432" s="74"/>
      <c r="BF432" s="74"/>
      <c r="BG432" s="74"/>
      <c r="BH432" s="74"/>
      <c r="BI432" s="74"/>
      <c r="BJ432" s="74"/>
      <c r="BK432" s="28"/>
      <c r="BL432" s="28"/>
      <c r="BM432" s="28"/>
      <c r="BN432" s="28"/>
    </row>
    <row r="433" spans="1:66" ht="19.55" customHeight="1">
      <c r="A433" s="25"/>
      <c r="B433" s="221"/>
      <c r="C433" s="208" t="s">
        <v>382</v>
      </c>
      <c r="D433" s="43">
        <v>1</v>
      </c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74"/>
      <c r="BA433" s="74"/>
      <c r="BB433" s="74"/>
      <c r="BC433" s="74"/>
      <c r="BD433" s="74"/>
      <c r="BE433" s="74"/>
      <c r="BF433" s="74"/>
      <c r="BG433" s="74"/>
      <c r="BH433" s="74"/>
      <c r="BI433" s="74"/>
      <c r="BJ433" s="74"/>
      <c r="BK433" s="28"/>
      <c r="BL433" s="28"/>
      <c r="BM433" s="28"/>
      <c r="BN433" s="28"/>
    </row>
    <row r="434" spans="1:66" ht="19.55" customHeight="1">
      <c r="A434" s="25"/>
      <c r="B434" s="222"/>
      <c r="C434" s="208" t="s">
        <v>383</v>
      </c>
      <c r="D434" s="43">
        <v>0</v>
      </c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74"/>
      <c r="BA434" s="74"/>
      <c r="BB434" s="74"/>
      <c r="BC434" s="74"/>
      <c r="BD434" s="74"/>
      <c r="BE434" s="74"/>
      <c r="BF434" s="74"/>
      <c r="BG434" s="74"/>
      <c r="BH434" s="74"/>
      <c r="BI434" s="74"/>
      <c r="BJ434" s="74"/>
      <c r="BK434" s="28"/>
      <c r="BL434" s="28"/>
      <c r="BM434" s="28"/>
      <c r="BN434" s="28"/>
    </row>
    <row r="435" spans="1:66" ht="19.55" customHeight="1">
      <c r="A435" s="25"/>
      <c r="B435" s="160"/>
      <c r="C435" s="155"/>
      <c r="D435" s="15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7"/>
      <c r="AV435" s="97"/>
      <c r="AW435" s="97"/>
      <c r="AX435" s="97"/>
      <c r="AY435" s="97"/>
      <c r="AZ435" s="97"/>
      <c r="BA435" s="97"/>
      <c r="BB435" s="97"/>
      <c r="BC435" s="97"/>
      <c r="BD435" s="97"/>
      <c r="BE435" s="97"/>
      <c r="BF435" s="97"/>
      <c r="BG435" s="97"/>
      <c r="BH435" s="97"/>
      <c r="BI435" s="97"/>
      <c r="BJ435" s="97"/>
      <c r="BK435" s="97"/>
      <c r="BL435" s="97"/>
      <c r="BM435" s="97"/>
      <c r="BN435" s="106"/>
    </row>
    <row r="436" spans="1:66" ht="19.55" customHeight="1">
      <c r="A436" s="25"/>
      <c r="B436" s="220" t="s">
        <v>399</v>
      </c>
      <c r="C436" s="208" t="s">
        <v>381</v>
      </c>
      <c r="D436" s="43">
        <v>2</v>
      </c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74"/>
      <c r="BA436" s="74"/>
      <c r="BB436" s="74"/>
      <c r="BC436" s="74"/>
      <c r="BD436" s="74"/>
      <c r="BE436" s="74"/>
      <c r="BF436" s="74"/>
      <c r="BG436" s="74"/>
      <c r="BH436" s="74"/>
      <c r="BI436" s="74"/>
      <c r="BJ436" s="74"/>
      <c r="BK436" s="28"/>
      <c r="BL436" s="28"/>
      <c r="BM436" s="28"/>
      <c r="BN436" s="28"/>
    </row>
    <row r="437" spans="1:66" ht="19.55" customHeight="1">
      <c r="A437" s="25"/>
      <c r="B437" s="221"/>
      <c r="C437" s="208" t="s">
        <v>382</v>
      </c>
      <c r="D437" s="43">
        <v>1</v>
      </c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74"/>
      <c r="BA437" s="74"/>
      <c r="BB437" s="74"/>
      <c r="BC437" s="74"/>
      <c r="BD437" s="74"/>
      <c r="BE437" s="74"/>
      <c r="BF437" s="74"/>
      <c r="BG437" s="74"/>
      <c r="BH437" s="74"/>
      <c r="BI437" s="74"/>
      <c r="BJ437" s="74"/>
      <c r="BK437" s="28"/>
      <c r="BL437" s="28"/>
      <c r="BM437" s="28"/>
      <c r="BN437" s="28"/>
    </row>
    <row r="438" spans="1:66" ht="19.55" customHeight="1">
      <c r="A438" s="25"/>
      <c r="B438" s="222"/>
      <c r="C438" s="208" t="s">
        <v>383</v>
      </c>
      <c r="D438" s="43">
        <v>0</v>
      </c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74"/>
      <c r="BA438" s="74"/>
      <c r="BB438" s="74"/>
      <c r="BC438" s="74"/>
      <c r="BD438" s="74"/>
      <c r="BE438" s="74"/>
      <c r="BF438" s="74"/>
      <c r="BG438" s="74"/>
      <c r="BH438" s="74"/>
      <c r="BI438" s="74"/>
      <c r="BJ438" s="74"/>
      <c r="BK438" s="28"/>
      <c r="BL438" s="28"/>
      <c r="BM438" s="28"/>
      <c r="BN438" s="28"/>
    </row>
    <row r="439" spans="1:66" ht="19.55" customHeight="1">
      <c r="A439" s="25"/>
      <c r="B439" s="160"/>
      <c r="C439" s="152"/>
      <c r="D439" s="15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7"/>
      <c r="AV439" s="97"/>
      <c r="AW439" s="97"/>
      <c r="AX439" s="97"/>
      <c r="AY439" s="97"/>
      <c r="AZ439" s="97"/>
      <c r="BA439" s="97"/>
      <c r="BB439" s="97"/>
      <c r="BC439" s="97"/>
      <c r="BD439" s="97"/>
      <c r="BE439" s="97"/>
      <c r="BF439" s="97"/>
      <c r="BG439" s="97"/>
      <c r="BH439" s="97"/>
      <c r="BI439" s="97"/>
      <c r="BJ439" s="97"/>
      <c r="BK439" s="97"/>
      <c r="BL439" s="97"/>
      <c r="BM439" s="97"/>
      <c r="BN439" s="106"/>
    </row>
    <row r="440" spans="1:66" ht="19.55" customHeight="1">
      <c r="A440" s="25"/>
      <c r="B440" s="220" t="s">
        <v>400</v>
      </c>
      <c r="C440" s="208" t="s">
        <v>381</v>
      </c>
      <c r="D440" s="43">
        <v>2</v>
      </c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74"/>
      <c r="BA440" s="74"/>
      <c r="BB440" s="74"/>
      <c r="BC440" s="74"/>
      <c r="BD440" s="74"/>
      <c r="BE440" s="74"/>
      <c r="BF440" s="74"/>
      <c r="BG440" s="74"/>
      <c r="BH440" s="74"/>
      <c r="BI440" s="74"/>
      <c r="BJ440" s="74"/>
      <c r="BK440" s="28"/>
      <c r="BL440" s="28"/>
      <c r="BM440" s="28"/>
      <c r="BN440" s="28"/>
    </row>
    <row r="441" spans="1:66" ht="19.55" customHeight="1">
      <c r="A441" s="25"/>
      <c r="B441" s="221"/>
      <c r="C441" s="208" t="s">
        <v>382</v>
      </c>
      <c r="D441" s="43">
        <v>1</v>
      </c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74"/>
      <c r="BA441" s="74"/>
      <c r="BB441" s="74"/>
      <c r="BC441" s="74"/>
      <c r="BD441" s="74"/>
      <c r="BE441" s="74"/>
      <c r="BF441" s="74"/>
      <c r="BG441" s="74"/>
      <c r="BH441" s="74"/>
      <c r="BI441" s="74"/>
      <c r="BJ441" s="74"/>
      <c r="BK441" s="28"/>
      <c r="BL441" s="28"/>
      <c r="BM441" s="28"/>
      <c r="BN441" s="28"/>
    </row>
    <row r="442" spans="1:66" ht="19.55" customHeight="1">
      <c r="A442" s="25"/>
      <c r="B442" s="222"/>
      <c r="C442" s="208" t="s">
        <v>383</v>
      </c>
      <c r="D442" s="43">
        <v>0</v>
      </c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74"/>
      <c r="BA442" s="74"/>
      <c r="BB442" s="74"/>
      <c r="BC442" s="74"/>
      <c r="BD442" s="74"/>
      <c r="BE442" s="74"/>
      <c r="BF442" s="74"/>
      <c r="BG442" s="74"/>
      <c r="BH442" s="74"/>
      <c r="BI442" s="74"/>
      <c r="BJ442" s="74"/>
      <c r="BK442" s="28"/>
      <c r="BL442" s="28"/>
      <c r="BM442" s="28"/>
      <c r="BN442" s="28"/>
    </row>
    <row r="443" spans="1:66" ht="19.55" customHeight="1">
      <c r="A443" s="25"/>
      <c r="B443" s="160"/>
      <c r="C443" s="152"/>
      <c r="D443" s="15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7"/>
      <c r="AV443" s="97"/>
      <c r="AW443" s="97"/>
      <c r="AX443" s="97"/>
      <c r="AY443" s="97"/>
      <c r="AZ443" s="97"/>
      <c r="BA443" s="97"/>
      <c r="BB443" s="97"/>
      <c r="BC443" s="97"/>
      <c r="BD443" s="97"/>
      <c r="BE443" s="97"/>
      <c r="BF443" s="97"/>
      <c r="BG443" s="97"/>
      <c r="BH443" s="97"/>
      <c r="BI443" s="97"/>
      <c r="BJ443" s="97"/>
      <c r="BK443" s="97"/>
      <c r="BL443" s="97"/>
      <c r="BM443" s="97"/>
      <c r="BN443" s="106"/>
    </row>
    <row r="444" spans="1:66" ht="19.55" customHeight="1">
      <c r="A444" s="25"/>
      <c r="B444" s="220" t="s">
        <v>401</v>
      </c>
      <c r="C444" s="167" t="s">
        <v>402</v>
      </c>
      <c r="D444" s="43">
        <v>2</v>
      </c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74"/>
      <c r="BA444" s="74"/>
      <c r="BB444" s="74"/>
      <c r="BC444" s="74"/>
      <c r="BD444" s="74"/>
      <c r="BE444" s="74"/>
      <c r="BF444" s="74"/>
      <c r="BG444" s="74"/>
      <c r="BH444" s="74"/>
      <c r="BI444" s="74"/>
      <c r="BJ444" s="74"/>
      <c r="BK444" s="28"/>
      <c r="BL444" s="28"/>
      <c r="BM444" s="28"/>
      <c r="BN444" s="28"/>
    </row>
    <row r="445" spans="1:66" ht="19.55" customHeight="1">
      <c r="A445" s="25"/>
      <c r="B445" s="222"/>
      <c r="C445" s="207" t="s">
        <v>403</v>
      </c>
      <c r="D445" s="43">
        <v>1</v>
      </c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74"/>
      <c r="BA445" s="74"/>
      <c r="BB445" s="74"/>
      <c r="BC445" s="74"/>
      <c r="BD445" s="74"/>
      <c r="BE445" s="74"/>
      <c r="BF445" s="74"/>
      <c r="BG445" s="74"/>
      <c r="BH445" s="74"/>
      <c r="BI445" s="74"/>
      <c r="BJ445" s="74"/>
      <c r="BK445" s="28"/>
      <c r="BL445" s="28"/>
      <c r="BM445" s="28"/>
      <c r="BN445" s="28"/>
    </row>
    <row r="446" spans="1:66" ht="19.55" customHeight="1">
      <c r="A446" s="25"/>
      <c r="B446" s="160"/>
      <c r="C446" s="152"/>
      <c r="D446" s="15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  <c r="AA446" s="97"/>
      <c r="AB446" s="97"/>
      <c r="AC446" s="97"/>
      <c r="AD446" s="97"/>
      <c r="AE446" s="97"/>
      <c r="AF446" s="97"/>
      <c r="AG446" s="97"/>
      <c r="AH446" s="97"/>
      <c r="AI446" s="97"/>
      <c r="AJ446" s="97"/>
      <c r="AK446" s="97"/>
      <c r="AL446" s="97"/>
      <c r="AM446" s="97"/>
      <c r="AN446" s="97"/>
      <c r="AO446" s="97"/>
      <c r="AP446" s="97"/>
      <c r="AQ446" s="97"/>
      <c r="AR446" s="97"/>
      <c r="AS446" s="97"/>
      <c r="AT446" s="97"/>
      <c r="AU446" s="97"/>
      <c r="AV446" s="97"/>
      <c r="AW446" s="97"/>
      <c r="AX446" s="97"/>
      <c r="AY446" s="97"/>
      <c r="AZ446" s="97"/>
      <c r="BA446" s="97"/>
      <c r="BB446" s="97"/>
      <c r="BC446" s="97"/>
      <c r="BD446" s="97"/>
      <c r="BE446" s="97"/>
      <c r="BF446" s="97"/>
      <c r="BG446" s="97"/>
      <c r="BH446" s="97"/>
      <c r="BI446" s="97"/>
      <c r="BJ446" s="97"/>
      <c r="BK446" s="97"/>
      <c r="BL446" s="97"/>
      <c r="BM446" s="97"/>
      <c r="BN446" s="106"/>
    </row>
    <row r="447" spans="1:66" ht="19.55" customHeight="1">
      <c r="A447" s="25"/>
      <c r="B447" s="220" t="s">
        <v>404</v>
      </c>
      <c r="C447" s="208" t="s">
        <v>381</v>
      </c>
      <c r="D447" s="43">
        <v>2</v>
      </c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74"/>
      <c r="BA447" s="74"/>
      <c r="BB447" s="74"/>
      <c r="BC447" s="74"/>
      <c r="BD447" s="74"/>
      <c r="BE447" s="74"/>
      <c r="BF447" s="74"/>
      <c r="BG447" s="74"/>
      <c r="BH447" s="74"/>
      <c r="BI447" s="74"/>
      <c r="BJ447" s="74"/>
      <c r="BK447" s="28"/>
      <c r="BL447" s="28"/>
      <c r="BM447" s="28"/>
      <c r="BN447" s="28"/>
    </row>
    <row r="448" spans="1:66" ht="19.55" customHeight="1">
      <c r="A448" s="25"/>
      <c r="B448" s="221"/>
      <c r="C448" s="208" t="s">
        <v>382</v>
      </c>
      <c r="D448" s="43">
        <v>1</v>
      </c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74"/>
      <c r="BA448" s="74"/>
      <c r="BB448" s="74"/>
      <c r="BC448" s="74"/>
      <c r="BD448" s="74"/>
      <c r="BE448" s="74"/>
      <c r="BF448" s="74"/>
      <c r="BG448" s="74"/>
      <c r="BH448" s="74"/>
      <c r="BI448" s="74"/>
      <c r="BJ448" s="74"/>
      <c r="BK448" s="28"/>
      <c r="BL448" s="28"/>
      <c r="BM448" s="28"/>
      <c r="BN448" s="28"/>
    </row>
    <row r="449" spans="1:66" ht="19.55" customHeight="1">
      <c r="A449" s="25"/>
      <c r="B449" s="222"/>
      <c r="C449" s="208" t="s">
        <v>383</v>
      </c>
      <c r="D449" s="43">
        <v>0</v>
      </c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74"/>
      <c r="BA449" s="74"/>
      <c r="BB449" s="74"/>
      <c r="BC449" s="74"/>
      <c r="BD449" s="74"/>
      <c r="BE449" s="74"/>
      <c r="BF449" s="74"/>
      <c r="BG449" s="74"/>
      <c r="BH449" s="74"/>
      <c r="BI449" s="74"/>
      <c r="BJ449" s="74"/>
      <c r="BK449" s="28"/>
      <c r="BL449" s="28"/>
      <c r="BM449" s="28"/>
      <c r="BN449" s="28"/>
    </row>
    <row r="450" spans="1:66" ht="19.55" customHeight="1">
      <c r="A450" s="25"/>
      <c r="B450" s="160"/>
      <c r="C450" s="152"/>
      <c r="D450" s="15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97"/>
      <c r="BF450" s="97"/>
      <c r="BG450" s="97"/>
      <c r="BH450" s="97"/>
      <c r="BI450" s="97"/>
      <c r="BJ450" s="97"/>
      <c r="BK450" s="97"/>
      <c r="BL450" s="97"/>
      <c r="BM450" s="97"/>
      <c r="BN450" s="106"/>
    </row>
    <row r="451" spans="1:66" ht="19.55" customHeight="1">
      <c r="A451" s="25"/>
      <c r="B451" s="223" t="s">
        <v>405</v>
      </c>
      <c r="C451" s="208" t="s">
        <v>381</v>
      </c>
      <c r="D451" s="43">
        <v>2</v>
      </c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74"/>
      <c r="BA451" s="74"/>
      <c r="BB451" s="74"/>
      <c r="BC451" s="74"/>
      <c r="BD451" s="74"/>
      <c r="BE451" s="74"/>
      <c r="BF451" s="74"/>
      <c r="BG451" s="74"/>
      <c r="BH451" s="74"/>
      <c r="BI451" s="74"/>
      <c r="BJ451" s="74"/>
      <c r="BK451" s="28"/>
      <c r="BL451" s="28"/>
      <c r="BM451" s="28"/>
      <c r="BN451" s="28"/>
    </row>
    <row r="452" spans="1:66" ht="19.55" customHeight="1">
      <c r="A452" s="25"/>
      <c r="B452" s="221"/>
      <c r="C452" s="208" t="s">
        <v>382</v>
      </c>
      <c r="D452" s="43">
        <v>1</v>
      </c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74"/>
      <c r="BA452" s="74"/>
      <c r="BB452" s="74"/>
      <c r="BC452" s="74"/>
      <c r="BD452" s="74"/>
      <c r="BE452" s="74"/>
      <c r="BF452" s="74"/>
      <c r="BG452" s="74"/>
      <c r="BH452" s="74"/>
      <c r="BI452" s="74"/>
      <c r="BJ452" s="74"/>
      <c r="BK452" s="28"/>
      <c r="BL452" s="28"/>
      <c r="BM452" s="28"/>
      <c r="BN452" s="28"/>
    </row>
    <row r="453" spans="1:66" ht="19.55" customHeight="1">
      <c r="A453" s="25"/>
      <c r="B453" s="222"/>
      <c r="C453" s="208" t="s">
        <v>383</v>
      </c>
      <c r="D453" s="43">
        <v>0</v>
      </c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74"/>
      <c r="BA453" s="74"/>
      <c r="BB453" s="74"/>
      <c r="BC453" s="74"/>
      <c r="BD453" s="74"/>
      <c r="BE453" s="74"/>
      <c r="BF453" s="74"/>
      <c r="BG453" s="74"/>
      <c r="BH453" s="74"/>
      <c r="BI453" s="74"/>
      <c r="BJ453" s="74"/>
      <c r="BK453" s="28"/>
      <c r="BL453" s="28"/>
      <c r="BM453" s="28"/>
      <c r="BN453" s="28"/>
    </row>
    <row r="454" spans="1:66" ht="19.55" customHeight="1">
      <c r="A454" s="25"/>
      <c r="B454" s="160"/>
      <c r="C454" s="152"/>
      <c r="D454" s="15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7"/>
      <c r="AV454" s="97"/>
      <c r="AW454" s="97"/>
      <c r="AX454" s="97"/>
      <c r="AY454" s="97"/>
      <c r="AZ454" s="97"/>
      <c r="BA454" s="97"/>
      <c r="BB454" s="97"/>
      <c r="BC454" s="97"/>
      <c r="BD454" s="97"/>
      <c r="BE454" s="97"/>
      <c r="BF454" s="97"/>
      <c r="BG454" s="97"/>
      <c r="BH454" s="97"/>
      <c r="BI454" s="97"/>
      <c r="BJ454" s="97"/>
      <c r="BK454" s="97"/>
      <c r="BL454" s="97"/>
      <c r="BM454" s="97"/>
      <c r="BN454" s="106"/>
    </row>
    <row r="455" spans="1:66" ht="19.55" customHeight="1">
      <c r="A455" s="25"/>
      <c r="B455" s="220" t="s">
        <v>406</v>
      </c>
      <c r="C455" s="208" t="s">
        <v>381</v>
      </c>
      <c r="D455" s="43">
        <v>2</v>
      </c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74"/>
      <c r="BA455" s="74"/>
      <c r="BB455" s="74"/>
      <c r="BC455" s="74"/>
      <c r="BD455" s="74"/>
      <c r="BE455" s="74"/>
      <c r="BF455" s="74"/>
      <c r="BG455" s="74"/>
      <c r="BH455" s="74"/>
      <c r="BI455" s="74"/>
      <c r="BJ455" s="74"/>
      <c r="BK455" s="28"/>
      <c r="BL455" s="28"/>
      <c r="BM455" s="28"/>
      <c r="BN455" s="28"/>
    </row>
    <row r="456" spans="1:66" ht="19.55" customHeight="1">
      <c r="A456" s="25"/>
      <c r="B456" s="221"/>
      <c r="C456" s="208" t="s">
        <v>382</v>
      </c>
      <c r="D456" s="43">
        <v>1</v>
      </c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74"/>
      <c r="BA456" s="74"/>
      <c r="BB456" s="74"/>
      <c r="BC456" s="74"/>
      <c r="BD456" s="74"/>
      <c r="BE456" s="74"/>
      <c r="BF456" s="74"/>
      <c r="BG456" s="74"/>
      <c r="BH456" s="74"/>
      <c r="BI456" s="74"/>
      <c r="BJ456" s="74"/>
      <c r="BK456" s="28"/>
      <c r="BL456" s="28"/>
      <c r="BM456" s="28"/>
      <c r="BN456" s="28"/>
    </row>
    <row r="457" spans="1:66" ht="19.55" customHeight="1">
      <c r="A457" s="25"/>
      <c r="B457" s="222"/>
      <c r="C457" s="208" t="s">
        <v>383</v>
      </c>
      <c r="D457" s="43">
        <v>0</v>
      </c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74"/>
      <c r="BA457" s="74"/>
      <c r="BB457" s="74"/>
      <c r="BC457" s="74"/>
      <c r="BD457" s="74"/>
      <c r="BE457" s="74"/>
      <c r="BF457" s="74"/>
      <c r="BG457" s="74"/>
      <c r="BH457" s="74"/>
      <c r="BI457" s="74"/>
      <c r="BJ457" s="74"/>
      <c r="BK457" s="28"/>
      <c r="BL457" s="28"/>
      <c r="BM457" s="28"/>
      <c r="BN457" s="28"/>
    </row>
    <row r="458" spans="1:66" ht="19.55" customHeight="1">
      <c r="A458" s="25"/>
      <c r="B458" s="160"/>
      <c r="C458" s="152"/>
      <c r="D458" s="15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7"/>
      <c r="AV458" s="97"/>
      <c r="AW458" s="97"/>
      <c r="AX458" s="97"/>
      <c r="AY458" s="97"/>
      <c r="AZ458" s="97"/>
      <c r="BA458" s="97"/>
      <c r="BB458" s="97"/>
      <c r="BC458" s="97"/>
      <c r="BD458" s="97"/>
      <c r="BE458" s="97"/>
      <c r="BF458" s="97"/>
      <c r="BG458" s="97"/>
      <c r="BH458" s="97"/>
      <c r="BI458" s="97"/>
      <c r="BJ458" s="97"/>
      <c r="BK458" s="97"/>
      <c r="BL458" s="97"/>
      <c r="BM458" s="97"/>
      <c r="BN458" s="106"/>
    </row>
    <row r="459" spans="1:66" ht="19.55" customHeight="1">
      <c r="A459" s="25"/>
      <c r="B459" s="220" t="s">
        <v>407</v>
      </c>
      <c r="C459" s="208" t="s">
        <v>381</v>
      </c>
      <c r="D459" s="43">
        <v>2</v>
      </c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74"/>
      <c r="BA459" s="74"/>
      <c r="BB459" s="74"/>
      <c r="BC459" s="74"/>
      <c r="BD459" s="74"/>
      <c r="BE459" s="74"/>
      <c r="BF459" s="74"/>
      <c r="BG459" s="74"/>
      <c r="BH459" s="74"/>
      <c r="BI459" s="74"/>
      <c r="BJ459" s="74"/>
      <c r="BK459" s="28"/>
      <c r="BL459" s="28"/>
      <c r="BM459" s="28"/>
      <c r="BN459" s="28"/>
    </row>
    <row r="460" spans="1:66" ht="19.55" customHeight="1">
      <c r="A460" s="25"/>
      <c r="B460" s="221"/>
      <c r="C460" s="208" t="s">
        <v>382</v>
      </c>
      <c r="D460" s="43">
        <v>1</v>
      </c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74"/>
      <c r="BA460" s="74"/>
      <c r="BB460" s="74"/>
      <c r="BC460" s="74"/>
      <c r="BD460" s="74"/>
      <c r="BE460" s="74"/>
      <c r="BF460" s="74"/>
      <c r="BG460" s="74"/>
      <c r="BH460" s="74"/>
      <c r="BI460" s="74"/>
      <c r="BJ460" s="74"/>
      <c r="BK460" s="28"/>
      <c r="BL460" s="28"/>
      <c r="BM460" s="28"/>
      <c r="BN460" s="28"/>
    </row>
    <row r="461" spans="1:66" ht="19.55" customHeight="1">
      <c r="A461" s="25"/>
      <c r="B461" s="222"/>
      <c r="C461" s="208" t="s">
        <v>383</v>
      </c>
      <c r="D461" s="43">
        <v>0</v>
      </c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74"/>
      <c r="BA461" s="74"/>
      <c r="BB461" s="74"/>
      <c r="BC461" s="74"/>
      <c r="BD461" s="74"/>
      <c r="BE461" s="74"/>
      <c r="BF461" s="74"/>
      <c r="BG461" s="74"/>
      <c r="BH461" s="74"/>
      <c r="BI461" s="74"/>
      <c r="BJ461" s="74"/>
      <c r="BK461" s="28"/>
      <c r="BL461" s="28"/>
      <c r="BM461" s="28"/>
      <c r="BN461" s="28"/>
    </row>
    <row r="462" spans="1:66" ht="19.55" customHeight="1">
      <c r="A462" s="25"/>
      <c r="B462" s="160"/>
      <c r="C462" s="155"/>
      <c r="D462" s="15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7"/>
      <c r="AV462" s="97"/>
      <c r="AW462" s="97"/>
      <c r="AX462" s="97"/>
      <c r="AY462" s="97"/>
      <c r="AZ462" s="97"/>
      <c r="BA462" s="97"/>
      <c r="BB462" s="97"/>
      <c r="BC462" s="97"/>
      <c r="BD462" s="97"/>
      <c r="BE462" s="97"/>
      <c r="BF462" s="97"/>
      <c r="BG462" s="97"/>
      <c r="BH462" s="97"/>
      <c r="BI462" s="97"/>
      <c r="BJ462" s="97"/>
      <c r="BK462" s="97"/>
      <c r="BL462" s="97"/>
      <c r="BM462" s="97"/>
      <c r="BN462" s="106"/>
    </row>
    <row r="463" spans="1:66" ht="19.55" customHeight="1">
      <c r="A463" s="25"/>
      <c r="B463" s="220" t="s">
        <v>408</v>
      </c>
      <c r="C463" s="154">
        <v>-1</v>
      </c>
      <c r="D463" s="43">
        <v>3</v>
      </c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74"/>
      <c r="BA463" s="74"/>
      <c r="BB463" s="74"/>
      <c r="BC463" s="74"/>
      <c r="BD463" s="74"/>
      <c r="BE463" s="74"/>
      <c r="BF463" s="74"/>
      <c r="BG463" s="74"/>
      <c r="BH463" s="74"/>
      <c r="BI463" s="74"/>
      <c r="BJ463" s="74"/>
      <c r="BK463" s="28"/>
      <c r="BL463" s="28"/>
      <c r="BM463" s="28"/>
      <c r="BN463" s="28"/>
    </row>
    <row r="464" spans="1:66" ht="19.55" customHeight="1">
      <c r="A464" s="25"/>
      <c r="B464" s="221"/>
      <c r="C464" s="151" t="s">
        <v>328</v>
      </c>
      <c r="D464" s="43">
        <v>2</v>
      </c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>
        <v>200</v>
      </c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>
        <v>200</v>
      </c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74"/>
      <c r="BA464" s="74"/>
      <c r="BB464" s="74"/>
      <c r="BC464" s="74"/>
      <c r="BD464" s="74"/>
      <c r="BE464" s="74"/>
      <c r="BF464" s="74"/>
      <c r="BG464" s="74"/>
      <c r="BH464" s="74"/>
      <c r="BI464" s="74"/>
      <c r="BJ464" s="74"/>
      <c r="BK464" s="28"/>
      <c r="BL464" s="28"/>
      <c r="BM464" s="28"/>
      <c r="BN464" s="28"/>
    </row>
    <row r="465" spans="1:66" ht="19.55" customHeight="1">
      <c r="A465" s="25"/>
      <c r="B465" s="222"/>
      <c r="C465" s="151" t="s">
        <v>329</v>
      </c>
      <c r="D465" s="43">
        <v>1</v>
      </c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74"/>
      <c r="BA465" s="74"/>
      <c r="BB465" s="74"/>
      <c r="BC465" s="74"/>
      <c r="BD465" s="74"/>
      <c r="BE465" s="74"/>
      <c r="BF465" s="74"/>
      <c r="BG465" s="74"/>
      <c r="BH465" s="74"/>
      <c r="BI465" s="74"/>
      <c r="BJ465" s="74"/>
      <c r="BK465" s="28"/>
      <c r="BL465" s="28"/>
      <c r="BM465" s="28"/>
      <c r="BN465" s="28"/>
    </row>
    <row r="466" spans="1:66" ht="19.55" customHeight="1">
      <c r="A466" s="25"/>
      <c r="B466" s="160"/>
      <c r="C466" s="155"/>
      <c r="D466" s="15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7"/>
      <c r="AV466" s="97"/>
      <c r="AW466" s="97"/>
      <c r="AX466" s="97"/>
      <c r="AY466" s="97"/>
      <c r="AZ466" s="97"/>
      <c r="BA466" s="97"/>
      <c r="BB466" s="97"/>
      <c r="BC466" s="97"/>
      <c r="BD466" s="97"/>
      <c r="BE466" s="97"/>
      <c r="BF466" s="97"/>
      <c r="BG466" s="97"/>
      <c r="BH466" s="97"/>
      <c r="BI466" s="97"/>
      <c r="BJ466" s="97"/>
      <c r="BK466" s="97"/>
      <c r="BL466" s="97"/>
      <c r="BM466" s="97"/>
      <c r="BN466" s="106"/>
    </row>
    <row r="467" spans="1:66" ht="19.55" customHeight="1">
      <c r="A467" s="25"/>
      <c r="B467" s="220" t="s">
        <v>409</v>
      </c>
      <c r="C467" s="151" t="s">
        <v>381</v>
      </c>
      <c r="D467" s="43">
        <v>3</v>
      </c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74"/>
      <c r="BA467" s="74"/>
      <c r="BB467" s="74"/>
      <c r="BC467" s="74"/>
      <c r="BD467" s="74"/>
      <c r="BE467" s="74"/>
      <c r="BF467" s="74"/>
      <c r="BG467" s="74"/>
      <c r="BH467" s="74"/>
      <c r="BI467" s="74"/>
      <c r="BJ467" s="74"/>
      <c r="BK467" s="28"/>
      <c r="BL467" s="28"/>
      <c r="BM467" s="28"/>
      <c r="BN467" s="28"/>
    </row>
    <row r="468" spans="1:66" ht="19.55" customHeight="1">
      <c r="A468" s="25"/>
      <c r="B468" s="221"/>
      <c r="C468" s="151" t="s">
        <v>382</v>
      </c>
      <c r="D468" s="43">
        <v>2</v>
      </c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74"/>
      <c r="BA468" s="74"/>
      <c r="BB468" s="74"/>
      <c r="BC468" s="74"/>
      <c r="BD468" s="74"/>
      <c r="BE468" s="74"/>
      <c r="BF468" s="74"/>
      <c r="BG468" s="74"/>
      <c r="BH468" s="74"/>
      <c r="BI468" s="74"/>
      <c r="BJ468" s="74"/>
      <c r="BK468" s="28"/>
      <c r="BL468" s="28"/>
      <c r="BM468" s="28"/>
      <c r="BN468" s="28"/>
    </row>
    <row r="469" spans="1:66" ht="19.55" customHeight="1">
      <c r="A469" s="25"/>
      <c r="B469" s="222"/>
      <c r="C469" s="151" t="s">
        <v>383</v>
      </c>
      <c r="D469" s="43">
        <v>1</v>
      </c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74"/>
      <c r="BA469" s="74"/>
      <c r="BB469" s="74"/>
      <c r="BC469" s="74"/>
      <c r="BD469" s="74"/>
      <c r="BE469" s="74"/>
      <c r="BF469" s="74"/>
      <c r="BG469" s="74"/>
      <c r="BH469" s="74"/>
      <c r="BI469" s="74"/>
      <c r="BJ469" s="74"/>
      <c r="BK469" s="28"/>
      <c r="BL469" s="28"/>
      <c r="BM469" s="28"/>
      <c r="BN469" s="28"/>
    </row>
    <row r="470" spans="1:66" ht="19.55" customHeight="1">
      <c r="A470" s="25"/>
      <c r="B470" s="161"/>
      <c r="C470" s="88"/>
      <c r="D470" s="168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4"/>
      <c r="BM470" s="64"/>
      <c r="BN470" s="81"/>
    </row>
    <row r="471" spans="1:66" ht="19.55" customHeight="1">
      <c r="A471" s="169" t="s">
        <v>111</v>
      </c>
      <c r="B471" s="170" t="s">
        <v>410</v>
      </c>
      <c r="C471" s="145"/>
      <c r="D471" s="146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  <c r="BI471" s="32"/>
      <c r="BJ471" s="32"/>
      <c r="BK471" s="32"/>
      <c r="BL471" s="32"/>
      <c r="BM471" s="32"/>
      <c r="BN471" s="78"/>
    </row>
    <row r="472" spans="1:66" ht="19.55" customHeight="1">
      <c r="A472" s="25"/>
      <c r="B472" s="171" t="s">
        <v>411</v>
      </c>
      <c r="C472" s="148"/>
      <c r="D472" s="14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  <c r="AV472" s="109"/>
      <c r="AW472" s="109"/>
      <c r="AX472" s="109"/>
      <c r="AY472" s="109"/>
      <c r="AZ472" s="109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79"/>
      <c r="BL472" s="79"/>
      <c r="BM472" s="79"/>
      <c r="BN472" s="79"/>
    </row>
    <row r="473" spans="1:66" ht="19.55" customHeight="1">
      <c r="A473" s="25"/>
      <c r="B473" s="209" t="s">
        <v>412</v>
      </c>
      <c r="C473" s="26" t="s">
        <v>413</v>
      </c>
      <c r="D473" s="43">
        <v>2</v>
      </c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74"/>
      <c r="BA473" s="74"/>
      <c r="BB473" s="74"/>
      <c r="BC473" s="74"/>
      <c r="BD473" s="74"/>
      <c r="BE473" s="74"/>
      <c r="BF473" s="74"/>
      <c r="BG473" s="74"/>
      <c r="BH473" s="74"/>
      <c r="BI473" s="74"/>
      <c r="BJ473" s="74"/>
      <c r="BK473" s="28"/>
      <c r="BL473" s="28"/>
      <c r="BM473" s="28"/>
      <c r="BN473" s="28"/>
    </row>
    <row r="474" spans="1:66" ht="19.55" customHeight="1">
      <c r="A474" s="25"/>
      <c r="B474" s="209" t="s">
        <v>414</v>
      </c>
      <c r="C474" s="195" t="s">
        <v>415</v>
      </c>
      <c r="D474" s="43">
        <v>1</v>
      </c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74"/>
      <c r="BA474" s="74"/>
      <c r="BB474" s="74"/>
      <c r="BC474" s="74"/>
      <c r="BD474" s="74"/>
      <c r="BE474" s="74"/>
      <c r="BF474" s="74"/>
      <c r="BG474" s="74"/>
      <c r="BH474" s="74"/>
      <c r="BI474" s="74"/>
      <c r="BJ474" s="74"/>
      <c r="BK474" s="28"/>
      <c r="BL474" s="28"/>
      <c r="BM474" s="28"/>
      <c r="BN474" s="28"/>
    </row>
    <row r="475" spans="1:66" ht="19.55" customHeight="1">
      <c r="A475" s="25"/>
      <c r="B475" s="210" t="s">
        <v>416</v>
      </c>
      <c r="C475" s="26" t="s">
        <v>417</v>
      </c>
      <c r="D475" s="43">
        <v>0</v>
      </c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74"/>
      <c r="BA475" s="74"/>
      <c r="BB475" s="74"/>
      <c r="BC475" s="74"/>
      <c r="BD475" s="74"/>
      <c r="BE475" s="74"/>
      <c r="BF475" s="74"/>
      <c r="BG475" s="74"/>
      <c r="BH475" s="74"/>
      <c r="BI475" s="74"/>
      <c r="BJ475" s="74"/>
      <c r="BK475" s="28"/>
      <c r="BL475" s="28"/>
      <c r="BM475" s="28"/>
      <c r="BN475" s="28"/>
    </row>
    <row r="476" spans="1:66" ht="19.55" customHeight="1">
      <c r="A476" s="25"/>
      <c r="B476" s="210" t="s">
        <v>418</v>
      </c>
      <c r="C476" s="39"/>
      <c r="D476" s="168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4"/>
      <c r="BM476" s="64"/>
      <c r="BN476" s="86"/>
    </row>
    <row r="477" spans="1:66" ht="19.55" customHeight="1">
      <c r="A477" s="25"/>
      <c r="B477" s="210" t="s">
        <v>419</v>
      </c>
      <c r="C477" s="36"/>
      <c r="D477" s="17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81"/>
    </row>
    <row r="478" spans="1:66" ht="19.55" customHeight="1">
      <c r="A478" s="25"/>
      <c r="B478" s="210" t="s">
        <v>420</v>
      </c>
      <c r="C478" s="36"/>
      <c r="D478" s="17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81"/>
    </row>
    <row r="479" spans="1:66" ht="19.55" customHeight="1">
      <c r="A479" s="108"/>
      <c r="B479" s="161"/>
      <c r="C479" s="36"/>
      <c r="D479" s="17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81"/>
    </row>
    <row r="480" spans="1:66" ht="19.55" customHeight="1">
      <c r="A480" s="169" t="s">
        <v>421</v>
      </c>
      <c r="B480" s="173" t="s">
        <v>422</v>
      </c>
      <c r="C480" s="174"/>
      <c r="D480" s="175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  <c r="BL480" s="102"/>
      <c r="BM480" s="102"/>
      <c r="BN480" s="179"/>
    </row>
    <row r="481" spans="1:66" ht="19.55" customHeight="1">
      <c r="A481" s="176"/>
      <c r="B481" s="220" t="s">
        <v>423</v>
      </c>
      <c r="C481" s="195" t="s">
        <v>109</v>
      </c>
      <c r="D481" s="43">
        <v>3</v>
      </c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74"/>
      <c r="BA481" s="74"/>
      <c r="BB481" s="74"/>
      <c r="BC481" s="74"/>
      <c r="BD481" s="74"/>
      <c r="BE481" s="74"/>
      <c r="BF481" s="74"/>
      <c r="BG481" s="74"/>
      <c r="BH481" s="74"/>
      <c r="BI481" s="74"/>
      <c r="BJ481" s="74"/>
      <c r="BK481" s="28"/>
      <c r="BL481" s="28"/>
      <c r="BM481" s="28"/>
      <c r="BN481" s="28"/>
    </row>
    <row r="482" spans="1:66" ht="19.55" customHeight="1">
      <c r="A482" s="25"/>
      <c r="B482" s="221"/>
      <c r="C482" s="203" t="s">
        <v>110</v>
      </c>
      <c r="D482" s="126">
        <v>0</v>
      </c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74"/>
      <c r="BA482" s="74"/>
      <c r="BB482" s="74"/>
      <c r="BC482" s="74"/>
      <c r="BD482" s="74"/>
      <c r="BE482" s="74"/>
      <c r="BF482" s="74"/>
      <c r="BG482" s="74"/>
      <c r="BH482" s="74"/>
      <c r="BI482" s="74"/>
      <c r="BJ482" s="74"/>
      <c r="BK482" s="28"/>
      <c r="BL482" s="28"/>
      <c r="BM482" s="28"/>
      <c r="BN482" s="28"/>
    </row>
    <row r="483" spans="1:66" ht="24.75" customHeight="1">
      <c r="A483" s="230" t="s">
        <v>424</v>
      </c>
      <c r="B483" s="231"/>
      <c r="C483" s="231"/>
      <c r="D483" s="232"/>
      <c r="E483" s="177">
        <f t="shared" ref="E483:BN483" si="1">SUM(E14:E482)</f>
        <v>2</v>
      </c>
      <c r="F483" s="177">
        <f t="shared" si="1"/>
        <v>2</v>
      </c>
      <c r="G483" s="177">
        <f t="shared" si="1"/>
        <v>2</v>
      </c>
      <c r="H483" s="177">
        <f t="shared" si="1"/>
        <v>2</v>
      </c>
      <c r="I483" s="177">
        <f t="shared" si="1"/>
        <v>2</v>
      </c>
      <c r="J483" s="177">
        <f t="shared" si="1"/>
        <v>2</v>
      </c>
      <c r="K483" s="177">
        <f t="shared" si="1"/>
        <v>2</v>
      </c>
      <c r="L483" s="177">
        <f t="shared" si="1"/>
        <v>2</v>
      </c>
      <c r="M483" s="177">
        <f t="shared" si="1"/>
        <v>2</v>
      </c>
      <c r="N483" s="177">
        <f t="shared" si="1"/>
        <v>2</v>
      </c>
      <c r="O483" s="177">
        <f t="shared" si="1"/>
        <v>2</v>
      </c>
      <c r="P483" s="177">
        <f t="shared" si="1"/>
        <v>2</v>
      </c>
      <c r="Q483" s="177">
        <f t="shared" si="1"/>
        <v>2</v>
      </c>
      <c r="R483" s="177">
        <f t="shared" si="1"/>
        <v>2</v>
      </c>
      <c r="S483" s="177">
        <f t="shared" si="1"/>
        <v>2</v>
      </c>
      <c r="T483" s="177">
        <f t="shared" si="1"/>
        <v>202</v>
      </c>
      <c r="U483" s="177">
        <f t="shared" si="1"/>
        <v>202</v>
      </c>
      <c r="V483" s="177">
        <f t="shared" si="1"/>
        <v>2</v>
      </c>
      <c r="W483" s="177">
        <f t="shared" si="1"/>
        <v>2</v>
      </c>
      <c r="X483" s="177">
        <f t="shared" si="1"/>
        <v>2</v>
      </c>
      <c r="Y483" s="177">
        <f t="shared" si="1"/>
        <v>2</v>
      </c>
      <c r="Z483" s="177">
        <f t="shared" si="1"/>
        <v>2</v>
      </c>
      <c r="AA483" s="177">
        <f t="shared" si="1"/>
        <v>2</v>
      </c>
      <c r="AB483" s="177">
        <f t="shared" si="1"/>
        <v>2</v>
      </c>
      <c r="AC483" s="177">
        <f t="shared" si="1"/>
        <v>2</v>
      </c>
      <c r="AD483" s="177">
        <f t="shared" si="1"/>
        <v>2</v>
      </c>
      <c r="AE483" s="177">
        <f t="shared" si="1"/>
        <v>2</v>
      </c>
      <c r="AF483" s="177">
        <f t="shared" si="1"/>
        <v>202</v>
      </c>
      <c r="AG483" s="177">
        <f t="shared" si="1"/>
        <v>2</v>
      </c>
      <c r="AH483" s="177">
        <f t="shared" si="1"/>
        <v>2</v>
      </c>
      <c r="AI483" s="177">
        <f t="shared" si="1"/>
        <v>2</v>
      </c>
      <c r="AJ483" s="177">
        <f t="shared" si="1"/>
        <v>2</v>
      </c>
      <c r="AK483" s="177">
        <f t="shared" si="1"/>
        <v>2</v>
      </c>
      <c r="AL483" s="177">
        <f t="shared" si="1"/>
        <v>2</v>
      </c>
      <c r="AM483" s="177">
        <f t="shared" si="1"/>
        <v>2</v>
      </c>
      <c r="AN483" s="177">
        <f t="shared" si="1"/>
        <v>2</v>
      </c>
      <c r="AO483" s="177">
        <f t="shared" si="1"/>
        <v>2</v>
      </c>
      <c r="AP483" s="177">
        <f t="shared" si="1"/>
        <v>2</v>
      </c>
      <c r="AQ483" s="177">
        <f t="shared" si="1"/>
        <v>2</v>
      </c>
      <c r="AR483" s="177">
        <f t="shared" si="1"/>
        <v>2</v>
      </c>
      <c r="AS483" s="177">
        <f t="shared" si="1"/>
        <v>2</v>
      </c>
      <c r="AT483" s="177">
        <f t="shared" si="1"/>
        <v>2</v>
      </c>
      <c r="AU483" s="177">
        <f t="shared" si="1"/>
        <v>2</v>
      </c>
      <c r="AV483" s="177">
        <f t="shared" si="1"/>
        <v>2</v>
      </c>
      <c r="AW483" s="177">
        <f t="shared" si="1"/>
        <v>2</v>
      </c>
      <c r="AX483" s="177">
        <f t="shared" si="1"/>
        <v>2</v>
      </c>
      <c r="AY483" s="177">
        <f t="shared" si="1"/>
        <v>2</v>
      </c>
      <c r="AZ483" s="177">
        <f t="shared" si="1"/>
        <v>2</v>
      </c>
      <c r="BA483" s="177">
        <f t="shared" si="1"/>
        <v>2</v>
      </c>
      <c r="BB483" s="177">
        <f t="shared" si="1"/>
        <v>2</v>
      </c>
      <c r="BC483" s="177">
        <f t="shared" si="1"/>
        <v>2</v>
      </c>
      <c r="BD483" s="177">
        <f t="shared" si="1"/>
        <v>2</v>
      </c>
      <c r="BE483" s="177">
        <f t="shared" si="1"/>
        <v>2</v>
      </c>
      <c r="BF483" s="177">
        <f t="shared" si="1"/>
        <v>2</v>
      </c>
      <c r="BG483" s="177">
        <f t="shared" si="1"/>
        <v>2</v>
      </c>
      <c r="BH483" s="177">
        <f t="shared" si="1"/>
        <v>2</v>
      </c>
      <c r="BI483" s="177">
        <f t="shared" si="1"/>
        <v>2</v>
      </c>
      <c r="BJ483" s="177">
        <f t="shared" si="1"/>
        <v>2</v>
      </c>
      <c r="BK483" s="177">
        <f t="shared" si="1"/>
        <v>2</v>
      </c>
      <c r="BL483" s="177">
        <f t="shared" si="1"/>
        <v>2</v>
      </c>
      <c r="BM483" s="177">
        <f t="shared" si="1"/>
        <v>2</v>
      </c>
      <c r="BN483" s="177">
        <f t="shared" si="1"/>
        <v>2</v>
      </c>
    </row>
    <row r="484" spans="1:66" ht="24.75" customHeight="1">
      <c r="A484" s="233" t="s">
        <v>425</v>
      </c>
      <c r="B484" s="231"/>
      <c r="C484" s="231"/>
      <c r="D484" s="232"/>
      <c r="E484" s="178" t="str">
        <f t="array" ref="E484">_xlfn.IFS(E483&lt;160,"Pratama",E483&lt;175,"Madya",E483&lt;195,"Purnama",E483&lt;=200,"Mandiri")</f>
        <v>Pratama</v>
      </c>
      <c r="F484" s="178" t="str">
        <f t="array" ref="F484">_xlfn.IFS(F483&lt;160,"Pratama",F483&lt;175,"Madya",F483&lt;195,"Purnama",F483&lt;=200,"Mandiri")</f>
        <v>Pratama</v>
      </c>
      <c r="G484" s="178" t="str">
        <f t="array" ref="G484">_xlfn.IFS(G483&lt;160,"Pratama",G483&lt;175,"Madya",G483&lt;195,"Purnama",G483&lt;=200,"Mandiri")</f>
        <v>Pratama</v>
      </c>
      <c r="H484" s="178" t="str">
        <f t="array" ref="H484">_xlfn.IFS(H483&lt;160,"Pratama",H483&lt;175,"Madya",H483&lt;195,"Purnama",H483&lt;=200,"Mandiri")</f>
        <v>Pratama</v>
      </c>
      <c r="I484" s="178" t="str">
        <f t="array" ref="I484">_xlfn.IFS(I483&lt;160,"Pratama",I483&lt;175,"Madya",I483&lt;195,"Purnama",I483&lt;=200,"Mandiri")</f>
        <v>Pratama</v>
      </c>
      <c r="J484" s="178" t="str">
        <f t="array" ref="J484">_xlfn.IFS(J483&lt;160,"Pratama",J483&lt;175,"Madya",J483&lt;195,"Purnama",J483&lt;=200,"Mandiri")</f>
        <v>Pratama</v>
      </c>
      <c r="K484" s="178" t="str">
        <f t="array" ref="K484">_xlfn.IFS(K483&lt;160,"Pratama",K483&lt;175,"Madya",K483&lt;195,"Purnama",K483&lt;=200,"Mandiri")</f>
        <v>Pratama</v>
      </c>
      <c r="L484" s="178" t="str">
        <f t="array" ref="L484">_xlfn.IFS(L483&lt;160,"Pratama",L483&lt;175,"Madya",L483&lt;195,"Purnama",L483&lt;=200,"Mandiri")</f>
        <v>Pratama</v>
      </c>
      <c r="M484" s="178" t="str">
        <f t="array" ref="M484">_xlfn.IFS(M483&lt;160,"Pratama",M483&lt;175,"Madya",M483&lt;195,"Purnama",M483&lt;=200,"Mandiri")</f>
        <v>Pratama</v>
      </c>
      <c r="N484" s="178" t="str">
        <f t="array" ref="N484">_xlfn.IFS(N483&lt;160,"Pratama",N483&lt;175,"Madya",N483&lt;195,"Purnama",N483&lt;=200,"Mandiri")</f>
        <v>Pratama</v>
      </c>
      <c r="O484" s="178" t="str">
        <f t="array" ref="O484">_xlfn.IFS(O483&lt;160,"Pratama",O483&lt;175,"Madya",O483&lt;195,"Purnama",O483&lt;=200,"Mandiri")</f>
        <v>Pratama</v>
      </c>
      <c r="P484" s="178" t="str">
        <f t="array" ref="P484">_xlfn.IFS(P483&lt;160,"Pratama",P483&lt;175,"Madya",P483&lt;195,"Purnama",P483&lt;=200,"Mandiri")</f>
        <v>Pratama</v>
      </c>
      <c r="Q484" s="178" t="str">
        <f t="array" ref="Q484">_xlfn.IFS(Q483&lt;160,"Pratama",Q483&lt;175,"Madya",Q483&lt;195,"Purnama",Q483&lt;=200,"Mandiri")</f>
        <v>Pratama</v>
      </c>
      <c r="R484" s="178" t="str">
        <f t="array" ref="R484">_xlfn.IFS(R483&lt;160,"Pratama",R483&lt;175,"Madya",R483&lt;195,"Purnama",R483&lt;=200,"Mandiri")</f>
        <v>Pratama</v>
      </c>
      <c r="S484" s="178" t="str">
        <f t="array" ref="S484">_xlfn.IFS(S483&lt;160,"Pratama",S483&lt;175,"Madya",S483&lt;195,"Purnama",S483&lt;=200,"Mandiri")</f>
        <v>Pratama</v>
      </c>
      <c r="T484" s="178" t="e">
        <f t="array" ref="T484">_xlfn.IFS(T483&lt;160,"Pratama",T483&lt;175,"Madya",T483&lt;195,"Purnama",T483&lt;=200,"Mandiri")</f>
        <v>#N/A</v>
      </c>
      <c r="U484" s="178" t="e">
        <f t="array" ref="U484">_xlfn.IFS(U483&lt;160,"Pratama",U483&lt;175,"Madya",U483&lt;195,"Purnama",U483&lt;=200,"Mandiri")</f>
        <v>#N/A</v>
      </c>
      <c r="V484" s="178" t="str">
        <f t="array" ref="V484">_xlfn.IFS(V483&lt;160,"Pratama",V483&lt;175,"Madya",V483&lt;195,"Purnama",V483&lt;=200,"Mandiri")</f>
        <v>Pratama</v>
      </c>
      <c r="W484" s="178" t="str">
        <f t="array" ref="W484">_xlfn.IFS(W483&lt;160,"Pratama",W483&lt;175,"Madya",W483&lt;195,"Purnama",W483&lt;=200,"Mandiri")</f>
        <v>Pratama</v>
      </c>
      <c r="X484" s="178" t="str">
        <f t="array" ref="X484">_xlfn.IFS(X483&lt;160,"Pratama",X483&lt;175,"Madya",X483&lt;195,"Purnama",X483&lt;=200,"Mandiri")</f>
        <v>Pratama</v>
      </c>
      <c r="Y484" s="178" t="str">
        <f t="array" ref="Y484">_xlfn.IFS(Y483&lt;160,"Pratama",Y483&lt;175,"Madya",Y483&lt;195,"Purnama",Y483&lt;=200,"Mandiri")</f>
        <v>Pratama</v>
      </c>
      <c r="Z484" s="178" t="str">
        <f t="array" ref="Z484">_xlfn.IFS(Z483&lt;160,"Pratama",Z483&lt;175,"Madya",Z483&lt;195,"Purnama",Z483&lt;=200,"Mandiri")</f>
        <v>Pratama</v>
      </c>
      <c r="AA484" s="178" t="str">
        <f t="array" ref="AA484">_xlfn.IFS(AA483&lt;160,"Pratama",AA483&lt;175,"Madya",AA483&lt;195,"Purnama",AA483&lt;=200,"Mandiri")</f>
        <v>Pratama</v>
      </c>
      <c r="AB484" s="178" t="str">
        <f t="array" ref="AB484">_xlfn.IFS(AB483&lt;160,"Pratama",AB483&lt;175,"Madya",AB483&lt;195,"Purnama",AB483&lt;=200,"Mandiri")</f>
        <v>Pratama</v>
      </c>
      <c r="AC484" s="178" t="str">
        <f t="array" ref="AC484">_xlfn.IFS(AC483&lt;160,"Pratama",AC483&lt;175,"Madya",AC483&lt;195,"Purnama",AC483&lt;=200,"Mandiri")</f>
        <v>Pratama</v>
      </c>
      <c r="AD484" s="178" t="str">
        <f t="array" ref="AD484">_xlfn.IFS(AD483&lt;160,"Pratama",AD483&lt;175,"Madya",AD483&lt;195,"Purnama",AD483&lt;=200,"Mandiri")</f>
        <v>Pratama</v>
      </c>
      <c r="AE484" s="178" t="str">
        <f t="array" ref="AE484">_xlfn.IFS(AE483&lt;160,"Pratama",AE483&lt;175,"Madya",AE483&lt;195,"Purnama",AE483&lt;=200,"Mandiri")</f>
        <v>Pratama</v>
      </c>
      <c r="AF484" s="178" t="e">
        <f t="array" ref="AF484">_xlfn.IFS(AF483&lt;160,"Pratama",AF483&lt;175,"Madya",AF483&lt;195,"Purnama",AF483&lt;=200,"Mandiri")</f>
        <v>#N/A</v>
      </c>
      <c r="AG484" s="178" t="str">
        <f t="array" ref="AG484">_xlfn.IFS(AG483&lt;160,"Pratama",AG483&lt;175,"Madya",AG483&lt;195,"Purnama",AG483&lt;=200,"Mandiri")</f>
        <v>Pratama</v>
      </c>
      <c r="AH484" s="178" t="str">
        <f t="array" ref="AH484">_xlfn.IFS(AH483&lt;160,"Pratama",AH483&lt;175,"Madya",AH483&lt;195,"Purnama",AH483&lt;=200,"Mandiri")</f>
        <v>Pratama</v>
      </c>
      <c r="AI484" s="178" t="str">
        <f t="array" ref="AI484">_xlfn.IFS(AI483&lt;160,"Pratama",AI483&lt;175,"Madya",AI483&lt;195,"Purnama",AI483&lt;=200,"Mandiri")</f>
        <v>Pratama</v>
      </c>
      <c r="AJ484" s="178" t="str">
        <f t="array" ref="AJ484">_xlfn.IFS(AJ483&lt;160,"Pratama",AJ483&lt;175,"Madya",AJ483&lt;195,"Purnama",AJ483&lt;=200,"Mandiri")</f>
        <v>Pratama</v>
      </c>
      <c r="AK484" s="178" t="str">
        <f t="array" ref="AK484">_xlfn.IFS(AK483&lt;160,"Pratama",AK483&lt;175,"Madya",AK483&lt;195,"Purnama",AK483&lt;=200,"Mandiri")</f>
        <v>Pratama</v>
      </c>
      <c r="AL484" s="178" t="str">
        <f t="array" ref="AL484">_xlfn.IFS(AL483&lt;160,"Pratama",AL483&lt;175,"Madya",AL483&lt;195,"Purnama",AL483&lt;=200,"Mandiri")</f>
        <v>Pratama</v>
      </c>
      <c r="AM484" s="178" t="str">
        <f t="array" ref="AM484">_xlfn.IFS(AM483&lt;160,"Pratama",AM483&lt;175,"Madya",AM483&lt;195,"Purnama",AM483&lt;=200,"Mandiri")</f>
        <v>Pratama</v>
      </c>
      <c r="AN484" s="178" t="str">
        <f t="array" ref="AN484">_xlfn.IFS(AN483&lt;160,"Pratama",AN483&lt;175,"Madya",AN483&lt;195,"Purnama",AN483&lt;=200,"Mandiri")</f>
        <v>Pratama</v>
      </c>
      <c r="AO484" s="178" t="str">
        <f t="array" ref="AO484">_xlfn.IFS(AO483&lt;160,"Pratama",AO483&lt;175,"Madya",AO483&lt;195,"Purnama",AO483&lt;=200,"Mandiri")</f>
        <v>Pratama</v>
      </c>
      <c r="AP484" s="178" t="str">
        <f t="array" ref="AP484">_xlfn.IFS(AP483&lt;160,"Pratama",AP483&lt;175,"Madya",AP483&lt;195,"Purnama",AP483&lt;=200,"Mandiri")</f>
        <v>Pratama</v>
      </c>
      <c r="AQ484" s="178" t="str">
        <f t="array" ref="AQ484">_xlfn.IFS(AQ483&lt;160,"Pratama",AQ483&lt;175,"Madya",AQ483&lt;195,"Purnama",AQ483&lt;=200,"Mandiri")</f>
        <v>Pratama</v>
      </c>
      <c r="AR484" s="178" t="str">
        <f t="array" ref="AR484">_xlfn.IFS(AR483&lt;160,"Pratama",AR483&lt;175,"Madya",AR483&lt;195,"Purnama",AR483&lt;=200,"Mandiri")</f>
        <v>Pratama</v>
      </c>
      <c r="AS484" s="178" t="str">
        <f t="array" ref="AS484">_xlfn.IFS(AS483&lt;160,"Pratama",AS483&lt;175,"Madya",AS483&lt;195,"Purnama",AS483&lt;=200,"Mandiri")</f>
        <v>Pratama</v>
      </c>
      <c r="AT484" s="178" t="str">
        <f t="array" ref="AT484">_xlfn.IFS(AT483&lt;160,"Pratama",AT483&lt;175,"Madya",AT483&lt;195,"Purnama",AT483&lt;=200,"Mandiri")</f>
        <v>Pratama</v>
      </c>
      <c r="AU484" s="178" t="str">
        <f t="array" ref="AU484">_xlfn.IFS(AU483&lt;160,"Pratama",AU483&lt;175,"Madya",AU483&lt;195,"Purnama",AU483&lt;=200,"Mandiri")</f>
        <v>Pratama</v>
      </c>
      <c r="AV484" s="178" t="str">
        <f t="array" ref="AV484">_xlfn.IFS(AV483&lt;160,"Pratama",AV483&lt;175,"Madya",AV483&lt;195,"Purnama",AV483&lt;=200,"Mandiri")</f>
        <v>Pratama</v>
      </c>
      <c r="AW484" s="178" t="str">
        <f t="array" ref="AW484">_xlfn.IFS(AW483&lt;160,"Pratama",AW483&lt;175,"Madya",AW483&lt;195,"Purnama",AW483&lt;=200,"Mandiri")</f>
        <v>Pratama</v>
      </c>
      <c r="AX484" s="178" t="str">
        <f t="array" ref="AX484">_xlfn.IFS(AX483&lt;160,"Pratama",AX483&lt;175,"Madya",AX483&lt;195,"Purnama",AX483&lt;=200,"Mandiri")</f>
        <v>Pratama</v>
      </c>
      <c r="AY484" s="178" t="str">
        <f t="array" ref="AY484">_xlfn.IFS(AY483&lt;160,"Pratama",AY483&lt;175,"Madya",AY483&lt;195,"Purnama",AY483&lt;=200,"Mandiri")</f>
        <v>Pratama</v>
      </c>
      <c r="AZ484" s="178" t="str">
        <f t="array" ref="AZ484">_xlfn.IFS(AZ483&lt;160,"Pratama",AZ483&lt;175,"Madya",AZ483&lt;195,"Purnama",AZ483&lt;=200,"Mandiri")</f>
        <v>Pratama</v>
      </c>
      <c r="BA484" s="178" t="str">
        <f t="array" ref="BA484">_xlfn.IFS(BA483&lt;160,"Pratama",BA483&lt;175,"Madya",BA483&lt;195,"Purnama",BA483&lt;=200,"Mandiri")</f>
        <v>Pratama</v>
      </c>
      <c r="BB484" s="178" t="str">
        <f t="array" ref="BB484">_xlfn.IFS(BB483&lt;160,"Pratama",BB483&lt;175,"Madya",BB483&lt;195,"Purnama",BB483&lt;=200,"Mandiri")</f>
        <v>Pratama</v>
      </c>
      <c r="BC484" s="178" t="str">
        <f t="array" ref="BC484">_xlfn.IFS(BC483&lt;160,"Pratama",BC483&lt;175,"Madya",BC483&lt;195,"Purnama",BC483&lt;=200,"Mandiri")</f>
        <v>Pratama</v>
      </c>
      <c r="BD484" s="178" t="str">
        <f t="array" ref="BD484">_xlfn.IFS(BD483&lt;160,"Pratama",BD483&lt;175,"Madya",BD483&lt;195,"Purnama",BD483&lt;=200,"Mandiri")</f>
        <v>Pratama</v>
      </c>
      <c r="BE484" s="178" t="str">
        <f t="array" ref="BE484">_xlfn.IFS(BE483&lt;160,"Pratama",BE483&lt;175,"Madya",BE483&lt;195,"Purnama",BE483&lt;=200,"Mandiri")</f>
        <v>Pratama</v>
      </c>
      <c r="BF484" s="178" t="str">
        <f t="array" ref="BF484">_xlfn.IFS(BF483&lt;160,"Pratama",BF483&lt;175,"Madya",BF483&lt;195,"Purnama",BF483&lt;=200,"Mandiri")</f>
        <v>Pratama</v>
      </c>
      <c r="BG484" s="178" t="str">
        <f t="array" ref="BG484">_xlfn.IFS(BG483&lt;160,"Pratama",BG483&lt;175,"Madya",BG483&lt;195,"Purnama",BG483&lt;=200,"Mandiri")</f>
        <v>Pratama</v>
      </c>
      <c r="BH484" s="178" t="str">
        <f t="array" ref="BH484">_xlfn.IFS(BH483&lt;160,"Pratama",BH483&lt;175,"Madya",BH483&lt;195,"Purnama",BH483&lt;=200,"Mandiri")</f>
        <v>Pratama</v>
      </c>
      <c r="BI484" s="178" t="str">
        <f t="array" ref="BI484">_xlfn.IFS(BI483&lt;160,"Pratama",BI483&lt;175,"Madya",BI483&lt;195,"Purnama",BI483&lt;=200,"Mandiri")</f>
        <v>Pratama</v>
      </c>
      <c r="BJ484" s="178" t="str">
        <f t="array" ref="BJ484">_xlfn.IFS(BJ483&lt;160,"Pratama",BJ483&lt;175,"Madya",BJ483&lt;195,"Purnama",BJ483&lt;=200,"Mandiri")</f>
        <v>Pratama</v>
      </c>
      <c r="BK484" s="178" t="str">
        <f t="array" ref="BK484">_xlfn.IFS(BK483&lt;160,"Pratama",BK483&lt;175,"Madya",BK483&lt;195,"Purnama",BK483&lt;=200,"Mandiri")</f>
        <v>Pratama</v>
      </c>
      <c r="BL484" s="178" t="str">
        <f t="array" ref="BL484">_xlfn.IFS(BL483&lt;160,"Pratama",BL483&lt;175,"Madya",BL483&lt;195,"Purnama",BL483&lt;=200,"Mandiri")</f>
        <v>Pratama</v>
      </c>
      <c r="BM484" s="178" t="str">
        <f t="array" ref="BM484">_xlfn.IFS(BM483&lt;160,"Pratama",BM483&lt;175,"Madya",BM483&lt;195,"Purnama",BM483&lt;=200,"Mandiri")</f>
        <v>Pratama</v>
      </c>
      <c r="BN484" s="178" t="str">
        <f t="array" ref="BN484">_xlfn.IFS(BN483&lt;160,"Pratama",BN483&lt;175,"Madya",BN483&lt;195,"Purnama",BN483&lt;=200,"Mandiri")</f>
        <v>Pratama</v>
      </c>
    </row>
    <row r="485" spans="1:66" ht="12.7" customHeight="1">
      <c r="A485" s="2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</row>
    <row r="486" spans="1:66" ht="12.7" customHeight="1">
      <c r="A486" s="2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</row>
    <row r="487" spans="1:66" ht="12.7" customHeight="1">
      <c r="A487" s="2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</row>
    <row r="488" spans="1:66" ht="12.7" customHeight="1">
      <c r="A488" s="2"/>
      <c r="B488" s="211" t="s">
        <v>426</v>
      </c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</row>
    <row r="489" spans="1:66" ht="12.7" customHeight="1">
      <c r="A489" s="2"/>
      <c r="B489" s="211" t="s">
        <v>427</v>
      </c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</row>
    <row r="490" spans="1:66" ht="12.7" customHeight="1">
      <c r="A490" s="2"/>
      <c r="B490" s="211" t="s">
        <v>428</v>
      </c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</row>
    <row r="491" spans="1:66" ht="12.7" customHeight="1">
      <c r="A491" s="2"/>
      <c r="B491" s="211" t="s">
        <v>429</v>
      </c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</row>
  </sheetData>
  <mergeCells count="119">
    <mergeCell ref="J1:K1"/>
    <mergeCell ref="O1:P1"/>
    <mergeCell ref="T1:U1"/>
    <mergeCell ref="Y1:Z1"/>
    <mergeCell ref="E2:G2"/>
    <mergeCell ref="J2:L2"/>
    <mergeCell ref="O2:Q2"/>
    <mergeCell ref="T2:V2"/>
    <mergeCell ref="Y2:AA2"/>
    <mergeCell ref="E3:G3"/>
    <mergeCell ref="J3:L3"/>
    <mergeCell ref="O3:Q3"/>
    <mergeCell ref="T3:V3"/>
    <mergeCell ref="Y3:AA3"/>
    <mergeCell ref="E4:G4"/>
    <mergeCell ref="J4:L4"/>
    <mergeCell ref="O4:Q4"/>
    <mergeCell ref="T4:V4"/>
    <mergeCell ref="Y4:AA4"/>
    <mergeCell ref="E5:G5"/>
    <mergeCell ref="J5:L5"/>
    <mergeCell ref="O5:Q5"/>
    <mergeCell ref="T5:V5"/>
    <mergeCell ref="Y5:AA5"/>
    <mergeCell ref="E8:AD8"/>
    <mergeCell ref="AE8:AS8"/>
    <mergeCell ref="AT8:BN8"/>
    <mergeCell ref="B17:D17"/>
    <mergeCell ref="B18:D18"/>
    <mergeCell ref="B31:D31"/>
    <mergeCell ref="B32:D32"/>
    <mergeCell ref="B60:D60"/>
    <mergeCell ref="B80:D80"/>
    <mergeCell ref="B86:D86"/>
    <mergeCell ref="B99:D99"/>
    <mergeCell ref="B105:D105"/>
    <mergeCell ref="B120:D120"/>
    <mergeCell ref="B126:D126"/>
    <mergeCell ref="B135:D135"/>
    <mergeCell ref="E135:AZ135"/>
    <mergeCell ref="A483:D483"/>
    <mergeCell ref="A484:D484"/>
    <mergeCell ref="B14:B15"/>
    <mergeCell ref="B19:B20"/>
    <mergeCell ref="B22:B23"/>
    <mergeCell ref="B25:B26"/>
    <mergeCell ref="B28:B29"/>
    <mergeCell ref="B56:B58"/>
    <mergeCell ref="B106:B107"/>
    <mergeCell ref="B109:B111"/>
    <mergeCell ref="B113:B115"/>
    <mergeCell ref="B117:B118"/>
    <mergeCell ref="B128:B129"/>
    <mergeCell ref="B131:B133"/>
    <mergeCell ref="B214:B215"/>
    <mergeCell ref="B219:B220"/>
    <mergeCell ref="B222:B223"/>
    <mergeCell ref="B225:B226"/>
    <mergeCell ref="B228:B229"/>
    <mergeCell ref="B237:B239"/>
    <mergeCell ref="B241:B243"/>
    <mergeCell ref="B245:B247"/>
    <mergeCell ref="B249:B251"/>
    <mergeCell ref="B253:B255"/>
    <mergeCell ref="B257:B259"/>
    <mergeCell ref="B261:B263"/>
    <mergeCell ref="B265:B267"/>
    <mergeCell ref="B269:B271"/>
    <mergeCell ref="B273:B275"/>
    <mergeCell ref="B277:B279"/>
    <mergeCell ref="B281:B283"/>
    <mergeCell ref="B285:B287"/>
    <mergeCell ref="B290:B292"/>
    <mergeCell ref="B294:B296"/>
    <mergeCell ref="B298:B300"/>
    <mergeCell ref="B302:B304"/>
    <mergeCell ref="B306:B308"/>
    <mergeCell ref="B310:B312"/>
    <mergeCell ref="B314:B316"/>
    <mergeCell ref="B318:B320"/>
    <mergeCell ref="B322:B324"/>
    <mergeCell ref="B327:B329"/>
    <mergeCell ref="B331:B333"/>
    <mergeCell ref="B335:B337"/>
    <mergeCell ref="B339:B341"/>
    <mergeCell ref="B343:B345"/>
    <mergeCell ref="B347:B349"/>
    <mergeCell ref="B351:B353"/>
    <mergeCell ref="B355:B357"/>
    <mergeCell ref="B359:B361"/>
    <mergeCell ref="B363:B364"/>
    <mergeCell ref="B366:B367"/>
    <mergeCell ref="B369:B371"/>
    <mergeCell ref="B373:B375"/>
    <mergeCell ref="B377:B379"/>
    <mergeCell ref="B382:B383"/>
    <mergeCell ref="B385:B387"/>
    <mergeCell ref="B389:B391"/>
    <mergeCell ref="B393:B395"/>
    <mergeCell ref="B397:B399"/>
    <mergeCell ref="B401:B403"/>
    <mergeCell ref="B405:B407"/>
    <mergeCell ref="B409:B411"/>
    <mergeCell ref="B413:B414"/>
    <mergeCell ref="B416:B417"/>
    <mergeCell ref="B420:B422"/>
    <mergeCell ref="B459:B461"/>
    <mergeCell ref="B463:B465"/>
    <mergeCell ref="B467:B469"/>
    <mergeCell ref="B481:B482"/>
    <mergeCell ref="B424:B426"/>
    <mergeCell ref="B428:B430"/>
    <mergeCell ref="B432:B434"/>
    <mergeCell ref="B436:B438"/>
    <mergeCell ref="B440:B442"/>
    <mergeCell ref="B444:B445"/>
    <mergeCell ref="B447:B449"/>
    <mergeCell ref="B451:B453"/>
    <mergeCell ref="B455:B457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1.25" defaultRowHeight="15.05" customHeight="1"/>
  <cols>
    <col min="1" max="6" width="10.4140625" customWidth="1"/>
    <col min="7" max="26" width="11.082031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1.25" defaultRowHeight="15.05" customHeight="1"/>
  <cols>
    <col min="1" max="6" width="10.41406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SARANA PRASARANA (3)</vt:lpstr>
      <vt:lpstr>DATA TELAAH POSYANDU NON-ILP</vt:lpstr>
      <vt:lpstr>KDKD</vt:lpstr>
      <vt:lpstr>KDKD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rizky riza</cp:lastModifiedBy>
  <dcterms:created xsi:type="dcterms:W3CDTF">2023-01-06T02:49:00Z</dcterms:created>
  <dcterms:modified xsi:type="dcterms:W3CDTF">2025-01-12T08:33:31Z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7FC0D38601BA4D539253E91FD00BAAE6_13</vt:lpwstr>
  </property>
  <property fmtid="{D5CDD505-2E9C-101B-9397-08002B2CF9AE}" pid="3" name="KSOProductBuildVer">
    <vt:lpwstr>1033-12.2.0.19805</vt:lpwstr>
  </property>
</Properties>
</file>