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2025\DARI ESKA\SIAP UPLOAD\"/>
    </mc:Choice>
  </mc:AlternateContent>
  <xr:revisionPtr revIDLastSave="0" documentId="13_ncr:1_{03E31576-5169-4D53-84D9-40D3F6F59086}" xr6:coauthVersionLast="47" xr6:coauthVersionMax="47" xr10:uidLastSave="{00000000-0000-0000-0000-000000000000}"/>
  <bookViews>
    <workbookView xWindow="-108" yWindow="-108" windowWidth="23256" windowHeight="12456" xr2:uid="{B639B530-25CE-43B2-A584-F75B2690FDE2}"/>
  </bookViews>
  <sheets>
    <sheet name="Sheet5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2" i="5" l="1"/>
  <c r="P15" i="5" s="1"/>
  <c r="P28" i="5" s="1"/>
  <c r="Q12" i="5"/>
  <c r="Q15" i="5" s="1"/>
  <c r="Q28" i="5" s="1"/>
  <c r="R12" i="5"/>
  <c r="R15" i="5" s="1"/>
  <c r="R28" i="5" s="1"/>
  <c r="S12" i="5"/>
  <c r="T12" i="5"/>
  <c r="T15" i="5" s="1"/>
  <c r="T28" i="5" s="1"/>
  <c r="U12" i="5"/>
  <c r="U15" i="5" s="1"/>
  <c r="U28" i="5" s="1"/>
  <c r="V12" i="5"/>
  <c r="V15" i="5" s="1"/>
  <c r="V28" i="5" s="1"/>
  <c r="W12" i="5"/>
  <c r="W15" i="5" s="1"/>
  <c r="X12" i="5"/>
  <c r="AH12" i="5" s="1"/>
  <c r="AH15" i="5" s="1"/>
  <c r="Y12" i="5"/>
  <c r="AI12" i="5" s="1"/>
  <c r="Z12" i="5"/>
  <c r="Z15" i="5" s="1"/>
  <c r="Z28" i="5" s="1"/>
  <c r="AA12" i="5"/>
  <c r="AA15" i="5" s="1"/>
  <c r="AA28" i="5" s="1"/>
  <c r="AB12" i="5"/>
  <c r="AB15" i="5" s="1"/>
  <c r="AB28" i="5" s="1"/>
  <c r="S15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S28" i="5"/>
  <c r="AC12" i="5"/>
  <c r="AC15" i="5" s="1"/>
  <c r="O27" i="5"/>
  <c r="N27" i="5"/>
  <c r="M27" i="5"/>
  <c r="L27" i="5"/>
  <c r="K27" i="5"/>
  <c r="J27" i="5"/>
  <c r="I27" i="5"/>
  <c r="H27" i="5"/>
  <c r="G27" i="5"/>
  <c r="AK26" i="5"/>
  <c r="AJ26" i="5"/>
  <c r="AI26" i="5"/>
  <c r="AH26" i="5"/>
  <c r="AG26" i="5"/>
  <c r="AF26" i="5"/>
  <c r="AE26" i="5"/>
  <c r="AD26" i="5"/>
  <c r="AC26" i="5"/>
  <c r="AK25" i="5"/>
  <c r="AJ25" i="5"/>
  <c r="AI25" i="5"/>
  <c r="AH25" i="5"/>
  <c r="AG25" i="5"/>
  <c r="AF25" i="5"/>
  <c r="AE25" i="5"/>
  <c r="AD25" i="5"/>
  <c r="AC25" i="5"/>
  <c r="AC27" i="5" s="1"/>
  <c r="AK24" i="5"/>
  <c r="AK27" i="5" s="1"/>
  <c r="AJ24" i="5"/>
  <c r="AJ27" i="5" s="1"/>
  <c r="AI24" i="5"/>
  <c r="AH24" i="5"/>
  <c r="AG24" i="5"/>
  <c r="AF24" i="5"/>
  <c r="AE24" i="5"/>
  <c r="AD24" i="5"/>
  <c r="AC24" i="5"/>
  <c r="O23" i="5"/>
  <c r="N23" i="5"/>
  <c r="M23" i="5"/>
  <c r="L23" i="5"/>
  <c r="K23" i="5"/>
  <c r="J23" i="5"/>
  <c r="I23" i="5"/>
  <c r="H23" i="5"/>
  <c r="G23" i="5"/>
  <c r="AK22" i="5"/>
  <c r="AJ22" i="5"/>
  <c r="AI22" i="5"/>
  <c r="AH22" i="5"/>
  <c r="AG22" i="5"/>
  <c r="AF22" i="5"/>
  <c r="AE22" i="5"/>
  <c r="AD22" i="5"/>
  <c r="AC22" i="5"/>
  <c r="AK21" i="5"/>
  <c r="AJ21" i="5"/>
  <c r="AI21" i="5"/>
  <c r="AH21" i="5"/>
  <c r="AG21" i="5"/>
  <c r="AF21" i="5"/>
  <c r="AE21" i="5"/>
  <c r="AD21" i="5"/>
  <c r="AC21" i="5"/>
  <c r="AK20" i="5"/>
  <c r="AK23" i="5" s="1"/>
  <c r="AJ20" i="5"/>
  <c r="AJ23" i="5" s="1"/>
  <c r="AI20" i="5"/>
  <c r="AH20" i="5"/>
  <c r="AG20" i="5"/>
  <c r="AF20" i="5"/>
  <c r="AE20" i="5"/>
  <c r="AD20" i="5"/>
  <c r="AC20" i="5"/>
  <c r="O19" i="5"/>
  <c r="N19" i="5"/>
  <c r="M19" i="5"/>
  <c r="L19" i="5"/>
  <c r="K19" i="5"/>
  <c r="J19" i="5"/>
  <c r="I19" i="5"/>
  <c r="H19" i="5"/>
  <c r="G19" i="5"/>
  <c r="AK18" i="5"/>
  <c r="AJ18" i="5"/>
  <c r="AI18" i="5"/>
  <c r="AH18" i="5"/>
  <c r="AG18" i="5"/>
  <c r="AF18" i="5"/>
  <c r="AE18" i="5"/>
  <c r="AD18" i="5"/>
  <c r="AC18" i="5"/>
  <c r="AK17" i="5"/>
  <c r="AJ17" i="5"/>
  <c r="AI17" i="5"/>
  <c r="AH17" i="5"/>
  <c r="AG17" i="5"/>
  <c r="AF17" i="5"/>
  <c r="AE17" i="5"/>
  <c r="AD17" i="5"/>
  <c r="AC17" i="5"/>
  <c r="AK16" i="5"/>
  <c r="AK19" i="5" s="1"/>
  <c r="AJ16" i="5"/>
  <c r="AJ19" i="5" s="1"/>
  <c r="AI16" i="5"/>
  <c r="AH16" i="5"/>
  <c r="AG16" i="5"/>
  <c r="AF16" i="5"/>
  <c r="AE16" i="5"/>
  <c r="AD16" i="5"/>
  <c r="AC16" i="5"/>
  <c r="F16" i="5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O15" i="5"/>
  <c r="N15" i="5"/>
  <c r="M15" i="5"/>
  <c r="L15" i="5"/>
  <c r="K15" i="5"/>
  <c r="J15" i="5"/>
  <c r="I15" i="5"/>
  <c r="H15" i="5"/>
  <c r="G15" i="5"/>
  <c r="H30" i="5" s="1"/>
  <c r="F15" i="5"/>
  <c r="D15" i="5"/>
  <c r="D16" i="5" s="1"/>
  <c r="D17" i="5" s="1"/>
  <c r="D18" i="5" s="1"/>
  <c r="D19" i="5" s="1"/>
  <c r="D20" i="5" s="1"/>
  <c r="D21" i="5" s="1"/>
  <c r="D22" i="5" s="1"/>
  <c r="D23" i="5" s="1"/>
  <c r="D24" i="5" s="1"/>
  <c r="D25" i="5" s="1"/>
  <c r="D26" i="5" s="1"/>
  <c r="D27" i="5" s="1"/>
  <c r="D28" i="5" s="1"/>
  <c r="C15" i="5"/>
  <c r="C16" i="5" s="1"/>
  <c r="C17" i="5" s="1"/>
  <c r="C18" i="5" s="1"/>
  <c r="C19" i="5" s="1"/>
  <c r="C20" i="5" s="1"/>
  <c r="C21" i="5" s="1"/>
  <c r="C22" i="5" s="1"/>
  <c r="C23" i="5" s="1"/>
  <c r="C24" i="5" s="1"/>
  <c r="C25" i="5" s="1"/>
  <c r="C26" i="5" s="1"/>
  <c r="C27" i="5" s="1"/>
  <c r="C28" i="5" s="1"/>
  <c r="AK14" i="5"/>
  <c r="AJ14" i="5"/>
  <c r="AI14" i="5"/>
  <c r="AH14" i="5"/>
  <c r="AG14" i="5"/>
  <c r="AF14" i="5"/>
  <c r="AE14" i="5"/>
  <c r="AD14" i="5"/>
  <c r="AC14" i="5"/>
  <c r="AK13" i="5"/>
  <c r="AJ13" i="5"/>
  <c r="AI13" i="5"/>
  <c r="AH13" i="5"/>
  <c r="AG13" i="5"/>
  <c r="AF13" i="5"/>
  <c r="AE13" i="5"/>
  <c r="AD13" i="5"/>
  <c r="AC13" i="5"/>
  <c r="AD12" i="5"/>
  <c r="AD15" i="5" s="1"/>
  <c r="E12" i="5"/>
  <c r="E13" i="5" s="1"/>
  <c r="E14" i="5" s="1"/>
  <c r="E15" i="5" s="1"/>
  <c r="E16" i="5" s="1"/>
  <c r="E17" i="5" s="1"/>
  <c r="E18" i="5" s="1"/>
  <c r="E19" i="5" s="1"/>
  <c r="E20" i="5" s="1"/>
  <c r="E21" i="5" s="1"/>
  <c r="E22" i="5" s="1"/>
  <c r="E23" i="5" s="1"/>
  <c r="E24" i="5" s="1"/>
  <c r="E25" i="5" s="1"/>
  <c r="E26" i="5" s="1"/>
  <c r="E27" i="5" s="1"/>
  <c r="E28" i="5" s="1"/>
  <c r="Y15" i="5" l="1"/>
  <c r="Y28" i="5" s="1"/>
  <c r="W28" i="5"/>
  <c r="X15" i="5"/>
  <c r="X28" i="5" s="1"/>
  <c r="AC19" i="5"/>
  <c r="AC23" i="5"/>
  <c r="AC28" i="5" s="1"/>
  <c r="AD23" i="5"/>
  <c r="G28" i="5"/>
  <c r="G31" i="5" s="1"/>
  <c r="N28" i="5"/>
  <c r="AG23" i="5"/>
  <c r="AG27" i="5"/>
  <c r="AD27" i="5"/>
  <c r="AD28" i="5" s="1"/>
  <c r="AD19" i="5"/>
  <c r="AE19" i="5"/>
  <c r="AE27" i="5"/>
  <c r="AF19" i="5"/>
  <c r="AF27" i="5"/>
  <c r="AH23" i="5"/>
  <c r="AH27" i="5"/>
  <c r="AH19" i="5"/>
  <c r="AI19" i="5"/>
  <c r="AI23" i="5"/>
  <c r="AI27" i="5"/>
  <c r="I28" i="5"/>
  <c r="J28" i="5"/>
  <c r="K28" i="5"/>
  <c r="L28" i="5"/>
  <c r="H28" i="5"/>
  <c r="M28" i="5"/>
  <c r="AE23" i="5"/>
  <c r="O28" i="5"/>
  <c r="H31" i="5"/>
  <c r="H32" i="5" s="1"/>
  <c r="H33" i="5" s="1"/>
  <c r="AF23" i="5"/>
  <c r="AG19" i="5"/>
  <c r="AJ12" i="5"/>
  <c r="AJ15" i="5" s="1"/>
  <c r="AJ28" i="5" s="1"/>
  <c r="AF12" i="5"/>
  <c r="AF15" i="5" s="1"/>
  <c r="AK12" i="5"/>
  <c r="AK15" i="5" s="1"/>
  <c r="AK28" i="5" s="1"/>
  <c r="AE12" i="5"/>
  <c r="AE15" i="5" s="1"/>
  <c r="AG12" i="5"/>
  <c r="AG15" i="5" s="1"/>
  <c r="AG28" i="5" s="1"/>
  <c r="AI15" i="5"/>
  <c r="AI28" i="5" s="1"/>
  <c r="AH28" i="5"/>
  <c r="AE28" i="5" l="1"/>
  <c r="AF28" i="5"/>
</calcChain>
</file>

<file path=xl/sharedStrings.xml><?xml version="1.0" encoding="utf-8"?>
<sst xmlns="http://schemas.openxmlformats.org/spreadsheetml/2006/main" count="97" uniqueCount="51">
  <si>
    <t>download sheet ini</t>
  </si>
  <si>
    <t>Bulan</t>
  </si>
  <si>
    <t>JANUARI</t>
  </si>
  <si>
    <t>FEBRUARI</t>
  </si>
  <si>
    <t>MARET</t>
  </si>
  <si>
    <t>TRIBULAN 1</t>
  </si>
  <si>
    <t>APRIL</t>
  </si>
  <si>
    <t>MEI</t>
  </si>
  <si>
    <t>JUNI</t>
  </si>
  <si>
    <t>TRIBULAN 2</t>
  </si>
  <si>
    <t>JULI</t>
  </si>
  <si>
    <t>AGUSTUS</t>
  </si>
  <si>
    <t>SEPTEMBER</t>
  </si>
  <si>
    <t>TRIBULAN 3</t>
  </si>
  <si>
    <t>OKTOBER</t>
  </si>
  <si>
    <t>NOVEMBER</t>
  </si>
  <si>
    <t>DESEMBER</t>
  </si>
  <si>
    <t>TRIBULAN 4</t>
  </si>
  <si>
    <t>TOTAL</t>
  </si>
  <si>
    <t>NO</t>
  </si>
  <si>
    <t xml:space="preserve">             Kembali ke Pilihan Program</t>
  </si>
  <si>
    <t>LAPORAN CAPAIAN
DETEKSI DINI KANKER PAYUDARA &amp; 
KANKER LEHER RAHIM
PUSKESMAS POLOWIJEN
TAHUN 2025</t>
  </si>
  <si>
    <t>CATATAN :
- JUMLAH WANITA USIA 30-50 TH. YANG DIPAKAI DASAR ..ADALAH DATA TAHUN 2025
- Untuk detdin melalui papsmear dimasukkan saja sebagai ..capaian IVA
- Hasil papsmear kelas 1 &amp; 2 dimasukkan sebagai IVA negatif
- Hasil papsmear kelas 3 sebagai IVA positif
- Hasil papsmear kelas 4 sebagai curiga kanker</t>
  </si>
  <si>
    <t>JUMLAH WANITA USIA 30-50 THN 
TAHUN 2025</t>
  </si>
  <si>
    <t>TARGET 2025 B06 (35%)</t>
  </si>
  <si>
    <t>TARGET 2025 B12 (90%)</t>
  </si>
  <si>
    <t>TARGET / SASARAN 90%</t>
  </si>
  <si>
    <t>CAPAIAN PUSKESMAS TAHUN 2025</t>
  </si>
  <si>
    <t>CAPAIAN FASKES JEJARING WILAYAH PUSKESMAS TAHUN 2025</t>
  </si>
  <si>
    <t>TOTAL CAPAIAN TAHUN 2025</t>
  </si>
  <si>
    <t>SKRINING IVA 2025</t>
  </si>
  <si>
    <t>SKRINING SADANIS 2025</t>
  </si>
  <si>
    <t>SKRINING KANKER LEHER RAHIM 2025</t>
  </si>
  <si>
    <t>SKRINING KANKER PAYUDARA  2025</t>
  </si>
  <si>
    <t>Jumlah Diskrining</t>
  </si>
  <si>
    <t>IVA Positif</t>
  </si>
  <si>
    <t>Jumlah dikrio</t>
  </si>
  <si>
    <t>Curiga Kanker</t>
  </si>
  <si>
    <t>Dirujuk</t>
  </si>
  <si>
    <t>Benjolan</t>
  </si>
  <si>
    <t>Jumlah Diperiksa LEHER RAHIM</t>
  </si>
  <si>
    <t>Papsmear kelas 1</t>
  </si>
  <si>
    <t>Papsmear kelas 2</t>
  </si>
  <si>
    <t>Papsmear kelas 3</t>
  </si>
  <si>
    <t>Papsmear kelas 4</t>
  </si>
  <si>
    <t>Papsmear kelas 5</t>
  </si>
  <si>
    <t>Jumlah di krio</t>
  </si>
  <si>
    <t>Jumlah Diperiksa Payudara</t>
  </si>
  <si>
    <t>Kanker Payudara</t>
  </si>
  <si>
    <t>TARGET / SASARAN 70%</t>
  </si>
  <si>
    <t>HASIL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</si>
</sst>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b/>
      <u/>
      <sz val="14"/>
      <color rgb="FF1155CC"/>
      <name val="Calibri"/>
    </font>
    <font>
      <sz val="11"/>
      <name val="Verdana"/>
    </font>
    <font>
      <b/>
      <sz val="11"/>
      <color rgb="FF000000"/>
      <name val="Calibri"/>
    </font>
    <font>
      <sz val="11"/>
      <color theme="1"/>
      <name val="Verdana"/>
    </font>
    <font>
      <b/>
      <u/>
      <sz val="14"/>
      <color rgb="FF0000FF"/>
      <name val="Calibri"/>
    </font>
    <font>
      <b/>
      <u/>
      <sz val="12"/>
      <color rgb="FF1155CC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1"/>
      <color rgb="FF000000"/>
      <name val="Calibri"/>
    </font>
    <font>
      <sz val="11"/>
      <color rgb="FF000000"/>
      <name val="Arial Narrow"/>
    </font>
    <font>
      <sz val="11"/>
      <color theme="1"/>
      <name val="Arial Narrow"/>
    </font>
    <font>
      <b/>
      <sz val="11"/>
      <color theme="1"/>
      <name val="Arial Narrow"/>
    </font>
    <font>
      <b/>
      <sz val="11"/>
      <color theme="1"/>
      <name val="Calibri"/>
    </font>
    <font>
      <sz val="12"/>
      <color rgb="FF000000"/>
      <name val="Arial Narrow"/>
    </font>
    <font>
      <b/>
      <sz val="11"/>
      <color theme="1"/>
      <name val="Arial"/>
    </font>
    <font>
      <b/>
      <sz val="13"/>
      <color rgb="FF1A1A1A"/>
      <name val="Calibri"/>
    </font>
    <font>
      <b/>
      <sz val="10"/>
      <color theme="1"/>
      <name val="Calibri"/>
    </font>
    <font>
      <b/>
      <u/>
      <sz val="12"/>
      <color rgb="FF0000FF"/>
      <name val="Calibri"/>
    </font>
    <font>
      <b/>
      <sz val="14"/>
      <color theme="1"/>
      <name val="Calibri"/>
    </font>
    <font>
      <b/>
      <sz val="10"/>
      <color theme="1"/>
      <name val="Times New Roman"/>
    </font>
    <font>
      <b/>
      <sz val="10"/>
      <color rgb="FF1A1A1A"/>
      <name val="Times New Roman"/>
    </font>
    <font>
      <b/>
      <sz val="11"/>
      <color theme="1"/>
      <name val="Times New Roman"/>
    </font>
    <font>
      <b/>
      <sz val="11"/>
      <color rgb="FF1A1A1A"/>
      <name val="Times New Roman"/>
    </font>
    <font>
      <sz val="11"/>
      <color theme="1"/>
      <name val="Arial"/>
    </font>
    <font>
      <sz val="11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0"/>
      <color theme="1"/>
      <name val="Verdana"/>
    </font>
    <font>
      <sz val="10"/>
      <color rgb="FF1A1A1A"/>
      <name val="Verdana"/>
    </font>
    <font>
      <sz val="11"/>
      <color theme="1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DCC7"/>
        <bgColor rgb="FFFFDCC7"/>
      </patternFill>
    </fill>
    <fill>
      <patternFill patternType="solid">
        <fgColor rgb="FFCFE4F1"/>
        <bgColor rgb="FFCFE4F1"/>
      </patternFill>
    </fill>
    <fill>
      <patternFill patternType="solid">
        <fgColor theme="8"/>
        <bgColor theme="8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2DCDB"/>
        <bgColor rgb="FFF2DCDB"/>
      </patternFill>
    </fill>
  </fills>
  <borders count="3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11" fillId="0" borderId="7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0" fillId="4" borderId="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left"/>
    </xf>
    <xf numFmtId="3" fontId="3" fillId="4" borderId="5" xfId="0" applyNumberFormat="1" applyFont="1" applyFill="1" applyBorder="1" applyAlignment="1">
      <alignment horizontal="right"/>
    </xf>
    <xf numFmtId="0" fontId="14" fillId="0" borderId="2" xfId="0" applyFont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left" vertical="top" wrapText="1"/>
    </xf>
    <xf numFmtId="0" fontId="18" fillId="2" borderId="0" xfId="0" applyFont="1" applyFill="1"/>
    <xf numFmtId="0" fontId="8" fillId="2" borderId="0" xfId="0" applyFont="1" applyFill="1" applyAlignment="1">
      <alignment horizontal="center"/>
    </xf>
    <xf numFmtId="0" fontId="18" fillId="2" borderId="0" xfId="0" applyFont="1" applyFill="1" applyAlignment="1">
      <alignment vertical="center"/>
    </xf>
    <xf numFmtId="0" fontId="6" fillId="2" borderId="0" xfId="0" applyFont="1" applyFill="1"/>
    <xf numFmtId="0" fontId="19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22" fillId="8" borderId="8" xfId="0" applyFont="1" applyFill="1" applyBorder="1" applyAlignment="1">
      <alignment horizontal="center" vertical="center" wrapText="1"/>
    </xf>
    <xf numFmtId="0" fontId="22" fillId="8" borderId="14" xfId="0" applyFont="1" applyFill="1" applyBorder="1" applyAlignment="1">
      <alignment horizontal="center" vertical="center" wrapText="1"/>
    </xf>
    <xf numFmtId="0" fontId="22" fillId="9" borderId="14" xfId="0" applyFont="1" applyFill="1" applyBorder="1" applyAlignment="1">
      <alignment horizontal="center" vertical="center" wrapText="1"/>
    </xf>
    <xf numFmtId="0" fontId="22" fillId="9" borderId="9" xfId="0" applyFont="1" applyFill="1" applyBorder="1" applyAlignment="1">
      <alignment horizontal="center" vertical="center" wrapText="1"/>
    </xf>
    <xf numFmtId="0" fontId="15" fillId="10" borderId="5" xfId="0" applyFont="1" applyFill="1" applyBorder="1" applyAlignment="1">
      <alignment horizontal="center" vertical="center" wrapText="1"/>
    </xf>
    <xf numFmtId="0" fontId="15" fillId="10" borderId="6" xfId="0" applyFont="1" applyFill="1" applyBorder="1" applyAlignment="1">
      <alignment horizontal="center" vertical="center" wrapText="1"/>
    </xf>
    <xf numFmtId="0" fontId="23" fillId="9" borderId="6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0" xfId="0" applyFont="1"/>
    <xf numFmtId="0" fontId="4" fillId="0" borderId="36" xfId="0" applyFont="1" applyBorder="1"/>
    <xf numFmtId="0" fontId="14" fillId="0" borderId="0" xfId="0" applyFont="1" applyAlignment="1">
      <alignment horizontal="center"/>
    </xf>
    <xf numFmtId="0" fontId="25" fillId="0" borderId="0" xfId="0" applyFont="1" applyAlignment="1">
      <alignment horizontal="center" vertical="center" wrapText="1"/>
    </xf>
    <xf numFmtId="0" fontId="25" fillId="0" borderId="35" xfId="0" applyFont="1" applyBorder="1" applyAlignment="1">
      <alignment horizontal="center" vertical="center" wrapText="1"/>
    </xf>
    <xf numFmtId="0" fontId="24" fillId="0" borderId="20" xfId="0" applyFont="1" applyBorder="1"/>
    <xf numFmtId="3" fontId="9" fillId="3" borderId="6" xfId="0" applyNumberFormat="1" applyFont="1" applyFill="1" applyBorder="1" applyAlignment="1">
      <alignment horizontal="right"/>
    </xf>
    <xf numFmtId="3" fontId="26" fillId="3" borderId="6" xfId="0" applyNumberFormat="1" applyFont="1" applyFill="1" applyBorder="1"/>
    <xf numFmtId="3" fontId="26" fillId="3" borderId="23" xfId="0" applyNumberFormat="1" applyFont="1" applyFill="1" applyBorder="1"/>
    <xf numFmtId="3" fontId="26" fillId="3" borderId="11" xfId="0" applyNumberFormat="1" applyFont="1" applyFill="1" applyBorder="1"/>
    <xf numFmtId="3" fontId="9" fillId="3" borderId="5" xfId="0" applyNumberFormat="1" applyFont="1" applyFill="1" applyBorder="1" applyAlignment="1">
      <alignment horizontal="right"/>
    </xf>
    <xf numFmtId="3" fontId="9" fillId="3" borderId="32" xfId="0" applyNumberFormat="1" applyFont="1" applyFill="1" applyBorder="1" applyAlignment="1">
      <alignment horizontal="right"/>
    </xf>
    <xf numFmtId="3" fontId="9" fillId="3" borderId="33" xfId="0" applyNumberFormat="1" applyFont="1" applyFill="1" applyBorder="1" applyAlignment="1">
      <alignment horizontal="right"/>
    </xf>
    <xf numFmtId="3" fontId="24" fillId="3" borderId="22" xfId="0" applyNumberFormat="1" applyFont="1" applyFill="1" applyBorder="1"/>
    <xf numFmtId="3" fontId="9" fillId="3" borderId="22" xfId="0" applyNumberFormat="1" applyFont="1" applyFill="1" applyBorder="1" applyAlignment="1">
      <alignment horizontal="right"/>
    </xf>
    <xf numFmtId="3" fontId="3" fillId="4" borderId="22" xfId="0" applyNumberFormat="1" applyFont="1" applyFill="1" applyBorder="1" applyAlignment="1">
      <alignment horizontal="right"/>
    </xf>
    <xf numFmtId="3" fontId="27" fillId="4" borderId="6" xfId="0" applyNumberFormat="1" applyFont="1" applyFill="1" applyBorder="1"/>
    <xf numFmtId="3" fontId="27" fillId="4" borderId="23" xfId="0" applyNumberFormat="1" applyFont="1" applyFill="1" applyBorder="1"/>
    <xf numFmtId="3" fontId="27" fillId="4" borderId="11" xfId="0" applyNumberFormat="1" applyFont="1" applyFill="1" applyBorder="1"/>
    <xf numFmtId="3" fontId="3" fillId="4" borderId="32" xfId="0" applyNumberFormat="1" applyFont="1" applyFill="1" applyBorder="1" applyAlignment="1">
      <alignment horizontal="right"/>
    </xf>
    <xf numFmtId="3" fontId="3" fillId="4" borderId="33" xfId="0" applyNumberFormat="1" applyFont="1" applyFill="1" applyBorder="1" applyAlignment="1">
      <alignment horizontal="right"/>
    </xf>
    <xf numFmtId="3" fontId="13" fillId="4" borderId="22" xfId="0" applyNumberFormat="1" applyFont="1" applyFill="1" applyBorder="1" applyAlignment="1">
      <alignment horizontal="right"/>
    </xf>
    <xf numFmtId="3" fontId="27" fillId="3" borderId="6" xfId="0" applyNumberFormat="1" applyFont="1" applyFill="1" applyBorder="1"/>
    <xf numFmtId="3" fontId="27" fillId="3" borderId="23" xfId="0" applyNumberFormat="1" applyFont="1" applyFill="1" applyBorder="1"/>
    <xf numFmtId="3" fontId="27" fillId="3" borderId="27" xfId="0" applyNumberFormat="1" applyFont="1" applyFill="1" applyBorder="1"/>
    <xf numFmtId="3" fontId="27" fillId="3" borderId="24" xfId="0" applyNumberFormat="1" applyFont="1" applyFill="1" applyBorder="1"/>
    <xf numFmtId="3" fontId="27" fillId="3" borderId="25" xfId="0" applyNumberFormat="1" applyFont="1" applyFill="1" applyBorder="1"/>
    <xf numFmtId="3" fontId="27" fillId="3" borderId="26" xfId="0" applyNumberFormat="1" applyFont="1" applyFill="1" applyBorder="1"/>
    <xf numFmtId="3" fontId="27" fillId="3" borderId="21" xfId="0" applyNumberFormat="1" applyFont="1" applyFill="1" applyBorder="1" applyAlignment="1">
      <alignment horizontal="right"/>
    </xf>
    <xf numFmtId="0" fontId="28" fillId="3" borderId="0" xfId="0" applyFont="1" applyFill="1"/>
    <xf numFmtId="3" fontId="28" fillId="3" borderId="0" xfId="0" applyNumberFormat="1" applyFont="1" applyFill="1"/>
    <xf numFmtId="3" fontId="29" fillId="3" borderId="0" xfId="0" applyNumberFormat="1" applyFont="1" applyFill="1"/>
    <xf numFmtId="0" fontId="28" fillId="0" borderId="0" xfId="0" applyFont="1"/>
    <xf numFmtId="3" fontId="30" fillId="0" borderId="0" xfId="0" applyNumberFormat="1" applyFont="1"/>
    <xf numFmtId="0" fontId="21" fillId="3" borderId="23" xfId="0" applyFont="1" applyFill="1" applyBorder="1"/>
    <xf numFmtId="0" fontId="2" fillId="0" borderId="15" xfId="0" applyFont="1" applyBorder="1"/>
    <xf numFmtId="0" fontId="18" fillId="2" borderId="0" xfId="0" applyFont="1" applyFill="1" applyAlignment="1">
      <alignment horizontal="center" vertical="top"/>
    </xf>
    <xf numFmtId="0" fontId="20" fillId="0" borderId="31" xfId="0" applyFont="1" applyBorder="1" applyAlignment="1">
      <alignment horizontal="center" vertical="center" wrapText="1"/>
    </xf>
    <xf numFmtId="0" fontId="2" fillId="0" borderId="33" xfId="0" applyFont="1" applyBorder="1"/>
    <xf numFmtId="0" fontId="20" fillId="8" borderId="31" xfId="0" applyFont="1" applyFill="1" applyBorder="1" applyAlignment="1">
      <alignment horizontal="center" vertical="center" wrapText="1"/>
    </xf>
    <xf numFmtId="0" fontId="2" fillId="0" borderId="32" xfId="0" applyFont="1" applyBorder="1"/>
    <xf numFmtId="0" fontId="20" fillId="9" borderId="23" xfId="0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wrapText="1"/>
    </xf>
    <xf numFmtId="0" fontId="2" fillId="0" borderId="29" xfId="0" applyFont="1" applyBorder="1"/>
    <xf numFmtId="0" fontId="2" fillId="0" borderId="22" xfId="0" applyFont="1" applyBorder="1"/>
    <xf numFmtId="0" fontId="20" fillId="0" borderId="14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" fillId="0" borderId="30" xfId="0" applyFont="1" applyBorder="1"/>
    <xf numFmtId="0" fontId="2" fillId="0" borderId="34" xfId="0" applyFont="1" applyBorder="1"/>
    <xf numFmtId="0" fontId="20" fillId="5" borderId="10" xfId="0" applyFont="1" applyFill="1" applyBorder="1" applyAlignment="1">
      <alignment horizontal="center" vertical="center" wrapText="1"/>
    </xf>
    <xf numFmtId="0" fontId="2" fillId="0" borderId="19" xfId="0" applyFont="1" applyBorder="1"/>
    <xf numFmtId="0" fontId="2" fillId="0" borderId="4" xfId="0" applyFont="1" applyBorder="1"/>
    <xf numFmtId="0" fontId="20" fillId="5" borderId="1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" fillId="0" borderId="17" xfId="0" applyFont="1" applyBorder="1"/>
    <xf numFmtId="0" fontId="2" fillId="0" borderId="18" xfId="0" applyFont="1" applyBorder="1"/>
    <xf numFmtId="0" fontId="15" fillId="6" borderId="16" xfId="0" applyFont="1" applyFill="1" applyBorder="1" applyAlignment="1">
      <alignment horizontal="center" vertical="center" wrapText="1"/>
    </xf>
    <xf numFmtId="0" fontId="15" fillId="6" borderId="17" xfId="0" applyFont="1" applyFill="1" applyBorder="1" applyAlignment="1">
      <alignment horizontal="center" vertical="center" wrapText="1"/>
    </xf>
    <xf numFmtId="0" fontId="15" fillId="6" borderId="18" xfId="0" applyFont="1" applyFill="1" applyBorder="1" applyAlignment="1">
      <alignment horizontal="center" vertical="center" wrapText="1"/>
    </xf>
    <xf numFmtId="0" fontId="21" fillId="7" borderId="16" xfId="0" applyFont="1" applyFill="1" applyBorder="1" applyAlignment="1">
      <alignment horizontal="center" vertical="center" wrapText="1"/>
    </xf>
    <xf numFmtId="0" fontId="15" fillId="10" borderId="31" xfId="0" applyFont="1" applyFill="1" applyBorder="1" applyAlignment="1">
      <alignment horizontal="center" vertical="center" wrapText="1"/>
    </xf>
    <xf numFmtId="0" fontId="15" fillId="10" borderId="15" xfId="0" applyFont="1" applyFill="1" applyBorder="1" applyAlignment="1">
      <alignment horizontal="center" vertical="center" wrapText="1"/>
    </xf>
    <xf numFmtId="0" fontId="15" fillId="10" borderId="32" xfId="0" applyFont="1" applyFill="1" applyBorder="1" applyAlignment="1">
      <alignment horizontal="center" vertical="center" wrapText="1"/>
    </xf>
    <xf numFmtId="0" fontId="21" fillId="9" borderId="23" xfId="0" applyFont="1" applyFill="1" applyBorder="1" applyAlignment="1">
      <alignment horizontal="center" vertical="center" wrapText="1"/>
    </xf>
    <xf numFmtId="0" fontId="21" fillId="9" borderId="15" xfId="0" applyFont="1" applyFill="1" applyBorder="1" applyAlignment="1">
      <alignment horizontal="center" vertical="center" wrapText="1"/>
    </xf>
    <xf numFmtId="0" fontId="21" fillId="9" borderId="3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2" fillId="0" borderId="0" xfId="0" applyFont="1"/>
    <xf numFmtId="0" fontId="16" fillId="2" borderId="0" xfId="0" applyFont="1" applyFill="1" applyAlignment="1">
      <alignment horizontal="center" vertical="center" wrapText="1"/>
    </xf>
    <xf numFmtId="0" fontId="0" fillId="0" borderId="0" xfId="0"/>
    <xf numFmtId="0" fontId="2" fillId="0" borderId="20" xfId="0" applyFont="1" applyBorder="1"/>
    <xf numFmtId="0" fontId="17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04825" cy="504825"/>
    <xdr:pic>
      <xdr:nvPicPr>
        <xdr:cNvPr id="2" name="image13.png" title="Image">
          <a:extLst>
            <a:ext uri="{FF2B5EF4-FFF2-40B4-BE49-F238E27FC236}">
              <a16:creationId xmlns:a16="http://schemas.microsoft.com/office/drawing/2014/main" id="{0912F198-7360-4291-A577-445F62AC87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160" y="0"/>
          <a:ext cx="504825" cy="5048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docs.google.com/spreadsheets/d/1qTQ54xFW5GCrjVb9Ey-VpqV7AsnuNIx3F-20LTn0_hY/export?format=xlsx&amp;gid=819023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7247E-AD2E-44BA-B84B-D14F8160D76B}">
  <dimension ref="A1:AK33"/>
  <sheetViews>
    <sheetView tabSelected="1" workbookViewId="0">
      <selection activeCell="AR13" sqref="AR13"/>
    </sheetView>
  </sheetViews>
  <sheetFormatPr defaultRowHeight="14.4" x14ac:dyDescent="0.3"/>
  <cols>
    <col min="16" max="37" width="0" hidden="1" customWidth="1"/>
  </cols>
  <sheetData>
    <row r="1" spans="1:37" ht="15.6" x14ac:dyDescent="0.3">
      <c r="A1" s="97" t="s">
        <v>20</v>
      </c>
      <c r="B1" s="98"/>
      <c r="C1" s="99" t="s">
        <v>21</v>
      </c>
      <c r="D1" s="98"/>
      <c r="E1" s="98"/>
      <c r="F1" s="11"/>
      <c r="G1" s="102" t="s">
        <v>22</v>
      </c>
      <c r="H1" s="98"/>
      <c r="I1" s="98"/>
      <c r="J1" s="98"/>
      <c r="K1" s="98"/>
      <c r="L1" s="98"/>
      <c r="M1" s="98"/>
      <c r="N1" s="98"/>
      <c r="O1" s="13"/>
      <c r="P1" s="12"/>
      <c r="Q1" s="12"/>
      <c r="R1" s="12"/>
      <c r="S1" s="12"/>
      <c r="T1" s="14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5.6" x14ac:dyDescent="0.3">
      <c r="A2" s="98"/>
      <c r="B2" s="98"/>
      <c r="C2" s="98"/>
      <c r="D2" s="100"/>
      <c r="E2" s="98"/>
      <c r="F2" s="11"/>
      <c r="G2" s="98"/>
      <c r="H2" s="100"/>
      <c r="I2" s="100"/>
      <c r="J2" s="100"/>
      <c r="K2" s="100"/>
      <c r="L2" s="100"/>
      <c r="M2" s="100"/>
      <c r="N2" s="98"/>
      <c r="O2" s="15"/>
      <c r="P2" s="67"/>
      <c r="Q2" s="67"/>
      <c r="R2" s="12"/>
      <c r="S2" s="12"/>
      <c r="T2" s="16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.6" x14ac:dyDescent="0.3">
      <c r="A3" s="98"/>
      <c r="B3" s="98"/>
      <c r="C3" s="98"/>
      <c r="D3" s="100"/>
      <c r="E3" s="98"/>
      <c r="F3" s="11"/>
      <c r="G3" s="98"/>
      <c r="H3" s="100"/>
      <c r="I3" s="100"/>
      <c r="J3" s="100"/>
      <c r="K3" s="100"/>
      <c r="L3" s="100"/>
      <c r="M3" s="100"/>
      <c r="N3" s="98"/>
      <c r="O3" s="15"/>
      <c r="P3" s="12"/>
      <c r="Q3" s="12"/>
      <c r="R3" s="12"/>
      <c r="S3" s="12"/>
      <c r="T3" s="16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8" x14ac:dyDescent="0.3">
      <c r="A4" s="103" t="s">
        <v>0</v>
      </c>
      <c r="B4" s="98"/>
      <c r="C4" s="98"/>
      <c r="D4" s="100"/>
      <c r="E4" s="98"/>
      <c r="F4" s="11"/>
      <c r="G4" s="98"/>
      <c r="H4" s="100"/>
      <c r="I4" s="100"/>
      <c r="J4" s="100"/>
      <c r="K4" s="100"/>
      <c r="L4" s="100"/>
      <c r="M4" s="100"/>
      <c r="N4" s="98"/>
      <c r="O4" s="17"/>
      <c r="P4" s="12"/>
      <c r="Q4" s="12"/>
      <c r="R4" s="12"/>
      <c r="S4" s="12"/>
      <c r="T4" s="18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8.600000000000001" thickBot="1" x14ac:dyDescent="0.35">
      <c r="A5" s="98"/>
      <c r="B5" s="98"/>
      <c r="C5" s="101"/>
      <c r="D5" s="101"/>
      <c r="E5" s="101"/>
      <c r="F5" s="11"/>
      <c r="G5" s="101"/>
      <c r="H5" s="101"/>
      <c r="I5" s="101"/>
      <c r="J5" s="101"/>
      <c r="K5" s="101"/>
      <c r="L5" s="101"/>
      <c r="M5" s="101"/>
      <c r="N5" s="101"/>
      <c r="O5" s="17"/>
      <c r="P5" s="12"/>
      <c r="Q5" s="12"/>
      <c r="R5" s="12"/>
      <c r="S5" s="12"/>
      <c r="T5" s="19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x14ac:dyDescent="0.3">
      <c r="A6" s="76" t="s">
        <v>19</v>
      </c>
      <c r="B6" s="76" t="s">
        <v>1</v>
      </c>
      <c r="C6" s="76" t="s">
        <v>23</v>
      </c>
      <c r="D6" s="76" t="s">
        <v>24</v>
      </c>
      <c r="E6" s="77" t="s">
        <v>25</v>
      </c>
      <c r="F6" s="83" t="s">
        <v>26</v>
      </c>
      <c r="G6" s="84" t="s">
        <v>27</v>
      </c>
      <c r="H6" s="85"/>
      <c r="I6" s="85"/>
      <c r="J6" s="85"/>
      <c r="K6" s="85"/>
      <c r="L6" s="85"/>
      <c r="M6" s="85"/>
      <c r="N6" s="85"/>
      <c r="O6" s="86"/>
      <c r="P6" s="87" t="s">
        <v>28</v>
      </c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9"/>
      <c r="AC6" s="90" t="s">
        <v>29</v>
      </c>
      <c r="AD6" s="85"/>
      <c r="AE6" s="85"/>
      <c r="AF6" s="85"/>
      <c r="AG6" s="85"/>
      <c r="AH6" s="85"/>
      <c r="AI6" s="85"/>
      <c r="AJ6" s="85"/>
      <c r="AK6" s="86"/>
    </row>
    <row r="7" spans="1:37" x14ac:dyDescent="0.3">
      <c r="A7" s="74"/>
      <c r="B7" s="74"/>
      <c r="C7" s="74"/>
      <c r="D7" s="74"/>
      <c r="E7" s="78"/>
      <c r="F7" s="81"/>
      <c r="G7" s="70" t="s">
        <v>30</v>
      </c>
      <c r="H7" s="66"/>
      <c r="I7" s="66"/>
      <c r="J7" s="66"/>
      <c r="K7" s="71"/>
      <c r="L7" s="72" t="s">
        <v>31</v>
      </c>
      <c r="M7" s="66"/>
      <c r="N7" s="66"/>
      <c r="O7" s="69"/>
      <c r="P7" s="91" t="s">
        <v>32</v>
      </c>
      <c r="Q7" s="92"/>
      <c r="R7" s="92"/>
      <c r="S7" s="92"/>
      <c r="T7" s="92"/>
      <c r="U7" s="92"/>
      <c r="V7" s="92"/>
      <c r="W7" s="93"/>
      <c r="X7" s="94" t="s">
        <v>33</v>
      </c>
      <c r="Y7" s="95"/>
      <c r="Z7" s="95"/>
      <c r="AA7" s="95"/>
      <c r="AB7" s="96"/>
      <c r="AC7" s="70" t="s">
        <v>30</v>
      </c>
      <c r="AD7" s="66"/>
      <c r="AE7" s="66"/>
      <c r="AF7" s="66"/>
      <c r="AG7" s="71"/>
      <c r="AH7" s="72" t="s">
        <v>31</v>
      </c>
      <c r="AI7" s="66"/>
      <c r="AJ7" s="66"/>
      <c r="AK7" s="69"/>
    </row>
    <row r="8" spans="1:37" ht="69" x14ac:dyDescent="0.3">
      <c r="A8" s="75"/>
      <c r="B8" s="75"/>
      <c r="C8" s="75"/>
      <c r="D8" s="75"/>
      <c r="E8" s="79"/>
      <c r="F8" s="82"/>
      <c r="G8" s="20" t="s">
        <v>34</v>
      </c>
      <c r="H8" s="21" t="s">
        <v>35</v>
      </c>
      <c r="I8" s="21" t="s">
        <v>36</v>
      </c>
      <c r="J8" s="21" t="s">
        <v>37</v>
      </c>
      <c r="K8" s="21" t="s">
        <v>38</v>
      </c>
      <c r="L8" s="22" t="s">
        <v>34</v>
      </c>
      <c r="M8" s="22" t="s">
        <v>39</v>
      </c>
      <c r="N8" s="22" t="s">
        <v>37</v>
      </c>
      <c r="O8" s="23" t="s">
        <v>38</v>
      </c>
      <c r="P8" s="24" t="s">
        <v>40</v>
      </c>
      <c r="Q8" s="25" t="s">
        <v>41</v>
      </c>
      <c r="R8" s="25" t="s">
        <v>42</v>
      </c>
      <c r="S8" s="25" t="s">
        <v>43</v>
      </c>
      <c r="T8" s="25" t="s">
        <v>44</v>
      </c>
      <c r="U8" s="25" t="s">
        <v>45</v>
      </c>
      <c r="V8" s="25" t="s">
        <v>46</v>
      </c>
      <c r="W8" s="25" t="s">
        <v>38</v>
      </c>
      <c r="X8" s="26" t="s">
        <v>47</v>
      </c>
      <c r="Y8" s="27" t="s">
        <v>39</v>
      </c>
      <c r="Z8" s="27" t="s">
        <v>37</v>
      </c>
      <c r="AA8" s="27" t="s">
        <v>48</v>
      </c>
      <c r="AB8" s="28" t="s">
        <v>38</v>
      </c>
      <c r="AC8" s="20" t="s">
        <v>34</v>
      </c>
      <c r="AD8" s="21" t="s">
        <v>35</v>
      </c>
      <c r="AE8" s="21" t="s">
        <v>36</v>
      </c>
      <c r="AF8" s="21" t="s">
        <v>37</v>
      </c>
      <c r="AG8" s="21" t="s">
        <v>38</v>
      </c>
      <c r="AH8" s="22" t="s">
        <v>34</v>
      </c>
      <c r="AI8" s="22" t="s">
        <v>39</v>
      </c>
      <c r="AJ8" s="22" t="s">
        <v>37</v>
      </c>
      <c r="AK8" s="23" t="s">
        <v>38</v>
      </c>
    </row>
    <row r="9" spans="1:37" x14ac:dyDescent="0.3">
      <c r="A9" s="73" t="s">
        <v>19</v>
      </c>
      <c r="B9" s="73" t="s">
        <v>1</v>
      </c>
      <c r="C9" s="76" t="s">
        <v>23</v>
      </c>
      <c r="D9" s="76" t="s">
        <v>24</v>
      </c>
      <c r="E9" s="77" t="s">
        <v>25</v>
      </c>
      <c r="F9" s="80" t="s">
        <v>49</v>
      </c>
      <c r="G9" s="68" t="s">
        <v>50</v>
      </c>
      <c r="H9" s="66"/>
      <c r="I9" s="66"/>
      <c r="J9" s="66"/>
      <c r="K9" s="66"/>
      <c r="L9" s="66"/>
      <c r="M9" s="66"/>
      <c r="N9" s="66"/>
      <c r="O9" s="69"/>
      <c r="P9" s="29"/>
      <c r="Q9" s="30"/>
      <c r="R9" s="30"/>
      <c r="S9" s="30"/>
      <c r="T9" s="30"/>
      <c r="U9" s="30"/>
      <c r="V9" s="30"/>
      <c r="W9" s="30"/>
      <c r="AA9" s="31"/>
      <c r="AB9" s="32"/>
      <c r="AC9" s="68" t="s">
        <v>50</v>
      </c>
      <c r="AD9" s="66"/>
      <c r="AE9" s="66"/>
      <c r="AF9" s="66"/>
      <c r="AG9" s="66"/>
      <c r="AH9" s="66"/>
      <c r="AI9" s="66"/>
      <c r="AJ9" s="66"/>
      <c r="AK9" s="69"/>
    </row>
    <row r="10" spans="1:37" ht="15.6" x14ac:dyDescent="0.3">
      <c r="A10" s="74"/>
      <c r="B10" s="74"/>
      <c r="C10" s="74"/>
      <c r="D10" s="74"/>
      <c r="E10" s="78"/>
      <c r="F10" s="81"/>
      <c r="G10" s="70" t="s">
        <v>30</v>
      </c>
      <c r="H10" s="66"/>
      <c r="I10" s="66"/>
      <c r="J10" s="66"/>
      <c r="K10" s="71"/>
      <c r="L10" s="72" t="s">
        <v>31</v>
      </c>
      <c r="M10" s="66"/>
      <c r="N10" s="66"/>
      <c r="O10" s="69"/>
      <c r="P10" s="29"/>
      <c r="Q10" s="33"/>
      <c r="R10" s="33"/>
      <c r="S10" s="33"/>
      <c r="T10" s="34"/>
      <c r="U10" s="34"/>
      <c r="V10" s="34"/>
      <c r="W10" s="34"/>
      <c r="AA10" s="31"/>
      <c r="AB10" s="32"/>
      <c r="AC10" s="70" t="s">
        <v>30</v>
      </c>
      <c r="AD10" s="66"/>
      <c r="AE10" s="66"/>
      <c r="AF10" s="66"/>
      <c r="AG10" s="71"/>
      <c r="AH10" s="72" t="s">
        <v>31</v>
      </c>
      <c r="AI10" s="66"/>
      <c r="AJ10" s="66"/>
      <c r="AK10" s="69"/>
    </row>
    <row r="11" spans="1:37" ht="41.4" x14ac:dyDescent="0.3">
      <c r="A11" s="75"/>
      <c r="B11" s="75"/>
      <c r="C11" s="75"/>
      <c r="D11" s="75"/>
      <c r="E11" s="79"/>
      <c r="F11" s="82"/>
      <c r="G11" s="20" t="s">
        <v>34</v>
      </c>
      <c r="H11" s="21" t="s">
        <v>35</v>
      </c>
      <c r="I11" s="21" t="s">
        <v>36</v>
      </c>
      <c r="J11" s="21" t="s">
        <v>37</v>
      </c>
      <c r="K11" s="21" t="s">
        <v>38</v>
      </c>
      <c r="L11" s="22" t="s">
        <v>34</v>
      </c>
      <c r="M11" s="22" t="s">
        <v>39</v>
      </c>
      <c r="N11" s="22" t="s">
        <v>37</v>
      </c>
      <c r="O11" s="23" t="s">
        <v>38</v>
      </c>
      <c r="P11" s="35"/>
      <c r="Q11" s="33"/>
      <c r="R11" s="33"/>
      <c r="S11" s="33"/>
      <c r="T11" s="34"/>
      <c r="U11" s="34"/>
      <c r="V11" s="34"/>
      <c r="W11" s="34"/>
      <c r="AA11" s="36"/>
      <c r="AB11" s="32"/>
      <c r="AC11" s="20" t="s">
        <v>34</v>
      </c>
      <c r="AD11" s="21" t="s">
        <v>35</v>
      </c>
      <c r="AE11" s="21" t="s">
        <v>36</v>
      </c>
      <c r="AF11" s="21" t="s">
        <v>37</v>
      </c>
      <c r="AG11" s="21" t="s">
        <v>38</v>
      </c>
      <c r="AH11" s="22" t="s">
        <v>34</v>
      </c>
      <c r="AI11" s="22" t="s">
        <v>39</v>
      </c>
      <c r="AJ11" s="22" t="s">
        <v>37</v>
      </c>
      <c r="AK11" s="23" t="s">
        <v>38</v>
      </c>
    </row>
    <row r="12" spans="1:37" ht="15.6" x14ac:dyDescent="0.3">
      <c r="A12" s="2">
        <v>1</v>
      </c>
      <c r="B12" s="3" t="s">
        <v>2</v>
      </c>
      <c r="C12" s="37"/>
      <c r="D12" s="38"/>
      <c r="E12" s="39">
        <f>C12*90%</f>
        <v>0</v>
      </c>
      <c r="F12" s="40"/>
      <c r="G12" s="41">
        <v>480</v>
      </c>
      <c r="H12" s="42"/>
      <c r="I12" s="42"/>
      <c r="J12" s="42"/>
      <c r="K12" s="42"/>
      <c r="L12" s="42">
        <v>480</v>
      </c>
      <c r="M12" s="42"/>
      <c r="N12" s="42"/>
      <c r="O12" s="43"/>
      <c r="P12" s="41" t="str">
        <f ca="1">IFERROR(__xludf.DUMMYFUNCTION("IMPORTRANGE(""https://docs.google.com/spreadsheets/d/16nB1qN4OdLaNJ8OrtmPDACxzkrvyeJcMag-EJPdJCCA/edit#gid=2131541685"",""RS PANTI NIRMALA!D12"")"),"#REF!")</f>
        <v>#REF!</v>
      </c>
      <c r="Q12" s="42" t="str">
        <f ca="1">IFERROR(__xludf.DUMMYFUNCTION("IMPORTRANGE(""https://docs.google.com/spreadsheets/d/16nB1qN4OdLaNJ8OrtmPDACxzkrvyeJcMag-EJPdJCCA/edit#gid=2131541685"",""RS PANTI NIRMALA!E12"")"),"#REF!")</f>
        <v>#REF!</v>
      </c>
      <c r="R12" s="42" t="str">
        <f ca="1">IFERROR(__xludf.DUMMYFUNCTION("IMPORTRANGE(""https://docs.google.com/spreadsheets/d/16nB1qN4OdLaNJ8OrtmPDACxzkrvyeJcMag-EJPdJCCA/edit#gid=2131541685"",""RS PANTI NIRMALA!F12"")"),"#REF!")</f>
        <v>#REF!</v>
      </c>
      <c r="S12" s="42" t="str">
        <f ca="1">IFERROR(__xludf.DUMMYFUNCTION("IMPORTRANGE(""https://docs.google.com/spreadsheets/d/16nB1qN4OdLaNJ8OrtmPDACxzkrvyeJcMag-EJPdJCCA/edit#gid=2131541685"",""RS PANTI NIRMALA!G12"")"),"#REF!")</f>
        <v>#REF!</v>
      </c>
      <c r="T12" s="42" t="str">
        <f ca="1">IFERROR(__xludf.DUMMYFUNCTION("IMPORTRANGE(""https://docs.google.com/spreadsheets/d/16nB1qN4OdLaNJ8OrtmPDACxzkrvyeJcMag-EJPdJCCA/edit#gid=2131541685"",""RS PANTI NIRMALA!H12"")"),"#REF!")</f>
        <v>#REF!</v>
      </c>
      <c r="U12" s="42" t="str">
        <f ca="1">IFERROR(__xludf.DUMMYFUNCTION("IMPORTRANGE(""https://docs.google.com/spreadsheets/d/16nB1qN4OdLaNJ8OrtmPDACxzkrvyeJcMag-EJPdJCCA/edit#gid=2131541685"",""RS PANTI NIRMALA!I12"")"),"#REF!")</f>
        <v>#REF!</v>
      </c>
      <c r="V12" s="42" t="str">
        <f ca="1">IFERROR(__xludf.DUMMYFUNCTION("IMPORTRANGE(""https://docs.google.com/spreadsheets/d/16nB1qN4OdLaNJ8OrtmPDACxzkrvyeJcMag-EJPdJCCA/edit#gid=2131541685"",""RS PANTI NIRMALA!J12"")"),"#REF!")</f>
        <v>#REF!</v>
      </c>
      <c r="W12" s="42" t="str">
        <f ca="1">IFERROR(__xludf.DUMMYFUNCTION("IMPORTRANGE(""https://docs.google.com/spreadsheets/d/16nB1qN4OdLaNJ8OrtmPDACxzkrvyeJcMag-EJPdJCCA/edit#gid=2131541685"",""RS PANTI NIRMALA!K12"")"),"#REF!")</f>
        <v>#REF!</v>
      </c>
      <c r="X12" s="42" t="str">
        <f ca="1">IFERROR(__xludf.DUMMYFUNCTION("IMPORTRANGE(""https://docs.google.com/spreadsheets/d/16nB1qN4OdLaNJ8OrtmPDACxzkrvyeJcMag-EJPdJCCA/edit#gid=2131541685"",""RS PANTI NIRMALA!L12"")"),"#REF!")</f>
        <v>#REF!</v>
      </c>
      <c r="Y12" s="42" t="str">
        <f ca="1">IFERROR(__xludf.DUMMYFUNCTION("IMPORTRANGE(""https://docs.google.com/spreadsheets/d/16nB1qN4OdLaNJ8OrtmPDACxzkrvyeJcMag-EJPdJCCA/edit#gid=2131541685"",""RS PANTI NIRMALA!M12"")"),"#REF!")</f>
        <v>#REF!</v>
      </c>
      <c r="Z12" s="42" t="str">
        <f ca="1">IFERROR(__xludf.DUMMYFUNCTION("IMPORTRANGE(""https://docs.google.com/spreadsheets/d/16nB1qN4OdLaNJ8OrtmPDACxzkrvyeJcMag-EJPdJCCA/edit#gid=2131541685"",""RS PANTI NIRMALA!N12"")"),"#REF!")</f>
        <v>#REF!</v>
      </c>
      <c r="AA12" s="44" t="str">
        <f ca="1">IFERROR(__xludf.DUMMYFUNCTION("IMPORTRANGE(""https://docs.google.com/spreadsheets/d/16nB1qN4OdLaNJ8OrtmPDACxzkrvyeJcMag-EJPdJCCA/edit#gid=2131541685"",""RS PANTI NIRMALA!O12"")"),"#REF!")</f>
        <v>#REF!</v>
      </c>
      <c r="AB12" s="43" t="str">
        <f ca="1">IFERROR(__xludf.DUMMYFUNCTION("IMPORTRANGE(""https://docs.google.com/spreadsheets/d/16nB1qN4OdLaNJ8OrtmPDACxzkrvyeJcMag-EJPdJCCA/edit#gid=2131541685"",""RS PANTI NIRMALA!P12"")"),"#REF!")</f>
        <v>#REF!</v>
      </c>
      <c r="AC12" s="41">
        <f ca="1">SUM(P12,G12)</f>
        <v>480</v>
      </c>
      <c r="AD12" s="42">
        <f ca="1">SUM(H12,S12)</f>
        <v>0</v>
      </c>
      <c r="AE12" s="42">
        <f ca="1">SUM(V12,I12)</f>
        <v>0</v>
      </c>
      <c r="AF12" s="42">
        <f ca="1">SUM(T12,U12,J12)</f>
        <v>0</v>
      </c>
      <c r="AG12" s="42">
        <f t="shared" ref="AG12:AI14" ca="1" si="0">SUM(W12,K12)</f>
        <v>0</v>
      </c>
      <c r="AH12" s="42">
        <f t="shared" ca="1" si="0"/>
        <v>480</v>
      </c>
      <c r="AI12" s="42">
        <f t="shared" ca="1" si="0"/>
        <v>0</v>
      </c>
      <c r="AJ12" s="42">
        <f ca="1">SUM(Z12,N12,AA12)</f>
        <v>0</v>
      </c>
      <c r="AK12" s="43">
        <f ca="1">SUM(AB12,O12)</f>
        <v>0</v>
      </c>
    </row>
    <row r="13" spans="1:37" ht="15.6" x14ac:dyDescent="0.3">
      <c r="A13" s="2">
        <v>2</v>
      </c>
      <c r="B13" s="4" t="s">
        <v>3</v>
      </c>
      <c r="C13" s="45"/>
      <c r="D13" s="38"/>
      <c r="E13" s="39">
        <f t="shared" ref="E13:E14" si="1">E12</f>
        <v>0</v>
      </c>
      <c r="F13" s="40"/>
      <c r="G13" s="41">
        <v>500</v>
      </c>
      <c r="H13" s="42"/>
      <c r="I13" s="42"/>
      <c r="J13" s="42"/>
      <c r="K13" s="42"/>
      <c r="L13" s="42">
        <v>500</v>
      </c>
      <c r="M13" s="42">
        <v>3</v>
      </c>
      <c r="N13" s="42"/>
      <c r="O13" s="43">
        <v>3</v>
      </c>
      <c r="P13" s="41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4"/>
      <c r="AB13" s="43"/>
      <c r="AC13" s="41">
        <f>SUM(P13,G13)</f>
        <v>500</v>
      </c>
      <c r="AD13" s="42">
        <f>SUM(H13,S13)</f>
        <v>0</v>
      </c>
      <c r="AE13" s="42">
        <f>SUM(V13,I13)</f>
        <v>0</v>
      </c>
      <c r="AF13" s="42">
        <f>SUM(T13,U13,J13)</f>
        <v>0</v>
      </c>
      <c r="AG13" s="42">
        <f t="shared" si="0"/>
        <v>0</v>
      </c>
      <c r="AH13" s="42">
        <f t="shared" si="0"/>
        <v>500</v>
      </c>
      <c r="AI13" s="42">
        <f t="shared" si="0"/>
        <v>3</v>
      </c>
      <c r="AJ13" s="42">
        <f>SUM(Z13,N13,AA13)</f>
        <v>0</v>
      </c>
      <c r="AK13" s="43">
        <f>SUM(AB13,O13)</f>
        <v>3</v>
      </c>
    </row>
    <row r="14" spans="1:37" ht="15.6" x14ac:dyDescent="0.3">
      <c r="A14" s="2">
        <v>3</v>
      </c>
      <c r="B14" s="4" t="s">
        <v>4</v>
      </c>
      <c r="C14" s="45"/>
      <c r="D14" s="38"/>
      <c r="E14" s="39">
        <f t="shared" si="1"/>
        <v>0</v>
      </c>
      <c r="F14" s="40"/>
      <c r="G14" s="41">
        <v>438</v>
      </c>
      <c r="H14" s="42"/>
      <c r="I14" s="42"/>
      <c r="J14" s="42"/>
      <c r="K14" s="42"/>
      <c r="L14" s="42">
        <v>438</v>
      </c>
      <c r="M14" s="42">
        <v>2</v>
      </c>
      <c r="N14" s="42"/>
      <c r="O14" s="43">
        <v>2</v>
      </c>
      <c r="P14" s="41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4"/>
      <c r="AB14" s="43"/>
      <c r="AC14" s="41">
        <f>SUM(P14,G14)</f>
        <v>438</v>
      </c>
      <c r="AD14" s="42">
        <f>SUM(H14,S14)</f>
        <v>0</v>
      </c>
      <c r="AE14" s="42">
        <f>SUM(V14,I14)</f>
        <v>0</v>
      </c>
      <c r="AF14" s="42">
        <f>SUM(T14,U14,J14)</f>
        <v>0</v>
      </c>
      <c r="AG14" s="42">
        <f t="shared" si="0"/>
        <v>0</v>
      </c>
      <c r="AH14" s="42">
        <f t="shared" si="0"/>
        <v>438</v>
      </c>
      <c r="AI14" s="42">
        <f t="shared" si="0"/>
        <v>2</v>
      </c>
      <c r="AJ14" s="42">
        <f>SUM(Z14,N14,AA14)</f>
        <v>0</v>
      </c>
      <c r="AK14" s="43">
        <f>SUM(AB14,O14)</f>
        <v>2</v>
      </c>
    </row>
    <row r="15" spans="1:37" ht="15.6" x14ac:dyDescent="0.3">
      <c r="A15" s="5">
        <v>4</v>
      </c>
      <c r="B15" s="6" t="s">
        <v>5</v>
      </c>
      <c r="C15" s="46">
        <f t="shared" ref="C15:F28" si="2">C14</f>
        <v>0</v>
      </c>
      <c r="D15" s="47">
        <f t="shared" si="2"/>
        <v>0</v>
      </c>
      <c r="E15" s="48">
        <f t="shared" si="2"/>
        <v>0</v>
      </c>
      <c r="F15" s="49">
        <f t="shared" si="2"/>
        <v>0</v>
      </c>
      <c r="G15" s="7">
        <f t="shared" ref="G15:AK15" si="3">SUM(G12:G14)</f>
        <v>1418</v>
      </c>
      <c r="H15" s="50">
        <f t="shared" si="3"/>
        <v>0</v>
      </c>
      <c r="I15" s="50">
        <f t="shared" si="3"/>
        <v>0</v>
      </c>
      <c r="J15" s="50">
        <f t="shared" si="3"/>
        <v>0</v>
      </c>
      <c r="K15" s="50">
        <f t="shared" si="3"/>
        <v>0</v>
      </c>
      <c r="L15" s="50">
        <f t="shared" si="3"/>
        <v>1418</v>
      </c>
      <c r="M15" s="50">
        <f t="shared" si="3"/>
        <v>5</v>
      </c>
      <c r="N15" s="50">
        <f t="shared" si="3"/>
        <v>0</v>
      </c>
      <c r="O15" s="51">
        <f t="shared" si="3"/>
        <v>5</v>
      </c>
      <c r="P15" s="7">
        <f t="shared" ca="1" si="3"/>
        <v>0</v>
      </c>
      <c r="Q15" s="50">
        <f t="shared" ca="1" si="3"/>
        <v>0</v>
      </c>
      <c r="R15" s="50">
        <f t="shared" ca="1" si="3"/>
        <v>0</v>
      </c>
      <c r="S15" s="50">
        <f t="shared" ca="1" si="3"/>
        <v>0</v>
      </c>
      <c r="T15" s="50">
        <f t="shared" ca="1" si="3"/>
        <v>0</v>
      </c>
      <c r="U15" s="50">
        <f t="shared" ca="1" si="3"/>
        <v>0</v>
      </c>
      <c r="V15" s="50">
        <f t="shared" ca="1" si="3"/>
        <v>0</v>
      </c>
      <c r="W15" s="50">
        <f t="shared" ca="1" si="3"/>
        <v>0</v>
      </c>
      <c r="X15" s="50">
        <f t="shared" ca="1" si="3"/>
        <v>0</v>
      </c>
      <c r="Y15" s="50">
        <f t="shared" ca="1" si="3"/>
        <v>0</v>
      </c>
      <c r="Z15" s="50">
        <f t="shared" ca="1" si="3"/>
        <v>0</v>
      </c>
      <c r="AA15" s="52">
        <f t="shared" ca="1" si="3"/>
        <v>0</v>
      </c>
      <c r="AB15" s="51">
        <f t="shared" ca="1" si="3"/>
        <v>0</v>
      </c>
      <c r="AC15" s="7">
        <f t="shared" ca="1" si="3"/>
        <v>1418</v>
      </c>
      <c r="AD15" s="50">
        <f t="shared" ca="1" si="3"/>
        <v>0</v>
      </c>
      <c r="AE15" s="50">
        <f t="shared" ca="1" si="3"/>
        <v>0</v>
      </c>
      <c r="AF15" s="50">
        <f t="shared" ca="1" si="3"/>
        <v>0</v>
      </c>
      <c r="AG15" s="50">
        <f t="shared" ca="1" si="3"/>
        <v>0</v>
      </c>
      <c r="AH15" s="50">
        <f t="shared" ca="1" si="3"/>
        <v>1418</v>
      </c>
      <c r="AI15" s="50">
        <f t="shared" ca="1" si="3"/>
        <v>5</v>
      </c>
      <c r="AJ15" s="50">
        <f t="shared" ca="1" si="3"/>
        <v>0</v>
      </c>
      <c r="AK15" s="51">
        <f t="shared" ca="1" si="3"/>
        <v>5</v>
      </c>
    </row>
    <row r="16" spans="1:37" ht="15.6" x14ac:dyDescent="0.3">
      <c r="A16" s="2">
        <v>5</v>
      </c>
      <c r="B16" s="4" t="s">
        <v>6</v>
      </c>
      <c r="C16" s="45">
        <f t="shared" si="2"/>
        <v>0</v>
      </c>
      <c r="D16" s="38">
        <f t="shared" si="2"/>
        <v>0</v>
      </c>
      <c r="E16" s="39">
        <f t="shared" si="2"/>
        <v>0</v>
      </c>
      <c r="F16" s="40">
        <f t="shared" si="2"/>
        <v>0</v>
      </c>
      <c r="G16" s="41">
        <v>500</v>
      </c>
      <c r="H16" s="42"/>
      <c r="I16" s="42"/>
      <c r="J16" s="42"/>
      <c r="K16" s="42"/>
      <c r="L16" s="42">
        <v>500</v>
      </c>
      <c r="M16" s="42"/>
      <c r="N16" s="42"/>
      <c r="O16" s="43"/>
      <c r="P16" s="41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4"/>
      <c r="AB16" s="43"/>
      <c r="AC16" s="41">
        <f>SUM(P16,G16)</f>
        <v>500</v>
      </c>
      <c r="AD16" s="42">
        <f>SUM(H16,S16)</f>
        <v>0</v>
      </c>
      <c r="AE16" s="42">
        <f>SUM(V16,I16)</f>
        <v>0</v>
      </c>
      <c r="AF16" s="42">
        <f>SUM(T16,U16,J16)</f>
        <v>0</v>
      </c>
      <c r="AG16" s="42">
        <f t="shared" ref="AG16:AI18" si="4">SUM(W16,K16)</f>
        <v>0</v>
      </c>
      <c r="AH16" s="42">
        <f t="shared" si="4"/>
        <v>500</v>
      </c>
      <c r="AI16" s="42">
        <f t="shared" si="4"/>
        <v>0</v>
      </c>
      <c r="AJ16" s="42">
        <f>SUM(Z16,N16,AA16)</f>
        <v>0</v>
      </c>
      <c r="AK16" s="43">
        <f>SUM(AB16,O16)</f>
        <v>0</v>
      </c>
    </row>
    <row r="17" spans="1:37" ht="15.6" x14ac:dyDescent="0.3">
      <c r="A17" s="2">
        <v>6</v>
      </c>
      <c r="B17" s="4" t="s">
        <v>7</v>
      </c>
      <c r="C17" s="45">
        <f t="shared" si="2"/>
        <v>0</v>
      </c>
      <c r="D17" s="38">
        <f t="shared" si="2"/>
        <v>0</v>
      </c>
      <c r="E17" s="39">
        <f t="shared" si="2"/>
        <v>0</v>
      </c>
      <c r="F17" s="40">
        <f t="shared" si="2"/>
        <v>0</v>
      </c>
      <c r="G17" s="41">
        <v>400</v>
      </c>
      <c r="H17" s="42">
        <v>3</v>
      </c>
      <c r="I17" s="42"/>
      <c r="J17" s="42"/>
      <c r="K17" s="42">
        <v>3</v>
      </c>
      <c r="L17" s="42">
        <v>400</v>
      </c>
      <c r="M17" s="42">
        <v>3</v>
      </c>
      <c r="N17" s="42"/>
      <c r="O17" s="43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4"/>
      <c r="AB17" s="43"/>
      <c r="AC17" s="41">
        <f>SUM(P17,G17)</f>
        <v>400</v>
      </c>
      <c r="AD17" s="42">
        <f>SUM(H17,S17)</f>
        <v>3</v>
      </c>
      <c r="AE17" s="42">
        <f>SUM(V17,I17)</f>
        <v>0</v>
      </c>
      <c r="AF17" s="42">
        <f>SUM(T17,U17,J17)</f>
        <v>0</v>
      </c>
      <c r="AG17" s="42">
        <f t="shared" si="4"/>
        <v>3</v>
      </c>
      <c r="AH17" s="42">
        <f t="shared" si="4"/>
        <v>400</v>
      </c>
      <c r="AI17" s="42">
        <f t="shared" si="4"/>
        <v>3</v>
      </c>
      <c r="AJ17" s="42">
        <f>SUM(Z17,N17,AA17)</f>
        <v>0</v>
      </c>
      <c r="AK17" s="43">
        <f>SUM(AB17,O17)</f>
        <v>0</v>
      </c>
    </row>
    <row r="18" spans="1:37" ht="15.6" x14ac:dyDescent="0.3">
      <c r="A18" s="8">
        <v>7</v>
      </c>
      <c r="B18" s="4" t="s">
        <v>8</v>
      </c>
      <c r="C18" s="45">
        <f t="shared" si="2"/>
        <v>0</v>
      </c>
      <c r="D18" s="38">
        <f t="shared" si="2"/>
        <v>0</v>
      </c>
      <c r="E18" s="39">
        <f t="shared" si="2"/>
        <v>0</v>
      </c>
      <c r="F18" s="40">
        <f t="shared" si="2"/>
        <v>0</v>
      </c>
      <c r="G18" s="41">
        <v>400</v>
      </c>
      <c r="H18" s="42"/>
      <c r="I18" s="42"/>
      <c r="J18" s="42"/>
      <c r="K18" s="42"/>
      <c r="L18" s="42">
        <v>400</v>
      </c>
      <c r="M18" s="42"/>
      <c r="N18" s="42"/>
      <c r="O18" s="43"/>
      <c r="P18" s="41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4"/>
      <c r="AB18" s="43"/>
      <c r="AC18" s="41">
        <f>SUM(P18,G18)</f>
        <v>400</v>
      </c>
      <c r="AD18" s="42">
        <f>SUM(H18,S18)</f>
        <v>0</v>
      </c>
      <c r="AE18" s="42">
        <f>SUM(V18,I18)</f>
        <v>0</v>
      </c>
      <c r="AF18" s="42">
        <f>SUM(T18,U18,J18)</f>
        <v>0</v>
      </c>
      <c r="AG18" s="42">
        <f t="shared" si="4"/>
        <v>0</v>
      </c>
      <c r="AH18" s="42">
        <f t="shared" si="4"/>
        <v>400</v>
      </c>
      <c r="AI18" s="42">
        <f t="shared" si="4"/>
        <v>0</v>
      </c>
      <c r="AJ18" s="42">
        <f>SUM(Z18,N18,AA18)</f>
        <v>0</v>
      </c>
      <c r="AK18" s="43">
        <f>SUM(AB18,O18)</f>
        <v>0</v>
      </c>
    </row>
    <row r="19" spans="1:37" ht="15.6" x14ac:dyDescent="0.3">
      <c r="A19" s="5">
        <v>8</v>
      </c>
      <c r="B19" s="6" t="s">
        <v>9</v>
      </c>
      <c r="C19" s="46">
        <f t="shared" si="2"/>
        <v>0</v>
      </c>
      <c r="D19" s="47">
        <f t="shared" si="2"/>
        <v>0</v>
      </c>
      <c r="E19" s="48">
        <f t="shared" si="2"/>
        <v>0</v>
      </c>
      <c r="F19" s="49">
        <f t="shared" si="2"/>
        <v>0</v>
      </c>
      <c r="G19" s="7">
        <f t="shared" ref="G19:AK19" si="5">SUM(G16:G18)</f>
        <v>1300</v>
      </c>
      <c r="H19" s="50">
        <f t="shared" si="5"/>
        <v>3</v>
      </c>
      <c r="I19" s="50">
        <f t="shared" si="5"/>
        <v>0</v>
      </c>
      <c r="J19" s="50">
        <f t="shared" si="5"/>
        <v>0</v>
      </c>
      <c r="K19" s="50">
        <f t="shared" si="5"/>
        <v>3</v>
      </c>
      <c r="L19" s="50">
        <f t="shared" si="5"/>
        <v>1300</v>
      </c>
      <c r="M19" s="50">
        <f t="shared" si="5"/>
        <v>3</v>
      </c>
      <c r="N19" s="50">
        <f t="shared" si="5"/>
        <v>0</v>
      </c>
      <c r="O19" s="51">
        <f t="shared" si="5"/>
        <v>0</v>
      </c>
      <c r="P19" s="7">
        <f t="shared" si="5"/>
        <v>0</v>
      </c>
      <c r="Q19" s="50">
        <f t="shared" si="5"/>
        <v>0</v>
      </c>
      <c r="R19" s="50">
        <f t="shared" si="5"/>
        <v>0</v>
      </c>
      <c r="S19" s="50">
        <f t="shared" si="5"/>
        <v>0</v>
      </c>
      <c r="T19" s="50">
        <f t="shared" si="5"/>
        <v>0</v>
      </c>
      <c r="U19" s="50">
        <f t="shared" si="5"/>
        <v>0</v>
      </c>
      <c r="V19" s="50">
        <f t="shared" si="5"/>
        <v>0</v>
      </c>
      <c r="W19" s="50">
        <f t="shared" si="5"/>
        <v>0</v>
      </c>
      <c r="X19" s="50">
        <f t="shared" si="5"/>
        <v>0</v>
      </c>
      <c r="Y19" s="50">
        <f t="shared" si="5"/>
        <v>0</v>
      </c>
      <c r="Z19" s="50">
        <f t="shared" si="5"/>
        <v>0</v>
      </c>
      <c r="AA19" s="52">
        <f t="shared" si="5"/>
        <v>0</v>
      </c>
      <c r="AB19" s="51">
        <f t="shared" si="5"/>
        <v>0</v>
      </c>
      <c r="AC19" s="7">
        <f t="shared" si="5"/>
        <v>1300</v>
      </c>
      <c r="AD19" s="50">
        <f t="shared" si="5"/>
        <v>3</v>
      </c>
      <c r="AE19" s="50">
        <f t="shared" si="5"/>
        <v>0</v>
      </c>
      <c r="AF19" s="50">
        <f t="shared" si="5"/>
        <v>0</v>
      </c>
      <c r="AG19" s="50">
        <f t="shared" si="5"/>
        <v>3</v>
      </c>
      <c r="AH19" s="50">
        <f t="shared" si="5"/>
        <v>1300</v>
      </c>
      <c r="AI19" s="50">
        <f t="shared" si="5"/>
        <v>3</v>
      </c>
      <c r="AJ19" s="50">
        <f t="shared" si="5"/>
        <v>0</v>
      </c>
      <c r="AK19" s="51">
        <f t="shared" si="5"/>
        <v>0</v>
      </c>
    </row>
    <row r="20" spans="1:37" ht="15.6" x14ac:dyDescent="0.3">
      <c r="A20" s="2">
        <v>9</v>
      </c>
      <c r="B20" s="4" t="s">
        <v>10</v>
      </c>
      <c r="C20" s="45">
        <f t="shared" si="2"/>
        <v>0</v>
      </c>
      <c r="D20" s="38">
        <f t="shared" si="2"/>
        <v>0</v>
      </c>
      <c r="E20" s="39">
        <f t="shared" si="2"/>
        <v>0</v>
      </c>
      <c r="F20" s="40">
        <f t="shared" si="2"/>
        <v>0</v>
      </c>
      <c r="G20" s="41">
        <v>400</v>
      </c>
      <c r="H20" s="42"/>
      <c r="I20" s="42"/>
      <c r="J20" s="42"/>
      <c r="K20" s="42"/>
      <c r="L20" s="42">
        <v>400</v>
      </c>
      <c r="M20" s="42"/>
      <c r="N20" s="42"/>
      <c r="O20" s="43"/>
      <c r="P20" s="41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4"/>
      <c r="AB20" s="43"/>
      <c r="AC20" s="41">
        <f>SUM(P20,G20)</f>
        <v>400</v>
      </c>
      <c r="AD20" s="42">
        <f>SUM(H20,S20)</f>
        <v>0</v>
      </c>
      <c r="AE20" s="42">
        <f>SUM(V20,I20)</f>
        <v>0</v>
      </c>
      <c r="AF20" s="42">
        <f>SUM(T20,U20,J20)</f>
        <v>0</v>
      </c>
      <c r="AG20" s="42">
        <f t="shared" ref="AG20:AI22" si="6">SUM(W20,K20)</f>
        <v>0</v>
      </c>
      <c r="AH20" s="42">
        <f t="shared" si="6"/>
        <v>400</v>
      </c>
      <c r="AI20" s="42">
        <f t="shared" si="6"/>
        <v>0</v>
      </c>
      <c r="AJ20" s="42">
        <f>SUM(Z20,N20,AA20)</f>
        <v>0</v>
      </c>
      <c r="AK20" s="43">
        <f>SUM(AB20,O20)</f>
        <v>0</v>
      </c>
    </row>
    <row r="21" spans="1:37" ht="15.6" x14ac:dyDescent="0.3">
      <c r="A21" s="2">
        <v>10</v>
      </c>
      <c r="B21" s="4" t="s">
        <v>11</v>
      </c>
      <c r="C21" s="45">
        <f t="shared" si="2"/>
        <v>0</v>
      </c>
      <c r="D21" s="38">
        <f t="shared" si="2"/>
        <v>0</v>
      </c>
      <c r="E21" s="39">
        <f t="shared" si="2"/>
        <v>0</v>
      </c>
      <c r="F21" s="40">
        <f t="shared" si="2"/>
        <v>0</v>
      </c>
      <c r="G21" s="41">
        <v>410</v>
      </c>
      <c r="H21" s="42"/>
      <c r="I21" s="42"/>
      <c r="J21" s="42"/>
      <c r="K21" s="42"/>
      <c r="L21" s="42">
        <v>410</v>
      </c>
      <c r="M21" s="42">
        <v>3</v>
      </c>
      <c r="N21" s="42"/>
      <c r="O21" s="43"/>
      <c r="P21" s="41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4"/>
      <c r="AB21" s="43"/>
      <c r="AC21" s="41">
        <f>SUM(P21,G21)</f>
        <v>410</v>
      </c>
      <c r="AD21" s="42">
        <f>SUM(H21,S21)</f>
        <v>0</v>
      </c>
      <c r="AE21" s="42">
        <f>SUM(V21,I21)</f>
        <v>0</v>
      </c>
      <c r="AF21" s="42">
        <f>SUM(T21,U21,J21)</f>
        <v>0</v>
      </c>
      <c r="AG21" s="42">
        <f t="shared" si="6"/>
        <v>0</v>
      </c>
      <c r="AH21" s="42">
        <f t="shared" si="6"/>
        <v>410</v>
      </c>
      <c r="AI21" s="42">
        <f t="shared" si="6"/>
        <v>3</v>
      </c>
      <c r="AJ21" s="42">
        <f>SUM(Z21,N21,AA21)</f>
        <v>0</v>
      </c>
      <c r="AK21" s="43">
        <f>SUM(AB21,O21)</f>
        <v>0</v>
      </c>
    </row>
    <row r="22" spans="1:37" ht="15.6" x14ac:dyDescent="0.3">
      <c r="A22" s="2">
        <v>11</v>
      </c>
      <c r="B22" s="4" t="s">
        <v>12</v>
      </c>
      <c r="C22" s="45">
        <f t="shared" si="2"/>
        <v>0</v>
      </c>
      <c r="D22" s="38">
        <f t="shared" si="2"/>
        <v>0</v>
      </c>
      <c r="E22" s="39">
        <f t="shared" si="2"/>
        <v>0</v>
      </c>
      <c r="F22" s="40">
        <f t="shared" si="2"/>
        <v>0</v>
      </c>
      <c r="G22" s="41">
        <v>400</v>
      </c>
      <c r="H22" s="42"/>
      <c r="I22" s="42"/>
      <c r="J22" s="42"/>
      <c r="K22" s="42"/>
      <c r="L22" s="42">
        <v>400</v>
      </c>
      <c r="M22" s="42">
        <v>1</v>
      </c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4"/>
      <c r="AB22" s="43"/>
      <c r="AC22" s="41">
        <f>SUM(P22,G22)</f>
        <v>400</v>
      </c>
      <c r="AD22" s="42">
        <f>SUM(H22,S22)</f>
        <v>0</v>
      </c>
      <c r="AE22" s="42">
        <f>SUM(V22,I22)</f>
        <v>0</v>
      </c>
      <c r="AF22" s="42">
        <f>SUM(T22,U22,J22)</f>
        <v>0</v>
      </c>
      <c r="AG22" s="42">
        <f t="shared" si="6"/>
        <v>0</v>
      </c>
      <c r="AH22" s="42">
        <f t="shared" si="6"/>
        <v>400</v>
      </c>
      <c r="AI22" s="42">
        <f t="shared" si="6"/>
        <v>1</v>
      </c>
      <c r="AJ22" s="42">
        <f>SUM(Z22,N22,AA22)</f>
        <v>0</v>
      </c>
      <c r="AK22" s="43">
        <f>SUM(AB22,O22)</f>
        <v>0</v>
      </c>
    </row>
    <row r="23" spans="1:37" ht="15.6" x14ac:dyDescent="0.3">
      <c r="A23" s="5">
        <v>12</v>
      </c>
      <c r="B23" s="6" t="s">
        <v>13</v>
      </c>
      <c r="C23" s="46">
        <f t="shared" si="2"/>
        <v>0</v>
      </c>
      <c r="D23" s="47">
        <f t="shared" si="2"/>
        <v>0</v>
      </c>
      <c r="E23" s="48">
        <f t="shared" si="2"/>
        <v>0</v>
      </c>
      <c r="F23" s="49">
        <f t="shared" si="2"/>
        <v>0</v>
      </c>
      <c r="G23" s="7">
        <f t="shared" ref="G23:AK23" si="7">SUM(G20:G22)</f>
        <v>1210</v>
      </c>
      <c r="H23" s="50">
        <f t="shared" si="7"/>
        <v>0</v>
      </c>
      <c r="I23" s="50">
        <f t="shared" si="7"/>
        <v>0</v>
      </c>
      <c r="J23" s="50">
        <f t="shared" si="7"/>
        <v>0</v>
      </c>
      <c r="K23" s="50">
        <f t="shared" si="7"/>
        <v>0</v>
      </c>
      <c r="L23" s="50">
        <f t="shared" si="7"/>
        <v>1210</v>
      </c>
      <c r="M23" s="50">
        <f t="shared" si="7"/>
        <v>4</v>
      </c>
      <c r="N23" s="50">
        <f t="shared" si="7"/>
        <v>0</v>
      </c>
      <c r="O23" s="51">
        <f t="shared" si="7"/>
        <v>0</v>
      </c>
      <c r="P23" s="7">
        <f t="shared" si="7"/>
        <v>0</v>
      </c>
      <c r="Q23" s="50">
        <f t="shared" si="7"/>
        <v>0</v>
      </c>
      <c r="R23" s="50">
        <f t="shared" si="7"/>
        <v>0</v>
      </c>
      <c r="S23" s="50">
        <f t="shared" si="7"/>
        <v>0</v>
      </c>
      <c r="T23" s="50">
        <f t="shared" si="7"/>
        <v>0</v>
      </c>
      <c r="U23" s="50">
        <f t="shared" si="7"/>
        <v>0</v>
      </c>
      <c r="V23" s="50">
        <f t="shared" si="7"/>
        <v>0</v>
      </c>
      <c r="W23" s="50">
        <f t="shared" si="7"/>
        <v>0</v>
      </c>
      <c r="X23" s="50">
        <f t="shared" si="7"/>
        <v>0</v>
      </c>
      <c r="Y23" s="50">
        <f t="shared" si="7"/>
        <v>0</v>
      </c>
      <c r="Z23" s="50">
        <f t="shared" si="7"/>
        <v>0</v>
      </c>
      <c r="AA23" s="52">
        <f t="shared" si="7"/>
        <v>0</v>
      </c>
      <c r="AB23" s="51">
        <f t="shared" si="7"/>
        <v>0</v>
      </c>
      <c r="AC23" s="7">
        <f t="shared" si="7"/>
        <v>1210</v>
      </c>
      <c r="AD23" s="50">
        <f t="shared" si="7"/>
        <v>0</v>
      </c>
      <c r="AE23" s="50">
        <f t="shared" si="7"/>
        <v>0</v>
      </c>
      <c r="AF23" s="50">
        <f t="shared" si="7"/>
        <v>0</v>
      </c>
      <c r="AG23" s="50">
        <f t="shared" si="7"/>
        <v>0</v>
      </c>
      <c r="AH23" s="50">
        <f t="shared" si="7"/>
        <v>1210</v>
      </c>
      <c r="AI23" s="50">
        <f t="shared" si="7"/>
        <v>4</v>
      </c>
      <c r="AJ23" s="50">
        <f t="shared" si="7"/>
        <v>0</v>
      </c>
      <c r="AK23" s="51">
        <f t="shared" si="7"/>
        <v>0</v>
      </c>
    </row>
    <row r="24" spans="1:37" ht="15.6" x14ac:dyDescent="0.3">
      <c r="A24" s="2">
        <v>13</v>
      </c>
      <c r="B24" s="4" t="s">
        <v>14</v>
      </c>
      <c r="C24" s="45">
        <f t="shared" si="2"/>
        <v>0</v>
      </c>
      <c r="D24" s="38">
        <f t="shared" si="2"/>
        <v>0</v>
      </c>
      <c r="E24" s="39">
        <f t="shared" si="2"/>
        <v>0</v>
      </c>
      <c r="F24" s="40">
        <f t="shared" si="2"/>
        <v>0</v>
      </c>
      <c r="G24" s="41">
        <v>150</v>
      </c>
      <c r="H24" s="42"/>
      <c r="I24" s="42"/>
      <c r="J24" s="42"/>
      <c r="K24" s="42"/>
      <c r="L24" s="42">
        <v>150</v>
      </c>
      <c r="M24" s="42">
        <v>2</v>
      </c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4"/>
      <c r="AB24" s="43"/>
      <c r="AC24" s="41">
        <f>SUM(P24,G24)</f>
        <v>150</v>
      </c>
      <c r="AD24" s="42">
        <f>SUM(H24,S24)</f>
        <v>0</v>
      </c>
      <c r="AE24" s="42">
        <f>SUM(V24,I24)</f>
        <v>0</v>
      </c>
      <c r="AF24" s="42">
        <f>SUM(T24,U24,J24)</f>
        <v>0</v>
      </c>
      <c r="AG24" s="42">
        <f t="shared" ref="AG24:AI26" si="8">SUM(W24,K24)</f>
        <v>0</v>
      </c>
      <c r="AH24" s="42">
        <f t="shared" si="8"/>
        <v>150</v>
      </c>
      <c r="AI24" s="42">
        <f t="shared" si="8"/>
        <v>2</v>
      </c>
      <c r="AJ24" s="42">
        <f>SUM(Z24,N24,AA24)</f>
        <v>0</v>
      </c>
      <c r="AK24" s="43">
        <f>SUM(AB24,O24)</f>
        <v>0</v>
      </c>
    </row>
    <row r="25" spans="1:37" ht="15.6" x14ac:dyDescent="0.3">
      <c r="A25" s="2">
        <v>14</v>
      </c>
      <c r="B25" s="4" t="s">
        <v>15</v>
      </c>
      <c r="C25" s="45">
        <f t="shared" si="2"/>
        <v>0</v>
      </c>
      <c r="D25" s="38">
        <f t="shared" si="2"/>
        <v>0</v>
      </c>
      <c r="E25" s="39">
        <f t="shared" si="2"/>
        <v>0</v>
      </c>
      <c r="F25" s="40">
        <f t="shared" si="2"/>
        <v>0</v>
      </c>
      <c r="G25" s="41">
        <v>100</v>
      </c>
      <c r="H25" s="42"/>
      <c r="I25" s="42"/>
      <c r="J25" s="42"/>
      <c r="K25" s="42"/>
      <c r="L25" s="42">
        <v>100</v>
      </c>
      <c r="M25" s="42">
        <v>1</v>
      </c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4"/>
      <c r="AB25" s="43"/>
      <c r="AC25" s="41">
        <f>SUM(P25,G25)</f>
        <v>100</v>
      </c>
      <c r="AD25" s="42">
        <f>SUM(H25,S25)</f>
        <v>0</v>
      </c>
      <c r="AE25" s="42">
        <f>SUM(V25,I25)</f>
        <v>0</v>
      </c>
      <c r="AF25" s="42">
        <f>SUM(T25,U25,J25)</f>
        <v>0</v>
      </c>
      <c r="AG25" s="42">
        <f t="shared" si="8"/>
        <v>0</v>
      </c>
      <c r="AH25" s="42">
        <f t="shared" si="8"/>
        <v>100</v>
      </c>
      <c r="AI25" s="42">
        <f t="shared" si="8"/>
        <v>1</v>
      </c>
      <c r="AJ25" s="42">
        <f>SUM(Z25,N25,AA25)</f>
        <v>0</v>
      </c>
      <c r="AK25" s="43">
        <f>SUM(AB25,O25)</f>
        <v>0</v>
      </c>
    </row>
    <row r="26" spans="1:37" ht="15.6" x14ac:dyDescent="0.3">
      <c r="A26" s="2">
        <v>15</v>
      </c>
      <c r="B26" s="4" t="s">
        <v>16</v>
      </c>
      <c r="C26" s="45">
        <f t="shared" si="2"/>
        <v>0</v>
      </c>
      <c r="D26" s="38">
        <f t="shared" si="2"/>
        <v>0</v>
      </c>
      <c r="E26" s="39">
        <f t="shared" si="2"/>
        <v>0</v>
      </c>
      <c r="F26" s="40">
        <f t="shared" si="2"/>
        <v>0</v>
      </c>
      <c r="G26" s="41">
        <v>100</v>
      </c>
      <c r="H26" s="42"/>
      <c r="I26" s="42"/>
      <c r="J26" s="42"/>
      <c r="K26" s="42"/>
      <c r="L26" s="42">
        <v>100</v>
      </c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4"/>
      <c r="AB26" s="43"/>
      <c r="AC26" s="41">
        <f>SUM(P26,G26)</f>
        <v>100</v>
      </c>
      <c r="AD26" s="42">
        <f>SUM(H26,S26)</f>
        <v>0</v>
      </c>
      <c r="AE26" s="42">
        <f>SUM(V26,I26)</f>
        <v>0</v>
      </c>
      <c r="AF26" s="42">
        <f>SUM(T26,U26,J26)</f>
        <v>0</v>
      </c>
      <c r="AG26" s="42">
        <f t="shared" si="8"/>
        <v>0</v>
      </c>
      <c r="AH26" s="42">
        <f t="shared" si="8"/>
        <v>100</v>
      </c>
      <c r="AI26" s="42">
        <f t="shared" si="8"/>
        <v>0</v>
      </c>
      <c r="AJ26" s="42">
        <f>SUM(Z26,N26,AA26)</f>
        <v>0</v>
      </c>
      <c r="AK26" s="43">
        <f>SUM(AB26,O26)</f>
        <v>0</v>
      </c>
    </row>
    <row r="27" spans="1:37" ht="15.6" x14ac:dyDescent="0.3">
      <c r="A27" s="9">
        <v>16</v>
      </c>
      <c r="B27" s="10" t="s">
        <v>17</v>
      </c>
      <c r="C27" s="46">
        <f t="shared" si="2"/>
        <v>0</v>
      </c>
      <c r="D27" s="47">
        <f t="shared" si="2"/>
        <v>0</v>
      </c>
      <c r="E27" s="48">
        <f t="shared" si="2"/>
        <v>0</v>
      </c>
      <c r="F27" s="49">
        <f t="shared" si="2"/>
        <v>0</v>
      </c>
      <c r="G27" s="7">
        <f t="shared" ref="G27:AK27" si="9">SUM(G24:G26)</f>
        <v>350</v>
      </c>
      <c r="H27" s="50">
        <f t="shared" si="9"/>
        <v>0</v>
      </c>
      <c r="I27" s="50">
        <f t="shared" si="9"/>
        <v>0</v>
      </c>
      <c r="J27" s="50">
        <f t="shared" si="9"/>
        <v>0</v>
      </c>
      <c r="K27" s="50">
        <f t="shared" si="9"/>
        <v>0</v>
      </c>
      <c r="L27" s="50">
        <f t="shared" si="9"/>
        <v>350</v>
      </c>
      <c r="M27" s="50">
        <f t="shared" si="9"/>
        <v>3</v>
      </c>
      <c r="N27" s="50">
        <f t="shared" si="9"/>
        <v>0</v>
      </c>
      <c r="O27" s="51">
        <f t="shared" si="9"/>
        <v>0</v>
      </c>
      <c r="P27" s="7">
        <f t="shared" si="9"/>
        <v>0</v>
      </c>
      <c r="Q27" s="50">
        <f t="shared" si="9"/>
        <v>0</v>
      </c>
      <c r="R27" s="50">
        <f t="shared" si="9"/>
        <v>0</v>
      </c>
      <c r="S27" s="50">
        <f t="shared" si="9"/>
        <v>0</v>
      </c>
      <c r="T27" s="50">
        <f t="shared" si="9"/>
        <v>0</v>
      </c>
      <c r="U27" s="50">
        <f t="shared" si="9"/>
        <v>0</v>
      </c>
      <c r="V27" s="50">
        <f t="shared" si="9"/>
        <v>0</v>
      </c>
      <c r="W27" s="50">
        <f t="shared" si="9"/>
        <v>0</v>
      </c>
      <c r="X27" s="50">
        <f t="shared" si="9"/>
        <v>0</v>
      </c>
      <c r="Y27" s="50">
        <f t="shared" si="9"/>
        <v>0</v>
      </c>
      <c r="Z27" s="50">
        <f t="shared" si="9"/>
        <v>0</v>
      </c>
      <c r="AA27" s="52">
        <f t="shared" si="9"/>
        <v>0</v>
      </c>
      <c r="AB27" s="51">
        <f t="shared" si="9"/>
        <v>0</v>
      </c>
      <c r="AC27" s="7">
        <f t="shared" si="9"/>
        <v>350</v>
      </c>
      <c r="AD27" s="50">
        <f t="shared" si="9"/>
        <v>0</v>
      </c>
      <c r="AE27" s="50">
        <f t="shared" si="9"/>
        <v>0</v>
      </c>
      <c r="AF27" s="50">
        <f t="shared" si="9"/>
        <v>0</v>
      </c>
      <c r="AG27" s="50">
        <f t="shared" si="9"/>
        <v>0</v>
      </c>
      <c r="AH27" s="50">
        <f t="shared" si="9"/>
        <v>350</v>
      </c>
      <c r="AI27" s="50">
        <f t="shared" si="9"/>
        <v>3</v>
      </c>
      <c r="AJ27" s="50">
        <f t="shared" si="9"/>
        <v>0</v>
      </c>
      <c r="AK27" s="51">
        <f t="shared" si="9"/>
        <v>0</v>
      </c>
    </row>
    <row r="28" spans="1:37" ht="16.2" thickBot="1" x14ac:dyDescent="0.35">
      <c r="A28" s="65" t="s">
        <v>18</v>
      </c>
      <c r="B28" s="66"/>
      <c r="C28" s="53">
        <f t="shared" si="2"/>
        <v>0</v>
      </c>
      <c r="D28" s="53">
        <f t="shared" si="2"/>
        <v>0</v>
      </c>
      <c r="E28" s="54">
        <f t="shared" si="2"/>
        <v>0</v>
      </c>
      <c r="F28" s="55">
        <f t="shared" si="2"/>
        <v>0</v>
      </c>
      <c r="G28" s="56">
        <f t="shared" ref="G28:AK28" si="10">SUM(G27,G23,G19,G15)</f>
        <v>4278</v>
      </c>
      <c r="H28" s="57">
        <f t="shared" si="10"/>
        <v>3</v>
      </c>
      <c r="I28" s="57">
        <f t="shared" si="10"/>
        <v>0</v>
      </c>
      <c r="J28" s="57">
        <f t="shared" si="10"/>
        <v>0</v>
      </c>
      <c r="K28" s="57">
        <f t="shared" si="10"/>
        <v>3</v>
      </c>
      <c r="L28" s="57">
        <f t="shared" si="10"/>
        <v>4278</v>
      </c>
      <c r="M28" s="57">
        <f t="shared" si="10"/>
        <v>15</v>
      </c>
      <c r="N28" s="57">
        <f t="shared" si="10"/>
        <v>0</v>
      </c>
      <c r="O28" s="58">
        <f t="shared" si="10"/>
        <v>5</v>
      </c>
      <c r="P28" s="56">
        <f t="shared" ca="1" si="10"/>
        <v>0</v>
      </c>
      <c r="Q28" s="57">
        <f t="shared" ca="1" si="10"/>
        <v>0</v>
      </c>
      <c r="R28" s="57">
        <f t="shared" ca="1" si="10"/>
        <v>0</v>
      </c>
      <c r="S28" s="57">
        <f t="shared" ca="1" si="10"/>
        <v>0</v>
      </c>
      <c r="T28" s="57">
        <f t="shared" ca="1" si="10"/>
        <v>0</v>
      </c>
      <c r="U28" s="57">
        <f t="shared" ca="1" si="10"/>
        <v>0</v>
      </c>
      <c r="V28" s="57">
        <f t="shared" ca="1" si="10"/>
        <v>0</v>
      </c>
      <c r="W28" s="57">
        <f t="shared" ca="1" si="10"/>
        <v>0</v>
      </c>
      <c r="X28" s="57">
        <f t="shared" ca="1" si="10"/>
        <v>0</v>
      </c>
      <c r="Y28" s="57">
        <f t="shared" ca="1" si="10"/>
        <v>0</v>
      </c>
      <c r="Z28" s="57">
        <f t="shared" ca="1" si="10"/>
        <v>0</v>
      </c>
      <c r="AA28" s="59">
        <f t="shared" ca="1" si="10"/>
        <v>0</v>
      </c>
      <c r="AB28" s="58">
        <f t="shared" ca="1" si="10"/>
        <v>0</v>
      </c>
      <c r="AC28" s="56">
        <f t="shared" ca="1" si="10"/>
        <v>4278</v>
      </c>
      <c r="AD28" s="57">
        <f t="shared" ca="1" si="10"/>
        <v>3</v>
      </c>
      <c r="AE28" s="57">
        <f t="shared" ca="1" si="10"/>
        <v>0</v>
      </c>
      <c r="AF28" s="57">
        <f t="shared" ca="1" si="10"/>
        <v>0</v>
      </c>
      <c r="AG28" s="57">
        <f t="shared" ca="1" si="10"/>
        <v>3</v>
      </c>
      <c r="AH28" s="57">
        <f t="shared" ca="1" si="10"/>
        <v>4278</v>
      </c>
      <c r="AI28" s="57">
        <f t="shared" ca="1" si="10"/>
        <v>15</v>
      </c>
      <c r="AJ28" s="57">
        <f t="shared" ca="1" si="10"/>
        <v>0</v>
      </c>
      <c r="AK28" s="58">
        <f t="shared" ca="1" si="10"/>
        <v>5</v>
      </c>
    </row>
    <row r="29" spans="1:37" x14ac:dyDescent="0.3">
      <c r="A29" s="60"/>
      <c r="B29" s="60"/>
      <c r="C29" s="61"/>
      <c r="D29" s="61"/>
      <c r="E29" s="61"/>
      <c r="F29" s="61"/>
      <c r="G29" s="62">
        <v>301</v>
      </c>
      <c r="H29" s="61"/>
      <c r="I29" s="61"/>
      <c r="J29" s="61"/>
      <c r="K29" s="61"/>
      <c r="L29" s="61"/>
      <c r="M29" s="61"/>
      <c r="N29" s="61"/>
      <c r="O29" s="61"/>
      <c r="P29" s="63"/>
      <c r="Q29" s="63"/>
      <c r="R29" s="63"/>
      <c r="S29" s="63"/>
      <c r="T29" s="34"/>
      <c r="U29" s="34"/>
      <c r="V29" s="34"/>
      <c r="W29" s="34"/>
    </row>
    <row r="30" spans="1:37" x14ac:dyDescent="0.3">
      <c r="G30" s="64">
        <v>3494</v>
      </c>
      <c r="H30" s="64">
        <f>SUM(G30,G29,G15)</f>
        <v>5213</v>
      </c>
    </row>
    <row r="31" spans="1:37" x14ac:dyDescent="0.3">
      <c r="G31" s="64">
        <f>SUM(G30,G29,G28)</f>
        <v>8073</v>
      </c>
      <c r="H31" s="64">
        <f>H30+G19</f>
        <v>6513</v>
      </c>
    </row>
    <row r="32" spans="1:37" x14ac:dyDescent="0.3">
      <c r="H32" s="64">
        <f>H31+G23</f>
        <v>7723</v>
      </c>
    </row>
    <row r="33" spans="8:8" x14ac:dyDescent="0.3">
      <c r="H33" s="64">
        <f>H32+G27</f>
        <v>8073</v>
      </c>
    </row>
  </sheetData>
  <mergeCells count="33">
    <mergeCell ref="A1:B3"/>
    <mergeCell ref="C1:E5"/>
    <mergeCell ref="G1:N5"/>
    <mergeCell ref="A4:B5"/>
    <mergeCell ref="A6:A8"/>
    <mergeCell ref="B6:B8"/>
    <mergeCell ref="C6:C8"/>
    <mergeCell ref="D6:D8"/>
    <mergeCell ref="E6:E8"/>
    <mergeCell ref="P6:AB6"/>
    <mergeCell ref="AC6:AK6"/>
    <mergeCell ref="G7:K7"/>
    <mergeCell ref="L7:O7"/>
    <mergeCell ref="P7:W7"/>
    <mergeCell ref="X7:AB7"/>
    <mergeCell ref="AC7:AG7"/>
    <mergeCell ref="AH7:AK7"/>
    <mergeCell ref="A28:B28"/>
    <mergeCell ref="P2:Q2"/>
    <mergeCell ref="G9:O9"/>
    <mergeCell ref="AC9:AK9"/>
    <mergeCell ref="G10:K10"/>
    <mergeCell ref="L10:O10"/>
    <mergeCell ref="AC10:AG10"/>
    <mergeCell ref="AH10:AK10"/>
    <mergeCell ref="A9:A11"/>
    <mergeCell ref="B9:B11"/>
    <mergeCell ref="C9:C11"/>
    <mergeCell ref="D9:D11"/>
    <mergeCell ref="E9:E11"/>
    <mergeCell ref="F9:F11"/>
    <mergeCell ref="F6:F8"/>
    <mergeCell ref="G6:O6"/>
  </mergeCells>
  <hyperlinks>
    <hyperlink ref="A1" location="HOME!A1" display="             Kembali ke Pilihan Program" xr:uid="{5E6E0D4E-F32E-4ACD-B011-6347E7508AEC}"/>
    <hyperlink ref="A4" r:id="rId1" xr:uid="{4122F852-B252-4F4C-B388-0FC5B0E5DD4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2026-01-15T06:55:10Z</dcterms:created>
  <dcterms:modified xsi:type="dcterms:W3CDTF">2026-01-15T07:08:55Z</dcterms:modified>
</cp:coreProperties>
</file>