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olowijen\Documents\KUNJUNGAN 2022\"/>
    </mc:Choice>
  </mc:AlternateContent>
  <bookViews>
    <workbookView xWindow="0" yWindow="0" windowWidth="24000" windowHeight="97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U15" i="1" l="1"/>
  <c r="BV15" i="1" s="1"/>
  <c r="BS15" i="1"/>
  <c r="BT15" i="1" s="1"/>
  <c r="BQ15" i="1"/>
  <c r="BR15" i="1" s="1"/>
  <c r="BO15" i="1"/>
  <c r="BP15" i="1" s="1"/>
  <c r="BM15" i="1"/>
  <c r="BN15" i="1" s="1"/>
  <c r="BK15" i="1"/>
  <c r="BL15" i="1" s="1"/>
  <c r="BG15" i="1"/>
  <c r="BH15" i="1" s="1"/>
  <c r="BE15" i="1"/>
  <c r="BF15" i="1" s="1"/>
  <c r="BC15" i="1"/>
  <c r="BD15" i="1" s="1"/>
  <c r="BA15" i="1"/>
  <c r="BB15" i="1" s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BX12" i="1" s="1"/>
  <c r="AL15" i="1"/>
  <c r="AJ15" i="1"/>
  <c r="AK15" i="1" s="1"/>
  <c r="AI15" i="1"/>
  <c r="AH15" i="1"/>
  <c r="AF15" i="1"/>
  <c r="AG15" i="1" s="1"/>
  <c r="AE15" i="1"/>
  <c r="AD15" i="1"/>
  <c r="AB15" i="1"/>
  <c r="AC15" i="1" s="1"/>
  <c r="AA15" i="1"/>
  <c r="Z15" i="1"/>
  <c r="X15" i="1"/>
  <c r="Y15" i="1" s="1"/>
  <c r="W15" i="1"/>
  <c r="V15" i="1"/>
  <c r="T15" i="1"/>
  <c r="U15" i="1" s="1"/>
  <c r="S15" i="1"/>
  <c r="R15" i="1"/>
  <c r="P15" i="1"/>
  <c r="Q15" i="1" s="1"/>
  <c r="O15" i="1"/>
  <c r="N15" i="1"/>
  <c r="M15" i="1"/>
  <c r="L15" i="1"/>
  <c r="K15" i="1"/>
  <c r="J15" i="1"/>
  <c r="H15" i="1"/>
  <c r="I15" i="1" s="1"/>
  <c r="G15" i="1"/>
  <c r="F15" i="1"/>
  <c r="E15" i="1"/>
  <c r="D15" i="1"/>
  <c r="BV14" i="1"/>
  <c r="BT14" i="1"/>
  <c r="BR14" i="1"/>
  <c r="BP14" i="1"/>
  <c r="BN14" i="1"/>
  <c r="BL14" i="1"/>
  <c r="BI14" i="1"/>
  <c r="BJ14" i="1" s="1"/>
  <c r="BH14" i="1"/>
  <c r="BD14" i="1"/>
  <c r="BB14" i="1"/>
  <c r="AK14" i="1"/>
  <c r="AI14" i="1"/>
  <c r="AG14" i="1"/>
  <c r="AE14" i="1"/>
  <c r="AC14" i="1"/>
  <c r="AA14" i="1"/>
  <c r="Y14" i="1"/>
  <c r="W14" i="1"/>
  <c r="U14" i="1"/>
  <c r="S14" i="1"/>
  <c r="Q14" i="1"/>
  <c r="O14" i="1"/>
  <c r="K14" i="1"/>
  <c r="I14" i="1"/>
  <c r="G14" i="1"/>
  <c r="BV13" i="1"/>
  <c r="BT13" i="1"/>
  <c r="BR13" i="1"/>
  <c r="BP13" i="1"/>
  <c r="BN13" i="1"/>
  <c r="BL13" i="1"/>
  <c r="BI13" i="1"/>
  <c r="BJ13" i="1" s="1"/>
  <c r="BH13" i="1"/>
  <c r="BF13" i="1"/>
  <c r="BD13" i="1"/>
  <c r="BB13" i="1"/>
  <c r="AK13" i="1"/>
  <c r="AI13" i="1"/>
  <c r="AG13" i="1"/>
  <c r="AE13" i="1"/>
  <c r="AC13" i="1"/>
  <c r="AA13" i="1"/>
  <c r="Y13" i="1"/>
  <c r="W13" i="1"/>
  <c r="U13" i="1"/>
  <c r="S13" i="1"/>
  <c r="Q13" i="1"/>
  <c r="O13" i="1"/>
  <c r="K13" i="1"/>
  <c r="I13" i="1"/>
  <c r="G13" i="1"/>
  <c r="BV12" i="1"/>
  <c r="BT12" i="1"/>
  <c r="BR12" i="1"/>
  <c r="BP12" i="1"/>
  <c r="BN12" i="1"/>
  <c r="BL12" i="1"/>
  <c r="BI12" i="1"/>
  <c r="BJ12" i="1" s="1"/>
  <c r="BH12" i="1"/>
  <c r="BF12" i="1"/>
  <c r="BD12" i="1"/>
  <c r="BB12" i="1"/>
  <c r="AK12" i="1"/>
  <c r="AI12" i="1"/>
  <c r="AG12" i="1"/>
  <c r="AE12" i="1"/>
  <c r="AC12" i="1"/>
  <c r="AA12" i="1"/>
  <c r="Y12" i="1"/>
  <c r="W12" i="1"/>
  <c r="U12" i="1"/>
  <c r="S12" i="1"/>
  <c r="Q12" i="1"/>
  <c r="O12" i="1"/>
  <c r="K12" i="1"/>
  <c r="I12" i="1"/>
  <c r="G12" i="1"/>
  <c r="BI15" i="1" l="1"/>
  <c r="BJ15" i="1" l="1"/>
  <c r="BX14" i="1"/>
  <c r="BX13" i="1"/>
  <c r="BX17" i="1"/>
  <c r="BX19" i="1" l="1"/>
  <c r="BX18" i="1"/>
</calcChain>
</file>

<file path=xl/sharedStrings.xml><?xml version="1.0" encoding="utf-8"?>
<sst xmlns="http://schemas.openxmlformats.org/spreadsheetml/2006/main" count="129" uniqueCount="67">
  <si>
    <t>Provinsi</t>
  </si>
  <si>
    <t>: Jawa Timur</t>
  </si>
  <si>
    <t>Bulan</t>
  </si>
  <si>
    <t>Tahun</t>
  </si>
  <si>
    <t>: 2022</t>
  </si>
  <si>
    <t>NO.</t>
  </si>
  <si>
    <t>Puskesmas</t>
  </si>
  <si>
    <t>Kelurahan</t>
  </si>
  <si>
    <t>Jumlah Bumil K1 (pws kia)</t>
  </si>
  <si>
    <t>Jumlah Bumil K4 (pws kia)</t>
  </si>
  <si>
    <t>Diperiksa Hb K1</t>
  </si>
  <si>
    <t>Hb K1</t>
  </si>
  <si>
    <t>Hb K4</t>
  </si>
  <si>
    <t>KEK</t>
  </si>
  <si>
    <t>Protein urin</t>
  </si>
  <si>
    <t>Gula Darah (GD)</t>
  </si>
  <si>
    <t>HIV</t>
  </si>
  <si>
    <t>HBsAg</t>
  </si>
  <si>
    <t>Sifilis</t>
  </si>
  <si>
    <t>KASUS MATERNAL YANG DITEMUKAN</t>
  </si>
  <si>
    <t>Jumlah Bulin</t>
  </si>
  <si>
    <t>JENIS PERSALINAN</t>
  </si>
  <si>
    <t>Persalinan Dukun</t>
  </si>
  <si>
    <t>Anemia 
(8-11 mg/dl)</t>
  </si>
  <si>
    <t>Anemia 
(&lt;8 mg/dl)</t>
  </si>
  <si>
    <t>Diperiksa LiLA</t>
  </si>
  <si>
    <t>KEK (LiLA &lt; 23,5 cm)</t>
  </si>
  <si>
    <t>Diperiksa</t>
  </si>
  <si>
    <t>Positif (+)</t>
  </si>
  <si>
    <t>Hiper Emesis</t>
  </si>
  <si>
    <t>Abortus</t>
  </si>
  <si>
    <t>Preeklampsia/ Eklampsia</t>
  </si>
  <si>
    <t>Perdarahan Kehamilan</t>
  </si>
  <si>
    <t>Perdarahan Persalinan</t>
  </si>
  <si>
    <t>Perdarahan Nifas</t>
  </si>
  <si>
    <t>Partus Lama</t>
  </si>
  <si>
    <t>Infeksi</t>
  </si>
  <si>
    <t>TB</t>
  </si>
  <si>
    <t>Malaria</t>
  </si>
  <si>
    <t>Jantung</t>
  </si>
  <si>
    <t>DM</t>
  </si>
  <si>
    <t>Covid-19</t>
  </si>
  <si>
    <t>Kasus Lain - Lain</t>
  </si>
  <si>
    <t>Normal</t>
  </si>
  <si>
    <t>SC</t>
  </si>
  <si>
    <t>Tindakan</t>
  </si>
  <si>
    <t>RS</t>
  </si>
  <si>
    <t>PUSKESMAS</t>
  </si>
  <si>
    <t>KLINIK BERSALIN</t>
  </si>
  <si>
    <t>PMB</t>
  </si>
  <si>
    <t>TOTAL</t>
  </si>
  <si>
    <t>N</t>
  </si>
  <si>
    <t>%</t>
  </si>
  <si>
    <t>Drip</t>
  </si>
  <si>
    <t>Vakum/ Forcep</t>
  </si>
  <si>
    <t>Curetage</t>
  </si>
  <si>
    <t>Plasenta Manual</t>
  </si>
  <si>
    <t>Komplikasi Maternal :</t>
  </si>
  <si>
    <t>Persalinan Nakes:</t>
  </si>
  <si>
    <t>Persalinan Total :</t>
  </si>
  <si>
    <t>POLOWIJEN</t>
  </si>
  <si>
    <t>Polowijen</t>
  </si>
  <si>
    <t>Balearjosari</t>
  </si>
  <si>
    <t>Purwodadi</t>
  </si>
  <si>
    <t>TOTAL KOTA MALANG</t>
  </si>
  <si>
    <t>DATA PERSALINAN KIA</t>
  </si>
  <si>
    <t>: 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</si>
</sst>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_(* #,##0.00_);_(* \(#,##0.00\);_(* &quot;-&quot;_);_(@_)"/>
  </numFmts>
  <fonts count="9">
    <font>
      <sz val="11"/>
      <color theme="1"/>
      <name val="Calibri"/>
      <family val="2"/>
      <scheme val="minor"/>
    </font>
    <font>
      <b/>
      <sz val="11"/>
      <color theme="1"/>
      <name val="Arial Narrow"/>
    </font>
    <font>
      <sz val="11"/>
      <color theme="1"/>
      <name val="Arial Narrow"/>
    </font>
    <font>
      <b/>
      <sz val="8"/>
      <color theme="1"/>
      <name val="Arial Narrow"/>
    </font>
    <font>
      <b/>
      <sz val="10"/>
      <color theme="1"/>
      <name val="Arial Narrow"/>
    </font>
    <font>
      <sz val="11"/>
      <name val="Calibri"/>
    </font>
    <font>
      <b/>
      <sz val="9"/>
      <color theme="1"/>
      <name val="Arial Narrow"/>
    </font>
    <font>
      <sz val="10"/>
      <color theme="1"/>
      <name val="Arial Narrow"/>
    </font>
    <font>
      <sz val="10"/>
      <color rgb="FF000000"/>
      <name val="Arial Narrow"/>
    </font>
  </fonts>
  <fills count="5">
    <fill>
      <patternFill patternType="none"/>
    </fill>
    <fill>
      <patternFill patternType="gray125"/>
    </fill>
    <fill>
      <patternFill patternType="solid">
        <fgColor rgb="FF92D050"/>
        <bgColor rgb="FF92D050"/>
      </patternFill>
    </fill>
    <fill>
      <patternFill patternType="solid">
        <fgColor theme="0"/>
        <bgColor theme="0"/>
      </patternFill>
    </fill>
    <fill>
      <patternFill patternType="solid">
        <fgColor rgb="FFD6E3BC"/>
        <bgColor rgb="FFD6E3BC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Font="1" applyAlignment="1"/>
    <xf numFmtId="0" fontId="1" fillId="0" borderId="0" xfId="0" applyFont="1" applyAlignment="1">
      <alignment horizontal="left" wrapText="1"/>
    </xf>
    <xf numFmtId="0" fontId="0" fillId="0" borderId="0" xfId="0" applyFont="1" applyAlignment="1"/>
    <xf numFmtId="0" fontId="2" fillId="0" borderId="0" xfId="0" applyFont="1"/>
    <xf numFmtId="0" fontId="1" fillId="0" borderId="0" xfId="0" applyFont="1" applyAlignment="1">
      <alignment horizontal="left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5" fillId="0" borderId="3" xfId="0" applyFont="1" applyBorder="1"/>
    <xf numFmtId="0" fontId="5" fillId="0" borderId="4" xfId="0" applyFont="1" applyBorder="1"/>
    <xf numFmtId="1" fontId="6" fillId="2" borderId="1" xfId="0" applyNumberFormat="1" applyFont="1" applyFill="1" applyBorder="1" applyAlignment="1">
      <alignment horizontal="center" vertical="center" wrapText="1"/>
    </xf>
    <xf numFmtId="0" fontId="5" fillId="0" borderId="5" xfId="0" applyFont="1" applyBorder="1"/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5" fillId="0" borderId="9" xfId="0" applyFont="1" applyBorder="1"/>
    <xf numFmtId="0" fontId="5" fillId="0" borderId="10" xfId="0" applyFont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5" fillId="0" borderId="12" xfId="0" applyFont="1" applyBorder="1"/>
    <xf numFmtId="0" fontId="5" fillId="0" borderId="13" xfId="0" applyFont="1" applyBorder="1"/>
    <xf numFmtId="0" fontId="5" fillId="0" borderId="14" xfId="0" applyFont="1" applyBorder="1"/>
    <xf numFmtId="0" fontId="1" fillId="2" borderId="1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top" wrapText="1"/>
    </xf>
    <xf numFmtId="0" fontId="1" fillId="2" borderId="15" xfId="0" applyFont="1" applyFill="1" applyBorder="1" applyAlignment="1">
      <alignment horizontal="center" vertical="top" wrapText="1"/>
    </xf>
    <xf numFmtId="0" fontId="1" fillId="2" borderId="15" xfId="0" applyFont="1" applyFill="1" applyBorder="1" applyAlignment="1">
      <alignment vertical="top" wrapText="1"/>
    </xf>
    <xf numFmtId="0" fontId="1" fillId="2" borderId="15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1" fontId="3" fillId="2" borderId="15" xfId="0" applyNumberFormat="1" applyFont="1" applyFill="1" applyBorder="1" applyAlignment="1">
      <alignment horizontal="center" vertical="center" wrapText="1"/>
    </xf>
    <xf numFmtId="2" fontId="2" fillId="4" borderId="15" xfId="0" applyNumberFormat="1" applyFont="1" applyFill="1" applyBorder="1"/>
    <xf numFmtId="165" fontId="8" fillId="4" borderId="15" xfId="0" applyNumberFormat="1" applyFont="1" applyFill="1" applyBorder="1" applyAlignment="1">
      <alignment horizontal="right"/>
    </xf>
    <xf numFmtId="164" fontId="2" fillId="0" borderId="15" xfId="0" applyNumberFormat="1" applyFont="1" applyBorder="1"/>
    <xf numFmtId="43" fontId="2" fillId="4" borderId="15" xfId="0" applyNumberFormat="1" applyFont="1" applyFill="1" applyBorder="1"/>
    <xf numFmtId="164" fontId="7" fillId="0" borderId="15" xfId="0" applyNumberFormat="1" applyFont="1" applyBorder="1" applyAlignment="1">
      <alignment horizontal="right" vertical="center" wrapText="1"/>
    </xf>
    <xf numFmtId="0" fontId="2" fillId="0" borderId="15" xfId="0" applyFont="1" applyBorder="1"/>
    <xf numFmtId="164" fontId="2" fillId="4" borderId="15" xfId="0" applyNumberFormat="1" applyFont="1" applyFill="1" applyBorder="1"/>
    <xf numFmtId="2" fontId="2" fillId="4" borderId="15" xfId="0" applyNumberFormat="1" applyFont="1" applyFill="1" applyBorder="1" applyAlignment="1">
      <alignment horizontal="right"/>
    </xf>
    <xf numFmtId="1" fontId="2" fillId="4" borderId="15" xfId="0" applyNumberFormat="1" applyFont="1" applyFill="1" applyBorder="1" applyAlignment="1">
      <alignment horizontal="right"/>
    </xf>
    <xf numFmtId="164" fontId="2" fillId="0" borderId="0" xfId="0" applyNumberFormat="1" applyFont="1"/>
    <xf numFmtId="0" fontId="1" fillId="4" borderId="15" xfId="0" applyFont="1" applyFill="1" applyBorder="1" applyAlignment="1">
      <alignment horizontal="left"/>
    </xf>
    <xf numFmtId="164" fontId="7" fillId="4" borderId="15" xfId="0" applyNumberFormat="1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164" fontId="7" fillId="0" borderId="15" xfId="0" applyNumberFormat="1" applyFont="1" applyBorder="1" applyAlignment="1">
      <alignment horizontal="center" vertical="center" wrapText="1"/>
    </xf>
    <xf numFmtId="0" fontId="1" fillId="4" borderId="15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left"/>
    </xf>
    <xf numFmtId="164" fontId="2" fillId="3" borderId="15" xfId="0" applyNumberFormat="1" applyFont="1" applyFill="1" applyBorder="1" applyAlignment="1">
      <alignment horizontal="center" vertical="top" wrapText="1"/>
    </xf>
    <xf numFmtId="164" fontId="2" fillId="3" borderId="1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7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26"/>
  <sheetViews>
    <sheetView tabSelected="1" workbookViewId="0">
      <selection activeCell="C3" sqref="C3"/>
    </sheetView>
  </sheetViews>
  <sheetFormatPr defaultColWidth="14.42578125" defaultRowHeight="15"/>
  <cols>
    <col min="1" max="1" width="4.140625" style="3" customWidth="1"/>
    <col min="2" max="2" width="15.28515625" style="3" customWidth="1"/>
    <col min="3" max="3" width="17.7109375" style="3" customWidth="1"/>
    <col min="4" max="5" width="13.5703125" style="3" customWidth="1"/>
    <col min="6" max="6" width="6.85546875" style="3" customWidth="1"/>
    <col min="7" max="7" width="7.7109375" style="3" customWidth="1"/>
    <col min="8" max="10" width="6.85546875" style="3" customWidth="1"/>
    <col min="11" max="11" width="7.7109375" style="3" customWidth="1"/>
    <col min="12" max="13" width="11.5703125" style="3" customWidth="1"/>
    <col min="14" max="14" width="6.85546875" style="3" customWidth="1"/>
    <col min="15" max="15" width="7.7109375" style="3" customWidth="1"/>
    <col min="16" max="16" width="6.85546875" style="3" customWidth="1"/>
    <col min="17" max="17" width="7.7109375" style="3" customWidth="1"/>
    <col min="18" max="18" width="6.85546875" style="3" customWidth="1"/>
    <col min="19" max="19" width="7.7109375" style="3" customWidth="1"/>
    <col min="20" max="20" width="6.85546875" style="3" customWidth="1"/>
    <col min="21" max="21" width="7.7109375" style="3" customWidth="1"/>
    <col min="22" max="22" width="6.85546875" style="3" customWidth="1"/>
    <col min="23" max="23" width="7.7109375" style="3" customWidth="1"/>
    <col min="24" max="24" width="6.85546875" style="3" customWidth="1"/>
    <col min="25" max="25" width="7.7109375" style="3" customWidth="1"/>
    <col min="26" max="26" width="6.85546875" style="3" customWidth="1"/>
    <col min="27" max="27" width="7.7109375" style="3" customWidth="1"/>
    <col min="28" max="28" width="6.85546875" style="3" customWidth="1"/>
    <col min="29" max="29" width="7.7109375" style="3" customWidth="1"/>
    <col min="30" max="30" width="6.85546875" style="3" customWidth="1"/>
    <col min="31" max="31" width="7.7109375" style="3" customWidth="1"/>
    <col min="32" max="32" width="6.85546875" style="3" customWidth="1"/>
    <col min="33" max="33" width="7.7109375" style="3" customWidth="1"/>
    <col min="34" max="34" width="6.85546875" style="3" customWidth="1"/>
    <col min="35" max="35" width="7.7109375" style="3" customWidth="1"/>
    <col min="36" max="36" width="6.85546875" style="3" customWidth="1"/>
    <col min="37" max="37" width="7.7109375" style="3" customWidth="1"/>
    <col min="38" max="51" width="8.42578125" style="3" customWidth="1"/>
    <col min="52" max="58" width="7.85546875" style="3" customWidth="1"/>
    <col min="59" max="59" width="7.140625" style="3" customWidth="1"/>
    <col min="60" max="62" width="7.7109375" style="3" customWidth="1"/>
    <col min="63" max="63" width="7.140625" style="3" customWidth="1"/>
    <col min="64" max="64" width="7.7109375" style="3" customWidth="1"/>
    <col min="65" max="65" width="7.140625" style="3" customWidth="1"/>
    <col min="66" max="66" width="7.7109375" style="3" customWidth="1"/>
    <col min="67" max="67" width="7.140625" style="3" customWidth="1"/>
    <col min="68" max="68" width="7.7109375" style="3" customWidth="1"/>
    <col min="69" max="69" width="7.140625" style="3" customWidth="1"/>
    <col min="70" max="70" width="7.7109375" style="3" customWidth="1"/>
    <col min="71" max="71" width="7.140625" style="3" customWidth="1"/>
    <col min="72" max="72" width="7.7109375" style="3" customWidth="1"/>
    <col min="73" max="73" width="7.140625" style="3" customWidth="1"/>
    <col min="74" max="74" width="7.7109375" style="3" customWidth="1"/>
    <col min="75" max="75" width="20.7109375" style="3" customWidth="1"/>
    <col min="76" max="76" width="7.7109375" style="3" customWidth="1"/>
    <col min="77" max="77" width="19" style="3" customWidth="1"/>
    <col min="78" max="16384" width="14.42578125" style="3"/>
  </cols>
  <sheetData>
    <row r="1" spans="1:77" ht="15" customHeight="1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1"/>
      <c r="W1" s="1"/>
    </row>
    <row r="2" spans="1:77" ht="15" customHeight="1">
      <c r="A2" s="4" t="s">
        <v>0</v>
      </c>
      <c r="B2" s="5"/>
      <c r="C2" s="2" t="s">
        <v>1</v>
      </c>
      <c r="D2" s="6"/>
      <c r="E2" s="6"/>
      <c r="F2" s="2"/>
      <c r="G2" s="2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2"/>
      <c r="W2" s="2"/>
    </row>
    <row r="3" spans="1:77" ht="18" customHeight="1">
      <c r="A3" s="4" t="s">
        <v>2</v>
      </c>
      <c r="B3" s="5"/>
      <c r="C3" s="8" t="s">
        <v>66</v>
      </c>
      <c r="D3" s="6"/>
      <c r="E3" s="6"/>
      <c r="F3" s="8"/>
      <c r="G3" s="8"/>
      <c r="H3" s="8"/>
      <c r="I3" s="7"/>
      <c r="J3" s="7"/>
      <c r="K3" s="7"/>
      <c r="L3" s="7"/>
      <c r="M3" s="7"/>
      <c r="N3" s="7"/>
      <c r="O3" s="9"/>
      <c r="P3" s="5"/>
      <c r="Q3" s="5"/>
      <c r="R3" s="5"/>
      <c r="S3" s="5"/>
      <c r="T3" s="5"/>
      <c r="U3" s="5"/>
      <c r="V3" s="2"/>
      <c r="W3" s="2"/>
    </row>
    <row r="4" spans="1:77" ht="18" customHeight="1">
      <c r="A4" s="4" t="s">
        <v>3</v>
      </c>
      <c r="B4" s="5"/>
      <c r="C4" s="7" t="s">
        <v>4</v>
      </c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10"/>
      <c r="BV4" s="6"/>
      <c r="BW4" s="6"/>
      <c r="BX4" s="6"/>
      <c r="BY4" s="6"/>
    </row>
    <row r="5" spans="1:77" ht="18" customHeight="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10"/>
      <c r="BV5" s="6"/>
      <c r="BW5" s="6"/>
      <c r="BX5" s="6"/>
      <c r="BY5" s="6"/>
    </row>
    <row r="6" spans="1:77" ht="15" customHeight="1">
      <c r="A6" s="11" t="s">
        <v>5</v>
      </c>
      <c r="B6" s="12" t="s">
        <v>6</v>
      </c>
      <c r="C6" s="12" t="s">
        <v>7</v>
      </c>
      <c r="D6" s="12" t="s">
        <v>8</v>
      </c>
      <c r="E6" s="12" t="s">
        <v>9</v>
      </c>
      <c r="F6" s="13" t="s">
        <v>10</v>
      </c>
      <c r="G6" s="14"/>
      <c r="H6" s="13" t="s">
        <v>11</v>
      </c>
      <c r="I6" s="15"/>
      <c r="J6" s="15"/>
      <c r="K6" s="14"/>
      <c r="L6" s="13" t="s">
        <v>12</v>
      </c>
      <c r="M6" s="14"/>
      <c r="N6" s="13" t="s">
        <v>13</v>
      </c>
      <c r="O6" s="15"/>
      <c r="P6" s="15"/>
      <c r="Q6" s="15"/>
      <c r="R6" s="13" t="s">
        <v>14</v>
      </c>
      <c r="S6" s="15"/>
      <c r="T6" s="15"/>
      <c r="U6" s="15"/>
      <c r="V6" s="13" t="s">
        <v>15</v>
      </c>
      <c r="W6" s="15"/>
      <c r="X6" s="15"/>
      <c r="Y6" s="15"/>
      <c r="Z6" s="13" t="s">
        <v>16</v>
      </c>
      <c r="AA6" s="15"/>
      <c r="AB6" s="15"/>
      <c r="AC6" s="15"/>
      <c r="AD6" s="13" t="s">
        <v>17</v>
      </c>
      <c r="AE6" s="15"/>
      <c r="AF6" s="15"/>
      <c r="AG6" s="15"/>
      <c r="AH6" s="13" t="s">
        <v>18</v>
      </c>
      <c r="AI6" s="15"/>
      <c r="AJ6" s="15"/>
      <c r="AK6" s="15"/>
      <c r="AL6" s="13" t="s">
        <v>19</v>
      </c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4"/>
      <c r="AZ6" s="16" t="s">
        <v>20</v>
      </c>
      <c r="BA6" s="13" t="s">
        <v>21</v>
      </c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4"/>
      <c r="BU6" s="13" t="s">
        <v>22</v>
      </c>
      <c r="BV6" s="14"/>
      <c r="BW6" s="6"/>
      <c r="BX6" s="6"/>
      <c r="BY6" s="6"/>
    </row>
    <row r="7" spans="1:77" ht="14.25" customHeight="1">
      <c r="A7" s="17"/>
      <c r="B7" s="17"/>
      <c r="C7" s="17"/>
      <c r="D7" s="17"/>
      <c r="E7" s="17"/>
      <c r="F7" s="18"/>
      <c r="G7" s="19"/>
      <c r="H7" s="20"/>
      <c r="I7" s="21"/>
      <c r="J7" s="21"/>
      <c r="K7" s="22"/>
      <c r="L7" s="20"/>
      <c r="M7" s="22"/>
      <c r="N7" s="20"/>
      <c r="O7" s="21"/>
      <c r="P7" s="21"/>
      <c r="Q7" s="21"/>
      <c r="R7" s="20"/>
      <c r="S7" s="21"/>
      <c r="T7" s="21"/>
      <c r="U7" s="21"/>
      <c r="V7" s="20"/>
      <c r="W7" s="21"/>
      <c r="X7" s="21"/>
      <c r="Y7" s="21"/>
      <c r="Z7" s="20"/>
      <c r="AA7" s="21"/>
      <c r="AB7" s="21"/>
      <c r="AC7" s="21"/>
      <c r="AD7" s="20"/>
      <c r="AE7" s="21"/>
      <c r="AF7" s="21"/>
      <c r="AG7" s="21"/>
      <c r="AH7" s="20"/>
      <c r="AI7" s="21"/>
      <c r="AJ7" s="21"/>
      <c r="AK7" s="21"/>
      <c r="AL7" s="20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2"/>
      <c r="AZ7" s="17"/>
      <c r="BA7" s="20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2"/>
      <c r="BU7" s="18"/>
      <c r="BV7" s="19"/>
      <c r="BW7" s="6"/>
      <c r="BX7" s="6"/>
      <c r="BY7" s="6"/>
    </row>
    <row r="8" spans="1:77" ht="14.25" customHeight="1">
      <c r="A8" s="17"/>
      <c r="B8" s="17"/>
      <c r="C8" s="17"/>
      <c r="D8" s="17"/>
      <c r="E8" s="17"/>
      <c r="F8" s="18"/>
      <c r="G8" s="19"/>
      <c r="H8" s="13" t="s">
        <v>23</v>
      </c>
      <c r="I8" s="14"/>
      <c r="J8" s="13" t="s">
        <v>24</v>
      </c>
      <c r="K8" s="14"/>
      <c r="L8" s="23" t="s">
        <v>23</v>
      </c>
      <c r="M8" s="23" t="s">
        <v>24</v>
      </c>
      <c r="N8" s="13" t="s">
        <v>25</v>
      </c>
      <c r="O8" s="14"/>
      <c r="P8" s="13" t="s">
        <v>26</v>
      </c>
      <c r="Q8" s="14"/>
      <c r="R8" s="13" t="s">
        <v>27</v>
      </c>
      <c r="S8" s="14"/>
      <c r="T8" s="13" t="s">
        <v>28</v>
      </c>
      <c r="U8" s="14"/>
      <c r="V8" s="13" t="s">
        <v>27</v>
      </c>
      <c r="W8" s="14"/>
      <c r="X8" s="13" t="s">
        <v>28</v>
      </c>
      <c r="Y8" s="14"/>
      <c r="Z8" s="13" t="s">
        <v>27</v>
      </c>
      <c r="AA8" s="14"/>
      <c r="AB8" s="13" t="s">
        <v>28</v>
      </c>
      <c r="AC8" s="14"/>
      <c r="AD8" s="13" t="s">
        <v>27</v>
      </c>
      <c r="AE8" s="14"/>
      <c r="AF8" s="13" t="s">
        <v>28</v>
      </c>
      <c r="AG8" s="14"/>
      <c r="AH8" s="13" t="s">
        <v>27</v>
      </c>
      <c r="AI8" s="14"/>
      <c r="AJ8" s="13" t="s">
        <v>28</v>
      </c>
      <c r="AK8" s="14"/>
      <c r="AL8" s="23" t="s">
        <v>29</v>
      </c>
      <c r="AM8" s="23" t="s">
        <v>30</v>
      </c>
      <c r="AN8" s="23" t="s">
        <v>31</v>
      </c>
      <c r="AO8" s="23" t="s">
        <v>32</v>
      </c>
      <c r="AP8" s="23" t="s">
        <v>33</v>
      </c>
      <c r="AQ8" s="23" t="s">
        <v>34</v>
      </c>
      <c r="AR8" s="23" t="s">
        <v>35</v>
      </c>
      <c r="AS8" s="23" t="s">
        <v>36</v>
      </c>
      <c r="AT8" s="23" t="s">
        <v>37</v>
      </c>
      <c r="AU8" s="23" t="s">
        <v>38</v>
      </c>
      <c r="AV8" s="23" t="s">
        <v>39</v>
      </c>
      <c r="AW8" s="23" t="s">
        <v>40</v>
      </c>
      <c r="AX8" s="23" t="s">
        <v>41</v>
      </c>
      <c r="AY8" s="23" t="s">
        <v>42</v>
      </c>
      <c r="AZ8" s="17"/>
      <c r="BA8" s="24" t="s">
        <v>43</v>
      </c>
      <c r="BB8" s="25"/>
      <c r="BC8" s="25"/>
      <c r="BD8" s="25"/>
      <c r="BE8" s="25"/>
      <c r="BF8" s="25"/>
      <c r="BG8" s="25"/>
      <c r="BH8" s="25"/>
      <c r="BI8" s="25"/>
      <c r="BJ8" s="26"/>
      <c r="BK8" s="13" t="s">
        <v>44</v>
      </c>
      <c r="BL8" s="14"/>
      <c r="BM8" s="13" t="s">
        <v>45</v>
      </c>
      <c r="BN8" s="15"/>
      <c r="BO8" s="15"/>
      <c r="BP8" s="15"/>
      <c r="BQ8" s="15"/>
      <c r="BR8" s="15"/>
      <c r="BS8" s="15"/>
      <c r="BT8" s="14"/>
      <c r="BU8" s="18"/>
      <c r="BV8" s="19"/>
      <c r="BW8" s="6"/>
      <c r="BX8" s="6"/>
      <c r="BY8" s="6"/>
    </row>
    <row r="9" spans="1:77" ht="15.75" customHeight="1">
      <c r="A9" s="17"/>
      <c r="B9" s="17"/>
      <c r="C9" s="17"/>
      <c r="D9" s="17"/>
      <c r="E9" s="17"/>
      <c r="F9" s="20"/>
      <c r="G9" s="22"/>
      <c r="H9" s="20"/>
      <c r="I9" s="22"/>
      <c r="J9" s="20"/>
      <c r="K9" s="22"/>
      <c r="L9" s="27"/>
      <c r="M9" s="27"/>
      <c r="N9" s="20"/>
      <c r="O9" s="22"/>
      <c r="P9" s="20"/>
      <c r="Q9" s="22"/>
      <c r="R9" s="20"/>
      <c r="S9" s="22"/>
      <c r="T9" s="20"/>
      <c r="U9" s="22"/>
      <c r="V9" s="20"/>
      <c r="W9" s="22"/>
      <c r="X9" s="20"/>
      <c r="Y9" s="22"/>
      <c r="Z9" s="20"/>
      <c r="AA9" s="22"/>
      <c r="AB9" s="20"/>
      <c r="AC9" s="22"/>
      <c r="AD9" s="20"/>
      <c r="AE9" s="22"/>
      <c r="AF9" s="20"/>
      <c r="AG9" s="22"/>
      <c r="AH9" s="20"/>
      <c r="AI9" s="22"/>
      <c r="AJ9" s="20"/>
      <c r="AK9" s="22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28" t="s">
        <v>46</v>
      </c>
      <c r="BB9" s="26"/>
      <c r="BC9" s="28" t="s">
        <v>47</v>
      </c>
      <c r="BD9" s="26"/>
      <c r="BE9" s="28" t="s">
        <v>48</v>
      </c>
      <c r="BF9" s="26"/>
      <c r="BG9" s="28" t="s">
        <v>49</v>
      </c>
      <c r="BH9" s="26"/>
      <c r="BI9" s="28" t="s">
        <v>50</v>
      </c>
      <c r="BJ9" s="26"/>
      <c r="BK9" s="20"/>
      <c r="BL9" s="22"/>
      <c r="BM9" s="20"/>
      <c r="BN9" s="21"/>
      <c r="BO9" s="21"/>
      <c r="BP9" s="21"/>
      <c r="BQ9" s="21"/>
      <c r="BR9" s="21"/>
      <c r="BS9" s="21"/>
      <c r="BT9" s="22"/>
      <c r="BU9" s="20"/>
      <c r="BV9" s="22"/>
      <c r="BW9" s="6"/>
      <c r="BX9" s="6"/>
      <c r="BY9" s="6"/>
    </row>
    <row r="10" spans="1:77" ht="43.5" customHeight="1">
      <c r="A10" s="27"/>
      <c r="B10" s="27"/>
      <c r="C10" s="27"/>
      <c r="D10" s="27"/>
      <c r="E10" s="27"/>
      <c r="F10" s="29" t="s">
        <v>51</v>
      </c>
      <c r="G10" s="30" t="s">
        <v>52</v>
      </c>
      <c r="H10" s="31" t="s">
        <v>51</v>
      </c>
      <c r="I10" s="31" t="s">
        <v>52</v>
      </c>
      <c r="J10" s="31" t="s">
        <v>51</v>
      </c>
      <c r="K10" s="31" t="s">
        <v>52</v>
      </c>
      <c r="L10" s="31" t="s">
        <v>51</v>
      </c>
      <c r="M10" s="31" t="s">
        <v>51</v>
      </c>
      <c r="N10" s="31" t="s">
        <v>51</v>
      </c>
      <c r="O10" s="31" t="s">
        <v>52</v>
      </c>
      <c r="P10" s="31" t="s">
        <v>51</v>
      </c>
      <c r="Q10" s="31" t="s">
        <v>52</v>
      </c>
      <c r="R10" s="31" t="s">
        <v>51</v>
      </c>
      <c r="S10" s="31" t="s">
        <v>52</v>
      </c>
      <c r="T10" s="31" t="s">
        <v>51</v>
      </c>
      <c r="U10" s="31" t="s">
        <v>52</v>
      </c>
      <c r="V10" s="31" t="s">
        <v>51</v>
      </c>
      <c r="W10" s="31" t="s">
        <v>52</v>
      </c>
      <c r="X10" s="31" t="s">
        <v>51</v>
      </c>
      <c r="Y10" s="31" t="s">
        <v>52</v>
      </c>
      <c r="Z10" s="31" t="s">
        <v>51</v>
      </c>
      <c r="AA10" s="31" t="s">
        <v>52</v>
      </c>
      <c r="AB10" s="31" t="s">
        <v>51</v>
      </c>
      <c r="AC10" s="31" t="s">
        <v>52</v>
      </c>
      <c r="AD10" s="31" t="s">
        <v>51</v>
      </c>
      <c r="AE10" s="31" t="s">
        <v>52</v>
      </c>
      <c r="AF10" s="31" t="s">
        <v>51</v>
      </c>
      <c r="AG10" s="31" t="s">
        <v>52</v>
      </c>
      <c r="AH10" s="31" t="s">
        <v>51</v>
      </c>
      <c r="AI10" s="31" t="s">
        <v>52</v>
      </c>
      <c r="AJ10" s="31" t="s">
        <v>51</v>
      </c>
      <c r="AK10" s="31" t="s">
        <v>52</v>
      </c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32" t="s">
        <v>51</v>
      </c>
      <c r="BB10" s="32" t="s">
        <v>52</v>
      </c>
      <c r="BC10" s="32" t="s">
        <v>51</v>
      </c>
      <c r="BD10" s="32" t="s">
        <v>52</v>
      </c>
      <c r="BE10" s="32" t="s">
        <v>51</v>
      </c>
      <c r="BF10" s="32" t="s">
        <v>52</v>
      </c>
      <c r="BG10" s="32" t="s">
        <v>51</v>
      </c>
      <c r="BH10" s="32" t="s">
        <v>52</v>
      </c>
      <c r="BI10" s="32" t="s">
        <v>51</v>
      </c>
      <c r="BJ10" s="32" t="s">
        <v>52</v>
      </c>
      <c r="BK10" s="32" t="s">
        <v>51</v>
      </c>
      <c r="BL10" s="32" t="s">
        <v>52</v>
      </c>
      <c r="BM10" s="33" t="s">
        <v>53</v>
      </c>
      <c r="BN10" s="33" t="s">
        <v>52</v>
      </c>
      <c r="BO10" s="34" t="s">
        <v>54</v>
      </c>
      <c r="BP10" s="33" t="s">
        <v>52</v>
      </c>
      <c r="BQ10" s="35" t="s">
        <v>55</v>
      </c>
      <c r="BR10" s="35" t="s">
        <v>52</v>
      </c>
      <c r="BS10" s="35" t="s">
        <v>56</v>
      </c>
      <c r="BT10" s="31" t="s">
        <v>52</v>
      </c>
      <c r="BU10" s="35" t="s">
        <v>51</v>
      </c>
      <c r="BV10" s="35" t="s">
        <v>52</v>
      </c>
      <c r="BW10" s="6"/>
      <c r="BX10" s="6"/>
      <c r="BY10" s="6"/>
    </row>
    <row r="11" spans="1:77" ht="14.25" customHeight="1">
      <c r="A11" s="36">
        <v>1</v>
      </c>
      <c r="B11" s="37">
        <v>2</v>
      </c>
      <c r="C11" s="36">
        <v>3</v>
      </c>
      <c r="D11" s="37">
        <v>4</v>
      </c>
      <c r="E11" s="36">
        <v>5</v>
      </c>
      <c r="F11" s="37">
        <v>6</v>
      </c>
      <c r="G11" s="36">
        <v>7</v>
      </c>
      <c r="H11" s="37">
        <v>8</v>
      </c>
      <c r="I11" s="36">
        <v>9</v>
      </c>
      <c r="J11" s="37">
        <v>10</v>
      </c>
      <c r="K11" s="36">
        <v>11</v>
      </c>
      <c r="L11" s="37">
        <v>12</v>
      </c>
      <c r="M11" s="36">
        <v>13</v>
      </c>
      <c r="N11" s="37">
        <v>14</v>
      </c>
      <c r="O11" s="36">
        <v>15</v>
      </c>
      <c r="P11" s="37">
        <v>16</v>
      </c>
      <c r="Q11" s="36">
        <v>17</v>
      </c>
      <c r="R11" s="37">
        <v>18</v>
      </c>
      <c r="S11" s="36">
        <v>19</v>
      </c>
      <c r="T11" s="37">
        <v>20</v>
      </c>
      <c r="U11" s="36">
        <v>21</v>
      </c>
      <c r="V11" s="37">
        <v>22</v>
      </c>
      <c r="W11" s="36">
        <v>23</v>
      </c>
      <c r="X11" s="37">
        <v>24</v>
      </c>
      <c r="Y11" s="36">
        <v>25</v>
      </c>
      <c r="Z11" s="37">
        <v>26</v>
      </c>
      <c r="AA11" s="36">
        <v>27</v>
      </c>
      <c r="AB11" s="37">
        <v>28</v>
      </c>
      <c r="AC11" s="36">
        <v>29</v>
      </c>
      <c r="AD11" s="37">
        <v>30</v>
      </c>
      <c r="AE11" s="36">
        <v>31</v>
      </c>
      <c r="AF11" s="37">
        <v>32</v>
      </c>
      <c r="AG11" s="36">
        <v>33</v>
      </c>
      <c r="AH11" s="37">
        <v>34</v>
      </c>
      <c r="AI11" s="36">
        <v>35</v>
      </c>
      <c r="AJ11" s="37">
        <v>36</v>
      </c>
      <c r="AK11" s="36">
        <v>37</v>
      </c>
      <c r="AL11" s="37">
        <v>38</v>
      </c>
      <c r="AM11" s="36">
        <v>39</v>
      </c>
      <c r="AN11" s="37">
        <v>40</v>
      </c>
      <c r="AO11" s="36">
        <v>41</v>
      </c>
      <c r="AP11" s="37">
        <v>42</v>
      </c>
      <c r="AQ11" s="36">
        <v>43</v>
      </c>
      <c r="AR11" s="37">
        <v>44</v>
      </c>
      <c r="AS11" s="36">
        <v>45</v>
      </c>
      <c r="AT11" s="37">
        <v>46</v>
      </c>
      <c r="AU11" s="36">
        <v>47</v>
      </c>
      <c r="AV11" s="37">
        <v>48</v>
      </c>
      <c r="AW11" s="36">
        <v>49</v>
      </c>
      <c r="AX11" s="37">
        <v>50</v>
      </c>
      <c r="AY11" s="36">
        <v>51</v>
      </c>
      <c r="AZ11" s="37">
        <v>52</v>
      </c>
      <c r="BA11" s="36">
        <v>53</v>
      </c>
      <c r="BB11" s="37">
        <v>54</v>
      </c>
      <c r="BC11" s="36">
        <v>55</v>
      </c>
      <c r="BD11" s="37">
        <v>56</v>
      </c>
      <c r="BE11" s="36">
        <v>57</v>
      </c>
      <c r="BF11" s="37">
        <v>58</v>
      </c>
      <c r="BG11" s="36">
        <v>59</v>
      </c>
      <c r="BH11" s="37">
        <v>60</v>
      </c>
      <c r="BI11" s="36">
        <v>61</v>
      </c>
      <c r="BJ11" s="37">
        <v>62</v>
      </c>
      <c r="BK11" s="36">
        <v>63</v>
      </c>
      <c r="BL11" s="37">
        <v>64</v>
      </c>
      <c r="BM11" s="36">
        <v>65</v>
      </c>
      <c r="BN11" s="37">
        <v>66</v>
      </c>
      <c r="BO11" s="36">
        <v>67</v>
      </c>
      <c r="BP11" s="37">
        <v>68</v>
      </c>
      <c r="BQ11" s="36">
        <v>69</v>
      </c>
      <c r="BR11" s="37">
        <v>70</v>
      </c>
      <c r="BS11" s="36">
        <v>71</v>
      </c>
      <c r="BT11" s="37">
        <v>72</v>
      </c>
      <c r="BU11" s="36">
        <v>73</v>
      </c>
      <c r="BV11" s="37">
        <v>74</v>
      </c>
      <c r="BW11" s="6"/>
      <c r="BX11" s="6"/>
      <c r="BY11" s="6"/>
    </row>
    <row r="12" spans="1:77" ht="14.25" customHeight="1">
      <c r="A12" s="50">
        <v>16</v>
      </c>
      <c r="B12" s="53" t="s">
        <v>60</v>
      </c>
      <c r="C12" s="54" t="s">
        <v>61</v>
      </c>
      <c r="D12" s="55">
        <v>16</v>
      </c>
      <c r="E12" s="43">
        <v>14</v>
      </c>
      <c r="F12" s="42">
        <v>5</v>
      </c>
      <c r="G12" s="38">
        <f t="shared" ref="G12:G15" si="0">(F12/D12*100)</f>
        <v>31.25</v>
      </c>
      <c r="H12" s="42">
        <v>3</v>
      </c>
      <c r="I12" s="39">
        <f t="shared" ref="I12:I15" si="1">(H12/F12*100)</f>
        <v>60</v>
      </c>
      <c r="J12" s="42">
        <v>0</v>
      </c>
      <c r="K12" s="41">
        <f t="shared" ref="K12:K15" si="2">(J12/F12*100)</f>
        <v>0</v>
      </c>
      <c r="L12" s="42">
        <v>4</v>
      </c>
      <c r="M12" s="42"/>
      <c r="N12" s="42">
        <v>16</v>
      </c>
      <c r="O12" s="38">
        <f t="shared" ref="O12:O15" si="3">(N12/D12*100)</f>
        <v>100</v>
      </c>
      <c r="P12" s="42"/>
      <c r="Q12" s="38">
        <f t="shared" ref="Q12:Q15" si="4">(P12/N12*100)</f>
        <v>0</v>
      </c>
      <c r="R12" s="42">
        <v>5</v>
      </c>
      <c r="S12" s="38">
        <f t="shared" ref="S12:S15" si="5">(R12/D12*100)</f>
        <v>31.25</v>
      </c>
      <c r="T12" s="42"/>
      <c r="U12" s="38">
        <f t="shared" ref="U12:U15" si="6">(T12/R12*100)</f>
        <v>0</v>
      </c>
      <c r="V12" s="42">
        <v>3</v>
      </c>
      <c r="W12" s="38">
        <f t="shared" ref="W12:W15" si="7">(V12/D12*100)</f>
        <v>18.75</v>
      </c>
      <c r="X12" s="42"/>
      <c r="Y12" s="38">
        <f t="shared" ref="Y12:Y15" si="8">(X12/V12*100)</f>
        <v>0</v>
      </c>
      <c r="Z12" s="42">
        <v>5</v>
      </c>
      <c r="AA12" s="38">
        <f t="shared" ref="AA12:AA15" si="9">(Z12/D12*100)</f>
        <v>31.25</v>
      </c>
      <c r="AB12" s="42"/>
      <c r="AC12" s="38">
        <f t="shared" ref="AC12:AC15" si="10">(AB12/Z12*100)</f>
        <v>0</v>
      </c>
      <c r="AD12" s="42">
        <v>5</v>
      </c>
      <c r="AE12" s="38">
        <f t="shared" ref="AE12:AE15" si="11">(AD12/D12*100)</f>
        <v>31.25</v>
      </c>
      <c r="AF12" s="42"/>
      <c r="AG12" s="38">
        <f t="shared" ref="AG12:AG15" si="12">(AF12/AD12*100)</f>
        <v>0</v>
      </c>
      <c r="AH12" s="42">
        <v>5</v>
      </c>
      <c r="AI12" s="38">
        <f t="shared" ref="AI12:AI15" si="13">(AH12/D12*100)</f>
        <v>31.25</v>
      </c>
      <c r="AJ12" s="42"/>
      <c r="AK12" s="38">
        <f t="shared" ref="AK12:AK15" si="14">(AJ12/AH12*100)</f>
        <v>0</v>
      </c>
      <c r="AL12" s="42"/>
      <c r="AM12" s="42">
        <v>2</v>
      </c>
      <c r="AN12" s="42"/>
      <c r="AO12" s="42"/>
      <c r="AP12" s="42"/>
      <c r="AQ12" s="42"/>
      <c r="AR12" s="42"/>
      <c r="AS12" s="42"/>
      <c r="AT12" s="42"/>
      <c r="AU12" s="42"/>
      <c r="AV12" s="42"/>
      <c r="AW12" s="42"/>
      <c r="AX12" s="42"/>
      <c r="AY12" s="42">
        <v>1</v>
      </c>
      <c r="AZ12" s="42">
        <v>13</v>
      </c>
      <c r="BA12" s="42">
        <v>5</v>
      </c>
      <c r="BB12" s="44">
        <f t="shared" ref="BB12:BB15" si="15">BA12/AZ12*100</f>
        <v>38.461538461538467</v>
      </c>
      <c r="BC12" s="42">
        <v>0</v>
      </c>
      <c r="BD12" s="44">
        <f t="shared" ref="BD12:BD15" si="16">BC12/AZ12*100</f>
        <v>0</v>
      </c>
      <c r="BE12" s="40">
        <v>0</v>
      </c>
      <c r="BF12" s="45">
        <f t="shared" ref="BF12:BF15" si="17">(BE12/AZ12*100)</f>
        <v>0</v>
      </c>
      <c r="BG12" s="42">
        <v>2</v>
      </c>
      <c r="BH12" s="45">
        <f t="shared" ref="BH12:BH15" si="18">(BG12/AZ12*100)</f>
        <v>15.384615384615385</v>
      </c>
      <c r="BI12" s="46">
        <f t="shared" ref="BI12:BI15" si="19">BA12+BC12+BG12+BE12</f>
        <v>7</v>
      </c>
      <c r="BJ12" s="45">
        <f t="shared" ref="BJ12:BJ15" si="20">BI12/AZ12*100</f>
        <v>53.846153846153847</v>
      </c>
      <c r="BK12" s="42">
        <v>6</v>
      </c>
      <c r="BL12" s="38">
        <f t="shared" ref="BL12:BL15" si="21">(BK12/AZ12*100)</f>
        <v>46.153846153846153</v>
      </c>
      <c r="BM12" s="42"/>
      <c r="BN12" s="38">
        <f t="shared" ref="BN12:BN15" si="22">(BM12/AZ12*100)</f>
        <v>0</v>
      </c>
      <c r="BO12" s="42"/>
      <c r="BP12" s="38">
        <f t="shared" ref="BP12:BP15" si="23">(BO12/AZ12*100)</f>
        <v>0</v>
      </c>
      <c r="BQ12" s="42"/>
      <c r="BR12" s="38">
        <f t="shared" ref="BR12:BR15" si="24">(BQ12/AZ12*100)</f>
        <v>0</v>
      </c>
      <c r="BS12" s="42"/>
      <c r="BT12" s="38">
        <f t="shared" ref="BT12:BT15" si="25">(BS12/AZ12*100)</f>
        <v>0</v>
      </c>
      <c r="BU12" s="42"/>
      <c r="BV12" s="38">
        <f t="shared" ref="BV12:BV15" si="26">(BU12/AZ12*100)</f>
        <v>0</v>
      </c>
      <c r="BW12" s="6" t="s">
        <v>57</v>
      </c>
      <c r="BX12" s="47">
        <f>SUM(AL15:AY15)+AB15+AF15+AJ15</f>
        <v>7</v>
      </c>
      <c r="BY12" s="6"/>
    </row>
    <row r="13" spans="1:77" ht="14.25" customHeight="1">
      <c r="A13" s="17"/>
      <c r="B13" s="17"/>
      <c r="C13" s="54" t="s">
        <v>62</v>
      </c>
      <c r="D13" s="56">
        <v>6</v>
      </c>
      <c r="E13" s="43">
        <v>3</v>
      </c>
      <c r="F13" s="42">
        <v>6</v>
      </c>
      <c r="G13" s="38">
        <f t="shared" si="0"/>
        <v>100</v>
      </c>
      <c r="H13" s="42">
        <v>3</v>
      </c>
      <c r="I13" s="39">
        <f t="shared" si="1"/>
        <v>50</v>
      </c>
      <c r="J13" s="42"/>
      <c r="K13" s="41">
        <f t="shared" si="2"/>
        <v>0</v>
      </c>
      <c r="L13" s="42">
        <v>2</v>
      </c>
      <c r="M13" s="42"/>
      <c r="N13" s="42">
        <v>6</v>
      </c>
      <c r="O13" s="38">
        <f t="shared" si="3"/>
        <v>100</v>
      </c>
      <c r="P13" s="42"/>
      <c r="Q13" s="38">
        <f t="shared" si="4"/>
        <v>0</v>
      </c>
      <c r="R13" s="42">
        <v>6</v>
      </c>
      <c r="S13" s="38">
        <f t="shared" si="5"/>
        <v>100</v>
      </c>
      <c r="T13" s="42"/>
      <c r="U13" s="38">
        <f t="shared" si="6"/>
        <v>0</v>
      </c>
      <c r="V13" s="42">
        <v>6</v>
      </c>
      <c r="W13" s="38">
        <f t="shared" si="7"/>
        <v>100</v>
      </c>
      <c r="X13" s="42"/>
      <c r="Y13" s="38">
        <f t="shared" si="8"/>
        <v>0</v>
      </c>
      <c r="Z13" s="42">
        <v>6</v>
      </c>
      <c r="AA13" s="38">
        <f t="shared" si="9"/>
        <v>100</v>
      </c>
      <c r="AB13" s="42"/>
      <c r="AC13" s="38">
        <f t="shared" si="10"/>
        <v>0</v>
      </c>
      <c r="AD13" s="42">
        <v>6</v>
      </c>
      <c r="AE13" s="38">
        <f t="shared" si="11"/>
        <v>100</v>
      </c>
      <c r="AF13" s="42"/>
      <c r="AG13" s="38">
        <f t="shared" si="12"/>
        <v>0</v>
      </c>
      <c r="AH13" s="42">
        <v>6</v>
      </c>
      <c r="AI13" s="38">
        <f t="shared" si="13"/>
        <v>100</v>
      </c>
      <c r="AJ13" s="42"/>
      <c r="AK13" s="38">
        <f t="shared" si="14"/>
        <v>0</v>
      </c>
      <c r="AL13" s="51">
        <v>1</v>
      </c>
      <c r="AM13" s="42"/>
      <c r="AN13" s="51"/>
      <c r="AO13" s="51"/>
      <c r="AP13" s="42"/>
      <c r="AQ13" s="42"/>
      <c r="AR13" s="42"/>
      <c r="AS13" s="42"/>
      <c r="AT13" s="42"/>
      <c r="AU13" s="42"/>
      <c r="AV13" s="42"/>
      <c r="AW13" s="42"/>
      <c r="AX13" s="42"/>
      <c r="AY13" s="42"/>
      <c r="AZ13" s="42">
        <v>8</v>
      </c>
      <c r="BA13" s="42">
        <v>1</v>
      </c>
      <c r="BB13" s="44">
        <f t="shared" si="15"/>
        <v>12.5</v>
      </c>
      <c r="BC13" s="42">
        <v>1</v>
      </c>
      <c r="BD13" s="44">
        <f t="shared" si="16"/>
        <v>12.5</v>
      </c>
      <c r="BE13" s="40">
        <v>0</v>
      </c>
      <c r="BF13" s="45">
        <f t="shared" si="17"/>
        <v>0</v>
      </c>
      <c r="BG13" s="42">
        <v>2</v>
      </c>
      <c r="BH13" s="45">
        <f t="shared" si="18"/>
        <v>25</v>
      </c>
      <c r="BI13" s="46">
        <f t="shared" si="19"/>
        <v>4</v>
      </c>
      <c r="BJ13" s="45">
        <f t="shared" si="20"/>
        <v>50</v>
      </c>
      <c r="BK13" s="42">
        <v>4</v>
      </c>
      <c r="BL13" s="38">
        <f t="shared" si="21"/>
        <v>50</v>
      </c>
      <c r="BM13" s="42"/>
      <c r="BN13" s="38">
        <f t="shared" si="22"/>
        <v>0</v>
      </c>
      <c r="BO13" s="42"/>
      <c r="BP13" s="38">
        <f t="shared" si="23"/>
        <v>0</v>
      </c>
      <c r="BQ13" s="42"/>
      <c r="BR13" s="38">
        <f t="shared" si="24"/>
        <v>0</v>
      </c>
      <c r="BS13" s="42"/>
      <c r="BT13" s="38">
        <f t="shared" si="25"/>
        <v>0</v>
      </c>
      <c r="BU13" s="42"/>
      <c r="BV13" s="38">
        <f t="shared" si="26"/>
        <v>0</v>
      </c>
      <c r="BW13" s="6" t="s">
        <v>58</v>
      </c>
      <c r="BX13" s="47">
        <f>BI15+BK15+BM15+BO15+BQ15+BS15</f>
        <v>39</v>
      </c>
      <c r="BY13" s="6"/>
    </row>
    <row r="14" spans="1:77" ht="14.25" customHeight="1">
      <c r="A14" s="27"/>
      <c r="B14" s="27"/>
      <c r="C14" s="54" t="s">
        <v>63</v>
      </c>
      <c r="D14" s="56">
        <v>19</v>
      </c>
      <c r="E14" s="43">
        <v>14</v>
      </c>
      <c r="F14" s="42">
        <v>19</v>
      </c>
      <c r="G14" s="38">
        <f t="shared" si="0"/>
        <v>100</v>
      </c>
      <c r="H14" s="42">
        <v>6</v>
      </c>
      <c r="I14" s="39">
        <f t="shared" si="1"/>
        <v>31.578947368421051</v>
      </c>
      <c r="J14" s="42"/>
      <c r="K14" s="41">
        <f t="shared" si="2"/>
        <v>0</v>
      </c>
      <c r="L14" s="42">
        <v>2</v>
      </c>
      <c r="M14" s="42"/>
      <c r="N14" s="42">
        <v>19</v>
      </c>
      <c r="O14" s="38">
        <f t="shared" si="3"/>
        <v>100</v>
      </c>
      <c r="P14" s="42"/>
      <c r="Q14" s="38">
        <f t="shared" si="4"/>
        <v>0</v>
      </c>
      <c r="R14" s="42">
        <v>19</v>
      </c>
      <c r="S14" s="38">
        <f t="shared" si="5"/>
        <v>100</v>
      </c>
      <c r="T14" s="42"/>
      <c r="U14" s="38">
        <f t="shared" si="6"/>
        <v>0</v>
      </c>
      <c r="V14" s="42">
        <v>19</v>
      </c>
      <c r="W14" s="38">
        <f t="shared" si="7"/>
        <v>100</v>
      </c>
      <c r="X14" s="42"/>
      <c r="Y14" s="38">
        <f t="shared" si="8"/>
        <v>0</v>
      </c>
      <c r="Z14" s="42">
        <v>16</v>
      </c>
      <c r="AA14" s="38">
        <f t="shared" si="9"/>
        <v>84.210526315789465</v>
      </c>
      <c r="AB14" s="42"/>
      <c r="AC14" s="38">
        <f t="shared" si="10"/>
        <v>0</v>
      </c>
      <c r="AD14" s="42">
        <v>16</v>
      </c>
      <c r="AE14" s="38">
        <f t="shared" si="11"/>
        <v>84.210526315789465</v>
      </c>
      <c r="AF14" s="42"/>
      <c r="AG14" s="38">
        <f t="shared" si="12"/>
        <v>0</v>
      </c>
      <c r="AH14" s="42">
        <v>16</v>
      </c>
      <c r="AI14" s="38">
        <f t="shared" si="13"/>
        <v>84.210526315789465</v>
      </c>
      <c r="AJ14" s="42"/>
      <c r="AK14" s="38">
        <f t="shared" si="14"/>
        <v>0</v>
      </c>
      <c r="AL14" s="42">
        <v>2</v>
      </c>
      <c r="AM14" s="42"/>
      <c r="AN14" s="42">
        <v>1</v>
      </c>
      <c r="AO14" s="42"/>
      <c r="AP14" s="42"/>
      <c r="AQ14" s="42"/>
      <c r="AR14" s="42"/>
      <c r="AS14" s="42"/>
      <c r="AT14" s="42"/>
      <c r="AU14" s="42"/>
      <c r="AV14" s="42"/>
      <c r="AW14" s="42"/>
      <c r="AX14" s="42"/>
      <c r="AY14" s="42"/>
      <c r="AZ14" s="42">
        <v>18</v>
      </c>
      <c r="BA14" s="42">
        <v>4</v>
      </c>
      <c r="BB14" s="44">
        <f t="shared" si="15"/>
        <v>22.222222222222221</v>
      </c>
      <c r="BC14" s="42">
        <v>0</v>
      </c>
      <c r="BD14" s="44">
        <f t="shared" si="16"/>
        <v>0</v>
      </c>
      <c r="BE14" s="40">
        <v>1</v>
      </c>
      <c r="BF14" s="45"/>
      <c r="BG14" s="42">
        <v>4</v>
      </c>
      <c r="BH14" s="45">
        <f t="shared" si="18"/>
        <v>22.222222222222221</v>
      </c>
      <c r="BI14" s="46">
        <f t="shared" si="19"/>
        <v>9</v>
      </c>
      <c r="BJ14" s="45">
        <f t="shared" si="20"/>
        <v>50</v>
      </c>
      <c r="BK14" s="42">
        <v>9</v>
      </c>
      <c r="BL14" s="38">
        <f t="shared" si="21"/>
        <v>50</v>
      </c>
      <c r="BM14" s="42"/>
      <c r="BN14" s="38">
        <f t="shared" si="22"/>
        <v>0</v>
      </c>
      <c r="BO14" s="42"/>
      <c r="BP14" s="38">
        <f t="shared" si="23"/>
        <v>0</v>
      </c>
      <c r="BQ14" s="42"/>
      <c r="BR14" s="38">
        <f t="shared" si="24"/>
        <v>0</v>
      </c>
      <c r="BS14" s="42"/>
      <c r="BT14" s="38">
        <f t="shared" si="25"/>
        <v>0</v>
      </c>
      <c r="BU14" s="42"/>
      <c r="BV14" s="38">
        <f t="shared" si="26"/>
        <v>0</v>
      </c>
      <c r="BW14" s="6" t="s">
        <v>59</v>
      </c>
      <c r="BX14" s="47">
        <f>BI15+BK15+BM15+BO15+BQ15+BS15+BU15</f>
        <v>39</v>
      </c>
      <c r="BY14" s="6"/>
    </row>
    <row r="15" spans="1:77" ht="14.25" customHeight="1">
      <c r="A15" s="52"/>
      <c r="B15" s="52"/>
      <c r="C15" s="48" t="s">
        <v>6</v>
      </c>
      <c r="D15" s="49">
        <f t="shared" ref="D15:F15" si="27">SUM(D12:D14)</f>
        <v>41</v>
      </c>
      <c r="E15" s="49">
        <f t="shared" si="27"/>
        <v>31</v>
      </c>
      <c r="F15" s="49">
        <f t="shared" si="27"/>
        <v>30</v>
      </c>
      <c r="G15" s="38">
        <f t="shared" si="0"/>
        <v>73.170731707317074</v>
      </c>
      <c r="H15" s="49">
        <f>SUM(H12:H14)</f>
        <v>12</v>
      </c>
      <c r="I15" s="39">
        <f t="shared" si="1"/>
        <v>40</v>
      </c>
      <c r="J15" s="49">
        <f>SUM(J12:J14)</f>
        <v>0</v>
      </c>
      <c r="K15" s="41">
        <f t="shared" si="2"/>
        <v>0</v>
      </c>
      <c r="L15" s="49">
        <f t="shared" ref="L15:N15" si="28">SUM(L12:L14)</f>
        <v>8</v>
      </c>
      <c r="M15" s="49">
        <f t="shared" si="28"/>
        <v>0</v>
      </c>
      <c r="N15" s="49">
        <f t="shared" si="28"/>
        <v>41</v>
      </c>
      <c r="O15" s="38">
        <f t="shared" si="3"/>
        <v>100</v>
      </c>
      <c r="P15" s="49">
        <f>SUM(P12:P14)</f>
        <v>0</v>
      </c>
      <c r="Q15" s="38">
        <f t="shared" si="4"/>
        <v>0</v>
      </c>
      <c r="R15" s="49">
        <f>SUM(R12:R14)</f>
        <v>30</v>
      </c>
      <c r="S15" s="38">
        <f t="shared" si="5"/>
        <v>73.170731707317074</v>
      </c>
      <c r="T15" s="49">
        <f>SUM(T12:T14)</f>
        <v>0</v>
      </c>
      <c r="U15" s="38">
        <f t="shared" si="6"/>
        <v>0</v>
      </c>
      <c r="V15" s="49">
        <f>SUM(V12:V14)</f>
        <v>28</v>
      </c>
      <c r="W15" s="38">
        <f t="shared" si="7"/>
        <v>68.292682926829272</v>
      </c>
      <c r="X15" s="49">
        <f>SUM(X12:X14)</f>
        <v>0</v>
      </c>
      <c r="Y15" s="38">
        <f t="shared" si="8"/>
        <v>0</v>
      </c>
      <c r="Z15" s="49">
        <f>SUM(Z12:Z14)</f>
        <v>27</v>
      </c>
      <c r="AA15" s="38">
        <f t="shared" si="9"/>
        <v>65.853658536585371</v>
      </c>
      <c r="AB15" s="49">
        <f>SUM(AB12:AB14)</f>
        <v>0</v>
      </c>
      <c r="AC15" s="38">
        <f t="shared" si="10"/>
        <v>0</v>
      </c>
      <c r="AD15" s="49">
        <f>SUM(AD12:AD14)</f>
        <v>27</v>
      </c>
      <c r="AE15" s="38">
        <f t="shared" si="11"/>
        <v>65.853658536585371</v>
      </c>
      <c r="AF15" s="49">
        <f>SUM(AF12:AF14)</f>
        <v>0</v>
      </c>
      <c r="AG15" s="38">
        <f t="shared" si="12"/>
        <v>0</v>
      </c>
      <c r="AH15" s="49">
        <f>SUM(AH12:AH14)</f>
        <v>27</v>
      </c>
      <c r="AI15" s="38">
        <f t="shared" si="13"/>
        <v>65.853658536585371</v>
      </c>
      <c r="AJ15" s="49">
        <f>SUM(AJ12:AJ14)</f>
        <v>0</v>
      </c>
      <c r="AK15" s="38">
        <f t="shared" si="14"/>
        <v>0</v>
      </c>
      <c r="AL15" s="49">
        <f t="shared" ref="AL15:BA15" si="29">SUM(AL12:AL14)</f>
        <v>3</v>
      </c>
      <c r="AM15" s="49">
        <f t="shared" si="29"/>
        <v>2</v>
      </c>
      <c r="AN15" s="49">
        <f t="shared" si="29"/>
        <v>1</v>
      </c>
      <c r="AO15" s="49">
        <f t="shared" si="29"/>
        <v>0</v>
      </c>
      <c r="AP15" s="49">
        <f t="shared" si="29"/>
        <v>0</v>
      </c>
      <c r="AQ15" s="49">
        <f t="shared" si="29"/>
        <v>0</v>
      </c>
      <c r="AR15" s="49">
        <f t="shared" si="29"/>
        <v>0</v>
      </c>
      <c r="AS15" s="49">
        <f t="shared" si="29"/>
        <v>0</v>
      </c>
      <c r="AT15" s="49">
        <f t="shared" si="29"/>
        <v>0</v>
      </c>
      <c r="AU15" s="49">
        <f t="shared" si="29"/>
        <v>0</v>
      </c>
      <c r="AV15" s="49">
        <f t="shared" si="29"/>
        <v>0</v>
      </c>
      <c r="AW15" s="49">
        <f t="shared" si="29"/>
        <v>0</v>
      </c>
      <c r="AX15" s="49">
        <f t="shared" si="29"/>
        <v>0</v>
      </c>
      <c r="AY15" s="49">
        <f t="shared" si="29"/>
        <v>1</v>
      </c>
      <c r="AZ15" s="49">
        <f t="shared" si="29"/>
        <v>39</v>
      </c>
      <c r="BA15" s="49">
        <f t="shared" si="29"/>
        <v>10</v>
      </c>
      <c r="BB15" s="44">
        <f t="shared" si="15"/>
        <v>25.641025641025639</v>
      </c>
      <c r="BC15" s="49">
        <f>SUM(BC12:BC14)</f>
        <v>1</v>
      </c>
      <c r="BD15" s="44">
        <f t="shared" si="16"/>
        <v>2.5641025641025639</v>
      </c>
      <c r="BE15" s="49">
        <f>SUM(BE12:BE14)</f>
        <v>1</v>
      </c>
      <c r="BF15" s="45">
        <f t="shared" ref="BF15" si="30">(BE15/AZ15*100)</f>
        <v>2.5641025641025639</v>
      </c>
      <c r="BG15" s="49">
        <f>SUM(BG12:BG14)</f>
        <v>8</v>
      </c>
      <c r="BH15" s="45">
        <f t="shared" si="18"/>
        <v>20.512820512820511</v>
      </c>
      <c r="BI15" s="46">
        <f t="shared" si="19"/>
        <v>20</v>
      </c>
      <c r="BJ15" s="45">
        <f t="shared" si="20"/>
        <v>51.282051282051277</v>
      </c>
      <c r="BK15" s="49">
        <f>SUM(BK12:BK14)</f>
        <v>19</v>
      </c>
      <c r="BL15" s="38">
        <f t="shared" si="21"/>
        <v>48.717948717948715</v>
      </c>
      <c r="BM15" s="49">
        <f>SUM(BM12:BM14)</f>
        <v>0</v>
      </c>
      <c r="BN15" s="38">
        <f t="shared" si="22"/>
        <v>0</v>
      </c>
      <c r="BO15" s="49">
        <f>SUM(BO12:BO14)</f>
        <v>0</v>
      </c>
      <c r="BP15" s="38">
        <f t="shared" si="23"/>
        <v>0</v>
      </c>
      <c r="BQ15" s="49">
        <f>SUM(BQ12:BQ14)</f>
        <v>0</v>
      </c>
      <c r="BR15" s="38">
        <f t="shared" si="24"/>
        <v>0</v>
      </c>
      <c r="BS15" s="49">
        <f>SUM(BS12:BS14)</f>
        <v>0</v>
      </c>
      <c r="BT15" s="38">
        <f t="shared" si="25"/>
        <v>0</v>
      </c>
      <c r="BU15" s="49">
        <f>SUM(BU12:BU14)</f>
        <v>0</v>
      </c>
      <c r="BV15" s="38">
        <f t="shared" si="26"/>
        <v>0</v>
      </c>
      <c r="BW15" s="6"/>
      <c r="BX15" s="6"/>
      <c r="BY15" s="6"/>
    </row>
    <row r="16" spans="1:77" ht="14.25" customHeight="1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1" t="s">
        <v>64</v>
      </c>
      <c r="BX16" s="6"/>
      <c r="BY16" s="6"/>
    </row>
    <row r="17" spans="1:77" ht="14.25" customHeight="1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 t="s">
        <v>57</v>
      </c>
      <c r="BX17" s="47" t="e">
        <f>SUM(#REF!)+#REF!+#REF!+#REF!</f>
        <v>#REF!</v>
      </c>
      <c r="BY17" s="6"/>
    </row>
    <row r="18" spans="1:77" ht="14.25" customHeight="1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 t="s">
        <v>58</v>
      </c>
      <c r="BX18" s="47" t="e">
        <f>#REF!+#REF!+#REF!+#REF!+#REF!+#REF!</f>
        <v>#REF!</v>
      </c>
      <c r="BY18" s="6"/>
    </row>
    <row r="19" spans="1:77" ht="14.25" customHeight="1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 t="s">
        <v>59</v>
      </c>
      <c r="BX19" s="47" t="e">
        <f>#REF!+#REF!+#REF!+#REF!+#REF!+#REF!+#REF!</f>
        <v>#REF!</v>
      </c>
      <c r="BY19" s="6"/>
    </row>
    <row r="20" spans="1:77" ht="14.25" customHeight="1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</row>
    <row r="21" spans="1:77" ht="14.25" customHeight="1"/>
    <row r="22" spans="1:77" ht="14.25" customHeight="1"/>
    <row r="23" spans="1:77" ht="14.25" customHeight="1"/>
    <row r="24" spans="1:77" ht="14.25" customHeight="1"/>
    <row r="25" spans="1:77" ht="14.25" customHeight="1"/>
    <row r="26" spans="1:77" ht="14.25" customHeight="1"/>
  </sheetData>
  <mergeCells count="62">
    <mergeCell ref="A12:A14"/>
    <mergeCell ref="B12:B14"/>
    <mergeCell ref="AX8:AX10"/>
    <mergeCell ref="AY8:AY10"/>
    <mergeCell ref="BA8:BJ8"/>
    <mergeCell ref="BK8:BL9"/>
    <mergeCell ref="BM8:BT9"/>
    <mergeCell ref="BA9:BB9"/>
    <mergeCell ref="BC9:BD9"/>
    <mergeCell ref="BE9:BF9"/>
    <mergeCell ref="BG9:BH9"/>
    <mergeCell ref="BI9:BJ9"/>
    <mergeCell ref="AR8:AR10"/>
    <mergeCell ref="AS8:AS10"/>
    <mergeCell ref="AT8:AT10"/>
    <mergeCell ref="AU8:AU10"/>
    <mergeCell ref="AV8:AV10"/>
    <mergeCell ref="AW8:AW10"/>
    <mergeCell ref="AL8:AL10"/>
    <mergeCell ref="AM8:AM10"/>
    <mergeCell ref="AN8:AN10"/>
    <mergeCell ref="AO8:AO10"/>
    <mergeCell ref="AP8:AP10"/>
    <mergeCell ref="AQ8:AQ10"/>
    <mergeCell ref="R8:S9"/>
    <mergeCell ref="T8:U9"/>
    <mergeCell ref="V8:W9"/>
    <mergeCell ref="X8:Y9"/>
    <mergeCell ref="Z8:AA9"/>
    <mergeCell ref="AB8:AC9"/>
    <mergeCell ref="H8:I9"/>
    <mergeCell ref="J8:K9"/>
    <mergeCell ref="L8:L9"/>
    <mergeCell ref="M8:M9"/>
    <mergeCell ref="N8:O9"/>
    <mergeCell ref="P8:Q9"/>
    <mergeCell ref="AD6:AG7"/>
    <mergeCell ref="AH6:AK7"/>
    <mergeCell ref="AL6:AY7"/>
    <mergeCell ref="AZ6:AZ10"/>
    <mergeCell ref="BA6:BT7"/>
    <mergeCell ref="BU6:BV9"/>
    <mergeCell ref="AD8:AE9"/>
    <mergeCell ref="AF8:AG9"/>
    <mergeCell ref="AH8:AI9"/>
    <mergeCell ref="AJ8:AK9"/>
    <mergeCell ref="H6:K7"/>
    <mergeCell ref="L6:M7"/>
    <mergeCell ref="N6:Q7"/>
    <mergeCell ref="R6:U7"/>
    <mergeCell ref="V6:Y7"/>
    <mergeCell ref="Z6:AC7"/>
    <mergeCell ref="A2:B2"/>
    <mergeCell ref="A3:B3"/>
    <mergeCell ref="O3:U3"/>
    <mergeCell ref="A4:B4"/>
    <mergeCell ref="A6:A10"/>
    <mergeCell ref="B6:B10"/>
    <mergeCell ref="C6:C10"/>
    <mergeCell ref="D6:D10"/>
    <mergeCell ref="E6:E10"/>
    <mergeCell ref="F6:G9"/>
  </mergeCells>
  <conditionalFormatting sqref="G12:G15">
    <cfRule type="cellIs" dxfId="1" priority="1" operator="greaterThan">
      <formula>100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2023-02-28T07:19:24Z</dcterms:created>
  <dcterms:modified xsi:type="dcterms:W3CDTF">2023-02-28T07:25:47Z</dcterms:modified>
</cp:coreProperties>
</file>