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F0805864-72D4-49B3-AE43-81CF14F913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veilans PTM" sheetId="6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Z990" i="6"/>
  <c r="AF988" i="6"/>
  <c r="T987" i="6"/>
  <c r="S987" i="6"/>
  <c r="H987" i="6"/>
  <c r="U986" i="6"/>
  <c r="N986" i="6"/>
  <c r="J985" i="6"/>
  <c r="I985" i="6"/>
  <c r="X981" i="6"/>
  <c r="W981" i="6"/>
  <c r="V981" i="6"/>
  <c r="H981" i="6"/>
  <c r="W980" i="6"/>
  <c r="L980" i="6"/>
  <c r="AA979" i="6"/>
  <c r="U978" i="6"/>
  <c r="E978" i="6"/>
  <c r="Z977" i="6"/>
  <c r="J977" i="6"/>
  <c r="G977" i="6"/>
  <c r="AI976" i="6"/>
  <c r="G976" i="6"/>
  <c r="AE975" i="6"/>
  <c r="S975" i="6"/>
  <c r="K975" i="6"/>
  <c r="Q974" i="6"/>
  <c r="P974" i="6"/>
  <c r="O974" i="6"/>
  <c r="G974" i="6"/>
  <c r="V972" i="6"/>
  <c r="D971" i="6"/>
  <c r="E970" i="6"/>
  <c r="AH969" i="6"/>
  <c r="J969" i="6"/>
  <c r="AI968" i="6"/>
  <c r="L968" i="6"/>
  <c r="L967" i="6"/>
  <c r="K967" i="6"/>
  <c r="X965" i="6"/>
  <c r="V965" i="6"/>
  <c r="P964" i="6"/>
  <c r="Z961" i="6"/>
  <c r="J961" i="6"/>
  <c r="G961" i="6"/>
  <c r="K960" i="6"/>
  <c r="AI959" i="6"/>
  <c r="K959" i="6"/>
  <c r="S957" i="6"/>
  <c r="K957" i="6"/>
  <c r="P956" i="6"/>
  <c r="G953" i="6"/>
  <c r="F953" i="6"/>
  <c r="S951" i="6"/>
  <c r="P951" i="6"/>
  <c r="G950" i="6"/>
  <c r="AA949" i="6"/>
  <c r="K949" i="6"/>
  <c r="Z948" i="6"/>
  <c r="Y948" i="6"/>
  <c r="D947" i="6"/>
  <c r="Z945" i="6"/>
  <c r="L944" i="6"/>
  <c r="K944" i="6"/>
  <c r="Q943" i="6"/>
  <c r="P943" i="6"/>
  <c r="O943" i="6"/>
  <c r="G943" i="6"/>
  <c r="AA941" i="6"/>
  <c r="W941" i="6"/>
  <c r="AI932" i="6"/>
  <c r="AJ932" i="6" s="1"/>
  <c r="AH932" i="6"/>
  <c r="AF932" i="6"/>
  <c r="AE932" i="6"/>
  <c r="AG932" i="6" s="1"/>
  <c r="AA932" i="6"/>
  <c r="Z932" i="6"/>
  <c r="Y932" i="6"/>
  <c r="X932" i="6"/>
  <c r="W932" i="6"/>
  <c r="V932" i="6"/>
  <c r="U932" i="6"/>
  <c r="T932" i="6"/>
  <c r="S932" i="6"/>
  <c r="R932" i="6"/>
  <c r="Q932" i="6"/>
  <c r="P932" i="6"/>
  <c r="O932" i="6"/>
  <c r="N932" i="6"/>
  <c r="M932" i="6"/>
  <c r="L932" i="6"/>
  <c r="K932" i="6"/>
  <c r="J932" i="6"/>
  <c r="I932" i="6"/>
  <c r="H932" i="6"/>
  <c r="G932" i="6"/>
  <c r="F932" i="6"/>
  <c r="E932" i="6"/>
  <c r="AC932" i="6" s="1"/>
  <c r="D932" i="6"/>
  <c r="AB932" i="6" s="1"/>
  <c r="AD932" i="6" s="1"/>
  <c r="AJ931" i="6"/>
  <c r="AI931" i="6"/>
  <c r="AH931" i="6"/>
  <c r="AF931" i="6"/>
  <c r="AE931" i="6"/>
  <c r="AA931" i="6"/>
  <c r="Z931" i="6"/>
  <c r="Y931" i="6"/>
  <c r="X931" i="6"/>
  <c r="W931" i="6"/>
  <c r="V931" i="6"/>
  <c r="U931" i="6"/>
  <c r="T931" i="6"/>
  <c r="S931" i="6"/>
  <c r="R931" i="6"/>
  <c r="Q931" i="6"/>
  <c r="P931" i="6"/>
  <c r="O931" i="6"/>
  <c r="N931" i="6"/>
  <c r="M931" i="6"/>
  <c r="L931" i="6"/>
  <c r="K931" i="6"/>
  <c r="J931" i="6"/>
  <c r="I931" i="6"/>
  <c r="H931" i="6"/>
  <c r="G931" i="6"/>
  <c r="F931" i="6"/>
  <c r="E931" i="6"/>
  <c r="AC931" i="6" s="1"/>
  <c r="D931" i="6"/>
  <c r="AB931" i="6" s="1"/>
  <c r="AD931" i="6" s="1"/>
  <c r="AJ930" i="6"/>
  <c r="AI930" i="6"/>
  <c r="AH930" i="6"/>
  <c r="AG930" i="6"/>
  <c r="AF930" i="6"/>
  <c r="AE930" i="6"/>
  <c r="AA930" i="6"/>
  <c r="Z930" i="6"/>
  <c r="Y930" i="6"/>
  <c r="X930" i="6"/>
  <c r="W930" i="6"/>
  <c r="V930" i="6"/>
  <c r="U930" i="6"/>
  <c r="T930" i="6"/>
  <c r="S930" i="6"/>
  <c r="R930" i="6"/>
  <c r="Q930" i="6"/>
  <c r="P930" i="6"/>
  <c r="O930" i="6"/>
  <c r="N930" i="6"/>
  <c r="M930" i="6"/>
  <c r="L930" i="6"/>
  <c r="K930" i="6"/>
  <c r="J930" i="6"/>
  <c r="I930" i="6"/>
  <c r="AC930" i="6" s="1"/>
  <c r="H930" i="6"/>
  <c r="G930" i="6"/>
  <c r="F930" i="6"/>
  <c r="E930" i="6"/>
  <c r="D930" i="6"/>
  <c r="AI929" i="6"/>
  <c r="AH929" i="6"/>
  <c r="AJ929" i="6" s="1"/>
  <c r="AF929" i="6"/>
  <c r="AG929" i="6" s="1"/>
  <c r="AE929" i="6"/>
  <c r="AA929" i="6"/>
  <c r="Z929" i="6"/>
  <c r="Y929" i="6"/>
  <c r="X929" i="6"/>
  <c r="W929" i="6"/>
  <c r="V929" i="6"/>
  <c r="U929" i="6"/>
  <c r="T929" i="6"/>
  <c r="S929" i="6"/>
  <c r="R929" i="6"/>
  <c r="Q929" i="6"/>
  <c r="P929" i="6"/>
  <c r="O929" i="6"/>
  <c r="N929" i="6"/>
  <c r="M929" i="6"/>
  <c r="L929" i="6"/>
  <c r="K929" i="6"/>
  <c r="J929" i="6"/>
  <c r="I929" i="6"/>
  <c r="H929" i="6"/>
  <c r="G929" i="6"/>
  <c r="F929" i="6"/>
  <c r="E929" i="6"/>
  <c r="D929" i="6"/>
  <c r="AI928" i="6"/>
  <c r="AH928" i="6"/>
  <c r="AJ928" i="6" s="1"/>
  <c r="AF928" i="6"/>
  <c r="AE928" i="6"/>
  <c r="AA928" i="6"/>
  <c r="Z928" i="6"/>
  <c r="Y928" i="6"/>
  <c r="X928" i="6"/>
  <c r="W928" i="6"/>
  <c r="V928" i="6"/>
  <c r="U928" i="6"/>
  <c r="T928" i="6"/>
  <c r="S928" i="6"/>
  <c r="R928" i="6"/>
  <c r="Q928" i="6"/>
  <c r="P928" i="6"/>
  <c r="O928" i="6"/>
  <c r="N928" i="6"/>
  <c r="M928" i="6"/>
  <c r="L928" i="6"/>
  <c r="K928" i="6"/>
  <c r="J928" i="6"/>
  <c r="I928" i="6"/>
  <c r="H928" i="6"/>
  <c r="G928" i="6"/>
  <c r="F928" i="6"/>
  <c r="E928" i="6"/>
  <c r="D928" i="6"/>
  <c r="AB928" i="6" s="1"/>
  <c r="AJ927" i="6"/>
  <c r="AI927" i="6"/>
  <c r="AH927" i="6"/>
  <c r="AF927" i="6"/>
  <c r="AG927" i="6" s="1"/>
  <c r="AE927" i="6"/>
  <c r="AA927" i="6"/>
  <c r="Z927" i="6"/>
  <c r="Y927" i="6"/>
  <c r="X927" i="6"/>
  <c r="W927" i="6"/>
  <c r="V927" i="6"/>
  <c r="U927" i="6"/>
  <c r="T927" i="6"/>
  <c r="S927" i="6"/>
  <c r="R927" i="6"/>
  <c r="Q927" i="6"/>
  <c r="P927" i="6"/>
  <c r="O927" i="6"/>
  <c r="N927" i="6"/>
  <c r="M927" i="6"/>
  <c r="L927" i="6"/>
  <c r="K927" i="6"/>
  <c r="J927" i="6"/>
  <c r="I927" i="6"/>
  <c r="H927" i="6"/>
  <c r="G927" i="6"/>
  <c r="F927" i="6"/>
  <c r="E927" i="6"/>
  <c r="D927" i="6"/>
  <c r="AB927" i="6" s="1"/>
  <c r="AJ926" i="6"/>
  <c r="AI926" i="6"/>
  <c r="AH926" i="6"/>
  <c r="AG926" i="6"/>
  <c r="AF926" i="6"/>
  <c r="AE926" i="6"/>
  <c r="AA926" i="6"/>
  <c r="Z926" i="6"/>
  <c r="Y926" i="6"/>
  <c r="X926" i="6"/>
  <c r="W926" i="6"/>
  <c r="V926" i="6"/>
  <c r="U926" i="6"/>
  <c r="T926" i="6"/>
  <c r="S926" i="6"/>
  <c r="R926" i="6"/>
  <c r="Q926" i="6"/>
  <c r="P926" i="6"/>
  <c r="O926" i="6"/>
  <c r="N926" i="6"/>
  <c r="M926" i="6"/>
  <c r="L926" i="6"/>
  <c r="K926" i="6"/>
  <c r="J926" i="6"/>
  <c r="I926" i="6"/>
  <c r="H926" i="6"/>
  <c r="G926" i="6"/>
  <c r="F926" i="6"/>
  <c r="E926" i="6"/>
  <c r="AC926" i="6" s="1"/>
  <c r="D926" i="6"/>
  <c r="AB926" i="6" s="1"/>
  <c r="AD926" i="6" s="1"/>
  <c r="AJ925" i="6"/>
  <c r="AI925" i="6"/>
  <c r="AH925" i="6"/>
  <c r="AG925" i="6"/>
  <c r="AF925" i="6"/>
  <c r="AE925" i="6"/>
  <c r="AA925" i="6"/>
  <c r="Z925" i="6"/>
  <c r="Y925" i="6"/>
  <c r="X925" i="6"/>
  <c r="W925" i="6"/>
  <c r="V925" i="6"/>
  <c r="U925" i="6"/>
  <c r="T925" i="6"/>
  <c r="T933" i="6" s="1"/>
  <c r="S925" i="6"/>
  <c r="R925" i="6"/>
  <c r="Q925" i="6"/>
  <c r="P925" i="6"/>
  <c r="O925" i="6"/>
  <c r="N925" i="6"/>
  <c r="M925" i="6"/>
  <c r="L925" i="6"/>
  <c r="K925" i="6"/>
  <c r="J925" i="6"/>
  <c r="I925" i="6"/>
  <c r="H925" i="6"/>
  <c r="G925" i="6"/>
  <c r="F925" i="6"/>
  <c r="E925" i="6"/>
  <c r="AC925" i="6" s="1"/>
  <c r="D925" i="6"/>
  <c r="AB925" i="6" s="1"/>
  <c r="AD925" i="6" s="1"/>
  <c r="AJ924" i="6"/>
  <c r="AI924" i="6"/>
  <c r="AH924" i="6"/>
  <c r="AF924" i="6"/>
  <c r="AE924" i="6"/>
  <c r="AG924" i="6" s="1"/>
  <c r="AA924" i="6"/>
  <c r="Z924" i="6"/>
  <c r="Y924" i="6"/>
  <c r="X924" i="6"/>
  <c r="W924" i="6"/>
  <c r="V924" i="6"/>
  <c r="U924" i="6"/>
  <c r="T924" i="6"/>
  <c r="S924" i="6"/>
  <c r="R924" i="6"/>
  <c r="Q924" i="6"/>
  <c r="P924" i="6"/>
  <c r="O924" i="6"/>
  <c r="N924" i="6"/>
  <c r="M924" i="6"/>
  <c r="L924" i="6"/>
  <c r="K924" i="6"/>
  <c r="J924" i="6"/>
  <c r="I924" i="6"/>
  <c r="H924" i="6"/>
  <c r="G924" i="6"/>
  <c r="F924" i="6"/>
  <c r="E924" i="6"/>
  <c r="AC924" i="6" s="1"/>
  <c r="D924" i="6"/>
  <c r="AB924" i="6" s="1"/>
  <c r="AD924" i="6" s="1"/>
  <c r="AJ923" i="6"/>
  <c r="AI923" i="6"/>
  <c r="AH923" i="6"/>
  <c r="AF923" i="6"/>
  <c r="AE923" i="6"/>
  <c r="AG923" i="6" s="1"/>
  <c r="AA923" i="6"/>
  <c r="Z923" i="6"/>
  <c r="Y923" i="6"/>
  <c r="X923" i="6"/>
  <c r="W923" i="6"/>
  <c r="V923" i="6"/>
  <c r="U923" i="6"/>
  <c r="T923" i="6"/>
  <c r="S923" i="6"/>
  <c r="R923" i="6"/>
  <c r="Q923" i="6"/>
  <c r="P923" i="6"/>
  <c r="O923" i="6"/>
  <c r="N923" i="6"/>
  <c r="M923" i="6"/>
  <c r="L923" i="6"/>
  <c r="K923" i="6"/>
  <c r="J923" i="6"/>
  <c r="I923" i="6"/>
  <c r="H923" i="6"/>
  <c r="G923" i="6"/>
  <c r="F923" i="6"/>
  <c r="E923" i="6"/>
  <c r="AC923" i="6" s="1"/>
  <c r="D923" i="6"/>
  <c r="AB923" i="6" s="1"/>
  <c r="AD923" i="6" s="1"/>
  <c r="AJ922" i="6"/>
  <c r="AI922" i="6"/>
  <c r="AH922" i="6"/>
  <c r="AF922" i="6"/>
  <c r="AG922" i="6" s="1"/>
  <c r="AE922" i="6"/>
  <c r="AC922" i="6"/>
  <c r="AA922" i="6"/>
  <c r="Z922" i="6"/>
  <c r="Y922" i="6"/>
  <c r="X922" i="6"/>
  <c r="W922" i="6"/>
  <c r="V922" i="6"/>
  <c r="U922" i="6"/>
  <c r="T922" i="6"/>
  <c r="S922" i="6"/>
  <c r="R922" i="6"/>
  <c r="Q922" i="6"/>
  <c r="P922" i="6"/>
  <c r="O922" i="6"/>
  <c r="N922" i="6"/>
  <c r="M922" i="6"/>
  <c r="L922" i="6"/>
  <c r="K922" i="6"/>
  <c r="J922" i="6"/>
  <c r="I922" i="6"/>
  <c r="H922" i="6"/>
  <c r="G922" i="6"/>
  <c r="F922" i="6"/>
  <c r="E922" i="6"/>
  <c r="D922" i="6"/>
  <c r="AB922" i="6" s="1"/>
  <c r="AD922" i="6" s="1"/>
  <c r="AI921" i="6"/>
  <c r="AH921" i="6"/>
  <c r="AJ921" i="6" s="1"/>
  <c r="AF921" i="6"/>
  <c r="AE921" i="6"/>
  <c r="AG921" i="6" s="1"/>
  <c r="AA921" i="6"/>
  <c r="Z921" i="6"/>
  <c r="Y921" i="6"/>
  <c r="X921" i="6"/>
  <c r="W921" i="6"/>
  <c r="V921" i="6"/>
  <c r="U921" i="6"/>
  <c r="T921" i="6"/>
  <c r="S921" i="6"/>
  <c r="R921" i="6"/>
  <c r="Q921" i="6"/>
  <c r="P921" i="6"/>
  <c r="O921" i="6"/>
  <c r="N921" i="6"/>
  <c r="M921" i="6"/>
  <c r="L921" i="6"/>
  <c r="K921" i="6"/>
  <c r="J921" i="6"/>
  <c r="I921" i="6"/>
  <c r="H921" i="6"/>
  <c r="G921" i="6"/>
  <c r="F921" i="6"/>
  <c r="E921" i="6"/>
  <c r="AC921" i="6" s="1"/>
  <c r="D921" i="6"/>
  <c r="AI920" i="6"/>
  <c r="AH920" i="6"/>
  <c r="AG920" i="6"/>
  <c r="AF920" i="6"/>
  <c r="AE920" i="6"/>
  <c r="AA920" i="6"/>
  <c r="Z920" i="6"/>
  <c r="Y920" i="6"/>
  <c r="X920" i="6"/>
  <c r="W920" i="6"/>
  <c r="V920" i="6"/>
  <c r="U920" i="6"/>
  <c r="T920" i="6"/>
  <c r="S920" i="6"/>
  <c r="R920" i="6"/>
  <c r="Q920" i="6"/>
  <c r="P920" i="6"/>
  <c r="O920" i="6"/>
  <c r="N920" i="6"/>
  <c r="M920" i="6"/>
  <c r="L920" i="6"/>
  <c r="K920" i="6"/>
  <c r="J920" i="6"/>
  <c r="I920" i="6"/>
  <c r="H920" i="6"/>
  <c r="G920" i="6"/>
  <c r="F920" i="6"/>
  <c r="E920" i="6"/>
  <c r="D920" i="6"/>
  <c r="AI919" i="6"/>
  <c r="AJ919" i="6" s="1"/>
  <c r="AH919" i="6"/>
  <c r="AG919" i="6"/>
  <c r="AF919" i="6"/>
  <c r="AE919" i="6"/>
  <c r="AA919" i="6"/>
  <c r="Z919" i="6"/>
  <c r="Y919" i="6"/>
  <c r="X919" i="6"/>
  <c r="W919" i="6"/>
  <c r="V919" i="6"/>
  <c r="U919" i="6"/>
  <c r="T919" i="6"/>
  <c r="S919" i="6"/>
  <c r="R919" i="6"/>
  <c r="Q919" i="6"/>
  <c r="P919" i="6"/>
  <c r="O919" i="6"/>
  <c r="N919" i="6"/>
  <c r="M919" i="6"/>
  <c r="L919" i="6"/>
  <c r="K919" i="6"/>
  <c r="J919" i="6"/>
  <c r="I919" i="6"/>
  <c r="H919" i="6"/>
  <c r="G919" i="6"/>
  <c r="F919" i="6"/>
  <c r="E919" i="6"/>
  <c r="D919" i="6"/>
  <c r="AB919" i="6" s="1"/>
  <c r="AI918" i="6"/>
  <c r="AH918" i="6"/>
  <c r="AJ918" i="6" s="1"/>
  <c r="AG918" i="6"/>
  <c r="AF918" i="6"/>
  <c r="AE918" i="6"/>
  <c r="AA918" i="6"/>
  <c r="Z918" i="6"/>
  <c r="Y918" i="6"/>
  <c r="X918" i="6"/>
  <c r="W918" i="6"/>
  <c r="V918" i="6"/>
  <c r="U918" i="6"/>
  <c r="T918" i="6"/>
  <c r="S918" i="6"/>
  <c r="R918" i="6"/>
  <c r="Q918" i="6"/>
  <c r="P918" i="6"/>
  <c r="O918" i="6"/>
  <c r="N918" i="6"/>
  <c r="M918" i="6"/>
  <c r="L918" i="6"/>
  <c r="K918" i="6"/>
  <c r="J918" i="6"/>
  <c r="I918" i="6"/>
  <c r="H918" i="6"/>
  <c r="G918" i="6"/>
  <c r="F918" i="6"/>
  <c r="E918" i="6"/>
  <c r="AC918" i="6" s="1"/>
  <c r="D918" i="6"/>
  <c r="AB918" i="6" s="1"/>
  <c r="AI917" i="6"/>
  <c r="AH917" i="6"/>
  <c r="AJ917" i="6" s="1"/>
  <c r="AG917" i="6"/>
  <c r="AF917" i="6"/>
  <c r="AE917" i="6"/>
  <c r="AA917" i="6"/>
  <c r="Z917" i="6"/>
  <c r="Y917" i="6"/>
  <c r="X917" i="6"/>
  <c r="W917" i="6"/>
  <c r="V917" i="6"/>
  <c r="U917" i="6"/>
  <c r="T917" i="6"/>
  <c r="S917" i="6"/>
  <c r="R917" i="6"/>
  <c r="Q917" i="6"/>
  <c r="P917" i="6"/>
  <c r="O917" i="6"/>
  <c r="N917" i="6"/>
  <c r="M917" i="6"/>
  <c r="L917" i="6"/>
  <c r="K917" i="6"/>
  <c r="J917" i="6"/>
  <c r="I917" i="6"/>
  <c r="H917" i="6"/>
  <c r="G917" i="6"/>
  <c r="F917" i="6"/>
  <c r="E917" i="6"/>
  <c r="AC917" i="6" s="1"/>
  <c r="D917" i="6"/>
  <c r="AB917" i="6" s="1"/>
  <c r="AD917" i="6" s="1"/>
  <c r="AI916" i="6"/>
  <c r="AJ916" i="6" s="1"/>
  <c r="AH916" i="6"/>
  <c r="AF916" i="6"/>
  <c r="AE916" i="6"/>
  <c r="AG916" i="6" s="1"/>
  <c r="AA916" i="6"/>
  <c r="Z916" i="6"/>
  <c r="Y916" i="6"/>
  <c r="X916" i="6"/>
  <c r="W916" i="6"/>
  <c r="V916" i="6"/>
  <c r="U916" i="6"/>
  <c r="T916" i="6"/>
  <c r="S916" i="6"/>
  <c r="R916" i="6"/>
  <c r="Q916" i="6"/>
  <c r="P916" i="6"/>
  <c r="O916" i="6"/>
  <c r="N916" i="6"/>
  <c r="M916" i="6"/>
  <c r="L916" i="6"/>
  <c r="K916" i="6"/>
  <c r="J916" i="6"/>
  <c r="I916" i="6"/>
  <c r="H916" i="6"/>
  <c r="G916" i="6"/>
  <c r="F916" i="6"/>
  <c r="E916" i="6"/>
  <c r="D916" i="6"/>
  <c r="AB916" i="6" s="1"/>
  <c r="AJ915" i="6"/>
  <c r="AI915" i="6"/>
  <c r="AH915" i="6"/>
  <c r="AF915" i="6"/>
  <c r="AE915" i="6"/>
  <c r="AA915" i="6"/>
  <c r="Z915" i="6"/>
  <c r="Y915" i="6"/>
  <c r="X915" i="6"/>
  <c r="W915" i="6"/>
  <c r="V915" i="6"/>
  <c r="U915" i="6"/>
  <c r="T915" i="6"/>
  <c r="S915" i="6"/>
  <c r="R915" i="6"/>
  <c r="Q915" i="6"/>
  <c r="P915" i="6"/>
  <c r="P973" i="6" s="1"/>
  <c r="O915" i="6"/>
  <c r="N915" i="6"/>
  <c r="M915" i="6"/>
  <c r="L915" i="6"/>
  <c r="K915" i="6"/>
  <c r="J915" i="6"/>
  <c r="I915" i="6"/>
  <c r="H915" i="6"/>
  <c r="G915" i="6"/>
  <c r="F915" i="6"/>
  <c r="E915" i="6"/>
  <c r="D915" i="6"/>
  <c r="AJ914" i="6"/>
  <c r="AI914" i="6"/>
  <c r="AH914" i="6"/>
  <c r="AF914" i="6"/>
  <c r="AE914" i="6"/>
  <c r="AG914" i="6" s="1"/>
  <c r="AA914" i="6"/>
  <c r="Z914" i="6"/>
  <c r="Y914" i="6"/>
  <c r="X914" i="6"/>
  <c r="W914" i="6"/>
  <c r="V914" i="6"/>
  <c r="U914" i="6"/>
  <c r="T914" i="6"/>
  <c r="S914" i="6"/>
  <c r="R914" i="6"/>
  <c r="Q914" i="6"/>
  <c r="P914" i="6"/>
  <c r="O914" i="6"/>
  <c r="N914" i="6"/>
  <c r="M914" i="6"/>
  <c r="L914" i="6"/>
  <c r="K914" i="6"/>
  <c r="J914" i="6"/>
  <c r="I914" i="6"/>
  <c r="H914" i="6"/>
  <c r="G914" i="6"/>
  <c r="AC914" i="6" s="1"/>
  <c r="F914" i="6"/>
  <c r="E914" i="6"/>
  <c r="D914" i="6"/>
  <c r="AI913" i="6"/>
  <c r="AH913" i="6"/>
  <c r="AJ913" i="6" s="1"/>
  <c r="AF913" i="6"/>
  <c r="AE913" i="6"/>
  <c r="AG913" i="6" s="1"/>
  <c r="AA913" i="6"/>
  <c r="Z913" i="6"/>
  <c r="Y913" i="6"/>
  <c r="X913" i="6"/>
  <c r="W913" i="6"/>
  <c r="V913" i="6"/>
  <c r="U913" i="6"/>
  <c r="T913" i="6"/>
  <c r="S913" i="6"/>
  <c r="R913" i="6"/>
  <c r="Q913" i="6"/>
  <c r="P913" i="6"/>
  <c r="O913" i="6"/>
  <c r="N913" i="6"/>
  <c r="M913" i="6"/>
  <c r="L913" i="6"/>
  <c r="K913" i="6"/>
  <c r="J913" i="6"/>
  <c r="I913" i="6"/>
  <c r="H913" i="6"/>
  <c r="G913" i="6"/>
  <c r="F913" i="6"/>
  <c r="E913" i="6"/>
  <c r="D913" i="6"/>
  <c r="AB913" i="6" s="1"/>
  <c r="AI912" i="6"/>
  <c r="AH912" i="6"/>
  <c r="AJ912" i="6" s="1"/>
  <c r="AG912" i="6"/>
  <c r="AF912" i="6"/>
  <c r="AE912" i="6"/>
  <c r="AA912" i="6"/>
  <c r="Z912" i="6"/>
  <c r="Y912" i="6"/>
  <c r="X912" i="6"/>
  <c r="W912" i="6"/>
  <c r="V912" i="6"/>
  <c r="U912" i="6"/>
  <c r="T912" i="6"/>
  <c r="S912" i="6"/>
  <c r="R912" i="6"/>
  <c r="Q912" i="6"/>
  <c r="P912" i="6"/>
  <c r="O912" i="6"/>
  <c r="N912" i="6"/>
  <c r="M912" i="6"/>
  <c r="L912" i="6"/>
  <c r="K912" i="6"/>
  <c r="J912" i="6"/>
  <c r="I912" i="6"/>
  <c r="H912" i="6"/>
  <c r="G912" i="6"/>
  <c r="F912" i="6"/>
  <c r="E912" i="6"/>
  <c r="D912" i="6"/>
  <c r="AI911" i="6"/>
  <c r="AH911" i="6"/>
  <c r="AJ911" i="6" s="1"/>
  <c r="AF911" i="6"/>
  <c r="AG911" i="6" s="1"/>
  <c r="AE911" i="6"/>
  <c r="AA911" i="6"/>
  <c r="Z911" i="6"/>
  <c r="Y911" i="6"/>
  <c r="X911" i="6"/>
  <c r="W911" i="6"/>
  <c r="V911" i="6"/>
  <c r="U911" i="6"/>
  <c r="T911" i="6"/>
  <c r="S911" i="6"/>
  <c r="R911" i="6"/>
  <c r="Q911" i="6"/>
  <c r="P911" i="6"/>
  <c r="O911" i="6"/>
  <c r="N911" i="6"/>
  <c r="M911" i="6"/>
  <c r="L911" i="6"/>
  <c r="K911" i="6"/>
  <c r="J911" i="6"/>
  <c r="I911" i="6"/>
  <c r="H911" i="6"/>
  <c r="G911" i="6"/>
  <c r="F911" i="6"/>
  <c r="E911" i="6"/>
  <c r="AC911" i="6" s="1"/>
  <c r="D911" i="6"/>
  <c r="AB911" i="6" s="1"/>
  <c r="AD911" i="6" s="1"/>
  <c r="AI910" i="6"/>
  <c r="AH910" i="6"/>
  <c r="AG910" i="6"/>
  <c r="AF910" i="6"/>
  <c r="AE910" i="6"/>
  <c r="AA910" i="6"/>
  <c r="Z910" i="6"/>
  <c r="Y910" i="6"/>
  <c r="X910" i="6"/>
  <c r="W910" i="6"/>
  <c r="V910" i="6"/>
  <c r="U910" i="6"/>
  <c r="T910" i="6"/>
  <c r="S910" i="6"/>
  <c r="R910" i="6"/>
  <c r="Q910" i="6"/>
  <c r="P910" i="6"/>
  <c r="O910" i="6"/>
  <c r="N910" i="6"/>
  <c r="M910" i="6"/>
  <c r="L910" i="6"/>
  <c r="L933" i="6" s="1"/>
  <c r="K910" i="6"/>
  <c r="J910" i="6"/>
  <c r="I910" i="6"/>
  <c r="H910" i="6"/>
  <c r="G910" i="6"/>
  <c r="F910" i="6"/>
  <c r="E910" i="6"/>
  <c r="AC910" i="6" s="1"/>
  <c r="D910" i="6"/>
  <c r="AB910" i="6" s="1"/>
  <c r="AD910" i="6" s="1"/>
  <c r="AI909" i="6"/>
  <c r="AH909" i="6"/>
  <c r="AG909" i="6"/>
  <c r="AF909" i="6"/>
  <c r="AE909" i="6"/>
  <c r="AA909" i="6"/>
  <c r="Z909" i="6"/>
  <c r="Y909" i="6"/>
  <c r="X909" i="6"/>
  <c r="W909" i="6"/>
  <c r="V909" i="6"/>
  <c r="U909" i="6"/>
  <c r="T909" i="6"/>
  <c r="S909" i="6"/>
  <c r="S967" i="6" s="1"/>
  <c r="R909" i="6"/>
  <c r="Q909" i="6"/>
  <c r="P909" i="6"/>
  <c r="O909" i="6"/>
  <c r="N909" i="6"/>
  <c r="M909" i="6"/>
  <c r="L909" i="6"/>
  <c r="K909" i="6"/>
  <c r="J909" i="6"/>
  <c r="I909" i="6"/>
  <c r="H909" i="6"/>
  <c r="G909" i="6"/>
  <c r="F909" i="6"/>
  <c r="E909" i="6"/>
  <c r="AC909" i="6" s="1"/>
  <c r="D909" i="6"/>
  <c r="AI908" i="6"/>
  <c r="AJ908" i="6" s="1"/>
  <c r="AH908" i="6"/>
  <c r="AF908" i="6"/>
  <c r="AE908" i="6"/>
  <c r="AG908" i="6" s="1"/>
  <c r="AC908" i="6"/>
  <c r="AA908" i="6"/>
  <c r="Z908" i="6"/>
  <c r="Y908" i="6"/>
  <c r="X908" i="6"/>
  <c r="W908" i="6"/>
  <c r="V908" i="6"/>
  <c r="U908" i="6"/>
  <c r="T908" i="6"/>
  <c r="S908" i="6"/>
  <c r="R908" i="6"/>
  <c r="Q908" i="6"/>
  <c r="P908" i="6"/>
  <c r="O908" i="6"/>
  <c r="N908" i="6"/>
  <c r="M908" i="6"/>
  <c r="L908" i="6"/>
  <c r="K908" i="6"/>
  <c r="J908" i="6"/>
  <c r="I908" i="6"/>
  <c r="H908" i="6"/>
  <c r="G908" i="6"/>
  <c r="F908" i="6"/>
  <c r="E908" i="6"/>
  <c r="D908" i="6"/>
  <c r="AB908" i="6" s="1"/>
  <c r="AD908" i="6" s="1"/>
  <c r="AJ907" i="6"/>
  <c r="AI907" i="6"/>
  <c r="AH907" i="6"/>
  <c r="AF907" i="6"/>
  <c r="AE907" i="6"/>
  <c r="AG907" i="6" s="1"/>
  <c r="AC907" i="6"/>
  <c r="AA907" i="6"/>
  <c r="Z907" i="6"/>
  <c r="Y907" i="6"/>
  <c r="X907" i="6"/>
  <c r="W907" i="6"/>
  <c r="V907" i="6"/>
  <c r="U907" i="6"/>
  <c r="T907" i="6"/>
  <c r="S907" i="6"/>
  <c r="R907" i="6"/>
  <c r="Q907" i="6"/>
  <c r="P907" i="6"/>
  <c r="O907" i="6"/>
  <c r="N907" i="6"/>
  <c r="M907" i="6"/>
  <c r="L907" i="6"/>
  <c r="K907" i="6"/>
  <c r="J907" i="6"/>
  <c r="I907" i="6"/>
  <c r="H907" i="6"/>
  <c r="G907" i="6"/>
  <c r="F907" i="6"/>
  <c r="E907" i="6"/>
  <c r="D907" i="6"/>
  <c r="AB907" i="6" s="1"/>
  <c r="AD907" i="6" s="1"/>
  <c r="AJ906" i="6"/>
  <c r="AI906" i="6"/>
  <c r="AH906" i="6"/>
  <c r="AF906" i="6"/>
  <c r="AE906" i="6"/>
  <c r="AG906" i="6" s="1"/>
  <c r="AA906" i="6"/>
  <c r="Z906" i="6"/>
  <c r="Y906" i="6"/>
  <c r="X906" i="6"/>
  <c r="W906" i="6"/>
  <c r="V906" i="6"/>
  <c r="U906" i="6"/>
  <c r="T906" i="6"/>
  <c r="S906" i="6"/>
  <c r="R906" i="6"/>
  <c r="Q906" i="6"/>
  <c r="P906" i="6"/>
  <c r="O906" i="6"/>
  <c r="N906" i="6"/>
  <c r="M906" i="6"/>
  <c r="L906" i="6"/>
  <c r="K906" i="6"/>
  <c r="J906" i="6"/>
  <c r="I906" i="6"/>
  <c r="H906" i="6"/>
  <c r="G906" i="6"/>
  <c r="F906" i="6"/>
  <c r="E906" i="6"/>
  <c r="D906" i="6"/>
  <c r="AI905" i="6"/>
  <c r="AH905" i="6"/>
  <c r="AJ905" i="6" s="1"/>
  <c r="AG905" i="6"/>
  <c r="AF905" i="6"/>
  <c r="AE905" i="6"/>
  <c r="AA905" i="6"/>
  <c r="Z905" i="6"/>
  <c r="Y905" i="6"/>
  <c r="X905" i="6"/>
  <c r="W905" i="6"/>
  <c r="V905" i="6"/>
  <c r="U905" i="6"/>
  <c r="T905" i="6"/>
  <c r="S905" i="6"/>
  <c r="R905" i="6"/>
  <c r="Q905" i="6"/>
  <c r="P905" i="6"/>
  <c r="O905" i="6"/>
  <c r="O933" i="6" s="1"/>
  <c r="N905" i="6"/>
  <c r="M905" i="6"/>
  <c r="L905" i="6"/>
  <c r="K905" i="6"/>
  <c r="J905" i="6"/>
  <c r="I905" i="6"/>
  <c r="H905" i="6"/>
  <c r="G905" i="6"/>
  <c r="F905" i="6"/>
  <c r="E905" i="6"/>
  <c r="D905" i="6"/>
  <c r="AI904" i="6"/>
  <c r="AH904" i="6"/>
  <c r="AF904" i="6"/>
  <c r="AE904" i="6"/>
  <c r="AG904" i="6" s="1"/>
  <c r="AA904" i="6"/>
  <c r="Z904" i="6"/>
  <c r="Y904" i="6"/>
  <c r="X904" i="6"/>
  <c r="W904" i="6"/>
  <c r="V904" i="6"/>
  <c r="U904" i="6"/>
  <c r="T904" i="6"/>
  <c r="S904" i="6"/>
  <c r="R904" i="6"/>
  <c r="Q904" i="6"/>
  <c r="P904" i="6"/>
  <c r="O904" i="6"/>
  <c r="N904" i="6"/>
  <c r="M904" i="6"/>
  <c r="L904" i="6"/>
  <c r="K904" i="6"/>
  <c r="J904" i="6"/>
  <c r="I904" i="6"/>
  <c r="H904" i="6"/>
  <c r="G904" i="6"/>
  <c r="F904" i="6"/>
  <c r="E904" i="6"/>
  <c r="AC904" i="6" s="1"/>
  <c r="D904" i="6"/>
  <c r="AB904" i="6" s="1"/>
  <c r="AD904" i="6" s="1"/>
  <c r="AI903" i="6"/>
  <c r="AH903" i="6"/>
  <c r="AJ903" i="6" s="1"/>
  <c r="AG903" i="6"/>
  <c r="AF903" i="6"/>
  <c r="AE903" i="6"/>
  <c r="AA903" i="6"/>
  <c r="Z903" i="6"/>
  <c r="Y903" i="6"/>
  <c r="X903" i="6"/>
  <c r="W903" i="6"/>
  <c r="V903" i="6"/>
  <c r="U903" i="6"/>
  <c r="T903" i="6"/>
  <c r="S903" i="6"/>
  <c r="R903" i="6"/>
  <c r="Q903" i="6"/>
  <c r="P903" i="6"/>
  <c r="O903" i="6"/>
  <c r="N903" i="6"/>
  <c r="M903" i="6"/>
  <c r="L903" i="6"/>
  <c r="K903" i="6"/>
  <c r="J903" i="6"/>
  <c r="I903" i="6"/>
  <c r="H903" i="6"/>
  <c r="G903" i="6"/>
  <c r="F903" i="6"/>
  <c r="E903" i="6"/>
  <c r="D903" i="6"/>
  <c r="AJ902" i="6"/>
  <c r="AI902" i="6"/>
  <c r="AH902" i="6"/>
  <c r="AG902" i="6"/>
  <c r="AF902" i="6"/>
  <c r="AE902" i="6"/>
  <c r="AA902" i="6"/>
  <c r="Z902" i="6"/>
  <c r="Y902" i="6"/>
  <c r="X902" i="6"/>
  <c r="W902" i="6"/>
  <c r="V902" i="6"/>
  <c r="U902" i="6"/>
  <c r="T902" i="6"/>
  <c r="S902" i="6"/>
  <c r="R902" i="6"/>
  <c r="Q902" i="6"/>
  <c r="P902" i="6"/>
  <c r="O902" i="6"/>
  <c r="N902" i="6"/>
  <c r="M902" i="6"/>
  <c r="L902" i="6"/>
  <c r="K902" i="6"/>
  <c r="J902" i="6"/>
  <c r="I902" i="6"/>
  <c r="H902" i="6"/>
  <c r="G902" i="6"/>
  <c r="F902" i="6"/>
  <c r="E902" i="6"/>
  <c r="D902" i="6"/>
  <c r="AB902" i="6" s="1"/>
  <c r="AJ901" i="6"/>
  <c r="AI901" i="6"/>
  <c r="AH901" i="6"/>
  <c r="AG901" i="6"/>
  <c r="AF901" i="6"/>
  <c r="AE901" i="6"/>
  <c r="AA901" i="6"/>
  <c r="Z901" i="6"/>
  <c r="Y901" i="6"/>
  <c r="X901" i="6"/>
  <c r="W901" i="6"/>
  <c r="V901" i="6"/>
  <c r="U901" i="6"/>
  <c r="T901" i="6"/>
  <c r="S901" i="6"/>
  <c r="R901" i="6"/>
  <c r="Q901" i="6"/>
  <c r="P901" i="6"/>
  <c r="O901" i="6"/>
  <c r="N901" i="6"/>
  <c r="M901" i="6"/>
  <c r="L901" i="6"/>
  <c r="K901" i="6"/>
  <c r="J901" i="6"/>
  <c r="I901" i="6"/>
  <c r="H901" i="6"/>
  <c r="G901" i="6"/>
  <c r="F901" i="6"/>
  <c r="E901" i="6"/>
  <c r="AC901" i="6" s="1"/>
  <c r="D901" i="6"/>
  <c r="AB901" i="6" s="1"/>
  <c r="AD901" i="6" s="1"/>
  <c r="AI900" i="6"/>
  <c r="AJ900" i="6" s="1"/>
  <c r="AH900" i="6"/>
  <c r="AF900" i="6"/>
  <c r="AE900" i="6"/>
  <c r="AG900" i="6" s="1"/>
  <c r="AA900" i="6"/>
  <c r="Z900" i="6"/>
  <c r="Y900" i="6"/>
  <c r="X900" i="6"/>
  <c r="W900" i="6"/>
  <c r="V900" i="6"/>
  <c r="U900" i="6"/>
  <c r="T900" i="6"/>
  <c r="S900" i="6"/>
  <c r="R900" i="6"/>
  <c r="Q900" i="6"/>
  <c r="P900" i="6"/>
  <c r="O900" i="6"/>
  <c r="N900" i="6"/>
  <c r="M900" i="6"/>
  <c r="L900" i="6"/>
  <c r="K900" i="6"/>
  <c r="J900" i="6"/>
  <c r="I900" i="6"/>
  <c r="H900" i="6"/>
  <c r="G900" i="6"/>
  <c r="F900" i="6"/>
  <c r="E900" i="6"/>
  <c r="AC900" i="6" s="1"/>
  <c r="D900" i="6"/>
  <c r="AB900" i="6" s="1"/>
  <c r="AD900" i="6" s="1"/>
  <c r="AJ899" i="6"/>
  <c r="AI899" i="6"/>
  <c r="AH899" i="6"/>
  <c r="AF899" i="6"/>
  <c r="AE899" i="6"/>
  <c r="AA899" i="6"/>
  <c r="Z899" i="6"/>
  <c r="Y899" i="6"/>
  <c r="X899" i="6"/>
  <c r="W899" i="6"/>
  <c r="V899" i="6"/>
  <c r="U899" i="6"/>
  <c r="T899" i="6"/>
  <c r="S899" i="6"/>
  <c r="R899" i="6"/>
  <c r="Q899" i="6"/>
  <c r="P899" i="6"/>
  <c r="O899" i="6"/>
  <c r="N899" i="6"/>
  <c r="M899" i="6"/>
  <c r="L899" i="6"/>
  <c r="K899" i="6"/>
  <c r="J899" i="6"/>
  <c r="I899" i="6"/>
  <c r="H899" i="6"/>
  <c r="G899" i="6"/>
  <c r="F899" i="6"/>
  <c r="E899" i="6"/>
  <c r="D899" i="6"/>
  <c r="AI898" i="6"/>
  <c r="AH898" i="6"/>
  <c r="AJ898" i="6" s="1"/>
  <c r="AF898" i="6"/>
  <c r="AE898" i="6"/>
  <c r="AG898" i="6" s="1"/>
  <c r="AA898" i="6"/>
  <c r="Z898" i="6"/>
  <c r="Y898" i="6"/>
  <c r="X898" i="6"/>
  <c r="W898" i="6"/>
  <c r="V898" i="6"/>
  <c r="U898" i="6"/>
  <c r="T898" i="6"/>
  <c r="S898" i="6"/>
  <c r="R898" i="6"/>
  <c r="Q898" i="6"/>
  <c r="P898" i="6"/>
  <c r="O898" i="6"/>
  <c r="N898" i="6"/>
  <c r="M898" i="6"/>
  <c r="L898" i="6"/>
  <c r="K898" i="6"/>
  <c r="J898" i="6"/>
  <c r="I898" i="6"/>
  <c r="H898" i="6"/>
  <c r="G898" i="6"/>
  <c r="AC898" i="6" s="1"/>
  <c r="F898" i="6"/>
  <c r="E898" i="6"/>
  <c r="D898" i="6"/>
  <c r="AI897" i="6"/>
  <c r="AH897" i="6"/>
  <c r="AJ897" i="6" s="1"/>
  <c r="AF897" i="6"/>
  <c r="AE897" i="6"/>
  <c r="AD897" i="6"/>
  <c r="AA897" i="6"/>
  <c r="Z897" i="6"/>
  <c r="Y897" i="6"/>
  <c r="X897" i="6"/>
  <c r="W897" i="6"/>
  <c r="V897" i="6"/>
  <c r="U897" i="6"/>
  <c r="T897" i="6"/>
  <c r="S897" i="6"/>
  <c r="R897" i="6"/>
  <c r="Q897" i="6"/>
  <c r="P897" i="6"/>
  <c r="O897" i="6"/>
  <c r="N897" i="6"/>
  <c r="M897" i="6"/>
  <c r="L897" i="6"/>
  <c r="K897" i="6"/>
  <c r="J897" i="6"/>
  <c r="I897" i="6"/>
  <c r="H897" i="6"/>
  <c r="G897" i="6"/>
  <c r="F897" i="6"/>
  <c r="E897" i="6"/>
  <c r="AC897" i="6" s="1"/>
  <c r="D897" i="6"/>
  <c r="AB897" i="6" s="1"/>
  <c r="AI896" i="6"/>
  <c r="AH896" i="6"/>
  <c r="AG896" i="6"/>
  <c r="AF896" i="6"/>
  <c r="AE896" i="6"/>
  <c r="AA896" i="6"/>
  <c r="Z896" i="6"/>
  <c r="Y896" i="6"/>
  <c r="X896" i="6"/>
  <c r="W896" i="6"/>
  <c r="V896" i="6"/>
  <c r="U896" i="6"/>
  <c r="T896" i="6"/>
  <c r="S896" i="6"/>
  <c r="R896" i="6"/>
  <c r="Q896" i="6"/>
  <c r="P896" i="6"/>
  <c r="O896" i="6"/>
  <c r="N896" i="6"/>
  <c r="M896" i="6"/>
  <c r="L896" i="6"/>
  <c r="K896" i="6"/>
  <c r="J896" i="6"/>
  <c r="I896" i="6"/>
  <c r="H896" i="6"/>
  <c r="G896" i="6"/>
  <c r="F896" i="6"/>
  <c r="E896" i="6"/>
  <c r="D896" i="6"/>
  <c r="AI895" i="6"/>
  <c r="AH895" i="6"/>
  <c r="AJ895" i="6" s="1"/>
  <c r="AG895" i="6"/>
  <c r="AF895" i="6"/>
  <c r="AE895" i="6"/>
  <c r="AA895" i="6"/>
  <c r="Z895" i="6"/>
  <c r="Y895" i="6"/>
  <c r="X895" i="6"/>
  <c r="W895" i="6"/>
  <c r="V895" i="6"/>
  <c r="U895" i="6"/>
  <c r="T895" i="6"/>
  <c r="S895" i="6"/>
  <c r="R895" i="6"/>
  <c r="Q895" i="6"/>
  <c r="P895" i="6"/>
  <c r="O895" i="6"/>
  <c r="N895" i="6"/>
  <c r="M895" i="6"/>
  <c r="L895" i="6"/>
  <c r="K895" i="6"/>
  <c r="J895" i="6"/>
  <c r="I895" i="6"/>
  <c r="H895" i="6"/>
  <c r="G895" i="6"/>
  <c r="F895" i="6"/>
  <c r="E895" i="6"/>
  <c r="D895" i="6"/>
  <c r="AI894" i="6"/>
  <c r="AH894" i="6"/>
  <c r="AJ894" i="6" s="1"/>
  <c r="AG894" i="6"/>
  <c r="AF894" i="6"/>
  <c r="AE894" i="6"/>
  <c r="AC894" i="6"/>
  <c r="AA894" i="6"/>
  <c r="Z894" i="6"/>
  <c r="Y894" i="6"/>
  <c r="X894" i="6"/>
  <c r="W894" i="6"/>
  <c r="V894" i="6"/>
  <c r="U894" i="6"/>
  <c r="T894" i="6"/>
  <c r="S894" i="6"/>
  <c r="R894" i="6"/>
  <c r="Q894" i="6"/>
  <c r="P894" i="6"/>
  <c r="O894" i="6"/>
  <c r="N894" i="6"/>
  <c r="M894" i="6"/>
  <c r="L894" i="6"/>
  <c r="K894" i="6"/>
  <c r="J894" i="6"/>
  <c r="I894" i="6"/>
  <c r="H894" i="6"/>
  <c r="G894" i="6"/>
  <c r="F894" i="6"/>
  <c r="E894" i="6"/>
  <c r="D894" i="6"/>
  <c r="AB894" i="6" s="1"/>
  <c r="AD894" i="6" s="1"/>
  <c r="AI893" i="6"/>
  <c r="AH893" i="6"/>
  <c r="AJ893" i="6" s="1"/>
  <c r="AG893" i="6"/>
  <c r="AF893" i="6"/>
  <c r="AE893" i="6"/>
  <c r="AA893" i="6"/>
  <c r="Z893" i="6"/>
  <c r="Y893" i="6"/>
  <c r="X893" i="6"/>
  <c r="W893" i="6"/>
  <c r="V893" i="6"/>
  <c r="U893" i="6"/>
  <c r="T893" i="6"/>
  <c r="S893" i="6"/>
  <c r="R893" i="6"/>
  <c r="Q893" i="6"/>
  <c r="P893" i="6"/>
  <c r="O893" i="6"/>
  <c r="N893" i="6"/>
  <c r="M893" i="6"/>
  <c r="L893" i="6"/>
  <c r="K893" i="6"/>
  <c r="J893" i="6"/>
  <c r="I893" i="6"/>
  <c r="H893" i="6"/>
  <c r="G893" i="6"/>
  <c r="F893" i="6"/>
  <c r="E893" i="6"/>
  <c r="D893" i="6"/>
  <c r="AI892" i="6"/>
  <c r="AJ892" i="6" s="1"/>
  <c r="AH892" i="6"/>
  <c r="AF892" i="6"/>
  <c r="AE892" i="6"/>
  <c r="AG892" i="6" s="1"/>
  <c r="AA892" i="6"/>
  <c r="Z892" i="6"/>
  <c r="Y892" i="6"/>
  <c r="X892" i="6"/>
  <c r="W892" i="6"/>
  <c r="V892" i="6"/>
  <c r="U892" i="6"/>
  <c r="T892" i="6"/>
  <c r="S892" i="6"/>
  <c r="R892" i="6"/>
  <c r="Q892" i="6"/>
  <c r="P892" i="6"/>
  <c r="O892" i="6"/>
  <c r="N892" i="6"/>
  <c r="M892" i="6"/>
  <c r="L892" i="6"/>
  <c r="K892" i="6"/>
  <c r="J892" i="6"/>
  <c r="I892" i="6"/>
  <c r="H892" i="6"/>
  <c r="G892" i="6"/>
  <c r="F892" i="6"/>
  <c r="E892" i="6"/>
  <c r="D892" i="6"/>
  <c r="AB892" i="6" s="1"/>
  <c r="AJ891" i="6"/>
  <c r="AI891" i="6"/>
  <c r="AH891" i="6"/>
  <c r="AF891" i="6"/>
  <c r="AE891" i="6"/>
  <c r="AA891" i="6"/>
  <c r="Z891" i="6"/>
  <c r="Y891" i="6"/>
  <c r="X891" i="6"/>
  <c r="W891" i="6"/>
  <c r="V891" i="6"/>
  <c r="U891" i="6"/>
  <c r="T891" i="6"/>
  <c r="S891" i="6"/>
  <c r="R891" i="6"/>
  <c r="Q891" i="6"/>
  <c r="P891" i="6"/>
  <c r="O891" i="6"/>
  <c r="N891" i="6"/>
  <c r="M891" i="6"/>
  <c r="L891" i="6"/>
  <c r="K891" i="6"/>
  <c r="J891" i="6"/>
  <c r="I891" i="6"/>
  <c r="H891" i="6"/>
  <c r="G891" i="6"/>
  <c r="F891" i="6"/>
  <c r="E891" i="6"/>
  <c r="D891" i="6"/>
  <c r="AJ890" i="6"/>
  <c r="AI890" i="6"/>
  <c r="AH890" i="6"/>
  <c r="AF890" i="6"/>
  <c r="AE890" i="6"/>
  <c r="AG890" i="6" s="1"/>
  <c r="AA890" i="6"/>
  <c r="Z890" i="6"/>
  <c r="Y890" i="6"/>
  <c r="X890" i="6"/>
  <c r="X948" i="6" s="1"/>
  <c r="W890" i="6"/>
  <c r="V890" i="6"/>
  <c r="U890" i="6"/>
  <c r="T890" i="6"/>
  <c r="S890" i="6"/>
  <c r="R890" i="6"/>
  <c r="Q890" i="6"/>
  <c r="P890" i="6"/>
  <c r="O890" i="6"/>
  <c r="N890" i="6"/>
  <c r="M890" i="6"/>
  <c r="L890" i="6"/>
  <c r="K890" i="6"/>
  <c r="J890" i="6"/>
  <c r="I890" i="6"/>
  <c r="H890" i="6"/>
  <c r="G890" i="6"/>
  <c r="AC890" i="6" s="1"/>
  <c r="F890" i="6"/>
  <c r="E890" i="6"/>
  <c r="D890" i="6"/>
  <c r="AI889" i="6"/>
  <c r="AH889" i="6"/>
  <c r="AJ889" i="6" s="1"/>
  <c r="AF889" i="6"/>
  <c r="AE889" i="6"/>
  <c r="AG889" i="6" s="1"/>
  <c r="AA889" i="6"/>
  <c r="Z889" i="6"/>
  <c r="Y889" i="6"/>
  <c r="X889" i="6"/>
  <c r="W889" i="6"/>
  <c r="V889" i="6"/>
  <c r="U889" i="6"/>
  <c r="T889" i="6"/>
  <c r="S889" i="6"/>
  <c r="R889" i="6"/>
  <c r="Q889" i="6"/>
  <c r="P889" i="6"/>
  <c r="O889" i="6"/>
  <c r="N889" i="6"/>
  <c r="M889" i="6"/>
  <c r="L889" i="6"/>
  <c r="K889" i="6"/>
  <c r="J889" i="6"/>
  <c r="I889" i="6"/>
  <c r="H889" i="6"/>
  <c r="G889" i="6"/>
  <c r="F889" i="6"/>
  <c r="E889" i="6"/>
  <c r="AC889" i="6" s="1"/>
  <c r="D889" i="6"/>
  <c r="AI888" i="6"/>
  <c r="AH888" i="6"/>
  <c r="AJ888" i="6" s="1"/>
  <c r="AF888" i="6"/>
  <c r="AG888" i="6" s="1"/>
  <c r="AE888" i="6"/>
  <c r="AA888" i="6"/>
  <c r="Z888" i="6"/>
  <c r="Y888" i="6"/>
  <c r="X888" i="6"/>
  <c r="W888" i="6"/>
  <c r="V888" i="6"/>
  <c r="U888" i="6"/>
  <c r="T888" i="6"/>
  <c r="S888" i="6"/>
  <c r="R888" i="6"/>
  <c r="Q888" i="6"/>
  <c r="P888" i="6"/>
  <c r="O888" i="6"/>
  <c r="N888" i="6"/>
  <c r="M888" i="6"/>
  <c r="L888" i="6"/>
  <c r="K888" i="6"/>
  <c r="J888" i="6"/>
  <c r="I888" i="6"/>
  <c r="H888" i="6"/>
  <c r="G888" i="6"/>
  <c r="F888" i="6"/>
  <c r="E888" i="6"/>
  <c r="D888" i="6"/>
  <c r="AI887" i="6"/>
  <c r="AH887" i="6"/>
  <c r="AJ887" i="6" s="1"/>
  <c r="AF887" i="6"/>
  <c r="AG887" i="6" s="1"/>
  <c r="AE887" i="6"/>
  <c r="AA887" i="6"/>
  <c r="Z887" i="6"/>
  <c r="Y887" i="6"/>
  <c r="X887" i="6"/>
  <c r="W887" i="6"/>
  <c r="V887" i="6"/>
  <c r="U887" i="6"/>
  <c r="T887" i="6"/>
  <c r="S887" i="6"/>
  <c r="R887" i="6"/>
  <c r="Q887" i="6"/>
  <c r="P887" i="6"/>
  <c r="O887" i="6"/>
  <c r="N887" i="6"/>
  <c r="M887" i="6"/>
  <c r="L887" i="6"/>
  <c r="K887" i="6"/>
  <c r="J887" i="6"/>
  <c r="I887" i="6"/>
  <c r="H887" i="6"/>
  <c r="G887" i="6"/>
  <c r="F887" i="6"/>
  <c r="E887" i="6"/>
  <c r="D887" i="6"/>
  <c r="AI886" i="6"/>
  <c r="AH886" i="6"/>
  <c r="AJ886" i="6" s="1"/>
  <c r="AG886" i="6"/>
  <c r="AF886" i="6"/>
  <c r="AE886" i="6"/>
  <c r="AC886" i="6"/>
  <c r="AA886" i="6"/>
  <c r="Z886" i="6"/>
  <c r="Y886" i="6"/>
  <c r="X886" i="6"/>
  <c r="W886" i="6"/>
  <c r="V886" i="6"/>
  <c r="U886" i="6"/>
  <c r="T886" i="6"/>
  <c r="S886" i="6"/>
  <c r="R886" i="6"/>
  <c r="Q886" i="6"/>
  <c r="P886" i="6"/>
  <c r="O886" i="6"/>
  <c r="N886" i="6"/>
  <c r="M886" i="6"/>
  <c r="L886" i="6"/>
  <c r="K886" i="6"/>
  <c r="J886" i="6"/>
  <c r="I886" i="6"/>
  <c r="H886" i="6"/>
  <c r="G886" i="6"/>
  <c r="F886" i="6"/>
  <c r="E886" i="6"/>
  <c r="D886" i="6"/>
  <c r="AB886" i="6" s="1"/>
  <c r="AD886" i="6" s="1"/>
  <c r="AI885" i="6"/>
  <c r="AH885" i="6"/>
  <c r="AG885" i="6"/>
  <c r="AF885" i="6"/>
  <c r="AE885" i="6"/>
  <c r="AA885" i="6"/>
  <c r="Z885" i="6"/>
  <c r="Y885" i="6"/>
  <c r="X885" i="6"/>
  <c r="W885" i="6"/>
  <c r="V885" i="6"/>
  <c r="U885" i="6"/>
  <c r="T885" i="6"/>
  <c r="S885" i="6"/>
  <c r="R885" i="6"/>
  <c r="Q885" i="6"/>
  <c r="P885" i="6"/>
  <c r="O885" i="6"/>
  <c r="N885" i="6"/>
  <c r="M885" i="6"/>
  <c r="L885" i="6"/>
  <c r="K885" i="6"/>
  <c r="J885" i="6"/>
  <c r="I885" i="6"/>
  <c r="H885" i="6"/>
  <c r="G885" i="6"/>
  <c r="F885" i="6"/>
  <c r="E885" i="6"/>
  <c r="AC885" i="6" s="1"/>
  <c r="D885" i="6"/>
  <c r="AI884" i="6"/>
  <c r="AJ884" i="6" s="1"/>
  <c r="AH884" i="6"/>
  <c r="AF884" i="6"/>
  <c r="AE884" i="6"/>
  <c r="AG884" i="6" s="1"/>
  <c r="AA884" i="6"/>
  <c r="Z884" i="6"/>
  <c r="Y884" i="6"/>
  <c r="X884" i="6"/>
  <c r="W884" i="6"/>
  <c r="V884" i="6"/>
  <c r="U884" i="6"/>
  <c r="T884" i="6"/>
  <c r="S884" i="6"/>
  <c r="R884" i="6"/>
  <c r="Q884" i="6"/>
  <c r="P884" i="6"/>
  <c r="O884" i="6"/>
  <c r="N884" i="6"/>
  <c r="M884" i="6"/>
  <c r="L884" i="6"/>
  <c r="K884" i="6"/>
  <c r="J884" i="6"/>
  <c r="I884" i="6"/>
  <c r="H884" i="6"/>
  <c r="G884" i="6"/>
  <c r="F884" i="6"/>
  <c r="E884" i="6"/>
  <c r="AC884" i="6" s="1"/>
  <c r="D884" i="6"/>
  <c r="AB884" i="6" s="1"/>
  <c r="AD884" i="6" s="1"/>
  <c r="AJ883" i="6"/>
  <c r="AI883" i="6"/>
  <c r="AH883" i="6"/>
  <c r="AF883" i="6"/>
  <c r="AE883" i="6"/>
  <c r="AG883" i="6" s="1"/>
  <c r="AA883" i="6"/>
  <c r="Z883" i="6"/>
  <c r="Y883" i="6"/>
  <c r="X883" i="6"/>
  <c r="W883" i="6"/>
  <c r="V883" i="6"/>
  <c r="U883" i="6"/>
  <c r="T883" i="6"/>
  <c r="S883" i="6"/>
  <c r="R883" i="6"/>
  <c r="Q883" i="6"/>
  <c r="P883" i="6"/>
  <c r="O883" i="6"/>
  <c r="N883" i="6"/>
  <c r="M883" i="6"/>
  <c r="L883" i="6"/>
  <c r="K883" i="6"/>
  <c r="J883" i="6"/>
  <c r="I883" i="6"/>
  <c r="H883" i="6"/>
  <c r="G883" i="6"/>
  <c r="F883" i="6"/>
  <c r="E883" i="6"/>
  <c r="D883" i="6"/>
  <c r="D875" i="6"/>
  <c r="AI874" i="6"/>
  <c r="AH874" i="6"/>
  <c r="AJ874" i="6" s="1"/>
  <c r="AF874" i="6"/>
  <c r="AE874" i="6"/>
  <c r="AG874" i="6" s="1"/>
  <c r="AA874" i="6"/>
  <c r="Z874" i="6"/>
  <c r="Y874" i="6"/>
  <c r="X874" i="6"/>
  <c r="W874" i="6"/>
  <c r="V874" i="6"/>
  <c r="U874" i="6"/>
  <c r="T874" i="6"/>
  <c r="S874" i="6"/>
  <c r="R874" i="6"/>
  <c r="Q874" i="6"/>
  <c r="P874" i="6"/>
  <c r="O874" i="6"/>
  <c r="N874" i="6"/>
  <c r="M874" i="6"/>
  <c r="L874" i="6"/>
  <c r="K874" i="6"/>
  <c r="J874" i="6"/>
  <c r="I874" i="6"/>
  <c r="H874" i="6"/>
  <c r="G874" i="6"/>
  <c r="F874" i="6"/>
  <c r="E874" i="6"/>
  <c r="D874" i="6"/>
  <c r="AI873" i="6"/>
  <c r="AH873" i="6"/>
  <c r="AJ873" i="6" s="1"/>
  <c r="AG873" i="6"/>
  <c r="AF873" i="6"/>
  <c r="AE873" i="6"/>
  <c r="AA873" i="6"/>
  <c r="Z873" i="6"/>
  <c r="Y873" i="6"/>
  <c r="X873" i="6"/>
  <c r="W873" i="6"/>
  <c r="V873" i="6"/>
  <c r="U873" i="6"/>
  <c r="T873" i="6"/>
  <c r="S873" i="6"/>
  <c r="R873" i="6"/>
  <c r="Q873" i="6"/>
  <c r="P873" i="6"/>
  <c r="O873" i="6"/>
  <c r="N873" i="6"/>
  <c r="M873" i="6"/>
  <c r="L873" i="6"/>
  <c r="K873" i="6"/>
  <c r="J873" i="6"/>
  <c r="I873" i="6"/>
  <c r="H873" i="6"/>
  <c r="G873" i="6"/>
  <c r="F873" i="6"/>
  <c r="E873" i="6"/>
  <c r="D873" i="6"/>
  <c r="AI872" i="6"/>
  <c r="AH872" i="6"/>
  <c r="AJ872" i="6" s="1"/>
  <c r="AF872" i="6"/>
  <c r="AE872" i="6"/>
  <c r="AG872" i="6" s="1"/>
  <c r="AA872" i="6"/>
  <c r="Z872" i="6"/>
  <c r="Y872" i="6"/>
  <c r="X872" i="6"/>
  <c r="W872" i="6"/>
  <c r="V872" i="6"/>
  <c r="U872" i="6"/>
  <c r="T872" i="6"/>
  <c r="S872" i="6"/>
  <c r="R872" i="6"/>
  <c r="Q872" i="6"/>
  <c r="P872" i="6"/>
  <c r="O872" i="6"/>
  <c r="N872" i="6"/>
  <c r="M872" i="6"/>
  <c r="L872" i="6"/>
  <c r="K872" i="6"/>
  <c r="J872" i="6"/>
  <c r="I872" i="6"/>
  <c r="H872" i="6"/>
  <c r="G872" i="6"/>
  <c r="F872" i="6"/>
  <c r="E872" i="6"/>
  <c r="AC872" i="6" s="1"/>
  <c r="D872" i="6"/>
  <c r="AB872" i="6" s="1"/>
  <c r="AD872" i="6" s="1"/>
  <c r="AI871" i="6"/>
  <c r="AJ871" i="6" s="1"/>
  <c r="AH871" i="6"/>
  <c r="AF871" i="6"/>
  <c r="AG871" i="6" s="1"/>
  <c r="AE871" i="6"/>
  <c r="AA871" i="6"/>
  <c r="Z871" i="6"/>
  <c r="Y871" i="6"/>
  <c r="X871" i="6"/>
  <c r="W871" i="6"/>
  <c r="V871" i="6"/>
  <c r="U871" i="6"/>
  <c r="T871" i="6"/>
  <c r="S871" i="6"/>
  <c r="R871" i="6"/>
  <c r="Q871" i="6"/>
  <c r="P871" i="6"/>
  <c r="O871" i="6"/>
  <c r="N871" i="6"/>
  <c r="M871" i="6"/>
  <c r="L871" i="6"/>
  <c r="K871" i="6"/>
  <c r="J871" i="6"/>
  <c r="I871" i="6"/>
  <c r="H871" i="6"/>
  <c r="G871" i="6"/>
  <c r="F871" i="6"/>
  <c r="E871" i="6"/>
  <c r="D871" i="6"/>
  <c r="AB871" i="6" s="1"/>
  <c r="AI870" i="6"/>
  <c r="AJ870" i="6" s="1"/>
  <c r="AH870" i="6"/>
  <c r="AG870" i="6"/>
  <c r="AF870" i="6"/>
  <c r="AE870" i="6"/>
  <c r="AA870" i="6"/>
  <c r="Z870" i="6"/>
  <c r="Y870" i="6"/>
  <c r="X870" i="6"/>
  <c r="W870" i="6"/>
  <c r="V870" i="6"/>
  <c r="U870" i="6"/>
  <c r="T870" i="6"/>
  <c r="S870" i="6"/>
  <c r="R870" i="6"/>
  <c r="Q870" i="6"/>
  <c r="P870" i="6"/>
  <c r="O870" i="6"/>
  <c r="N870" i="6"/>
  <c r="M870" i="6"/>
  <c r="L870" i="6"/>
  <c r="K870" i="6"/>
  <c r="J870" i="6"/>
  <c r="I870" i="6"/>
  <c r="H870" i="6"/>
  <c r="G870" i="6"/>
  <c r="F870" i="6"/>
  <c r="E870" i="6"/>
  <c r="AC870" i="6" s="1"/>
  <c r="D870" i="6"/>
  <c r="AB870" i="6" s="1"/>
  <c r="AD870" i="6" s="1"/>
  <c r="AI869" i="6"/>
  <c r="AJ869" i="6" s="1"/>
  <c r="AH869" i="6"/>
  <c r="AG869" i="6"/>
  <c r="AF869" i="6"/>
  <c r="AE869" i="6"/>
  <c r="AA869" i="6"/>
  <c r="Z869" i="6"/>
  <c r="Y869" i="6"/>
  <c r="X869" i="6"/>
  <c r="W869" i="6"/>
  <c r="V869" i="6"/>
  <c r="U869" i="6"/>
  <c r="T869" i="6"/>
  <c r="S869" i="6"/>
  <c r="R869" i="6"/>
  <c r="Q869" i="6"/>
  <c r="P869" i="6"/>
  <c r="O869" i="6"/>
  <c r="N869" i="6"/>
  <c r="M869" i="6"/>
  <c r="L869" i="6"/>
  <c r="K869" i="6"/>
  <c r="J869" i="6"/>
  <c r="I869" i="6"/>
  <c r="H869" i="6"/>
  <c r="G869" i="6"/>
  <c r="F869" i="6"/>
  <c r="E869" i="6"/>
  <c r="AC869" i="6" s="1"/>
  <c r="D869" i="6"/>
  <c r="AB869" i="6" s="1"/>
  <c r="AD869" i="6" s="1"/>
  <c r="AJ868" i="6"/>
  <c r="AI868" i="6"/>
  <c r="AH868" i="6"/>
  <c r="AF868" i="6"/>
  <c r="AE868" i="6"/>
  <c r="AG868" i="6" s="1"/>
  <c r="AA868" i="6"/>
  <c r="Z868" i="6"/>
  <c r="Y868" i="6"/>
  <c r="X868" i="6"/>
  <c r="W868" i="6"/>
  <c r="V868" i="6"/>
  <c r="U868" i="6"/>
  <c r="T868" i="6"/>
  <c r="S868" i="6"/>
  <c r="R868" i="6"/>
  <c r="Q868" i="6"/>
  <c r="P868" i="6"/>
  <c r="O868" i="6"/>
  <c r="N868" i="6"/>
  <c r="M868" i="6"/>
  <c r="L868" i="6"/>
  <c r="K868" i="6"/>
  <c r="J868" i="6"/>
  <c r="I868" i="6"/>
  <c r="H868" i="6"/>
  <c r="G868" i="6"/>
  <c r="F868" i="6"/>
  <c r="E868" i="6"/>
  <c r="AC868" i="6" s="1"/>
  <c r="D868" i="6"/>
  <c r="AB868" i="6" s="1"/>
  <c r="AD868" i="6" s="1"/>
  <c r="AJ867" i="6"/>
  <c r="AI867" i="6"/>
  <c r="AH867" i="6"/>
  <c r="AF867" i="6"/>
  <c r="AE867" i="6"/>
  <c r="AG867" i="6" s="1"/>
  <c r="AA867" i="6"/>
  <c r="Z867" i="6"/>
  <c r="Y867" i="6"/>
  <c r="X867" i="6"/>
  <c r="W867" i="6"/>
  <c r="V867" i="6"/>
  <c r="U867" i="6"/>
  <c r="T867" i="6"/>
  <c r="S867" i="6"/>
  <c r="R867" i="6"/>
  <c r="Q867" i="6"/>
  <c r="P867" i="6"/>
  <c r="O867" i="6"/>
  <c r="N867" i="6"/>
  <c r="M867" i="6"/>
  <c r="L867" i="6"/>
  <c r="K867" i="6"/>
  <c r="J867" i="6"/>
  <c r="I867" i="6"/>
  <c r="H867" i="6"/>
  <c r="G867" i="6"/>
  <c r="F867" i="6"/>
  <c r="E867" i="6"/>
  <c r="AC867" i="6" s="1"/>
  <c r="D867" i="6"/>
  <c r="AB867" i="6" s="1"/>
  <c r="AI866" i="6"/>
  <c r="AH866" i="6"/>
  <c r="AJ866" i="6" s="1"/>
  <c r="AG866" i="6"/>
  <c r="AF866" i="6"/>
  <c r="AE866" i="6"/>
  <c r="AA866" i="6"/>
  <c r="Z866" i="6"/>
  <c r="Y866" i="6"/>
  <c r="X866" i="6"/>
  <c r="W866" i="6"/>
  <c r="V866" i="6"/>
  <c r="U866" i="6"/>
  <c r="T866" i="6"/>
  <c r="S866" i="6"/>
  <c r="R866" i="6"/>
  <c r="Q866" i="6"/>
  <c r="P866" i="6"/>
  <c r="O866" i="6"/>
  <c r="N866" i="6"/>
  <c r="M866" i="6"/>
  <c r="L866" i="6"/>
  <c r="K866" i="6"/>
  <c r="J866" i="6"/>
  <c r="I866" i="6"/>
  <c r="H866" i="6"/>
  <c r="G866" i="6"/>
  <c r="F866" i="6"/>
  <c r="E866" i="6"/>
  <c r="AC866" i="6" s="1"/>
  <c r="AD866" i="6" s="1"/>
  <c r="D866" i="6"/>
  <c r="AB866" i="6" s="1"/>
  <c r="AI865" i="6"/>
  <c r="AH865" i="6"/>
  <c r="AJ865" i="6" s="1"/>
  <c r="AF865" i="6"/>
  <c r="AG865" i="6" s="1"/>
  <c r="AE865" i="6"/>
  <c r="AA865" i="6"/>
  <c r="Z865" i="6"/>
  <c r="Y865" i="6"/>
  <c r="X865" i="6"/>
  <c r="W865" i="6"/>
  <c r="V865" i="6"/>
  <c r="U865" i="6"/>
  <c r="T865" i="6"/>
  <c r="S865" i="6"/>
  <c r="R865" i="6"/>
  <c r="Q865" i="6"/>
  <c r="P865" i="6"/>
  <c r="O865" i="6"/>
  <c r="N865" i="6"/>
  <c r="M865" i="6"/>
  <c r="L865" i="6"/>
  <c r="K865" i="6"/>
  <c r="J865" i="6"/>
  <c r="I865" i="6"/>
  <c r="H865" i="6"/>
  <c r="G865" i="6"/>
  <c r="F865" i="6"/>
  <c r="E865" i="6"/>
  <c r="D865" i="6"/>
  <c r="AI864" i="6"/>
  <c r="AH864" i="6"/>
  <c r="AF864" i="6"/>
  <c r="AE864" i="6"/>
  <c r="AG864" i="6" s="1"/>
  <c r="AA864" i="6"/>
  <c r="Z864" i="6"/>
  <c r="Y864" i="6"/>
  <c r="X864" i="6"/>
  <c r="W864" i="6"/>
  <c r="V864" i="6"/>
  <c r="U864" i="6"/>
  <c r="T864" i="6"/>
  <c r="S864" i="6"/>
  <c r="R864" i="6"/>
  <c r="Q864" i="6"/>
  <c r="P864" i="6"/>
  <c r="O864" i="6"/>
  <c r="N864" i="6"/>
  <c r="M864" i="6"/>
  <c r="L864" i="6"/>
  <c r="K864" i="6"/>
  <c r="J864" i="6"/>
  <c r="I864" i="6"/>
  <c r="H864" i="6"/>
  <c r="G864" i="6"/>
  <c r="F864" i="6"/>
  <c r="E864" i="6"/>
  <c r="AC864" i="6" s="1"/>
  <c r="D864" i="6"/>
  <c r="AJ863" i="6"/>
  <c r="AI863" i="6"/>
  <c r="AH863" i="6"/>
  <c r="AG863" i="6"/>
  <c r="AF863" i="6"/>
  <c r="AE863" i="6"/>
  <c r="AA863" i="6"/>
  <c r="Z863" i="6"/>
  <c r="Y863" i="6"/>
  <c r="X863" i="6"/>
  <c r="W863" i="6"/>
  <c r="V863" i="6"/>
  <c r="U863" i="6"/>
  <c r="T863" i="6"/>
  <c r="S863" i="6"/>
  <c r="R863" i="6"/>
  <c r="Q863" i="6"/>
  <c r="P863" i="6"/>
  <c r="O863" i="6"/>
  <c r="N863" i="6"/>
  <c r="M863" i="6"/>
  <c r="L863" i="6"/>
  <c r="K863" i="6"/>
  <c r="J863" i="6"/>
  <c r="I863" i="6"/>
  <c r="AC863" i="6" s="1"/>
  <c r="H863" i="6"/>
  <c r="G863" i="6"/>
  <c r="F863" i="6"/>
  <c r="E863" i="6"/>
  <c r="D863" i="6"/>
  <c r="AI862" i="6"/>
  <c r="AH862" i="6"/>
  <c r="AJ862" i="6" s="1"/>
  <c r="AF862" i="6"/>
  <c r="AG862" i="6" s="1"/>
  <c r="AE862" i="6"/>
  <c r="AA862" i="6"/>
  <c r="Z862" i="6"/>
  <c r="Y862" i="6"/>
  <c r="X862" i="6"/>
  <c r="W862" i="6"/>
  <c r="V862" i="6"/>
  <c r="U862" i="6"/>
  <c r="T862" i="6"/>
  <c r="S862" i="6"/>
  <c r="R862" i="6"/>
  <c r="Q862" i="6"/>
  <c r="P862" i="6"/>
  <c r="O862" i="6"/>
  <c r="N862" i="6"/>
  <c r="M862" i="6"/>
  <c r="L862" i="6"/>
  <c r="K862" i="6"/>
  <c r="J862" i="6"/>
  <c r="I862" i="6"/>
  <c r="H862" i="6"/>
  <c r="G862" i="6"/>
  <c r="F862" i="6"/>
  <c r="E862" i="6"/>
  <c r="AC862" i="6" s="1"/>
  <c r="D862" i="6"/>
  <c r="AI861" i="6"/>
  <c r="AH861" i="6"/>
  <c r="AJ861" i="6" s="1"/>
  <c r="AF861" i="6"/>
  <c r="AE861" i="6"/>
  <c r="AG861" i="6" s="1"/>
  <c r="AA861" i="6"/>
  <c r="Z861" i="6"/>
  <c r="Y861" i="6"/>
  <c r="X861" i="6"/>
  <c r="W861" i="6"/>
  <c r="V861" i="6"/>
  <c r="U861" i="6"/>
  <c r="T861" i="6"/>
  <c r="S861" i="6"/>
  <c r="R861" i="6"/>
  <c r="Q861" i="6"/>
  <c r="P861" i="6"/>
  <c r="O861" i="6"/>
  <c r="N861" i="6"/>
  <c r="M861" i="6"/>
  <c r="L861" i="6"/>
  <c r="K861" i="6"/>
  <c r="J861" i="6"/>
  <c r="I861" i="6"/>
  <c r="H861" i="6"/>
  <c r="G861" i="6"/>
  <c r="F861" i="6"/>
  <c r="E861" i="6"/>
  <c r="AC861" i="6" s="1"/>
  <c r="D861" i="6"/>
  <c r="AB861" i="6" s="1"/>
  <c r="AD861" i="6" s="1"/>
  <c r="AI860" i="6"/>
  <c r="AJ860" i="6" s="1"/>
  <c r="AH860" i="6"/>
  <c r="AF860" i="6"/>
  <c r="AE860" i="6"/>
  <c r="AG860" i="6" s="1"/>
  <c r="AA860" i="6"/>
  <c r="Z860" i="6"/>
  <c r="Y860" i="6"/>
  <c r="X860" i="6"/>
  <c r="W860" i="6"/>
  <c r="V860" i="6"/>
  <c r="U860" i="6"/>
  <c r="T860" i="6"/>
  <c r="S860" i="6"/>
  <c r="R860" i="6"/>
  <c r="Q860" i="6"/>
  <c r="P860" i="6"/>
  <c r="O860" i="6"/>
  <c r="N860" i="6"/>
  <c r="M860" i="6"/>
  <c r="L860" i="6"/>
  <c r="K860" i="6"/>
  <c r="J860" i="6"/>
  <c r="I860" i="6"/>
  <c r="H860" i="6"/>
  <c r="G860" i="6"/>
  <c r="F860" i="6"/>
  <c r="E860" i="6"/>
  <c r="D860" i="6"/>
  <c r="AB860" i="6" s="1"/>
  <c r="AJ859" i="6"/>
  <c r="AI859" i="6"/>
  <c r="AH859" i="6"/>
  <c r="AG859" i="6"/>
  <c r="AF859" i="6"/>
  <c r="AE859" i="6"/>
  <c r="AA859" i="6"/>
  <c r="Z859" i="6"/>
  <c r="Y859" i="6"/>
  <c r="X859" i="6"/>
  <c r="W859" i="6"/>
  <c r="V859" i="6"/>
  <c r="U859" i="6"/>
  <c r="T859" i="6"/>
  <c r="S859" i="6"/>
  <c r="R859" i="6"/>
  <c r="Q859" i="6"/>
  <c r="P859" i="6"/>
  <c r="O859" i="6"/>
  <c r="N859" i="6"/>
  <c r="M859" i="6"/>
  <c r="L859" i="6"/>
  <c r="K859" i="6"/>
  <c r="J859" i="6"/>
  <c r="I859" i="6"/>
  <c r="H859" i="6"/>
  <c r="G859" i="6"/>
  <c r="F859" i="6"/>
  <c r="E859" i="6"/>
  <c r="AC859" i="6" s="1"/>
  <c r="D859" i="6"/>
  <c r="AB859" i="6" s="1"/>
  <c r="AJ858" i="6"/>
  <c r="AI858" i="6"/>
  <c r="AH858" i="6"/>
  <c r="AF858" i="6"/>
  <c r="AE858" i="6"/>
  <c r="AG858" i="6" s="1"/>
  <c r="AA858" i="6"/>
  <c r="Z858" i="6"/>
  <c r="Y858" i="6"/>
  <c r="X858" i="6"/>
  <c r="W858" i="6"/>
  <c r="V858" i="6"/>
  <c r="U858" i="6"/>
  <c r="T858" i="6"/>
  <c r="S858" i="6"/>
  <c r="R858" i="6"/>
  <c r="Q858" i="6"/>
  <c r="P858" i="6"/>
  <c r="O858" i="6"/>
  <c r="N858" i="6"/>
  <c r="M858" i="6"/>
  <c r="L858" i="6"/>
  <c r="K858" i="6"/>
  <c r="J858" i="6"/>
  <c r="I858" i="6"/>
  <c r="H858" i="6"/>
  <c r="G858" i="6"/>
  <c r="F858" i="6"/>
  <c r="E858" i="6"/>
  <c r="AC858" i="6" s="1"/>
  <c r="D858" i="6"/>
  <c r="AB858" i="6" s="1"/>
  <c r="AD858" i="6" s="1"/>
  <c r="AI857" i="6"/>
  <c r="AJ857" i="6" s="1"/>
  <c r="AH857" i="6"/>
  <c r="AF857" i="6"/>
  <c r="AE857" i="6"/>
  <c r="AG857" i="6" s="1"/>
  <c r="AA857" i="6"/>
  <c r="Z857" i="6"/>
  <c r="Y857" i="6"/>
  <c r="X857" i="6"/>
  <c r="W857" i="6"/>
  <c r="V857" i="6"/>
  <c r="U857" i="6"/>
  <c r="T857" i="6"/>
  <c r="S857" i="6"/>
  <c r="R857" i="6"/>
  <c r="Q857" i="6"/>
  <c r="P857" i="6"/>
  <c r="O857" i="6"/>
  <c r="N857" i="6"/>
  <c r="M857" i="6"/>
  <c r="L857" i="6"/>
  <c r="K857" i="6"/>
  <c r="J857" i="6"/>
  <c r="I857" i="6"/>
  <c r="H857" i="6"/>
  <c r="G857" i="6"/>
  <c r="F857" i="6"/>
  <c r="E857" i="6"/>
  <c r="AC857" i="6" s="1"/>
  <c r="D857" i="6"/>
  <c r="AB857" i="6" s="1"/>
  <c r="AD857" i="6" s="1"/>
  <c r="AI856" i="6"/>
  <c r="AJ856" i="6" s="1"/>
  <c r="AH856" i="6"/>
  <c r="AF856" i="6"/>
  <c r="AE856" i="6"/>
  <c r="AG856" i="6" s="1"/>
  <c r="AC856" i="6"/>
  <c r="AA856" i="6"/>
  <c r="Z856" i="6"/>
  <c r="Y856" i="6"/>
  <c r="X856" i="6"/>
  <c r="W856" i="6"/>
  <c r="V856" i="6"/>
  <c r="U856" i="6"/>
  <c r="T856" i="6"/>
  <c r="S856" i="6"/>
  <c r="R856" i="6"/>
  <c r="Q856" i="6"/>
  <c r="P856" i="6"/>
  <c r="O856" i="6"/>
  <c r="N856" i="6"/>
  <c r="M856" i="6"/>
  <c r="L856" i="6"/>
  <c r="K856" i="6"/>
  <c r="J856" i="6"/>
  <c r="I856" i="6"/>
  <c r="H856" i="6"/>
  <c r="G856" i="6"/>
  <c r="F856" i="6"/>
  <c r="E856" i="6"/>
  <c r="D856" i="6"/>
  <c r="AB856" i="6" s="1"/>
  <c r="AD856" i="6" s="1"/>
  <c r="AI855" i="6"/>
  <c r="AH855" i="6"/>
  <c r="AJ855" i="6" s="1"/>
  <c r="AF855" i="6"/>
  <c r="AE855" i="6"/>
  <c r="AG855" i="6" s="1"/>
  <c r="AA855" i="6"/>
  <c r="Z855" i="6"/>
  <c r="Y855" i="6"/>
  <c r="X855" i="6"/>
  <c r="W855" i="6"/>
  <c r="V855" i="6"/>
  <c r="U855" i="6"/>
  <c r="T855" i="6"/>
  <c r="S855" i="6"/>
  <c r="R855" i="6"/>
  <c r="Q855" i="6"/>
  <c r="P855" i="6"/>
  <c r="O855" i="6"/>
  <c r="N855" i="6"/>
  <c r="M855" i="6"/>
  <c r="L855" i="6"/>
  <c r="K855" i="6"/>
  <c r="J855" i="6"/>
  <c r="I855" i="6"/>
  <c r="H855" i="6"/>
  <c r="G855" i="6"/>
  <c r="F855" i="6"/>
  <c r="E855" i="6"/>
  <c r="D855" i="6"/>
  <c r="AI854" i="6"/>
  <c r="AH854" i="6"/>
  <c r="AJ854" i="6" s="1"/>
  <c r="AF854" i="6"/>
  <c r="AG854" i="6" s="1"/>
  <c r="AE854" i="6"/>
  <c r="AA854" i="6"/>
  <c r="Z854" i="6"/>
  <c r="Y854" i="6"/>
  <c r="X854" i="6"/>
  <c r="W854" i="6"/>
  <c r="V854" i="6"/>
  <c r="U854" i="6"/>
  <c r="T854" i="6"/>
  <c r="S854" i="6"/>
  <c r="R854" i="6"/>
  <c r="Q854" i="6"/>
  <c r="P854" i="6"/>
  <c r="O854" i="6"/>
  <c r="N854" i="6"/>
  <c r="M854" i="6"/>
  <c r="L854" i="6"/>
  <c r="K854" i="6"/>
  <c r="J854" i="6"/>
  <c r="I854" i="6"/>
  <c r="H854" i="6"/>
  <c r="G854" i="6"/>
  <c r="F854" i="6"/>
  <c r="E854" i="6"/>
  <c r="D854" i="6"/>
  <c r="AI853" i="6"/>
  <c r="AH853" i="6"/>
  <c r="AJ853" i="6" s="1"/>
  <c r="AF853" i="6"/>
  <c r="AE853" i="6"/>
  <c r="AG853" i="6" s="1"/>
  <c r="AA853" i="6"/>
  <c r="Z853" i="6"/>
  <c r="Y853" i="6"/>
  <c r="X853" i="6"/>
  <c r="W853" i="6"/>
  <c r="V853" i="6"/>
  <c r="U853" i="6"/>
  <c r="T853" i="6"/>
  <c r="S853" i="6"/>
  <c r="R853" i="6"/>
  <c r="Q853" i="6"/>
  <c r="P853" i="6"/>
  <c r="O853" i="6"/>
  <c r="N853" i="6"/>
  <c r="M853" i="6"/>
  <c r="L853" i="6"/>
  <c r="K853" i="6"/>
  <c r="J853" i="6"/>
  <c r="I853" i="6"/>
  <c r="H853" i="6"/>
  <c r="G853" i="6"/>
  <c r="F853" i="6"/>
  <c r="F969" i="6" s="1"/>
  <c r="E853" i="6"/>
  <c r="AC853" i="6" s="1"/>
  <c r="D853" i="6"/>
  <c r="AB853" i="6" s="1"/>
  <c r="AD853" i="6" s="1"/>
  <c r="AI852" i="6"/>
  <c r="AH852" i="6"/>
  <c r="AJ852" i="6" s="1"/>
  <c r="AF852" i="6"/>
  <c r="AE852" i="6"/>
  <c r="AG852" i="6" s="1"/>
  <c r="AC852" i="6"/>
  <c r="AA852" i="6"/>
  <c r="Z852" i="6"/>
  <c r="Y852" i="6"/>
  <c r="X852" i="6"/>
  <c r="W852" i="6"/>
  <c r="V852" i="6"/>
  <c r="U852" i="6"/>
  <c r="T852" i="6"/>
  <c r="S852" i="6"/>
  <c r="R852" i="6"/>
  <c r="Q852" i="6"/>
  <c r="P852" i="6"/>
  <c r="O852" i="6"/>
  <c r="N852" i="6"/>
  <c r="M852" i="6"/>
  <c r="L852" i="6"/>
  <c r="K852" i="6"/>
  <c r="J852" i="6"/>
  <c r="I852" i="6"/>
  <c r="H852" i="6"/>
  <c r="G852" i="6"/>
  <c r="F852" i="6"/>
  <c r="E852" i="6"/>
  <c r="D852" i="6"/>
  <c r="AB852" i="6" s="1"/>
  <c r="AD852" i="6" s="1"/>
  <c r="AI851" i="6"/>
  <c r="AH851" i="6"/>
  <c r="AJ851" i="6" s="1"/>
  <c r="AF851" i="6"/>
  <c r="AG851" i="6" s="1"/>
  <c r="AE851" i="6"/>
  <c r="AA851" i="6"/>
  <c r="Z851" i="6"/>
  <c r="Y851" i="6"/>
  <c r="X851" i="6"/>
  <c r="W851" i="6"/>
  <c r="V851" i="6"/>
  <c r="U851" i="6"/>
  <c r="T851" i="6"/>
  <c r="S851" i="6"/>
  <c r="R851" i="6"/>
  <c r="Q851" i="6"/>
  <c r="P851" i="6"/>
  <c r="O851" i="6"/>
  <c r="N851" i="6"/>
  <c r="M851" i="6"/>
  <c r="L851" i="6"/>
  <c r="K851" i="6"/>
  <c r="J851" i="6"/>
  <c r="I851" i="6"/>
  <c r="H851" i="6"/>
  <c r="G851" i="6"/>
  <c r="F851" i="6"/>
  <c r="E851" i="6"/>
  <c r="D851" i="6"/>
  <c r="AI850" i="6"/>
  <c r="AH850" i="6"/>
  <c r="AJ850" i="6" s="1"/>
  <c r="AG850" i="6"/>
  <c r="AF850" i="6"/>
  <c r="AE850" i="6"/>
  <c r="AA850" i="6"/>
  <c r="Z850" i="6"/>
  <c r="Y850" i="6"/>
  <c r="X850" i="6"/>
  <c r="W850" i="6"/>
  <c r="V850" i="6"/>
  <c r="U850" i="6"/>
  <c r="T850" i="6"/>
  <c r="S850" i="6"/>
  <c r="R850" i="6"/>
  <c r="Q850" i="6"/>
  <c r="P850" i="6"/>
  <c r="O850" i="6"/>
  <c r="N850" i="6"/>
  <c r="M850" i="6"/>
  <c r="L850" i="6"/>
  <c r="K850" i="6"/>
  <c r="J850" i="6"/>
  <c r="I850" i="6"/>
  <c r="H850" i="6"/>
  <c r="G850" i="6"/>
  <c r="F850" i="6"/>
  <c r="E850" i="6"/>
  <c r="AC850" i="6" s="1"/>
  <c r="D850" i="6"/>
  <c r="AI849" i="6"/>
  <c r="AH849" i="6"/>
  <c r="AJ849" i="6" s="1"/>
  <c r="AF849" i="6"/>
  <c r="AE849" i="6"/>
  <c r="AG849" i="6" s="1"/>
  <c r="AA849" i="6"/>
  <c r="Z849" i="6"/>
  <c r="Y849" i="6"/>
  <c r="X849" i="6"/>
  <c r="W849" i="6"/>
  <c r="V849" i="6"/>
  <c r="U849" i="6"/>
  <c r="T849" i="6"/>
  <c r="S849" i="6"/>
  <c r="R849" i="6"/>
  <c r="Q849" i="6"/>
  <c r="P849" i="6"/>
  <c r="O849" i="6"/>
  <c r="N849" i="6"/>
  <c r="M849" i="6"/>
  <c r="L849" i="6"/>
  <c r="K849" i="6"/>
  <c r="J849" i="6"/>
  <c r="I849" i="6"/>
  <c r="H849" i="6"/>
  <c r="G849" i="6"/>
  <c r="F849" i="6"/>
  <c r="E849" i="6"/>
  <c r="D849" i="6"/>
  <c r="AI848" i="6"/>
  <c r="AJ848" i="6" s="1"/>
  <c r="AH848" i="6"/>
  <c r="AG848" i="6"/>
  <c r="AF848" i="6"/>
  <c r="AE848" i="6"/>
  <c r="AA848" i="6"/>
  <c r="Z848" i="6"/>
  <c r="Y848" i="6"/>
  <c r="X848" i="6"/>
  <c r="W848" i="6"/>
  <c r="V848" i="6"/>
  <c r="U848" i="6"/>
  <c r="T848" i="6"/>
  <c r="S848" i="6"/>
  <c r="R848" i="6"/>
  <c r="Q848" i="6"/>
  <c r="P848" i="6"/>
  <c r="O848" i="6"/>
  <c r="N848" i="6"/>
  <c r="M848" i="6"/>
  <c r="L848" i="6"/>
  <c r="K848" i="6"/>
  <c r="J848" i="6"/>
  <c r="I848" i="6"/>
  <c r="H848" i="6"/>
  <c r="G848" i="6"/>
  <c r="F848" i="6"/>
  <c r="E848" i="6"/>
  <c r="D848" i="6"/>
  <c r="AB848" i="6" s="1"/>
  <c r="AI847" i="6"/>
  <c r="AH847" i="6"/>
  <c r="AJ847" i="6" s="1"/>
  <c r="AG847" i="6"/>
  <c r="AF847" i="6"/>
  <c r="AE847" i="6"/>
  <c r="AA847" i="6"/>
  <c r="Z847" i="6"/>
  <c r="Y847" i="6"/>
  <c r="X847" i="6"/>
  <c r="W847" i="6"/>
  <c r="V847" i="6"/>
  <c r="U847" i="6"/>
  <c r="T847" i="6"/>
  <c r="S847" i="6"/>
  <c r="R847" i="6"/>
  <c r="Q847" i="6"/>
  <c r="P847" i="6"/>
  <c r="O847" i="6"/>
  <c r="N847" i="6"/>
  <c r="M847" i="6"/>
  <c r="L847" i="6"/>
  <c r="K847" i="6"/>
  <c r="J847" i="6"/>
  <c r="I847" i="6"/>
  <c r="H847" i="6"/>
  <c r="G847" i="6"/>
  <c r="F847" i="6"/>
  <c r="E847" i="6"/>
  <c r="D847" i="6"/>
  <c r="AB847" i="6" s="1"/>
  <c r="AI846" i="6"/>
  <c r="AH846" i="6"/>
  <c r="AJ846" i="6" s="1"/>
  <c r="AG846" i="6"/>
  <c r="AF846" i="6"/>
  <c r="AE846" i="6"/>
  <c r="AA846" i="6"/>
  <c r="Z846" i="6"/>
  <c r="Y846" i="6"/>
  <c r="X846" i="6"/>
  <c r="W846" i="6"/>
  <c r="V846" i="6"/>
  <c r="U846" i="6"/>
  <c r="T846" i="6"/>
  <c r="S846" i="6"/>
  <c r="R846" i="6"/>
  <c r="Q846" i="6"/>
  <c r="P846" i="6"/>
  <c r="O846" i="6"/>
  <c r="N846" i="6"/>
  <c r="M846" i="6"/>
  <c r="L846" i="6"/>
  <c r="K846" i="6"/>
  <c r="J846" i="6"/>
  <c r="I846" i="6"/>
  <c r="AC846" i="6" s="1"/>
  <c r="H846" i="6"/>
  <c r="G846" i="6"/>
  <c r="F846" i="6"/>
  <c r="E846" i="6"/>
  <c r="D846" i="6"/>
  <c r="AI845" i="6"/>
  <c r="AH845" i="6"/>
  <c r="AJ845" i="6" s="1"/>
  <c r="AG845" i="6"/>
  <c r="AF845" i="6"/>
  <c r="AE845" i="6"/>
  <c r="AA845" i="6"/>
  <c r="Z845" i="6"/>
  <c r="Y845" i="6"/>
  <c r="X845" i="6"/>
  <c r="W845" i="6"/>
  <c r="V845" i="6"/>
  <c r="U845" i="6"/>
  <c r="T845" i="6"/>
  <c r="S845" i="6"/>
  <c r="R845" i="6"/>
  <c r="Q845" i="6"/>
  <c r="P845" i="6"/>
  <c r="O845" i="6"/>
  <c r="N845" i="6"/>
  <c r="M845" i="6"/>
  <c r="L845" i="6"/>
  <c r="K845" i="6"/>
  <c r="J845" i="6"/>
  <c r="I845" i="6"/>
  <c r="H845" i="6"/>
  <c r="G845" i="6"/>
  <c r="F845" i="6"/>
  <c r="E845" i="6"/>
  <c r="D845" i="6"/>
  <c r="AB845" i="6" s="1"/>
  <c r="AI844" i="6"/>
  <c r="AH844" i="6"/>
  <c r="AJ844" i="6" s="1"/>
  <c r="AG844" i="6"/>
  <c r="AF844" i="6"/>
  <c r="AE844" i="6"/>
  <c r="AA844" i="6"/>
  <c r="Z844" i="6"/>
  <c r="Y844" i="6"/>
  <c r="X844" i="6"/>
  <c r="W844" i="6"/>
  <c r="V844" i="6"/>
  <c r="U844" i="6"/>
  <c r="T844" i="6"/>
  <c r="S844" i="6"/>
  <c r="R844" i="6"/>
  <c r="Q844" i="6"/>
  <c r="P844" i="6"/>
  <c r="O844" i="6"/>
  <c r="N844" i="6"/>
  <c r="M844" i="6"/>
  <c r="L844" i="6"/>
  <c r="K844" i="6"/>
  <c r="J844" i="6"/>
  <c r="I844" i="6"/>
  <c r="H844" i="6"/>
  <c r="G844" i="6"/>
  <c r="F844" i="6"/>
  <c r="E844" i="6"/>
  <c r="AC844" i="6" s="1"/>
  <c r="D844" i="6"/>
  <c r="AB844" i="6" s="1"/>
  <c r="AD844" i="6" s="1"/>
  <c r="AI843" i="6"/>
  <c r="AH843" i="6"/>
  <c r="AJ843" i="6" s="1"/>
  <c r="AG843" i="6"/>
  <c r="AF843" i="6"/>
  <c r="AE843" i="6"/>
  <c r="AC843" i="6"/>
  <c r="AA843" i="6"/>
  <c r="Z843" i="6"/>
  <c r="Y843" i="6"/>
  <c r="X843" i="6"/>
  <c r="W843" i="6"/>
  <c r="V843" i="6"/>
  <c r="U843" i="6"/>
  <c r="T843" i="6"/>
  <c r="S843" i="6"/>
  <c r="R843" i="6"/>
  <c r="Q843" i="6"/>
  <c r="P843" i="6"/>
  <c r="O843" i="6"/>
  <c r="N843" i="6"/>
  <c r="M843" i="6"/>
  <c r="L843" i="6"/>
  <c r="K843" i="6"/>
  <c r="J843" i="6"/>
  <c r="I843" i="6"/>
  <c r="H843" i="6"/>
  <c r="G843" i="6"/>
  <c r="F843" i="6"/>
  <c r="E843" i="6"/>
  <c r="D843" i="6"/>
  <c r="AB843" i="6" s="1"/>
  <c r="AD843" i="6" s="1"/>
  <c r="AI842" i="6"/>
  <c r="AH842" i="6"/>
  <c r="AJ842" i="6" s="1"/>
  <c r="AG842" i="6"/>
  <c r="AF842" i="6"/>
  <c r="AE842" i="6"/>
  <c r="AA842" i="6"/>
  <c r="Z842" i="6"/>
  <c r="Y842" i="6"/>
  <c r="X842" i="6"/>
  <c r="W842" i="6"/>
  <c r="V842" i="6"/>
  <c r="U842" i="6"/>
  <c r="T842" i="6"/>
  <c r="S842" i="6"/>
  <c r="R842" i="6"/>
  <c r="Q842" i="6"/>
  <c r="P842" i="6"/>
  <c r="O842" i="6"/>
  <c r="N842" i="6"/>
  <c r="M842" i="6"/>
  <c r="L842" i="6"/>
  <c r="K842" i="6"/>
  <c r="J842" i="6"/>
  <c r="I842" i="6"/>
  <c r="H842" i="6"/>
  <c r="G842" i="6"/>
  <c r="F842" i="6"/>
  <c r="E842" i="6"/>
  <c r="AC842" i="6" s="1"/>
  <c r="D842" i="6"/>
  <c r="AI841" i="6"/>
  <c r="AJ841" i="6" s="1"/>
  <c r="AH841" i="6"/>
  <c r="AF841" i="6"/>
  <c r="AE841" i="6"/>
  <c r="AA841" i="6"/>
  <c r="Z841" i="6"/>
  <c r="Y841" i="6"/>
  <c r="X841" i="6"/>
  <c r="W841" i="6"/>
  <c r="V841" i="6"/>
  <c r="U841" i="6"/>
  <c r="T841" i="6"/>
  <c r="S841" i="6"/>
  <c r="R841" i="6"/>
  <c r="Q841" i="6"/>
  <c r="P841" i="6"/>
  <c r="O841" i="6"/>
  <c r="N841" i="6"/>
  <c r="M841" i="6"/>
  <c r="L841" i="6"/>
  <c r="K841" i="6"/>
  <c r="J841" i="6"/>
  <c r="I841" i="6"/>
  <c r="H841" i="6"/>
  <c r="G841" i="6"/>
  <c r="F841" i="6"/>
  <c r="E841" i="6"/>
  <c r="AC841" i="6" s="1"/>
  <c r="D841" i="6"/>
  <c r="AB841" i="6" s="1"/>
  <c r="AD841" i="6" s="1"/>
  <c r="AI840" i="6"/>
  <c r="AJ840" i="6" s="1"/>
  <c r="AH840" i="6"/>
  <c r="AF840" i="6"/>
  <c r="AE840" i="6"/>
  <c r="AG840" i="6" s="1"/>
  <c r="AA840" i="6"/>
  <c r="Z840" i="6"/>
  <c r="Y840" i="6"/>
  <c r="X840" i="6"/>
  <c r="W840" i="6"/>
  <c r="V840" i="6"/>
  <c r="U840" i="6"/>
  <c r="T840" i="6"/>
  <c r="S840" i="6"/>
  <c r="R840" i="6"/>
  <c r="Q840" i="6"/>
  <c r="P840" i="6"/>
  <c r="O840" i="6"/>
  <c r="N840" i="6"/>
  <c r="M840" i="6"/>
  <c r="L840" i="6"/>
  <c r="K840" i="6"/>
  <c r="J840" i="6"/>
  <c r="I840" i="6"/>
  <c r="H840" i="6"/>
  <c r="G840" i="6"/>
  <c r="F840" i="6"/>
  <c r="E840" i="6"/>
  <c r="AC840" i="6" s="1"/>
  <c r="D840" i="6"/>
  <c r="AB840" i="6" s="1"/>
  <c r="AD840" i="6" s="1"/>
  <c r="AJ839" i="6"/>
  <c r="AI839" i="6"/>
  <c r="AH839" i="6"/>
  <c r="AF839" i="6"/>
  <c r="AE839" i="6"/>
  <c r="AA839" i="6"/>
  <c r="Z839" i="6"/>
  <c r="Y839" i="6"/>
  <c r="X839" i="6"/>
  <c r="W839" i="6"/>
  <c r="V839" i="6"/>
  <c r="U839" i="6"/>
  <c r="T839" i="6"/>
  <c r="S839" i="6"/>
  <c r="R839" i="6"/>
  <c r="Q839" i="6"/>
  <c r="P839" i="6"/>
  <c r="O839" i="6"/>
  <c r="N839" i="6"/>
  <c r="M839" i="6"/>
  <c r="L839" i="6"/>
  <c r="K839" i="6"/>
  <c r="J839" i="6"/>
  <c r="I839" i="6"/>
  <c r="H839" i="6"/>
  <c r="G839" i="6"/>
  <c r="F839" i="6"/>
  <c r="E839" i="6"/>
  <c r="D839" i="6"/>
  <c r="AI838" i="6"/>
  <c r="AH838" i="6"/>
  <c r="AJ838" i="6" s="1"/>
  <c r="AF838" i="6"/>
  <c r="AE838" i="6"/>
  <c r="AG838" i="6" s="1"/>
  <c r="AC838" i="6"/>
  <c r="AA838" i="6"/>
  <c r="Z838" i="6"/>
  <c r="Y838" i="6"/>
  <c r="X838" i="6"/>
  <c r="W838" i="6"/>
  <c r="V838" i="6"/>
  <c r="U838" i="6"/>
  <c r="T838" i="6"/>
  <c r="S838" i="6"/>
  <c r="R838" i="6"/>
  <c r="Q838" i="6"/>
  <c r="P838" i="6"/>
  <c r="O838" i="6"/>
  <c r="N838" i="6"/>
  <c r="M838" i="6"/>
  <c r="L838" i="6"/>
  <c r="K838" i="6"/>
  <c r="J838" i="6"/>
  <c r="I838" i="6"/>
  <c r="H838" i="6"/>
  <c r="G838" i="6"/>
  <c r="F838" i="6"/>
  <c r="E838" i="6"/>
  <c r="D838" i="6"/>
  <c r="AB838" i="6" s="1"/>
  <c r="AD838" i="6" s="1"/>
  <c r="AJ837" i="6"/>
  <c r="AI837" i="6"/>
  <c r="AH837" i="6"/>
  <c r="AF837" i="6"/>
  <c r="AE837" i="6"/>
  <c r="AG837" i="6" s="1"/>
  <c r="AA837" i="6"/>
  <c r="Z837" i="6"/>
  <c r="Y837" i="6"/>
  <c r="X837" i="6"/>
  <c r="W837" i="6"/>
  <c r="V837" i="6"/>
  <c r="U837" i="6"/>
  <c r="T837" i="6"/>
  <c r="S837" i="6"/>
  <c r="R837" i="6"/>
  <c r="Q837" i="6"/>
  <c r="P837" i="6"/>
  <c r="O837" i="6"/>
  <c r="N837" i="6"/>
  <c r="M837" i="6"/>
  <c r="L837" i="6"/>
  <c r="K837" i="6"/>
  <c r="J837" i="6"/>
  <c r="I837" i="6"/>
  <c r="H837" i="6"/>
  <c r="G837" i="6"/>
  <c r="F837" i="6"/>
  <c r="E837" i="6"/>
  <c r="D837" i="6"/>
  <c r="AB837" i="6" s="1"/>
  <c r="AJ836" i="6"/>
  <c r="AI836" i="6"/>
  <c r="AH836" i="6"/>
  <c r="AF836" i="6"/>
  <c r="AE836" i="6"/>
  <c r="AG836" i="6" s="1"/>
  <c r="AA836" i="6"/>
  <c r="Z836" i="6"/>
  <c r="Y836" i="6"/>
  <c r="X836" i="6"/>
  <c r="W836" i="6"/>
  <c r="V836" i="6"/>
  <c r="U836" i="6"/>
  <c r="T836" i="6"/>
  <c r="S836" i="6"/>
  <c r="R836" i="6"/>
  <c r="Q836" i="6"/>
  <c r="P836" i="6"/>
  <c r="O836" i="6"/>
  <c r="N836" i="6"/>
  <c r="M836" i="6"/>
  <c r="L836" i="6"/>
  <c r="K836" i="6"/>
  <c r="J836" i="6"/>
  <c r="I836" i="6"/>
  <c r="H836" i="6"/>
  <c r="G836" i="6"/>
  <c r="F836" i="6"/>
  <c r="E836" i="6"/>
  <c r="AC836" i="6" s="1"/>
  <c r="D836" i="6"/>
  <c r="AB836" i="6" s="1"/>
  <c r="AD836" i="6" s="1"/>
  <c r="AJ835" i="6"/>
  <c r="AI835" i="6"/>
  <c r="AH835" i="6"/>
  <c r="AF835" i="6"/>
  <c r="AG835" i="6" s="1"/>
  <c r="AE835" i="6"/>
  <c r="AA835" i="6"/>
  <c r="Z835" i="6"/>
  <c r="Y835" i="6"/>
  <c r="X835" i="6"/>
  <c r="W835" i="6"/>
  <c r="V835" i="6"/>
  <c r="U835" i="6"/>
  <c r="T835" i="6"/>
  <c r="S835" i="6"/>
  <c r="R835" i="6"/>
  <c r="Q835" i="6"/>
  <c r="P835" i="6"/>
  <c r="O835" i="6"/>
  <c r="N835" i="6"/>
  <c r="M835" i="6"/>
  <c r="L835" i="6"/>
  <c r="K835" i="6"/>
  <c r="J835" i="6"/>
  <c r="I835" i="6"/>
  <c r="H835" i="6"/>
  <c r="G835" i="6"/>
  <c r="F835" i="6"/>
  <c r="E835" i="6"/>
  <c r="AC835" i="6" s="1"/>
  <c r="D835" i="6"/>
  <c r="AB835" i="6" s="1"/>
  <c r="AD835" i="6" s="1"/>
  <c r="AI834" i="6"/>
  <c r="AJ834" i="6" s="1"/>
  <c r="AH834" i="6"/>
  <c r="AF834" i="6"/>
  <c r="AE834" i="6"/>
  <c r="AG834" i="6" s="1"/>
  <c r="AA834" i="6"/>
  <c r="Z834" i="6"/>
  <c r="Y834" i="6"/>
  <c r="X834" i="6"/>
  <c r="W834" i="6"/>
  <c r="V834" i="6"/>
  <c r="U834" i="6"/>
  <c r="U950" i="6" s="1"/>
  <c r="T834" i="6"/>
  <c r="S834" i="6"/>
  <c r="R834" i="6"/>
  <c r="Q834" i="6"/>
  <c r="P834" i="6"/>
  <c r="O834" i="6"/>
  <c r="N834" i="6"/>
  <c r="M834" i="6"/>
  <c r="L834" i="6"/>
  <c r="K834" i="6"/>
  <c r="J834" i="6"/>
  <c r="I834" i="6"/>
  <c r="H834" i="6"/>
  <c r="G834" i="6"/>
  <c r="F834" i="6"/>
  <c r="E834" i="6"/>
  <c r="D834" i="6"/>
  <c r="AB834" i="6" s="1"/>
  <c r="AI833" i="6"/>
  <c r="AH833" i="6"/>
  <c r="AJ833" i="6" s="1"/>
  <c r="AF833" i="6"/>
  <c r="AE833" i="6"/>
  <c r="AA833" i="6"/>
  <c r="Z833" i="6"/>
  <c r="Y833" i="6"/>
  <c r="X833" i="6"/>
  <c r="W833" i="6"/>
  <c r="V833" i="6"/>
  <c r="U833" i="6"/>
  <c r="U949" i="6" s="1"/>
  <c r="T833" i="6"/>
  <c r="S833" i="6"/>
  <c r="R833" i="6"/>
  <c r="Q833" i="6"/>
  <c r="P833" i="6"/>
  <c r="O833" i="6"/>
  <c r="N833" i="6"/>
  <c r="M833" i="6"/>
  <c r="L833" i="6"/>
  <c r="K833" i="6"/>
  <c r="J833" i="6"/>
  <c r="I833" i="6"/>
  <c r="H833" i="6"/>
  <c r="G833" i="6"/>
  <c r="F833" i="6"/>
  <c r="E833" i="6"/>
  <c r="D833" i="6"/>
  <c r="AJ832" i="6"/>
  <c r="AI832" i="6"/>
  <c r="AH832" i="6"/>
  <c r="AF832" i="6"/>
  <c r="AG832" i="6" s="1"/>
  <c r="AE832" i="6"/>
  <c r="AA832" i="6"/>
  <c r="Z832" i="6"/>
  <c r="Y832" i="6"/>
  <c r="X832" i="6"/>
  <c r="W832" i="6"/>
  <c r="V832" i="6"/>
  <c r="U832" i="6"/>
  <c r="T832" i="6"/>
  <c r="S832" i="6"/>
  <c r="R832" i="6"/>
  <c r="Q832" i="6"/>
  <c r="P832" i="6"/>
  <c r="O832" i="6"/>
  <c r="N832" i="6"/>
  <c r="M832" i="6"/>
  <c r="L832" i="6"/>
  <c r="K832" i="6"/>
  <c r="J832" i="6"/>
  <c r="I832" i="6"/>
  <c r="H832" i="6"/>
  <c r="G832" i="6"/>
  <c r="F832" i="6"/>
  <c r="E832" i="6"/>
  <c r="D832" i="6"/>
  <c r="AI831" i="6"/>
  <c r="AH831" i="6"/>
  <c r="AJ831" i="6" s="1"/>
  <c r="AF831" i="6"/>
  <c r="AE831" i="6"/>
  <c r="AA831" i="6"/>
  <c r="Z831" i="6"/>
  <c r="Y831" i="6"/>
  <c r="X831" i="6"/>
  <c r="W831" i="6"/>
  <c r="V831" i="6"/>
  <c r="U831" i="6"/>
  <c r="T831" i="6"/>
  <c r="S831" i="6"/>
  <c r="R831" i="6"/>
  <c r="Q831" i="6"/>
  <c r="P831" i="6"/>
  <c r="O831" i="6"/>
  <c r="N831" i="6"/>
  <c r="M831" i="6"/>
  <c r="L831" i="6"/>
  <c r="K831" i="6"/>
  <c r="J831" i="6"/>
  <c r="I831" i="6"/>
  <c r="H831" i="6"/>
  <c r="G831" i="6"/>
  <c r="F831" i="6"/>
  <c r="E831" i="6"/>
  <c r="AC831" i="6" s="1"/>
  <c r="D831" i="6"/>
  <c r="AB831" i="6" s="1"/>
  <c r="AI830" i="6"/>
  <c r="AH830" i="6"/>
  <c r="AF830" i="6"/>
  <c r="AE830" i="6"/>
  <c r="AG830" i="6" s="1"/>
  <c r="AA830" i="6"/>
  <c r="Z830" i="6"/>
  <c r="Y830" i="6"/>
  <c r="X830" i="6"/>
  <c r="W830" i="6"/>
  <c r="V830" i="6"/>
  <c r="U830" i="6"/>
  <c r="T830" i="6"/>
  <c r="S830" i="6"/>
  <c r="R830" i="6"/>
  <c r="Q830" i="6"/>
  <c r="P830" i="6"/>
  <c r="O830" i="6"/>
  <c r="N830" i="6"/>
  <c r="M830" i="6"/>
  <c r="L830" i="6"/>
  <c r="K830" i="6"/>
  <c r="J830" i="6"/>
  <c r="I830" i="6"/>
  <c r="H830" i="6"/>
  <c r="G830" i="6"/>
  <c r="F830" i="6"/>
  <c r="E830" i="6"/>
  <c r="D830" i="6"/>
  <c r="AI829" i="6"/>
  <c r="AH829" i="6"/>
  <c r="AJ829" i="6" s="1"/>
  <c r="AG829" i="6"/>
  <c r="AF829" i="6"/>
  <c r="AE829" i="6"/>
  <c r="AA829" i="6"/>
  <c r="Z829" i="6"/>
  <c r="Y829" i="6"/>
  <c r="X829" i="6"/>
  <c r="W829" i="6"/>
  <c r="V829" i="6"/>
  <c r="U829" i="6"/>
  <c r="T829" i="6"/>
  <c r="S829" i="6"/>
  <c r="R829" i="6"/>
  <c r="Q829" i="6"/>
  <c r="P829" i="6"/>
  <c r="O829" i="6"/>
  <c r="N829" i="6"/>
  <c r="M829" i="6"/>
  <c r="L829" i="6"/>
  <c r="K829" i="6"/>
  <c r="J829" i="6"/>
  <c r="I829" i="6"/>
  <c r="H829" i="6"/>
  <c r="G829" i="6"/>
  <c r="G875" i="6" s="1"/>
  <c r="F829" i="6"/>
  <c r="E829" i="6"/>
  <c r="D829" i="6"/>
  <c r="AI828" i="6"/>
  <c r="AH828" i="6"/>
  <c r="AJ828" i="6" s="1"/>
  <c r="AF828" i="6"/>
  <c r="AG828" i="6" s="1"/>
  <c r="AE828" i="6"/>
  <c r="AA828" i="6"/>
  <c r="Z828" i="6"/>
  <c r="Y828" i="6"/>
  <c r="X828" i="6"/>
  <c r="W828" i="6"/>
  <c r="V828" i="6"/>
  <c r="U828" i="6"/>
  <c r="T828" i="6"/>
  <c r="S828" i="6"/>
  <c r="R828" i="6"/>
  <c r="Q828" i="6"/>
  <c r="P828" i="6"/>
  <c r="O828" i="6"/>
  <c r="N828" i="6"/>
  <c r="M828" i="6"/>
  <c r="L828" i="6"/>
  <c r="K828" i="6"/>
  <c r="J828" i="6"/>
  <c r="I828" i="6"/>
  <c r="H828" i="6"/>
  <c r="G828" i="6"/>
  <c r="F828" i="6"/>
  <c r="E828" i="6"/>
  <c r="AC828" i="6" s="1"/>
  <c r="D828" i="6"/>
  <c r="AB828" i="6" s="1"/>
  <c r="AD828" i="6" s="1"/>
  <c r="AI827" i="6"/>
  <c r="AH827" i="6"/>
  <c r="AJ827" i="6" s="1"/>
  <c r="AG827" i="6"/>
  <c r="AF827" i="6"/>
  <c r="AE827" i="6"/>
  <c r="AA827" i="6"/>
  <c r="Z827" i="6"/>
  <c r="Y827" i="6"/>
  <c r="X827" i="6"/>
  <c r="W827" i="6"/>
  <c r="V827" i="6"/>
  <c r="U827" i="6"/>
  <c r="T827" i="6"/>
  <c r="S827" i="6"/>
  <c r="R827" i="6"/>
  <c r="Q827" i="6"/>
  <c r="P827" i="6"/>
  <c r="O827" i="6"/>
  <c r="N827" i="6"/>
  <c r="M827" i="6"/>
  <c r="L827" i="6"/>
  <c r="K827" i="6"/>
  <c r="J827" i="6"/>
  <c r="I827" i="6"/>
  <c r="H827" i="6"/>
  <c r="G827" i="6"/>
  <c r="F827" i="6"/>
  <c r="E827" i="6"/>
  <c r="AC827" i="6" s="1"/>
  <c r="D827" i="6"/>
  <c r="AB827" i="6" s="1"/>
  <c r="AD827" i="6" s="1"/>
  <c r="AI826" i="6"/>
  <c r="AH826" i="6"/>
  <c r="AJ826" i="6" s="1"/>
  <c r="AF826" i="6"/>
  <c r="AG826" i="6" s="1"/>
  <c r="AE826" i="6"/>
  <c r="AA826" i="6"/>
  <c r="Z826" i="6"/>
  <c r="Y826" i="6"/>
  <c r="X826" i="6"/>
  <c r="W826" i="6"/>
  <c r="V826" i="6"/>
  <c r="U826" i="6"/>
  <c r="T826" i="6"/>
  <c r="S826" i="6"/>
  <c r="R826" i="6"/>
  <c r="Q826" i="6"/>
  <c r="P826" i="6"/>
  <c r="O826" i="6"/>
  <c r="N826" i="6"/>
  <c r="M826" i="6"/>
  <c r="L826" i="6"/>
  <c r="K826" i="6"/>
  <c r="J826" i="6"/>
  <c r="I826" i="6"/>
  <c r="H826" i="6"/>
  <c r="G826" i="6"/>
  <c r="F826" i="6"/>
  <c r="E826" i="6"/>
  <c r="AC826" i="6" s="1"/>
  <c r="D826" i="6"/>
  <c r="AB826" i="6" s="1"/>
  <c r="AI825" i="6"/>
  <c r="AH825" i="6"/>
  <c r="AF825" i="6"/>
  <c r="AE825" i="6"/>
  <c r="AA825" i="6"/>
  <c r="Z825" i="6"/>
  <c r="Y825" i="6"/>
  <c r="X825" i="6"/>
  <c r="W825" i="6"/>
  <c r="V825" i="6"/>
  <c r="U825" i="6"/>
  <c r="T825" i="6"/>
  <c r="S825" i="6"/>
  <c r="R825" i="6"/>
  <c r="Q825" i="6"/>
  <c r="P825" i="6"/>
  <c r="O825" i="6"/>
  <c r="N825" i="6"/>
  <c r="M825" i="6"/>
  <c r="L825" i="6"/>
  <c r="K825" i="6"/>
  <c r="J825" i="6"/>
  <c r="I825" i="6"/>
  <c r="H825" i="6"/>
  <c r="G825" i="6"/>
  <c r="F825" i="6"/>
  <c r="E825" i="6"/>
  <c r="D825" i="6"/>
  <c r="AB825" i="6" s="1"/>
  <c r="AJ816" i="6"/>
  <c r="AI816" i="6"/>
  <c r="AH816" i="6"/>
  <c r="AF816" i="6"/>
  <c r="AE816" i="6"/>
  <c r="AA816" i="6"/>
  <c r="Z816" i="6"/>
  <c r="Y816" i="6"/>
  <c r="X816" i="6"/>
  <c r="W816" i="6"/>
  <c r="V816" i="6"/>
  <c r="U816" i="6"/>
  <c r="T816" i="6"/>
  <c r="S816" i="6"/>
  <c r="R816" i="6"/>
  <c r="Q816" i="6"/>
  <c r="P816" i="6"/>
  <c r="O816" i="6"/>
  <c r="N816" i="6"/>
  <c r="M816" i="6"/>
  <c r="L816" i="6"/>
  <c r="K816" i="6"/>
  <c r="J816" i="6"/>
  <c r="I816" i="6"/>
  <c r="H816" i="6"/>
  <c r="G816" i="6"/>
  <c r="F816" i="6"/>
  <c r="E816" i="6"/>
  <c r="AC816" i="6" s="1"/>
  <c r="D816" i="6"/>
  <c r="AB816" i="6" s="1"/>
  <c r="AD816" i="6" s="1"/>
  <c r="AI815" i="6"/>
  <c r="AJ815" i="6" s="1"/>
  <c r="AH815" i="6"/>
  <c r="AF815" i="6"/>
  <c r="AE815" i="6"/>
  <c r="AG815" i="6" s="1"/>
  <c r="AA815" i="6"/>
  <c r="Z815" i="6"/>
  <c r="Y815" i="6"/>
  <c r="X815" i="6"/>
  <c r="W815" i="6"/>
  <c r="V815" i="6"/>
  <c r="U815" i="6"/>
  <c r="T815" i="6"/>
  <c r="S815" i="6"/>
  <c r="R815" i="6"/>
  <c r="Q815" i="6"/>
  <c r="P815" i="6"/>
  <c r="O815" i="6"/>
  <c r="N815" i="6"/>
  <c r="M815" i="6"/>
  <c r="L815" i="6"/>
  <c r="K815" i="6"/>
  <c r="J815" i="6"/>
  <c r="I815" i="6"/>
  <c r="AC815" i="6" s="1"/>
  <c r="H815" i="6"/>
  <c r="G815" i="6"/>
  <c r="F815" i="6"/>
  <c r="E815" i="6"/>
  <c r="D815" i="6"/>
  <c r="AB815" i="6" s="1"/>
  <c r="AD815" i="6" s="1"/>
  <c r="AI814" i="6"/>
  <c r="AH814" i="6"/>
  <c r="AJ814" i="6" s="1"/>
  <c r="AG814" i="6"/>
  <c r="AF814" i="6"/>
  <c r="AE814" i="6"/>
  <c r="AA814" i="6"/>
  <c r="Z814" i="6"/>
  <c r="Y814" i="6"/>
  <c r="X814" i="6"/>
  <c r="W814" i="6"/>
  <c r="W988" i="6" s="1"/>
  <c r="V814" i="6"/>
  <c r="U814" i="6"/>
  <c r="T814" i="6"/>
  <c r="S814" i="6"/>
  <c r="R814" i="6"/>
  <c r="Q814" i="6"/>
  <c r="P814" i="6"/>
  <c r="O814" i="6"/>
  <c r="N814" i="6"/>
  <c r="M814" i="6"/>
  <c r="L814" i="6"/>
  <c r="K814" i="6"/>
  <c r="J814" i="6"/>
  <c r="I814" i="6"/>
  <c r="H814" i="6"/>
  <c r="G814" i="6"/>
  <c r="F814" i="6"/>
  <c r="E814" i="6"/>
  <c r="D814" i="6"/>
  <c r="AI813" i="6"/>
  <c r="AH813" i="6"/>
  <c r="AJ813" i="6" s="1"/>
  <c r="AG813" i="6"/>
  <c r="AF813" i="6"/>
  <c r="AE813" i="6"/>
  <c r="AA813" i="6"/>
  <c r="Z813" i="6"/>
  <c r="Y813" i="6"/>
  <c r="X813" i="6"/>
  <c r="W813" i="6"/>
  <c r="V813" i="6"/>
  <c r="U813" i="6"/>
  <c r="T813" i="6"/>
  <c r="S813" i="6"/>
  <c r="R813" i="6"/>
  <c r="Q813" i="6"/>
  <c r="P813" i="6"/>
  <c r="O813" i="6"/>
  <c r="N813" i="6"/>
  <c r="M813" i="6"/>
  <c r="L813" i="6"/>
  <c r="K813" i="6"/>
  <c r="J813" i="6"/>
  <c r="I813" i="6"/>
  <c r="H813" i="6"/>
  <c r="G813" i="6"/>
  <c r="F813" i="6"/>
  <c r="E813" i="6"/>
  <c r="AC813" i="6" s="1"/>
  <c r="D813" i="6"/>
  <c r="AB813" i="6" s="1"/>
  <c r="AD813" i="6" s="1"/>
  <c r="AI812" i="6"/>
  <c r="AH812" i="6"/>
  <c r="AJ812" i="6" s="1"/>
  <c r="AF812" i="6"/>
  <c r="AG812" i="6" s="1"/>
  <c r="AE812" i="6"/>
  <c r="AA812" i="6"/>
  <c r="Z812" i="6"/>
  <c r="Y812" i="6"/>
  <c r="X812" i="6"/>
  <c r="W812" i="6"/>
  <c r="V812" i="6"/>
  <c r="U812" i="6"/>
  <c r="T812" i="6"/>
  <c r="S812" i="6"/>
  <c r="R812" i="6"/>
  <c r="Q812" i="6"/>
  <c r="P812" i="6"/>
  <c r="P986" i="6" s="1"/>
  <c r="O812" i="6"/>
  <c r="N812" i="6"/>
  <c r="M812" i="6"/>
  <c r="L812" i="6"/>
  <c r="K812" i="6"/>
  <c r="J812" i="6"/>
  <c r="I812" i="6"/>
  <c r="H812" i="6"/>
  <c r="G812" i="6"/>
  <c r="F812" i="6"/>
  <c r="E812" i="6"/>
  <c r="D812" i="6"/>
  <c r="AB812" i="6" s="1"/>
  <c r="AJ811" i="6"/>
  <c r="AI811" i="6"/>
  <c r="AH811" i="6"/>
  <c r="AG811" i="6"/>
  <c r="AF811" i="6"/>
  <c r="AE811" i="6"/>
  <c r="AA811" i="6"/>
  <c r="Z811" i="6"/>
  <c r="Y811" i="6"/>
  <c r="X811" i="6"/>
  <c r="W811" i="6"/>
  <c r="V811" i="6"/>
  <c r="U811" i="6"/>
  <c r="T811" i="6"/>
  <c r="S811" i="6"/>
  <c r="R811" i="6"/>
  <c r="Q811" i="6"/>
  <c r="P811" i="6"/>
  <c r="O811" i="6"/>
  <c r="N811" i="6"/>
  <c r="M811" i="6"/>
  <c r="M985" i="6" s="1"/>
  <c r="L811" i="6"/>
  <c r="K811" i="6"/>
  <c r="J811" i="6"/>
  <c r="I811" i="6"/>
  <c r="H811" i="6"/>
  <c r="G811" i="6"/>
  <c r="F811" i="6"/>
  <c r="E811" i="6"/>
  <c r="AC811" i="6" s="1"/>
  <c r="D811" i="6"/>
  <c r="D985" i="6" s="1"/>
  <c r="AJ810" i="6"/>
  <c r="AI810" i="6"/>
  <c r="AH810" i="6"/>
  <c r="AF810" i="6"/>
  <c r="AG810" i="6" s="1"/>
  <c r="AE810" i="6"/>
  <c r="AA810" i="6"/>
  <c r="AA984" i="6" s="1"/>
  <c r="Z810" i="6"/>
  <c r="Y810" i="6"/>
  <c r="X810" i="6"/>
  <c r="W810" i="6"/>
  <c r="V810" i="6"/>
  <c r="U810" i="6"/>
  <c r="T810" i="6"/>
  <c r="S810" i="6"/>
  <c r="R810" i="6"/>
  <c r="Q810" i="6"/>
  <c r="P810" i="6"/>
  <c r="O810" i="6"/>
  <c r="N810" i="6"/>
  <c r="M810" i="6"/>
  <c r="L810" i="6"/>
  <c r="K810" i="6"/>
  <c r="J810" i="6"/>
  <c r="I810" i="6"/>
  <c r="H810" i="6"/>
  <c r="G810" i="6"/>
  <c r="F810" i="6"/>
  <c r="E810" i="6"/>
  <c r="AC810" i="6" s="1"/>
  <c r="D810" i="6"/>
  <c r="AB810" i="6" s="1"/>
  <c r="AJ809" i="6"/>
  <c r="AI809" i="6"/>
  <c r="AH809" i="6"/>
  <c r="AF809" i="6"/>
  <c r="AE809" i="6"/>
  <c r="AG809" i="6" s="1"/>
  <c r="AA809" i="6"/>
  <c r="Z809" i="6"/>
  <c r="Y809" i="6"/>
  <c r="X809" i="6"/>
  <c r="W809" i="6"/>
  <c r="V809" i="6"/>
  <c r="U809" i="6"/>
  <c r="T809" i="6"/>
  <c r="S809" i="6"/>
  <c r="R809" i="6"/>
  <c r="Q809" i="6"/>
  <c r="P809" i="6"/>
  <c r="O809" i="6"/>
  <c r="N809" i="6"/>
  <c r="M809" i="6"/>
  <c r="L809" i="6"/>
  <c r="K809" i="6"/>
  <c r="J809" i="6"/>
  <c r="I809" i="6"/>
  <c r="H809" i="6"/>
  <c r="G809" i="6"/>
  <c r="F809" i="6"/>
  <c r="E809" i="6"/>
  <c r="AC809" i="6" s="1"/>
  <c r="D809" i="6"/>
  <c r="AB809" i="6" s="1"/>
  <c r="AD809" i="6" s="1"/>
  <c r="AJ808" i="6"/>
  <c r="AI808" i="6"/>
  <c r="AH808" i="6"/>
  <c r="AF808" i="6"/>
  <c r="AE808" i="6"/>
  <c r="AG808" i="6" s="1"/>
  <c r="AA808" i="6"/>
  <c r="Z808" i="6"/>
  <c r="Y808" i="6"/>
  <c r="X808" i="6"/>
  <c r="W808" i="6"/>
  <c r="V808" i="6"/>
  <c r="U808" i="6"/>
  <c r="T808" i="6"/>
  <c r="S808" i="6"/>
  <c r="R808" i="6"/>
  <c r="Q808" i="6"/>
  <c r="P808" i="6"/>
  <c r="O808" i="6"/>
  <c r="N808" i="6"/>
  <c r="M808" i="6"/>
  <c r="L808" i="6"/>
  <c r="K808" i="6"/>
  <c r="J808" i="6"/>
  <c r="I808" i="6"/>
  <c r="H808" i="6"/>
  <c r="G808" i="6"/>
  <c r="F808" i="6"/>
  <c r="E808" i="6"/>
  <c r="AC808" i="6" s="1"/>
  <c r="D808" i="6"/>
  <c r="AB808" i="6" s="1"/>
  <c r="AI807" i="6"/>
  <c r="AJ807" i="6" s="1"/>
  <c r="AH807" i="6"/>
  <c r="AF807" i="6"/>
  <c r="AE807" i="6"/>
  <c r="AG807" i="6" s="1"/>
  <c r="AC807" i="6"/>
  <c r="AA807" i="6"/>
  <c r="Z807" i="6"/>
  <c r="Y807" i="6"/>
  <c r="X807" i="6"/>
  <c r="W807" i="6"/>
  <c r="V807" i="6"/>
  <c r="U807" i="6"/>
  <c r="T807" i="6"/>
  <c r="S807" i="6"/>
  <c r="R807" i="6"/>
  <c r="Q807" i="6"/>
  <c r="P807" i="6"/>
  <c r="O807" i="6"/>
  <c r="N807" i="6"/>
  <c r="M807" i="6"/>
  <c r="L807" i="6"/>
  <c r="K807" i="6"/>
  <c r="J807" i="6"/>
  <c r="I807" i="6"/>
  <c r="H807" i="6"/>
  <c r="G807" i="6"/>
  <c r="F807" i="6"/>
  <c r="E807" i="6"/>
  <c r="D807" i="6"/>
  <c r="AB807" i="6" s="1"/>
  <c r="AD807" i="6" s="1"/>
  <c r="AI806" i="6"/>
  <c r="AH806" i="6"/>
  <c r="AJ806" i="6" s="1"/>
  <c r="AF806" i="6"/>
  <c r="AE806" i="6"/>
  <c r="AG806" i="6" s="1"/>
  <c r="AA806" i="6"/>
  <c r="Z806" i="6"/>
  <c r="Y806" i="6"/>
  <c r="X806" i="6"/>
  <c r="W806" i="6"/>
  <c r="V806" i="6"/>
  <c r="V980" i="6" s="1"/>
  <c r="U806" i="6"/>
  <c r="T806" i="6"/>
  <c r="S806" i="6"/>
  <c r="R806" i="6"/>
  <c r="Q806" i="6"/>
  <c r="P806" i="6"/>
  <c r="O806" i="6"/>
  <c r="N806" i="6"/>
  <c r="M806" i="6"/>
  <c r="L806" i="6"/>
  <c r="K806" i="6"/>
  <c r="J806" i="6"/>
  <c r="I806" i="6"/>
  <c r="H806" i="6"/>
  <c r="G806" i="6"/>
  <c r="F806" i="6"/>
  <c r="E806" i="6"/>
  <c r="D806" i="6"/>
  <c r="AI805" i="6"/>
  <c r="AH805" i="6"/>
  <c r="AJ805" i="6" s="1"/>
  <c r="AG805" i="6"/>
  <c r="AF805" i="6"/>
  <c r="AE805" i="6"/>
  <c r="AA805" i="6"/>
  <c r="Z805" i="6"/>
  <c r="Y805" i="6"/>
  <c r="X805" i="6"/>
  <c r="W805" i="6"/>
  <c r="V805" i="6"/>
  <c r="U805" i="6"/>
  <c r="T805" i="6"/>
  <c r="S805" i="6"/>
  <c r="R805" i="6"/>
  <c r="Q805" i="6"/>
  <c r="P805" i="6"/>
  <c r="O805" i="6"/>
  <c r="N805" i="6"/>
  <c r="M805" i="6"/>
  <c r="L805" i="6"/>
  <c r="K805" i="6"/>
  <c r="J805" i="6"/>
  <c r="I805" i="6"/>
  <c r="H805" i="6"/>
  <c r="G805" i="6"/>
  <c r="F805" i="6"/>
  <c r="E805" i="6"/>
  <c r="D805" i="6"/>
  <c r="AI804" i="6"/>
  <c r="AH804" i="6"/>
  <c r="AJ804" i="6" s="1"/>
  <c r="AF804" i="6"/>
  <c r="AE804" i="6"/>
  <c r="AA804" i="6"/>
  <c r="Z804" i="6"/>
  <c r="Y804" i="6"/>
  <c r="X804" i="6"/>
  <c r="W804" i="6"/>
  <c r="V804" i="6"/>
  <c r="U804" i="6"/>
  <c r="T804" i="6"/>
  <c r="S804" i="6"/>
  <c r="R804" i="6"/>
  <c r="Q804" i="6"/>
  <c r="P804" i="6"/>
  <c r="O804" i="6"/>
  <c r="N804" i="6"/>
  <c r="M804" i="6"/>
  <c r="L804" i="6"/>
  <c r="K804" i="6"/>
  <c r="J804" i="6"/>
  <c r="I804" i="6"/>
  <c r="H804" i="6"/>
  <c r="G804" i="6"/>
  <c r="F804" i="6"/>
  <c r="E804" i="6"/>
  <c r="AC804" i="6" s="1"/>
  <c r="D804" i="6"/>
  <c r="AB804" i="6" s="1"/>
  <c r="AD804" i="6" s="1"/>
  <c r="AI803" i="6"/>
  <c r="AH803" i="6"/>
  <c r="AJ803" i="6" s="1"/>
  <c r="AG803" i="6"/>
  <c r="AF803" i="6"/>
  <c r="AE803" i="6"/>
  <c r="AA803" i="6"/>
  <c r="Z803" i="6"/>
  <c r="Y803" i="6"/>
  <c r="X803" i="6"/>
  <c r="W803" i="6"/>
  <c r="V803" i="6"/>
  <c r="U803" i="6"/>
  <c r="T803" i="6"/>
  <c r="S803" i="6"/>
  <c r="R803" i="6"/>
  <c r="Q803" i="6"/>
  <c r="P803" i="6"/>
  <c r="O803" i="6"/>
  <c r="N803" i="6"/>
  <c r="M803" i="6"/>
  <c r="L803" i="6"/>
  <c r="K803" i="6"/>
  <c r="J803" i="6"/>
  <c r="I803" i="6"/>
  <c r="H803" i="6"/>
  <c r="G803" i="6"/>
  <c r="F803" i="6"/>
  <c r="E803" i="6"/>
  <c r="AC803" i="6" s="1"/>
  <c r="D803" i="6"/>
  <c r="AB803" i="6" s="1"/>
  <c r="AD803" i="6" s="1"/>
  <c r="AI802" i="6"/>
  <c r="AH802" i="6"/>
  <c r="AJ802" i="6" s="1"/>
  <c r="AF802" i="6"/>
  <c r="AE802" i="6"/>
  <c r="AG802" i="6" s="1"/>
  <c r="AA802" i="6"/>
  <c r="Z802" i="6"/>
  <c r="Y802" i="6"/>
  <c r="X802" i="6"/>
  <c r="W802" i="6"/>
  <c r="V802" i="6"/>
  <c r="U802" i="6"/>
  <c r="T802" i="6"/>
  <c r="S802" i="6"/>
  <c r="R802" i="6"/>
  <c r="Q802" i="6"/>
  <c r="P802" i="6"/>
  <c r="O802" i="6"/>
  <c r="N802" i="6"/>
  <c r="M802" i="6"/>
  <c r="L802" i="6"/>
  <c r="K802" i="6"/>
  <c r="J802" i="6"/>
  <c r="I802" i="6"/>
  <c r="H802" i="6"/>
  <c r="G802" i="6"/>
  <c r="F802" i="6"/>
  <c r="F976" i="6" s="1"/>
  <c r="E802" i="6"/>
  <c r="AC802" i="6" s="1"/>
  <c r="D802" i="6"/>
  <c r="AB802" i="6" s="1"/>
  <c r="AD802" i="6" s="1"/>
  <c r="AI801" i="6"/>
  <c r="AJ801" i="6" s="1"/>
  <c r="AH801" i="6"/>
  <c r="AF801" i="6"/>
  <c r="AE801" i="6"/>
  <c r="AG801" i="6" s="1"/>
  <c r="AA801" i="6"/>
  <c r="Z801" i="6"/>
  <c r="Y801" i="6"/>
  <c r="X801" i="6"/>
  <c r="W801" i="6"/>
  <c r="V801" i="6"/>
  <c r="U801" i="6"/>
  <c r="T801" i="6"/>
  <c r="S801" i="6"/>
  <c r="R801" i="6"/>
  <c r="Q801" i="6"/>
  <c r="P801" i="6"/>
  <c r="O801" i="6"/>
  <c r="N801" i="6"/>
  <c r="M801" i="6"/>
  <c r="M975" i="6" s="1"/>
  <c r="L801" i="6"/>
  <c r="K801" i="6"/>
  <c r="J801" i="6"/>
  <c r="I801" i="6"/>
  <c r="H801" i="6"/>
  <c r="G801" i="6"/>
  <c r="F801" i="6"/>
  <c r="E801" i="6"/>
  <c r="AC801" i="6" s="1"/>
  <c r="D801" i="6"/>
  <c r="AB801" i="6" s="1"/>
  <c r="AD801" i="6" s="1"/>
  <c r="AJ800" i="6"/>
  <c r="AI800" i="6"/>
  <c r="AH800" i="6"/>
  <c r="AF800" i="6"/>
  <c r="AE800" i="6"/>
  <c r="AG800" i="6" s="1"/>
  <c r="AA800" i="6"/>
  <c r="Z800" i="6"/>
  <c r="Y800" i="6"/>
  <c r="X800" i="6"/>
  <c r="W800" i="6"/>
  <c r="V800" i="6"/>
  <c r="U800" i="6"/>
  <c r="T800" i="6"/>
  <c r="T974" i="6" s="1"/>
  <c r="S800" i="6"/>
  <c r="R800" i="6"/>
  <c r="Q800" i="6"/>
  <c r="P800" i="6"/>
  <c r="O800" i="6"/>
  <c r="N800" i="6"/>
  <c r="M800" i="6"/>
  <c r="L800" i="6"/>
  <c r="K800" i="6"/>
  <c r="J800" i="6"/>
  <c r="I800" i="6"/>
  <c r="H800" i="6"/>
  <c r="G800" i="6"/>
  <c r="F800" i="6"/>
  <c r="E800" i="6"/>
  <c r="AC800" i="6" s="1"/>
  <c r="D800" i="6"/>
  <c r="AB800" i="6" s="1"/>
  <c r="AD800" i="6" s="1"/>
  <c r="AI799" i="6"/>
  <c r="AJ799" i="6" s="1"/>
  <c r="AH799" i="6"/>
  <c r="AF799" i="6"/>
  <c r="AE799" i="6"/>
  <c r="AG799" i="6" s="1"/>
  <c r="AC799" i="6"/>
  <c r="AA799" i="6"/>
  <c r="Z799" i="6"/>
  <c r="Y799" i="6"/>
  <c r="X799" i="6"/>
  <c r="W799" i="6"/>
  <c r="V799" i="6"/>
  <c r="V973" i="6" s="1"/>
  <c r="U799" i="6"/>
  <c r="U973" i="6" s="1"/>
  <c r="T799" i="6"/>
  <c r="S799" i="6"/>
  <c r="R799" i="6"/>
  <c r="Q799" i="6"/>
  <c r="P799" i="6"/>
  <c r="O799" i="6"/>
  <c r="N799" i="6"/>
  <c r="M799" i="6"/>
  <c r="L799" i="6"/>
  <c r="K799" i="6"/>
  <c r="J799" i="6"/>
  <c r="I799" i="6"/>
  <c r="H799" i="6"/>
  <c r="G799" i="6"/>
  <c r="F799" i="6"/>
  <c r="E799" i="6"/>
  <c r="D799" i="6"/>
  <c r="AB799" i="6" s="1"/>
  <c r="AD799" i="6" s="1"/>
  <c r="AI798" i="6"/>
  <c r="AH798" i="6"/>
  <c r="AJ798" i="6" s="1"/>
  <c r="AF798" i="6"/>
  <c r="AE798" i="6"/>
  <c r="AG798" i="6" s="1"/>
  <c r="AA798" i="6"/>
  <c r="Z798" i="6"/>
  <c r="Y798" i="6"/>
  <c r="X798" i="6"/>
  <c r="W798" i="6"/>
  <c r="V798" i="6"/>
  <c r="U798" i="6"/>
  <c r="T798" i="6"/>
  <c r="S798" i="6"/>
  <c r="R798" i="6"/>
  <c r="Q798" i="6"/>
  <c r="P798" i="6"/>
  <c r="O798" i="6"/>
  <c r="N798" i="6"/>
  <c r="M798" i="6"/>
  <c r="L798" i="6"/>
  <c r="K798" i="6"/>
  <c r="J798" i="6"/>
  <c r="I798" i="6"/>
  <c r="H798" i="6"/>
  <c r="G798" i="6"/>
  <c r="F798" i="6"/>
  <c r="E798" i="6"/>
  <c r="D798" i="6"/>
  <c r="AI797" i="6"/>
  <c r="AH797" i="6"/>
  <c r="AJ797" i="6" s="1"/>
  <c r="AG797" i="6"/>
  <c r="AF797" i="6"/>
  <c r="AE797" i="6"/>
  <c r="AA797" i="6"/>
  <c r="Z797" i="6"/>
  <c r="Y797" i="6"/>
  <c r="X797" i="6"/>
  <c r="W797" i="6"/>
  <c r="V797" i="6"/>
  <c r="U797" i="6"/>
  <c r="T797" i="6"/>
  <c r="S797" i="6"/>
  <c r="R797" i="6"/>
  <c r="Q797" i="6"/>
  <c r="P797" i="6"/>
  <c r="O797" i="6"/>
  <c r="N797" i="6"/>
  <c r="M797" i="6"/>
  <c r="L797" i="6"/>
  <c r="K797" i="6"/>
  <c r="J797" i="6"/>
  <c r="I797" i="6"/>
  <c r="H797" i="6"/>
  <c r="G797" i="6"/>
  <c r="F797" i="6"/>
  <c r="E797" i="6"/>
  <c r="D797" i="6"/>
  <c r="AI796" i="6"/>
  <c r="AH796" i="6"/>
  <c r="AJ796" i="6" s="1"/>
  <c r="AF796" i="6"/>
  <c r="AE796" i="6"/>
  <c r="AA796" i="6"/>
  <c r="Z796" i="6"/>
  <c r="Y796" i="6"/>
  <c r="X796" i="6"/>
  <c r="W796" i="6"/>
  <c r="V796" i="6"/>
  <c r="U796" i="6"/>
  <c r="T796" i="6"/>
  <c r="S796" i="6"/>
  <c r="R796" i="6"/>
  <c r="Q796" i="6"/>
  <c r="P796" i="6"/>
  <c r="O796" i="6"/>
  <c r="N796" i="6"/>
  <c r="M796" i="6"/>
  <c r="L796" i="6"/>
  <c r="K796" i="6"/>
  <c r="J796" i="6"/>
  <c r="I796" i="6"/>
  <c r="H796" i="6"/>
  <c r="G796" i="6"/>
  <c r="F796" i="6"/>
  <c r="E796" i="6"/>
  <c r="AC796" i="6" s="1"/>
  <c r="D796" i="6"/>
  <c r="AB796" i="6" s="1"/>
  <c r="AD796" i="6" s="1"/>
  <c r="AI795" i="6"/>
  <c r="AH795" i="6"/>
  <c r="AJ795" i="6" s="1"/>
  <c r="AG795" i="6"/>
  <c r="AF795" i="6"/>
  <c r="AE795" i="6"/>
  <c r="AC795" i="6"/>
  <c r="AA795" i="6"/>
  <c r="Z795" i="6"/>
  <c r="Z969" i="6" s="1"/>
  <c r="Y795" i="6"/>
  <c r="X795" i="6"/>
  <c r="W795" i="6"/>
  <c r="V795" i="6"/>
  <c r="U795" i="6"/>
  <c r="T795" i="6"/>
  <c r="S795" i="6"/>
  <c r="R795" i="6"/>
  <c r="Q795" i="6"/>
  <c r="P795" i="6"/>
  <c r="O795" i="6"/>
  <c r="N795" i="6"/>
  <c r="M795" i="6"/>
  <c r="L795" i="6"/>
  <c r="K795" i="6"/>
  <c r="J795" i="6"/>
  <c r="I795" i="6"/>
  <c r="H795" i="6"/>
  <c r="G795" i="6"/>
  <c r="F795" i="6"/>
  <c r="E795" i="6"/>
  <c r="D795" i="6"/>
  <c r="AB795" i="6" s="1"/>
  <c r="AD795" i="6" s="1"/>
  <c r="AI794" i="6"/>
  <c r="AH794" i="6"/>
  <c r="AJ794" i="6" s="1"/>
  <c r="AF794" i="6"/>
  <c r="AE794" i="6"/>
  <c r="AG794" i="6" s="1"/>
  <c r="AC794" i="6"/>
  <c r="AA794" i="6"/>
  <c r="Z794" i="6"/>
  <c r="Y794" i="6"/>
  <c r="X794" i="6"/>
  <c r="W794" i="6"/>
  <c r="V794" i="6"/>
  <c r="U794" i="6"/>
  <c r="T794" i="6"/>
  <c r="S794" i="6"/>
  <c r="R794" i="6"/>
  <c r="Q794" i="6"/>
  <c r="P794" i="6"/>
  <c r="O794" i="6"/>
  <c r="N794" i="6"/>
  <c r="N968" i="6" s="1"/>
  <c r="M794" i="6"/>
  <c r="L794" i="6"/>
  <c r="K794" i="6"/>
  <c r="J794" i="6"/>
  <c r="I794" i="6"/>
  <c r="H794" i="6"/>
  <c r="G794" i="6"/>
  <c r="F794" i="6"/>
  <c r="E794" i="6"/>
  <c r="D794" i="6"/>
  <c r="AB794" i="6" s="1"/>
  <c r="AD794" i="6" s="1"/>
  <c r="AJ793" i="6"/>
  <c r="AI793" i="6"/>
  <c r="AH793" i="6"/>
  <c r="AF793" i="6"/>
  <c r="AE793" i="6"/>
  <c r="AG793" i="6" s="1"/>
  <c r="AA793" i="6"/>
  <c r="Z793" i="6"/>
  <c r="Y793" i="6"/>
  <c r="X793" i="6"/>
  <c r="W793" i="6"/>
  <c r="V793" i="6"/>
  <c r="U793" i="6"/>
  <c r="T793" i="6"/>
  <c r="S793" i="6"/>
  <c r="R793" i="6"/>
  <c r="Q793" i="6"/>
  <c r="P793" i="6"/>
  <c r="O793" i="6"/>
  <c r="N793" i="6"/>
  <c r="M793" i="6"/>
  <c r="M967" i="6" s="1"/>
  <c r="L793" i="6"/>
  <c r="K793" i="6"/>
  <c r="J793" i="6"/>
  <c r="I793" i="6"/>
  <c r="H793" i="6"/>
  <c r="G793" i="6"/>
  <c r="AC793" i="6" s="1"/>
  <c r="F793" i="6"/>
  <c r="E793" i="6"/>
  <c r="D793" i="6"/>
  <c r="AB793" i="6" s="1"/>
  <c r="AJ792" i="6"/>
  <c r="AI792" i="6"/>
  <c r="AH792" i="6"/>
  <c r="AF792" i="6"/>
  <c r="AE792" i="6"/>
  <c r="AG792" i="6" s="1"/>
  <c r="AA792" i="6"/>
  <c r="Z792" i="6"/>
  <c r="Y792" i="6"/>
  <c r="X792" i="6"/>
  <c r="W792" i="6"/>
  <c r="V792" i="6"/>
  <c r="U792" i="6"/>
  <c r="T792" i="6"/>
  <c r="S792" i="6"/>
  <c r="R792" i="6"/>
  <c r="Q792" i="6"/>
  <c r="P792" i="6"/>
  <c r="O792" i="6"/>
  <c r="N792" i="6"/>
  <c r="M792" i="6"/>
  <c r="L792" i="6"/>
  <c r="K792" i="6"/>
  <c r="J792" i="6"/>
  <c r="I792" i="6"/>
  <c r="H792" i="6"/>
  <c r="G792" i="6"/>
  <c r="AC792" i="6" s="1"/>
  <c r="F792" i="6"/>
  <c r="E792" i="6"/>
  <c r="D792" i="6"/>
  <c r="AI791" i="6"/>
  <c r="AH791" i="6"/>
  <c r="AJ791" i="6" s="1"/>
  <c r="AF791" i="6"/>
  <c r="AE791" i="6"/>
  <c r="AG791" i="6" s="1"/>
  <c r="AC791" i="6"/>
  <c r="AA791" i="6"/>
  <c r="Z791" i="6"/>
  <c r="Y791" i="6"/>
  <c r="X791" i="6"/>
  <c r="W791" i="6"/>
  <c r="V791" i="6"/>
  <c r="U791" i="6"/>
  <c r="U965" i="6" s="1"/>
  <c r="T791" i="6"/>
  <c r="S791" i="6"/>
  <c r="R791" i="6"/>
  <c r="Q791" i="6"/>
  <c r="P791" i="6"/>
  <c r="O791" i="6"/>
  <c r="N791" i="6"/>
  <c r="M791" i="6"/>
  <c r="L791" i="6"/>
  <c r="K791" i="6"/>
  <c r="J791" i="6"/>
  <c r="I791" i="6"/>
  <c r="H791" i="6"/>
  <c r="G791" i="6"/>
  <c r="F791" i="6"/>
  <c r="E791" i="6"/>
  <c r="D791" i="6"/>
  <c r="AB791" i="6" s="1"/>
  <c r="AD791" i="6" s="1"/>
  <c r="AI790" i="6"/>
  <c r="AH790" i="6"/>
  <c r="AJ790" i="6" s="1"/>
  <c r="AF790" i="6"/>
  <c r="AE790" i="6"/>
  <c r="AG790" i="6" s="1"/>
  <c r="AA790" i="6"/>
  <c r="Z790" i="6"/>
  <c r="Y790" i="6"/>
  <c r="X790" i="6"/>
  <c r="W790" i="6"/>
  <c r="V790" i="6"/>
  <c r="U790" i="6"/>
  <c r="T790" i="6"/>
  <c r="S790" i="6"/>
  <c r="R790" i="6"/>
  <c r="Q790" i="6"/>
  <c r="P790" i="6"/>
  <c r="O790" i="6"/>
  <c r="N790" i="6"/>
  <c r="M790" i="6"/>
  <c r="L790" i="6"/>
  <c r="K790" i="6"/>
  <c r="J790" i="6"/>
  <c r="I790" i="6"/>
  <c r="H790" i="6"/>
  <c r="G790" i="6"/>
  <c r="F790" i="6"/>
  <c r="E790" i="6"/>
  <c r="AC790" i="6" s="1"/>
  <c r="D790" i="6"/>
  <c r="AI789" i="6"/>
  <c r="AH789" i="6"/>
  <c r="AJ789" i="6" s="1"/>
  <c r="AF789" i="6"/>
  <c r="AE789" i="6"/>
  <c r="AE963" i="6" s="1"/>
  <c r="AA789" i="6"/>
  <c r="Z789" i="6"/>
  <c r="Y789" i="6"/>
  <c r="X789" i="6"/>
  <c r="W789" i="6"/>
  <c r="V789" i="6"/>
  <c r="U789" i="6"/>
  <c r="T789" i="6"/>
  <c r="S789" i="6"/>
  <c r="R789" i="6"/>
  <c r="Q789" i="6"/>
  <c r="Q963" i="6" s="1"/>
  <c r="P789" i="6"/>
  <c r="O789" i="6"/>
  <c r="N789" i="6"/>
  <c r="M789" i="6"/>
  <c r="L789" i="6"/>
  <c r="K789" i="6"/>
  <c r="J789" i="6"/>
  <c r="I789" i="6"/>
  <c r="H789" i="6"/>
  <c r="G789" i="6"/>
  <c r="F789" i="6"/>
  <c r="E789" i="6"/>
  <c r="D789" i="6"/>
  <c r="AI788" i="6"/>
  <c r="AH788" i="6"/>
  <c r="AJ788" i="6" s="1"/>
  <c r="AG788" i="6"/>
  <c r="AF788" i="6"/>
  <c r="AF962" i="6" s="1"/>
  <c r="AE788" i="6"/>
  <c r="AA788" i="6"/>
  <c r="Z788" i="6"/>
  <c r="Y788" i="6"/>
  <c r="X788" i="6"/>
  <c r="W788" i="6"/>
  <c r="V788" i="6"/>
  <c r="U788" i="6"/>
  <c r="T788" i="6"/>
  <c r="S788" i="6"/>
  <c r="R788" i="6"/>
  <c r="Q788" i="6"/>
  <c r="P788" i="6"/>
  <c r="O788" i="6"/>
  <c r="N788" i="6"/>
  <c r="M788" i="6"/>
  <c r="L788" i="6"/>
  <c r="K788" i="6"/>
  <c r="J788" i="6"/>
  <c r="I788" i="6"/>
  <c r="H788" i="6"/>
  <c r="G788" i="6"/>
  <c r="F788" i="6"/>
  <c r="E788" i="6"/>
  <c r="D788" i="6"/>
  <c r="AB788" i="6" s="1"/>
  <c r="AI787" i="6"/>
  <c r="AH787" i="6"/>
  <c r="AJ787" i="6" s="1"/>
  <c r="AG787" i="6"/>
  <c r="AF787" i="6"/>
  <c r="AE787" i="6"/>
  <c r="AA787" i="6"/>
  <c r="Z787" i="6"/>
  <c r="Y787" i="6"/>
  <c r="X787" i="6"/>
  <c r="W787" i="6"/>
  <c r="V787" i="6"/>
  <c r="U787" i="6"/>
  <c r="T787" i="6"/>
  <c r="S787" i="6"/>
  <c r="R787" i="6"/>
  <c r="Q787" i="6"/>
  <c r="P787" i="6"/>
  <c r="O787" i="6"/>
  <c r="N787" i="6"/>
  <c r="M787" i="6"/>
  <c r="L787" i="6"/>
  <c r="K787" i="6"/>
  <c r="J787" i="6"/>
  <c r="I787" i="6"/>
  <c r="H787" i="6"/>
  <c r="G787" i="6"/>
  <c r="F787" i="6"/>
  <c r="E787" i="6"/>
  <c r="AC787" i="6" s="1"/>
  <c r="D787" i="6"/>
  <c r="AB787" i="6" s="1"/>
  <c r="AD787" i="6" s="1"/>
  <c r="AI786" i="6"/>
  <c r="AH786" i="6"/>
  <c r="AJ786" i="6" s="1"/>
  <c r="AF786" i="6"/>
  <c r="AE786" i="6"/>
  <c r="AG786" i="6" s="1"/>
  <c r="AA786" i="6"/>
  <c r="Z786" i="6"/>
  <c r="Y786" i="6"/>
  <c r="X786" i="6"/>
  <c r="W786" i="6"/>
  <c r="V786" i="6"/>
  <c r="U786" i="6"/>
  <c r="T786" i="6"/>
  <c r="S786" i="6"/>
  <c r="R786" i="6"/>
  <c r="Q786" i="6"/>
  <c r="P786" i="6"/>
  <c r="O786" i="6"/>
  <c r="N786" i="6"/>
  <c r="M786" i="6"/>
  <c r="L786" i="6"/>
  <c r="K786" i="6"/>
  <c r="J786" i="6"/>
  <c r="I786" i="6"/>
  <c r="H786" i="6"/>
  <c r="G786" i="6"/>
  <c r="F786" i="6"/>
  <c r="F960" i="6" s="1"/>
  <c r="E786" i="6"/>
  <c r="AC786" i="6" s="1"/>
  <c r="D786" i="6"/>
  <c r="AB786" i="6" s="1"/>
  <c r="AD786" i="6" s="1"/>
  <c r="AI785" i="6"/>
  <c r="AJ785" i="6" s="1"/>
  <c r="AH785" i="6"/>
  <c r="AF785" i="6"/>
  <c r="AE785" i="6"/>
  <c r="AG785" i="6" s="1"/>
  <c r="AA785" i="6"/>
  <c r="Z785" i="6"/>
  <c r="Y785" i="6"/>
  <c r="X785" i="6"/>
  <c r="W785" i="6"/>
  <c r="V785" i="6"/>
  <c r="U785" i="6"/>
  <c r="T785" i="6"/>
  <c r="S785" i="6"/>
  <c r="S959" i="6" s="1"/>
  <c r="R785" i="6"/>
  <c r="Q785" i="6"/>
  <c r="P785" i="6"/>
  <c r="O785" i="6"/>
  <c r="N785" i="6"/>
  <c r="M785" i="6"/>
  <c r="L785" i="6"/>
  <c r="L959" i="6" s="1"/>
  <c r="K785" i="6"/>
  <c r="J785" i="6"/>
  <c r="I785" i="6"/>
  <c r="H785" i="6"/>
  <c r="G785" i="6"/>
  <c r="F785" i="6"/>
  <c r="E785" i="6"/>
  <c r="AC785" i="6" s="1"/>
  <c r="D785" i="6"/>
  <c r="AJ784" i="6"/>
  <c r="AI784" i="6"/>
  <c r="AH784" i="6"/>
  <c r="AF784" i="6"/>
  <c r="AE784" i="6"/>
  <c r="AG784" i="6" s="1"/>
  <c r="AA784" i="6"/>
  <c r="Z784" i="6"/>
  <c r="Y784" i="6"/>
  <c r="X784" i="6"/>
  <c r="W784" i="6"/>
  <c r="V784" i="6"/>
  <c r="U784" i="6"/>
  <c r="T784" i="6"/>
  <c r="S784" i="6"/>
  <c r="R784" i="6"/>
  <c r="Q784" i="6"/>
  <c r="P784" i="6"/>
  <c r="O784" i="6"/>
  <c r="N784" i="6"/>
  <c r="M784" i="6"/>
  <c r="L784" i="6"/>
  <c r="K784" i="6"/>
  <c r="J784" i="6"/>
  <c r="I784" i="6"/>
  <c r="H784" i="6"/>
  <c r="G784" i="6"/>
  <c r="F784" i="6"/>
  <c r="E784" i="6"/>
  <c r="D784" i="6"/>
  <c r="AI783" i="6"/>
  <c r="AH783" i="6"/>
  <c r="AJ783" i="6" s="1"/>
  <c r="AF783" i="6"/>
  <c r="AE783" i="6"/>
  <c r="AG783" i="6" s="1"/>
  <c r="AA783" i="6"/>
  <c r="Z783" i="6"/>
  <c r="Y783" i="6"/>
  <c r="X783" i="6"/>
  <c r="W783" i="6"/>
  <c r="V783" i="6"/>
  <c r="V957" i="6" s="1"/>
  <c r="U783" i="6"/>
  <c r="U957" i="6" s="1"/>
  <c r="T783" i="6"/>
  <c r="S783" i="6"/>
  <c r="R783" i="6"/>
  <c r="Q783" i="6"/>
  <c r="P783" i="6"/>
  <c r="O783" i="6"/>
  <c r="N783" i="6"/>
  <c r="M783" i="6"/>
  <c r="M817" i="6" s="1"/>
  <c r="L783" i="6"/>
  <c r="K783" i="6"/>
  <c r="J783" i="6"/>
  <c r="I783" i="6"/>
  <c r="H783" i="6"/>
  <c r="G783" i="6"/>
  <c r="F783" i="6"/>
  <c r="E783" i="6"/>
  <c r="D783" i="6"/>
  <c r="AI782" i="6"/>
  <c r="AH782" i="6"/>
  <c r="AJ782" i="6" s="1"/>
  <c r="AF782" i="6"/>
  <c r="AE782" i="6"/>
  <c r="AG782" i="6" s="1"/>
  <c r="AA782" i="6"/>
  <c r="Z782" i="6"/>
  <c r="Y782" i="6"/>
  <c r="X782" i="6"/>
  <c r="W782" i="6"/>
  <c r="V782" i="6"/>
  <c r="U782" i="6"/>
  <c r="T782" i="6"/>
  <c r="S782" i="6"/>
  <c r="R782" i="6"/>
  <c r="Q782" i="6"/>
  <c r="P782" i="6"/>
  <c r="O782" i="6"/>
  <c r="N782" i="6"/>
  <c r="M782" i="6"/>
  <c r="L782" i="6"/>
  <c r="K782" i="6"/>
  <c r="J782" i="6"/>
  <c r="I782" i="6"/>
  <c r="H782" i="6"/>
  <c r="G782" i="6"/>
  <c r="F782" i="6"/>
  <c r="E782" i="6"/>
  <c r="AC782" i="6" s="1"/>
  <c r="D782" i="6"/>
  <c r="AB782" i="6" s="1"/>
  <c r="AD782" i="6" s="1"/>
  <c r="AI781" i="6"/>
  <c r="AH781" i="6"/>
  <c r="AF781" i="6"/>
  <c r="AE781" i="6"/>
  <c r="AG781" i="6" s="1"/>
  <c r="AA781" i="6"/>
  <c r="Z781" i="6"/>
  <c r="Y781" i="6"/>
  <c r="Y955" i="6" s="1"/>
  <c r="X781" i="6"/>
  <c r="W781" i="6"/>
  <c r="V781" i="6"/>
  <c r="U781" i="6"/>
  <c r="T781" i="6"/>
  <c r="S781" i="6"/>
  <c r="R781" i="6"/>
  <c r="Q781" i="6"/>
  <c r="P781" i="6"/>
  <c r="O781" i="6"/>
  <c r="N781" i="6"/>
  <c r="M781" i="6"/>
  <c r="L781" i="6"/>
  <c r="K781" i="6"/>
  <c r="J781" i="6"/>
  <c r="I781" i="6"/>
  <c r="H781" i="6"/>
  <c r="G781" i="6"/>
  <c r="F781" i="6"/>
  <c r="E781" i="6"/>
  <c r="D781" i="6"/>
  <c r="AI780" i="6"/>
  <c r="AH780" i="6"/>
  <c r="AJ780" i="6" s="1"/>
  <c r="AG780" i="6"/>
  <c r="AF780" i="6"/>
  <c r="AE780" i="6"/>
  <c r="AA780" i="6"/>
  <c r="Z780" i="6"/>
  <c r="Y780" i="6"/>
  <c r="X780" i="6"/>
  <c r="W780" i="6"/>
  <c r="V780" i="6"/>
  <c r="U780" i="6"/>
  <c r="T780" i="6"/>
  <c r="S780" i="6"/>
  <c r="R780" i="6"/>
  <c r="Q780" i="6"/>
  <c r="P780" i="6"/>
  <c r="O780" i="6"/>
  <c r="N780" i="6"/>
  <c r="M780" i="6"/>
  <c r="L780" i="6"/>
  <c r="K780" i="6"/>
  <c r="J780" i="6"/>
  <c r="I780" i="6"/>
  <c r="I954" i="6" s="1"/>
  <c r="H780" i="6"/>
  <c r="G780" i="6"/>
  <c r="F780" i="6"/>
  <c r="E780" i="6"/>
  <c r="D780" i="6"/>
  <c r="AB780" i="6" s="1"/>
  <c r="AI779" i="6"/>
  <c r="AH779" i="6"/>
  <c r="AG779" i="6"/>
  <c r="AF779" i="6"/>
  <c r="AE779" i="6"/>
  <c r="AA779" i="6"/>
  <c r="Z779" i="6"/>
  <c r="Z953" i="6" s="1"/>
  <c r="Y779" i="6"/>
  <c r="X779" i="6"/>
  <c r="W779" i="6"/>
  <c r="V779" i="6"/>
  <c r="U779" i="6"/>
  <c r="T779" i="6"/>
  <c r="S779" i="6"/>
  <c r="R779" i="6"/>
  <c r="Q779" i="6"/>
  <c r="P779" i="6"/>
  <c r="O779" i="6"/>
  <c r="N779" i="6"/>
  <c r="M779" i="6"/>
  <c r="L779" i="6"/>
  <c r="K779" i="6"/>
  <c r="J779" i="6"/>
  <c r="I779" i="6"/>
  <c r="H779" i="6"/>
  <c r="G779" i="6"/>
  <c r="F779" i="6"/>
  <c r="E779" i="6"/>
  <c r="D779" i="6"/>
  <c r="AB779" i="6" s="1"/>
  <c r="AI778" i="6"/>
  <c r="AH778" i="6"/>
  <c r="AJ778" i="6" s="1"/>
  <c r="AF778" i="6"/>
  <c r="AE778" i="6"/>
  <c r="AG778" i="6" s="1"/>
  <c r="AA778" i="6"/>
  <c r="Z778" i="6"/>
  <c r="Y778" i="6"/>
  <c r="X778" i="6"/>
  <c r="W778" i="6"/>
  <c r="V778" i="6"/>
  <c r="U778" i="6"/>
  <c r="T778" i="6"/>
  <c r="S778" i="6"/>
  <c r="R778" i="6"/>
  <c r="Q778" i="6"/>
  <c r="P778" i="6"/>
  <c r="O778" i="6"/>
  <c r="N778" i="6"/>
  <c r="M778" i="6"/>
  <c r="L778" i="6"/>
  <c r="K778" i="6"/>
  <c r="K952" i="6" s="1"/>
  <c r="J778" i="6"/>
  <c r="J952" i="6" s="1"/>
  <c r="I778" i="6"/>
  <c r="H778" i="6"/>
  <c r="G778" i="6"/>
  <c r="F778" i="6"/>
  <c r="E778" i="6"/>
  <c r="AC778" i="6" s="1"/>
  <c r="D778" i="6"/>
  <c r="AB778" i="6" s="1"/>
  <c r="AD778" i="6" s="1"/>
  <c r="AI777" i="6"/>
  <c r="AJ777" i="6" s="1"/>
  <c r="AH777" i="6"/>
  <c r="AF777" i="6"/>
  <c r="AE777" i="6"/>
  <c r="AG777" i="6" s="1"/>
  <c r="AA777" i="6"/>
  <c r="Z777" i="6"/>
  <c r="Y777" i="6"/>
  <c r="X777" i="6"/>
  <c r="W777" i="6"/>
  <c r="V777" i="6"/>
  <c r="U777" i="6"/>
  <c r="T777" i="6"/>
  <c r="S777" i="6"/>
  <c r="R777" i="6"/>
  <c r="Q777" i="6"/>
  <c r="P777" i="6"/>
  <c r="O777" i="6"/>
  <c r="O951" i="6" s="1"/>
  <c r="N777" i="6"/>
  <c r="M777" i="6"/>
  <c r="L777" i="6"/>
  <c r="K777" i="6"/>
  <c r="K951" i="6" s="1"/>
  <c r="J777" i="6"/>
  <c r="I777" i="6"/>
  <c r="H777" i="6"/>
  <c r="G777" i="6"/>
  <c r="F777" i="6"/>
  <c r="E777" i="6"/>
  <c r="D777" i="6"/>
  <c r="AB777" i="6" s="1"/>
  <c r="AJ776" i="6"/>
  <c r="AI776" i="6"/>
  <c r="AH776" i="6"/>
  <c r="AF776" i="6"/>
  <c r="AE776" i="6"/>
  <c r="AG776" i="6" s="1"/>
  <c r="AA776" i="6"/>
  <c r="Z776" i="6"/>
  <c r="Y776" i="6"/>
  <c r="X776" i="6"/>
  <c r="W776" i="6"/>
  <c r="V776" i="6"/>
  <c r="U776" i="6"/>
  <c r="T776" i="6"/>
  <c r="S776" i="6"/>
  <c r="R776" i="6"/>
  <c r="Q776" i="6"/>
  <c r="P776" i="6"/>
  <c r="O776" i="6"/>
  <c r="O950" i="6" s="1"/>
  <c r="N776" i="6"/>
  <c r="M776" i="6"/>
  <c r="L776" i="6"/>
  <c r="K776" i="6"/>
  <c r="J776" i="6"/>
  <c r="I776" i="6"/>
  <c r="H776" i="6"/>
  <c r="G776" i="6"/>
  <c r="F776" i="6"/>
  <c r="E776" i="6"/>
  <c r="AC776" i="6" s="1"/>
  <c r="D776" i="6"/>
  <c r="AB776" i="6" s="1"/>
  <c r="AD776" i="6" s="1"/>
  <c r="AI775" i="6"/>
  <c r="AH775" i="6"/>
  <c r="AJ775" i="6" s="1"/>
  <c r="AF775" i="6"/>
  <c r="AG775" i="6" s="1"/>
  <c r="AE775" i="6"/>
  <c r="AA775" i="6"/>
  <c r="Z775" i="6"/>
  <c r="Y775" i="6"/>
  <c r="X775" i="6"/>
  <c r="W775" i="6"/>
  <c r="V775" i="6"/>
  <c r="V949" i="6" s="1"/>
  <c r="U775" i="6"/>
  <c r="T775" i="6"/>
  <c r="S775" i="6"/>
  <c r="R775" i="6"/>
  <c r="Q775" i="6"/>
  <c r="P775" i="6"/>
  <c r="O775" i="6"/>
  <c r="N775" i="6"/>
  <c r="M775" i="6"/>
  <c r="L775" i="6"/>
  <c r="K775" i="6"/>
  <c r="J775" i="6"/>
  <c r="I775" i="6"/>
  <c r="H775" i="6"/>
  <c r="G775" i="6"/>
  <c r="AC775" i="6" s="1"/>
  <c r="F775" i="6"/>
  <c r="E775" i="6"/>
  <c r="D775" i="6"/>
  <c r="AI774" i="6"/>
  <c r="AH774" i="6"/>
  <c r="AJ774" i="6" s="1"/>
  <c r="AF774" i="6"/>
  <c r="AE774" i="6"/>
  <c r="AA774" i="6"/>
  <c r="Z774" i="6"/>
  <c r="Y774" i="6"/>
  <c r="X774" i="6"/>
  <c r="W774" i="6"/>
  <c r="V774" i="6"/>
  <c r="U774" i="6"/>
  <c r="T774" i="6"/>
  <c r="S774" i="6"/>
  <c r="R774" i="6"/>
  <c r="Q774" i="6"/>
  <c r="P774" i="6"/>
  <c r="O774" i="6"/>
  <c r="N774" i="6"/>
  <c r="N817" i="6" s="1"/>
  <c r="M774" i="6"/>
  <c r="L774" i="6"/>
  <c r="K774" i="6"/>
  <c r="J774" i="6"/>
  <c r="I774" i="6"/>
  <c r="H774" i="6"/>
  <c r="G774" i="6"/>
  <c r="F774" i="6"/>
  <c r="F817" i="6" s="1"/>
  <c r="E774" i="6"/>
  <c r="AC774" i="6" s="1"/>
  <c r="D774" i="6"/>
  <c r="AI773" i="6"/>
  <c r="AH773" i="6"/>
  <c r="AJ773" i="6" s="1"/>
  <c r="AF773" i="6"/>
  <c r="AE773" i="6"/>
  <c r="AA773" i="6"/>
  <c r="AA817" i="6" s="1"/>
  <c r="Z773" i="6"/>
  <c r="Y773" i="6"/>
  <c r="X773" i="6"/>
  <c r="W773" i="6"/>
  <c r="V773" i="6"/>
  <c r="U773" i="6"/>
  <c r="T773" i="6"/>
  <c r="S773" i="6"/>
  <c r="R773" i="6"/>
  <c r="Q773" i="6"/>
  <c r="P773" i="6"/>
  <c r="O773" i="6"/>
  <c r="N773" i="6"/>
  <c r="M773" i="6"/>
  <c r="L773" i="6"/>
  <c r="K773" i="6"/>
  <c r="J773" i="6"/>
  <c r="I773" i="6"/>
  <c r="H773" i="6"/>
  <c r="G773" i="6"/>
  <c r="F773" i="6"/>
  <c r="E773" i="6"/>
  <c r="D773" i="6"/>
  <c r="AI772" i="6"/>
  <c r="AI946" i="6" s="1"/>
  <c r="AH772" i="6"/>
  <c r="AF772" i="6"/>
  <c r="AG772" i="6" s="1"/>
  <c r="AE772" i="6"/>
  <c r="AA772" i="6"/>
  <c r="Z772" i="6"/>
  <c r="Y772" i="6"/>
  <c r="X772" i="6"/>
  <c r="W772" i="6"/>
  <c r="V772" i="6"/>
  <c r="U772" i="6"/>
  <c r="T772" i="6"/>
  <c r="S772" i="6"/>
  <c r="R772" i="6"/>
  <c r="Q772" i="6"/>
  <c r="P772" i="6"/>
  <c r="O772" i="6"/>
  <c r="N772" i="6"/>
  <c r="M772" i="6"/>
  <c r="L772" i="6"/>
  <c r="K772" i="6"/>
  <c r="J772" i="6"/>
  <c r="I772" i="6"/>
  <c r="H772" i="6"/>
  <c r="G772" i="6"/>
  <c r="F772" i="6"/>
  <c r="E772" i="6"/>
  <c r="D772" i="6"/>
  <c r="AI771" i="6"/>
  <c r="AI945" i="6" s="1"/>
  <c r="AH771" i="6"/>
  <c r="AG771" i="6"/>
  <c r="AF771" i="6"/>
  <c r="AE771" i="6"/>
  <c r="AA771" i="6"/>
  <c r="Z771" i="6"/>
  <c r="Y771" i="6"/>
  <c r="X771" i="6"/>
  <c r="W771" i="6"/>
  <c r="V771" i="6"/>
  <c r="U771" i="6"/>
  <c r="T771" i="6"/>
  <c r="S771" i="6"/>
  <c r="R771" i="6"/>
  <c r="Q771" i="6"/>
  <c r="P771" i="6"/>
  <c r="O771" i="6"/>
  <c r="N771" i="6"/>
  <c r="M771" i="6"/>
  <c r="L771" i="6"/>
  <c r="K771" i="6"/>
  <c r="J771" i="6"/>
  <c r="I771" i="6"/>
  <c r="H771" i="6"/>
  <c r="G771" i="6"/>
  <c r="F771" i="6"/>
  <c r="E771" i="6"/>
  <c r="AC771" i="6" s="1"/>
  <c r="D771" i="6"/>
  <c r="AB771" i="6" s="1"/>
  <c r="AD771" i="6" s="1"/>
  <c r="AI770" i="6"/>
  <c r="AH770" i="6"/>
  <c r="AJ770" i="6" s="1"/>
  <c r="AF770" i="6"/>
  <c r="AE770" i="6"/>
  <c r="AG770" i="6" s="1"/>
  <c r="AA770" i="6"/>
  <c r="Z770" i="6"/>
  <c r="Y770" i="6"/>
  <c r="X770" i="6"/>
  <c r="W770" i="6"/>
  <c r="V770" i="6"/>
  <c r="U770" i="6"/>
  <c r="T770" i="6"/>
  <c r="S770" i="6"/>
  <c r="R770" i="6"/>
  <c r="R944" i="6" s="1"/>
  <c r="Q770" i="6"/>
  <c r="P770" i="6"/>
  <c r="O770" i="6"/>
  <c r="N770" i="6"/>
  <c r="M770" i="6"/>
  <c r="L770" i="6"/>
  <c r="K770" i="6"/>
  <c r="J770" i="6"/>
  <c r="J944" i="6" s="1"/>
  <c r="I770" i="6"/>
  <c r="H770" i="6"/>
  <c r="G770" i="6"/>
  <c r="F770" i="6"/>
  <c r="E770" i="6"/>
  <c r="AC770" i="6" s="1"/>
  <c r="D770" i="6"/>
  <c r="AB770" i="6" s="1"/>
  <c r="AD770" i="6" s="1"/>
  <c r="AI769" i="6"/>
  <c r="AH769" i="6"/>
  <c r="AF769" i="6"/>
  <c r="AE769" i="6"/>
  <c r="AG769" i="6" s="1"/>
  <c r="AA769" i="6"/>
  <c r="Z769" i="6"/>
  <c r="Y769" i="6"/>
  <c r="X769" i="6"/>
  <c r="W769" i="6"/>
  <c r="V769" i="6"/>
  <c r="U769" i="6"/>
  <c r="T769" i="6"/>
  <c r="T943" i="6" s="1"/>
  <c r="S769" i="6"/>
  <c r="R769" i="6"/>
  <c r="Q769" i="6"/>
  <c r="P769" i="6"/>
  <c r="O769" i="6"/>
  <c r="N769" i="6"/>
  <c r="M769" i="6"/>
  <c r="L769" i="6"/>
  <c r="K769" i="6"/>
  <c r="J769" i="6"/>
  <c r="I769" i="6"/>
  <c r="H769" i="6"/>
  <c r="G769" i="6"/>
  <c r="F769" i="6"/>
  <c r="E769" i="6"/>
  <c r="AC769" i="6" s="1"/>
  <c r="D769" i="6"/>
  <c r="AB769" i="6" s="1"/>
  <c r="AD769" i="6" s="1"/>
  <c r="AJ768" i="6"/>
  <c r="AI768" i="6"/>
  <c r="AH768" i="6"/>
  <c r="AF768" i="6"/>
  <c r="AE768" i="6"/>
  <c r="AA768" i="6"/>
  <c r="Z768" i="6"/>
  <c r="Y768" i="6"/>
  <c r="X768" i="6"/>
  <c r="W768" i="6"/>
  <c r="V768" i="6"/>
  <c r="U768" i="6"/>
  <c r="T768" i="6"/>
  <c r="S768" i="6"/>
  <c r="R768" i="6"/>
  <c r="Q768" i="6"/>
  <c r="P768" i="6"/>
  <c r="O768" i="6"/>
  <c r="N768" i="6"/>
  <c r="M768" i="6"/>
  <c r="L768" i="6"/>
  <c r="K768" i="6"/>
  <c r="J768" i="6"/>
  <c r="I768" i="6"/>
  <c r="H768" i="6"/>
  <c r="G768" i="6"/>
  <c r="F768" i="6"/>
  <c r="E768" i="6"/>
  <c r="AC768" i="6" s="1"/>
  <c r="D768" i="6"/>
  <c r="AB768" i="6" s="1"/>
  <c r="AI767" i="6"/>
  <c r="AH767" i="6"/>
  <c r="AG767" i="6"/>
  <c r="AF767" i="6"/>
  <c r="AE767" i="6"/>
  <c r="AA767" i="6"/>
  <c r="Z767" i="6"/>
  <c r="Y767" i="6"/>
  <c r="X767" i="6"/>
  <c r="W767" i="6"/>
  <c r="V767" i="6"/>
  <c r="U767" i="6"/>
  <c r="T767" i="6"/>
  <c r="S767" i="6"/>
  <c r="R767" i="6"/>
  <c r="Q767" i="6"/>
  <c r="P767" i="6"/>
  <c r="O767" i="6"/>
  <c r="O817" i="6" s="1"/>
  <c r="N767" i="6"/>
  <c r="M767" i="6"/>
  <c r="L767" i="6"/>
  <c r="K767" i="6"/>
  <c r="J767" i="6"/>
  <c r="I767" i="6"/>
  <c r="H767" i="6"/>
  <c r="G767" i="6"/>
  <c r="F767" i="6"/>
  <c r="E767" i="6"/>
  <c r="D767" i="6"/>
  <c r="AE759" i="6"/>
  <c r="AI758" i="6"/>
  <c r="AI990" i="6" s="1"/>
  <c r="AH758" i="6"/>
  <c r="AF758" i="6"/>
  <c r="AF990" i="6" s="1"/>
  <c r="AE758" i="6"/>
  <c r="AA758" i="6"/>
  <c r="AA990" i="6" s="1"/>
  <c r="Z758" i="6"/>
  <c r="Y758" i="6"/>
  <c r="X758" i="6"/>
  <c r="W758" i="6"/>
  <c r="W990" i="6" s="1"/>
  <c r="V758" i="6"/>
  <c r="V990" i="6" s="1"/>
  <c r="U758" i="6"/>
  <c r="T758" i="6"/>
  <c r="S758" i="6"/>
  <c r="S990" i="6" s="1"/>
  <c r="R758" i="6"/>
  <c r="R990" i="6" s="1"/>
  <c r="Q758" i="6"/>
  <c r="P758" i="6"/>
  <c r="O758" i="6"/>
  <c r="O990" i="6" s="1"/>
  <c r="N758" i="6"/>
  <c r="N990" i="6" s="1"/>
  <c r="M758" i="6"/>
  <c r="L758" i="6"/>
  <c r="K758" i="6"/>
  <c r="K990" i="6" s="1"/>
  <c r="J758" i="6"/>
  <c r="J990" i="6" s="1"/>
  <c r="I758" i="6"/>
  <c r="H758" i="6"/>
  <c r="G758" i="6"/>
  <c r="G990" i="6" s="1"/>
  <c r="F758" i="6"/>
  <c r="F990" i="6" s="1"/>
  <c r="E758" i="6"/>
  <c r="D758" i="6"/>
  <c r="AB758" i="6" s="1"/>
  <c r="AI757" i="6"/>
  <c r="AI989" i="6" s="1"/>
  <c r="AH757" i="6"/>
  <c r="AF757" i="6"/>
  <c r="AE757" i="6"/>
  <c r="AE989" i="6" s="1"/>
  <c r="AA757" i="6"/>
  <c r="AA989" i="6" s="1"/>
  <c r="Z757" i="6"/>
  <c r="Z989" i="6" s="1"/>
  <c r="Y757" i="6"/>
  <c r="X757" i="6"/>
  <c r="X989" i="6" s="1"/>
  <c r="W757" i="6"/>
  <c r="V757" i="6"/>
  <c r="U757" i="6"/>
  <c r="T757" i="6"/>
  <c r="T989" i="6" s="1"/>
  <c r="S757" i="6"/>
  <c r="S989" i="6" s="1"/>
  <c r="R757" i="6"/>
  <c r="R989" i="6" s="1"/>
  <c r="Q757" i="6"/>
  <c r="P757" i="6"/>
  <c r="P989" i="6" s="1"/>
  <c r="O757" i="6"/>
  <c r="N757" i="6"/>
  <c r="N989" i="6" s="1"/>
  <c r="M757" i="6"/>
  <c r="L757" i="6"/>
  <c r="L989" i="6" s="1"/>
  <c r="K757" i="6"/>
  <c r="K989" i="6" s="1"/>
  <c r="J757" i="6"/>
  <c r="J989" i="6" s="1"/>
  <c r="I757" i="6"/>
  <c r="H757" i="6"/>
  <c r="H989" i="6" s="1"/>
  <c r="G757" i="6"/>
  <c r="F757" i="6"/>
  <c r="E757" i="6"/>
  <c r="D757" i="6"/>
  <c r="D989" i="6" s="1"/>
  <c r="AI756" i="6"/>
  <c r="AI988" i="6" s="1"/>
  <c r="AH756" i="6"/>
  <c r="AG756" i="6"/>
  <c r="AF756" i="6"/>
  <c r="AE756" i="6"/>
  <c r="AA756" i="6"/>
  <c r="AA988" i="6" s="1"/>
  <c r="Z756" i="6"/>
  <c r="Z988" i="6" s="1"/>
  <c r="Y756" i="6"/>
  <c r="X756" i="6"/>
  <c r="X988" i="6" s="1"/>
  <c r="W756" i="6"/>
  <c r="V756" i="6"/>
  <c r="U756" i="6"/>
  <c r="U988" i="6" s="1"/>
  <c r="T756" i="6"/>
  <c r="T988" i="6" s="1"/>
  <c r="S756" i="6"/>
  <c r="S988" i="6" s="1"/>
  <c r="R756" i="6"/>
  <c r="R988" i="6" s="1"/>
  <c r="Q756" i="6"/>
  <c r="P756" i="6"/>
  <c r="P988" i="6" s="1"/>
  <c r="O756" i="6"/>
  <c r="N756" i="6"/>
  <c r="M756" i="6"/>
  <c r="M988" i="6" s="1"/>
  <c r="L756" i="6"/>
  <c r="L988" i="6" s="1"/>
  <c r="K756" i="6"/>
  <c r="K988" i="6" s="1"/>
  <c r="J756" i="6"/>
  <c r="J988" i="6" s="1"/>
  <c r="I756" i="6"/>
  <c r="H756" i="6"/>
  <c r="H988" i="6" s="1"/>
  <c r="G756" i="6"/>
  <c r="F756" i="6"/>
  <c r="F988" i="6" s="1"/>
  <c r="E756" i="6"/>
  <c r="E988" i="6" s="1"/>
  <c r="D756" i="6"/>
  <c r="D988" i="6" s="1"/>
  <c r="AI755" i="6"/>
  <c r="AI987" i="6" s="1"/>
  <c r="AH755" i="6"/>
  <c r="AG755" i="6"/>
  <c r="AF755" i="6"/>
  <c r="AE755" i="6"/>
  <c r="AA755" i="6"/>
  <c r="AA987" i="6" s="1"/>
  <c r="Z755" i="6"/>
  <c r="Z987" i="6" s="1"/>
  <c r="Y755" i="6"/>
  <c r="Y987" i="6" s="1"/>
  <c r="X755" i="6"/>
  <c r="W755" i="6"/>
  <c r="V755" i="6"/>
  <c r="U755" i="6"/>
  <c r="U987" i="6" s="1"/>
  <c r="T755" i="6"/>
  <c r="S755" i="6"/>
  <c r="R755" i="6"/>
  <c r="R987" i="6" s="1"/>
  <c r="Q755" i="6"/>
  <c r="Q987" i="6" s="1"/>
  <c r="P755" i="6"/>
  <c r="O755" i="6"/>
  <c r="N755" i="6"/>
  <c r="M755" i="6"/>
  <c r="M987" i="6" s="1"/>
  <c r="L755" i="6"/>
  <c r="L987" i="6" s="1"/>
  <c r="K755" i="6"/>
  <c r="K987" i="6" s="1"/>
  <c r="J755" i="6"/>
  <c r="J987" i="6" s="1"/>
  <c r="I755" i="6"/>
  <c r="I987" i="6" s="1"/>
  <c r="H755" i="6"/>
  <c r="G755" i="6"/>
  <c r="F755" i="6"/>
  <c r="E755" i="6"/>
  <c r="E987" i="6" s="1"/>
  <c r="D755" i="6"/>
  <c r="D987" i="6" s="1"/>
  <c r="AI754" i="6"/>
  <c r="AI986" i="6" s="1"/>
  <c r="AH754" i="6"/>
  <c r="AF754" i="6"/>
  <c r="AF986" i="6" s="1"/>
  <c r="AE754" i="6"/>
  <c r="AE986" i="6" s="1"/>
  <c r="AA754" i="6"/>
  <c r="Z754" i="6"/>
  <c r="Z986" i="6" s="1"/>
  <c r="Y754" i="6"/>
  <c r="X754" i="6"/>
  <c r="W754" i="6"/>
  <c r="V754" i="6"/>
  <c r="V986" i="6" s="1"/>
  <c r="U754" i="6"/>
  <c r="T754" i="6"/>
  <c r="S754" i="6"/>
  <c r="R754" i="6"/>
  <c r="R986" i="6" s="1"/>
  <c r="Q754" i="6"/>
  <c r="P754" i="6"/>
  <c r="O754" i="6"/>
  <c r="N754" i="6"/>
  <c r="M754" i="6"/>
  <c r="M986" i="6" s="1"/>
  <c r="L754" i="6"/>
  <c r="K754" i="6"/>
  <c r="J754" i="6"/>
  <c r="J986" i="6" s="1"/>
  <c r="I754" i="6"/>
  <c r="H754" i="6"/>
  <c r="G754" i="6"/>
  <c r="F754" i="6"/>
  <c r="F986" i="6" s="1"/>
  <c r="E754" i="6"/>
  <c r="E986" i="6" s="1"/>
  <c r="D754" i="6"/>
  <c r="AI753" i="6"/>
  <c r="AI985" i="6" s="1"/>
  <c r="AH753" i="6"/>
  <c r="AF753" i="6"/>
  <c r="AE753" i="6"/>
  <c r="AA753" i="6"/>
  <c r="Z753" i="6"/>
  <c r="Y753" i="6"/>
  <c r="X753" i="6"/>
  <c r="X985" i="6" s="1"/>
  <c r="W753" i="6"/>
  <c r="W985" i="6" s="1"/>
  <c r="V753" i="6"/>
  <c r="U753" i="6"/>
  <c r="T753" i="6"/>
  <c r="S753" i="6"/>
  <c r="R753" i="6"/>
  <c r="Q753" i="6"/>
  <c r="P753" i="6"/>
  <c r="P985" i="6" s="1"/>
  <c r="O753" i="6"/>
  <c r="O985" i="6" s="1"/>
  <c r="N753" i="6"/>
  <c r="M753" i="6"/>
  <c r="L753" i="6"/>
  <c r="K753" i="6"/>
  <c r="J753" i="6"/>
  <c r="I753" i="6"/>
  <c r="H753" i="6"/>
  <c r="H985" i="6" s="1"/>
  <c r="G753" i="6"/>
  <c r="G985" i="6" s="1"/>
  <c r="F753" i="6"/>
  <c r="E753" i="6"/>
  <c r="D753" i="6"/>
  <c r="AB753" i="6" s="1"/>
  <c r="AJ752" i="6"/>
  <c r="AI752" i="6"/>
  <c r="AH752" i="6"/>
  <c r="AF752" i="6"/>
  <c r="AF984" i="6" s="1"/>
  <c r="AE752" i="6"/>
  <c r="AA752" i="6"/>
  <c r="Z752" i="6"/>
  <c r="Y752" i="6"/>
  <c r="Y984" i="6" s="1"/>
  <c r="X752" i="6"/>
  <c r="X984" i="6" s="1"/>
  <c r="W752" i="6"/>
  <c r="W984" i="6" s="1"/>
  <c r="V752" i="6"/>
  <c r="U752" i="6"/>
  <c r="T752" i="6"/>
  <c r="S752" i="6"/>
  <c r="R752" i="6"/>
  <c r="R984" i="6" s="1"/>
  <c r="Q752" i="6"/>
  <c r="Q984" i="6" s="1"/>
  <c r="P752" i="6"/>
  <c r="P984" i="6" s="1"/>
  <c r="O752" i="6"/>
  <c r="O984" i="6" s="1"/>
  <c r="N752" i="6"/>
  <c r="M752" i="6"/>
  <c r="L752" i="6"/>
  <c r="K752" i="6"/>
  <c r="J752" i="6"/>
  <c r="I752" i="6"/>
  <c r="I984" i="6" s="1"/>
  <c r="H752" i="6"/>
  <c r="H984" i="6" s="1"/>
  <c r="G752" i="6"/>
  <c r="G984" i="6" s="1"/>
  <c r="F752" i="6"/>
  <c r="E752" i="6"/>
  <c r="D752" i="6"/>
  <c r="AI751" i="6"/>
  <c r="AH751" i="6"/>
  <c r="AH983" i="6" s="1"/>
  <c r="AF751" i="6"/>
  <c r="AF983" i="6" s="1"/>
  <c r="AE751" i="6"/>
  <c r="AE983" i="6" s="1"/>
  <c r="AG983" i="6" s="1"/>
  <c r="AA751" i="6"/>
  <c r="Z751" i="6"/>
  <c r="Z983" i="6" s="1"/>
  <c r="Y751" i="6"/>
  <c r="Y983" i="6" s="1"/>
  <c r="X751" i="6"/>
  <c r="X983" i="6" s="1"/>
  <c r="W751" i="6"/>
  <c r="W983" i="6" s="1"/>
  <c r="V751" i="6"/>
  <c r="V983" i="6" s="1"/>
  <c r="U751" i="6"/>
  <c r="T751" i="6"/>
  <c r="S751" i="6"/>
  <c r="R751" i="6"/>
  <c r="R983" i="6" s="1"/>
  <c r="Q751" i="6"/>
  <c r="Q983" i="6" s="1"/>
  <c r="P751" i="6"/>
  <c r="P983" i="6" s="1"/>
  <c r="O751" i="6"/>
  <c r="O983" i="6" s="1"/>
  <c r="N751" i="6"/>
  <c r="N983" i="6" s="1"/>
  <c r="M751" i="6"/>
  <c r="L751" i="6"/>
  <c r="K751" i="6"/>
  <c r="J751" i="6"/>
  <c r="J983" i="6" s="1"/>
  <c r="I751" i="6"/>
  <c r="I983" i="6" s="1"/>
  <c r="H751" i="6"/>
  <c r="H983" i="6" s="1"/>
  <c r="G751" i="6"/>
  <c r="F751" i="6"/>
  <c r="F983" i="6" s="1"/>
  <c r="E751" i="6"/>
  <c r="D751" i="6"/>
  <c r="AI750" i="6"/>
  <c r="AI982" i="6" s="1"/>
  <c r="AH750" i="6"/>
  <c r="AF750" i="6"/>
  <c r="AF982" i="6" s="1"/>
  <c r="AE750" i="6"/>
  <c r="AA750" i="6"/>
  <c r="Z750" i="6"/>
  <c r="Z982" i="6" s="1"/>
  <c r="Y750" i="6"/>
  <c r="Y982" i="6" s="1"/>
  <c r="X750" i="6"/>
  <c r="X982" i="6" s="1"/>
  <c r="W750" i="6"/>
  <c r="W982" i="6" s="1"/>
  <c r="V750" i="6"/>
  <c r="V982" i="6" s="1"/>
  <c r="U750" i="6"/>
  <c r="T750" i="6"/>
  <c r="S750" i="6"/>
  <c r="R750" i="6"/>
  <c r="R982" i="6" s="1"/>
  <c r="Q750" i="6"/>
  <c r="Q982" i="6" s="1"/>
  <c r="P750" i="6"/>
  <c r="P982" i="6" s="1"/>
  <c r="O750" i="6"/>
  <c r="O982" i="6" s="1"/>
  <c r="N750" i="6"/>
  <c r="N982" i="6" s="1"/>
  <c r="M750" i="6"/>
  <c r="L750" i="6"/>
  <c r="K750" i="6"/>
  <c r="J750" i="6"/>
  <c r="J982" i="6" s="1"/>
  <c r="I750" i="6"/>
  <c r="I982" i="6" s="1"/>
  <c r="H750" i="6"/>
  <c r="H982" i="6" s="1"/>
  <c r="G750" i="6"/>
  <c r="G982" i="6" s="1"/>
  <c r="F750" i="6"/>
  <c r="F982" i="6" s="1"/>
  <c r="E750" i="6"/>
  <c r="D750" i="6"/>
  <c r="AI749" i="6"/>
  <c r="AI981" i="6" s="1"/>
  <c r="AH749" i="6"/>
  <c r="AF749" i="6"/>
  <c r="AF981" i="6" s="1"/>
  <c r="AE749" i="6"/>
  <c r="AG749" i="6" s="1"/>
  <c r="AA749" i="6"/>
  <c r="AA981" i="6" s="1"/>
  <c r="Z749" i="6"/>
  <c r="Z981" i="6" s="1"/>
  <c r="Y749" i="6"/>
  <c r="Y981" i="6" s="1"/>
  <c r="X749" i="6"/>
  <c r="W749" i="6"/>
  <c r="V749" i="6"/>
  <c r="U749" i="6"/>
  <c r="T749" i="6"/>
  <c r="S749" i="6"/>
  <c r="S981" i="6" s="1"/>
  <c r="R749" i="6"/>
  <c r="R981" i="6" s="1"/>
  <c r="Q749" i="6"/>
  <c r="Q981" i="6" s="1"/>
  <c r="P749" i="6"/>
  <c r="O749" i="6"/>
  <c r="N749" i="6"/>
  <c r="M749" i="6"/>
  <c r="L749" i="6"/>
  <c r="K749" i="6"/>
  <c r="K981" i="6" s="1"/>
  <c r="J749" i="6"/>
  <c r="J981" i="6" s="1"/>
  <c r="I749" i="6"/>
  <c r="I981" i="6" s="1"/>
  <c r="H749" i="6"/>
  <c r="G749" i="6"/>
  <c r="F749" i="6"/>
  <c r="E749" i="6"/>
  <c r="D749" i="6"/>
  <c r="AI748" i="6"/>
  <c r="AH748" i="6"/>
  <c r="AH980" i="6" s="1"/>
  <c r="AF748" i="6"/>
  <c r="AF980" i="6" s="1"/>
  <c r="AE748" i="6"/>
  <c r="AA748" i="6"/>
  <c r="AA980" i="6" s="1"/>
  <c r="Z748" i="6"/>
  <c r="Y748" i="6"/>
  <c r="X748" i="6"/>
  <c r="W748" i="6"/>
  <c r="V748" i="6"/>
  <c r="U748" i="6"/>
  <c r="T748" i="6"/>
  <c r="T980" i="6" s="1"/>
  <c r="S748" i="6"/>
  <c r="S980" i="6" s="1"/>
  <c r="R748" i="6"/>
  <c r="Q748" i="6"/>
  <c r="P748" i="6"/>
  <c r="O748" i="6"/>
  <c r="N748" i="6"/>
  <c r="M748" i="6"/>
  <c r="L748" i="6"/>
  <c r="K748" i="6"/>
  <c r="K980" i="6" s="1"/>
  <c r="J748" i="6"/>
  <c r="I748" i="6"/>
  <c r="H748" i="6"/>
  <c r="G748" i="6"/>
  <c r="F748" i="6"/>
  <c r="E748" i="6"/>
  <c r="D748" i="6"/>
  <c r="D980" i="6" s="1"/>
  <c r="AI747" i="6"/>
  <c r="AI979" i="6" s="1"/>
  <c r="AH747" i="6"/>
  <c r="AG747" i="6"/>
  <c r="AF747" i="6"/>
  <c r="AE747" i="6"/>
  <c r="AA747" i="6"/>
  <c r="Z747" i="6"/>
  <c r="Z979" i="6" s="1"/>
  <c r="Y747" i="6"/>
  <c r="X747" i="6"/>
  <c r="W747" i="6"/>
  <c r="V747" i="6"/>
  <c r="U747" i="6"/>
  <c r="U979" i="6" s="1"/>
  <c r="T747" i="6"/>
  <c r="T979" i="6" s="1"/>
  <c r="S747" i="6"/>
  <c r="S979" i="6" s="1"/>
  <c r="R747" i="6"/>
  <c r="R979" i="6" s="1"/>
  <c r="Q747" i="6"/>
  <c r="P747" i="6"/>
  <c r="O747" i="6"/>
  <c r="N747" i="6"/>
  <c r="M747" i="6"/>
  <c r="M979" i="6" s="1"/>
  <c r="L747" i="6"/>
  <c r="L979" i="6" s="1"/>
  <c r="K747" i="6"/>
  <c r="K979" i="6" s="1"/>
  <c r="J747" i="6"/>
  <c r="J979" i="6" s="1"/>
  <c r="I747" i="6"/>
  <c r="H747" i="6"/>
  <c r="G747" i="6"/>
  <c r="F747" i="6"/>
  <c r="E747" i="6"/>
  <c r="E979" i="6" s="1"/>
  <c r="D747" i="6"/>
  <c r="D979" i="6" s="1"/>
  <c r="AI746" i="6"/>
  <c r="AI978" i="6" s="1"/>
  <c r="AH746" i="6"/>
  <c r="AF746" i="6"/>
  <c r="AE746" i="6"/>
  <c r="AA746" i="6"/>
  <c r="AA978" i="6" s="1"/>
  <c r="Z746" i="6"/>
  <c r="Z978" i="6" s="1"/>
  <c r="Y746" i="6"/>
  <c r="X746" i="6"/>
  <c r="W746" i="6"/>
  <c r="V746" i="6"/>
  <c r="V978" i="6" s="1"/>
  <c r="U746" i="6"/>
  <c r="T746" i="6"/>
  <c r="S746" i="6"/>
  <c r="S978" i="6" s="1"/>
  <c r="R746" i="6"/>
  <c r="R978" i="6" s="1"/>
  <c r="Q746" i="6"/>
  <c r="P746" i="6"/>
  <c r="P978" i="6" s="1"/>
  <c r="O746" i="6"/>
  <c r="N746" i="6"/>
  <c r="N978" i="6" s="1"/>
  <c r="M746" i="6"/>
  <c r="L746" i="6"/>
  <c r="K746" i="6"/>
  <c r="K978" i="6" s="1"/>
  <c r="J746" i="6"/>
  <c r="J978" i="6" s="1"/>
  <c r="I746" i="6"/>
  <c r="H746" i="6"/>
  <c r="G746" i="6"/>
  <c r="F746" i="6"/>
  <c r="F978" i="6" s="1"/>
  <c r="E746" i="6"/>
  <c r="AC746" i="6" s="1"/>
  <c r="D746" i="6"/>
  <c r="AI745" i="6"/>
  <c r="AH745" i="6"/>
  <c r="AF745" i="6"/>
  <c r="AE745" i="6"/>
  <c r="AA745" i="6"/>
  <c r="AA977" i="6" s="1"/>
  <c r="Z745" i="6"/>
  <c r="Y745" i="6"/>
  <c r="X745" i="6"/>
  <c r="X977" i="6" s="1"/>
  <c r="W745" i="6"/>
  <c r="W977" i="6" s="1"/>
  <c r="V745" i="6"/>
  <c r="U745" i="6"/>
  <c r="T745" i="6"/>
  <c r="S745" i="6"/>
  <c r="S977" i="6" s="1"/>
  <c r="R745" i="6"/>
  <c r="R977" i="6" s="1"/>
  <c r="Q745" i="6"/>
  <c r="P745" i="6"/>
  <c r="P977" i="6" s="1"/>
  <c r="O745" i="6"/>
  <c r="O977" i="6" s="1"/>
  <c r="N745" i="6"/>
  <c r="M745" i="6"/>
  <c r="L745" i="6"/>
  <c r="K745" i="6"/>
  <c r="K977" i="6" s="1"/>
  <c r="J745" i="6"/>
  <c r="I745" i="6"/>
  <c r="H745" i="6"/>
  <c r="H977" i="6" s="1"/>
  <c r="G745" i="6"/>
  <c r="F745" i="6"/>
  <c r="E745" i="6"/>
  <c r="D745" i="6"/>
  <c r="AJ744" i="6"/>
  <c r="AI744" i="6"/>
  <c r="AH744" i="6"/>
  <c r="AF744" i="6"/>
  <c r="AF976" i="6" s="1"/>
  <c r="AE744" i="6"/>
  <c r="AA744" i="6"/>
  <c r="Z744" i="6"/>
  <c r="Y744" i="6"/>
  <c r="X744" i="6"/>
  <c r="X976" i="6" s="1"/>
  <c r="W744" i="6"/>
  <c r="W976" i="6" s="1"/>
  <c r="V744" i="6"/>
  <c r="U744" i="6"/>
  <c r="T744" i="6"/>
  <c r="S744" i="6"/>
  <c r="R744" i="6"/>
  <c r="Q744" i="6"/>
  <c r="P744" i="6"/>
  <c r="P976" i="6" s="1"/>
  <c r="O744" i="6"/>
  <c r="O976" i="6" s="1"/>
  <c r="N744" i="6"/>
  <c r="M744" i="6"/>
  <c r="L744" i="6"/>
  <c r="K744" i="6"/>
  <c r="J744" i="6"/>
  <c r="I744" i="6"/>
  <c r="H744" i="6"/>
  <c r="H976" i="6" s="1"/>
  <c r="G744" i="6"/>
  <c r="F744" i="6"/>
  <c r="E744" i="6"/>
  <c r="D744" i="6"/>
  <c r="AI743" i="6"/>
  <c r="AH743" i="6"/>
  <c r="AH975" i="6" s="1"/>
  <c r="AF743" i="6"/>
  <c r="AF975" i="6" s="1"/>
  <c r="AE743" i="6"/>
  <c r="AA743" i="6"/>
  <c r="Z743" i="6"/>
  <c r="Z975" i="6" s="1"/>
  <c r="Y743" i="6"/>
  <c r="Y975" i="6" s="1"/>
  <c r="X743" i="6"/>
  <c r="X975" i="6" s="1"/>
  <c r="W743" i="6"/>
  <c r="W975" i="6" s="1"/>
  <c r="V743" i="6"/>
  <c r="U743" i="6"/>
  <c r="T743" i="6"/>
  <c r="S743" i="6"/>
  <c r="R743" i="6"/>
  <c r="R975" i="6" s="1"/>
  <c r="Q743" i="6"/>
  <c r="Q975" i="6" s="1"/>
  <c r="P743" i="6"/>
  <c r="P975" i="6" s="1"/>
  <c r="O743" i="6"/>
  <c r="O975" i="6" s="1"/>
  <c r="N743" i="6"/>
  <c r="M743" i="6"/>
  <c r="L743" i="6"/>
  <c r="K743" i="6"/>
  <c r="J743" i="6"/>
  <c r="J975" i="6" s="1"/>
  <c r="I743" i="6"/>
  <c r="I975" i="6" s="1"/>
  <c r="H743" i="6"/>
  <c r="H975" i="6" s="1"/>
  <c r="G743" i="6"/>
  <c r="G975" i="6" s="1"/>
  <c r="F743" i="6"/>
  <c r="E743" i="6"/>
  <c r="AC743" i="6" s="1"/>
  <c r="D743" i="6"/>
  <c r="AI742" i="6"/>
  <c r="AH742" i="6"/>
  <c r="AF742" i="6"/>
  <c r="AF974" i="6" s="1"/>
  <c r="AE742" i="6"/>
  <c r="AE974" i="6" s="1"/>
  <c r="AA742" i="6"/>
  <c r="AA974" i="6" s="1"/>
  <c r="Z742" i="6"/>
  <c r="Z974" i="6" s="1"/>
  <c r="Y742" i="6"/>
  <c r="Y974" i="6" s="1"/>
  <c r="X742" i="6"/>
  <c r="X974" i="6" s="1"/>
  <c r="W742" i="6"/>
  <c r="W974" i="6" s="1"/>
  <c r="V742" i="6"/>
  <c r="V974" i="6" s="1"/>
  <c r="U742" i="6"/>
  <c r="T742" i="6"/>
  <c r="S742" i="6"/>
  <c r="R742" i="6"/>
  <c r="R974" i="6" s="1"/>
  <c r="Q742" i="6"/>
  <c r="P742" i="6"/>
  <c r="O742" i="6"/>
  <c r="N742" i="6"/>
  <c r="N974" i="6" s="1"/>
  <c r="M742" i="6"/>
  <c r="L742" i="6"/>
  <c r="K742" i="6"/>
  <c r="J742" i="6"/>
  <c r="J974" i="6" s="1"/>
  <c r="I742" i="6"/>
  <c r="I974" i="6" s="1"/>
  <c r="H742" i="6"/>
  <c r="H974" i="6" s="1"/>
  <c r="G742" i="6"/>
  <c r="F742" i="6"/>
  <c r="F974" i="6" s="1"/>
  <c r="E742" i="6"/>
  <c r="D742" i="6"/>
  <c r="AI741" i="6"/>
  <c r="AI973" i="6" s="1"/>
  <c r="AH741" i="6"/>
  <c r="AF741" i="6"/>
  <c r="AE741" i="6"/>
  <c r="AA741" i="6"/>
  <c r="AA973" i="6" s="1"/>
  <c r="Z741" i="6"/>
  <c r="Z973" i="6" s="1"/>
  <c r="Y741" i="6"/>
  <c r="X741" i="6"/>
  <c r="X973" i="6" s="1"/>
  <c r="W741" i="6"/>
  <c r="V741" i="6"/>
  <c r="U741" i="6"/>
  <c r="T741" i="6"/>
  <c r="S741" i="6"/>
  <c r="S973" i="6" s="1"/>
  <c r="R741" i="6"/>
  <c r="R973" i="6" s="1"/>
  <c r="Q741" i="6"/>
  <c r="P741" i="6"/>
  <c r="O741" i="6"/>
  <c r="N741" i="6"/>
  <c r="M741" i="6"/>
  <c r="L741" i="6"/>
  <c r="K741" i="6"/>
  <c r="K973" i="6" s="1"/>
  <c r="J741" i="6"/>
  <c r="J973" i="6" s="1"/>
  <c r="I741" i="6"/>
  <c r="H741" i="6"/>
  <c r="G741" i="6"/>
  <c r="F741" i="6"/>
  <c r="E741" i="6"/>
  <c r="D741" i="6"/>
  <c r="AI740" i="6"/>
  <c r="AI972" i="6" s="1"/>
  <c r="AH740" i="6"/>
  <c r="AH972" i="6" s="1"/>
  <c r="AG740" i="6"/>
  <c r="AF740" i="6"/>
  <c r="AE740" i="6"/>
  <c r="AA740" i="6"/>
  <c r="AA972" i="6" s="1"/>
  <c r="Z740" i="6"/>
  <c r="Z972" i="6" s="1"/>
  <c r="Y740" i="6"/>
  <c r="Y972" i="6" s="1"/>
  <c r="X740" i="6"/>
  <c r="W740" i="6"/>
  <c r="V740" i="6"/>
  <c r="U740" i="6"/>
  <c r="T740" i="6"/>
  <c r="T972" i="6" s="1"/>
  <c r="S740" i="6"/>
  <c r="S972" i="6" s="1"/>
  <c r="R740" i="6"/>
  <c r="Q740" i="6"/>
  <c r="Q972" i="6" s="1"/>
  <c r="P740" i="6"/>
  <c r="O740" i="6"/>
  <c r="N740" i="6"/>
  <c r="M740" i="6"/>
  <c r="L740" i="6"/>
  <c r="L972" i="6" s="1"/>
  <c r="K740" i="6"/>
  <c r="K972" i="6" s="1"/>
  <c r="J740" i="6"/>
  <c r="I740" i="6"/>
  <c r="I972" i="6" s="1"/>
  <c r="H740" i="6"/>
  <c r="G740" i="6"/>
  <c r="F740" i="6"/>
  <c r="E740" i="6"/>
  <c r="D740" i="6"/>
  <c r="D972" i="6" s="1"/>
  <c r="AJ739" i="6"/>
  <c r="AI739" i="6"/>
  <c r="AH739" i="6"/>
  <c r="AG739" i="6"/>
  <c r="AF739" i="6"/>
  <c r="AE739" i="6"/>
  <c r="AA739" i="6"/>
  <c r="AA971" i="6" s="1"/>
  <c r="Z739" i="6"/>
  <c r="Z971" i="6" s="1"/>
  <c r="Y739" i="6"/>
  <c r="Y971" i="6" s="1"/>
  <c r="X739" i="6"/>
  <c r="W739" i="6"/>
  <c r="V739" i="6"/>
  <c r="U739" i="6"/>
  <c r="U971" i="6" s="1"/>
  <c r="T739" i="6"/>
  <c r="T971" i="6" s="1"/>
  <c r="S739" i="6"/>
  <c r="S971" i="6" s="1"/>
  <c r="R739" i="6"/>
  <c r="R971" i="6" s="1"/>
  <c r="Q739" i="6"/>
  <c r="Q971" i="6" s="1"/>
  <c r="P739" i="6"/>
  <c r="O739" i="6"/>
  <c r="N739" i="6"/>
  <c r="M739" i="6"/>
  <c r="M971" i="6" s="1"/>
  <c r="L739" i="6"/>
  <c r="L971" i="6" s="1"/>
  <c r="K739" i="6"/>
  <c r="K971" i="6" s="1"/>
  <c r="J739" i="6"/>
  <c r="J971" i="6" s="1"/>
  <c r="I739" i="6"/>
  <c r="I971" i="6" s="1"/>
  <c r="H739" i="6"/>
  <c r="G739" i="6"/>
  <c r="F739" i="6"/>
  <c r="E739" i="6"/>
  <c r="E971" i="6" s="1"/>
  <c r="D739" i="6"/>
  <c r="AI738" i="6"/>
  <c r="AI970" i="6" s="1"/>
  <c r="AH738" i="6"/>
  <c r="AH970" i="6" s="1"/>
  <c r="AJ970" i="6" s="1"/>
  <c r="AF738" i="6"/>
  <c r="AE738" i="6"/>
  <c r="AA738" i="6"/>
  <c r="AA970" i="6" s="1"/>
  <c r="Z738" i="6"/>
  <c r="Z970" i="6" s="1"/>
  <c r="Y738" i="6"/>
  <c r="X738" i="6"/>
  <c r="W738" i="6"/>
  <c r="V738" i="6"/>
  <c r="U738" i="6"/>
  <c r="U970" i="6" s="1"/>
  <c r="T738" i="6"/>
  <c r="T970" i="6" s="1"/>
  <c r="S738" i="6"/>
  <c r="S970" i="6" s="1"/>
  <c r="R738" i="6"/>
  <c r="R970" i="6" s="1"/>
  <c r="Q738" i="6"/>
  <c r="P738" i="6"/>
  <c r="O738" i="6"/>
  <c r="N738" i="6"/>
  <c r="M738" i="6"/>
  <c r="M970" i="6" s="1"/>
  <c r="L738" i="6"/>
  <c r="L970" i="6" s="1"/>
  <c r="K738" i="6"/>
  <c r="K970" i="6" s="1"/>
  <c r="J738" i="6"/>
  <c r="J970" i="6" s="1"/>
  <c r="I738" i="6"/>
  <c r="H738" i="6"/>
  <c r="G738" i="6"/>
  <c r="F738" i="6"/>
  <c r="E738" i="6"/>
  <c r="D738" i="6"/>
  <c r="D970" i="6" s="1"/>
  <c r="AI737" i="6"/>
  <c r="AJ737" i="6" s="1"/>
  <c r="AH737" i="6"/>
  <c r="AF737" i="6"/>
  <c r="AE737" i="6"/>
  <c r="AA737" i="6"/>
  <c r="AA969" i="6" s="1"/>
  <c r="Z737" i="6"/>
  <c r="Y737" i="6"/>
  <c r="X737" i="6"/>
  <c r="W737" i="6"/>
  <c r="V737" i="6"/>
  <c r="U737" i="6"/>
  <c r="T737" i="6"/>
  <c r="T969" i="6" s="1"/>
  <c r="S737" i="6"/>
  <c r="S969" i="6" s="1"/>
  <c r="R737" i="6"/>
  <c r="R969" i="6" s="1"/>
  <c r="Q737" i="6"/>
  <c r="P737" i="6"/>
  <c r="O737" i="6"/>
  <c r="N737" i="6"/>
  <c r="M737" i="6"/>
  <c r="L737" i="6"/>
  <c r="L969" i="6" s="1"/>
  <c r="K737" i="6"/>
  <c r="K969" i="6" s="1"/>
  <c r="J737" i="6"/>
  <c r="I737" i="6"/>
  <c r="H737" i="6"/>
  <c r="G737" i="6"/>
  <c r="G969" i="6" s="1"/>
  <c r="F737" i="6"/>
  <c r="E737" i="6"/>
  <c r="D737" i="6"/>
  <c r="D969" i="6" s="1"/>
  <c r="AJ736" i="6"/>
  <c r="AI736" i="6"/>
  <c r="AH736" i="6"/>
  <c r="AF736" i="6"/>
  <c r="AE736" i="6"/>
  <c r="AA736" i="6"/>
  <c r="Z736" i="6"/>
  <c r="Y736" i="6"/>
  <c r="X736" i="6"/>
  <c r="W736" i="6"/>
  <c r="W968" i="6" s="1"/>
  <c r="V736" i="6"/>
  <c r="U736" i="6"/>
  <c r="T736" i="6"/>
  <c r="T968" i="6" s="1"/>
  <c r="S736" i="6"/>
  <c r="R736" i="6"/>
  <c r="Q736" i="6"/>
  <c r="P736" i="6"/>
  <c r="O736" i="6"/>
  <c r="O968" i="6" s="1"/>
  <c r="N736" i="6"/>
  <c r="M736" i="6"/>
  <c r="L736" i="6"/>
  <c r="K736" i="6"/>
  <c r="J736" i="6"/>
  <c r="I736" i="6"/>
  <c r="H736" i="6"/>
  <c r="G736" i="6"/>
  <c r="G968" i="6" s="1"/>
  <c r="F736" i="6"/>
  <c r="F968" i="6" s="1"/>
  <c r="E736" i="6"/>
  <c r="D736" i="6"/>
  <c r="D968" i="6" s="1"/>
  <c r="AI735" i="6"/>
  <c r="AH735" i="6"/>
  <c r="AG735" i="6"/>
  <c r="AF735" i="6"/>
  <c r="AE735" i="6"/>
  <c r="AE967" i="6" s="1"/>
  <c r="AA735" i="6"/>
  <c r="AA967" i="6" s="1"/>
  <c r="Z735" i="6"/>
  <c r="Y735" i="6"/>
  <c r="Y967" i="6" s="1"/>
  <c r="X735" i="6"/>
  <c r="W735" i="6"/>
  <c r="V735" i="6"/>
  <c r="U735" i="6"/>
  <c r="T735" i="6"/>
  <c r="S735" i="6"/>
  <c r="R735" i="6"/>
  <c r="Q735" i="6"/>
  <c r="Q967" i="6" s="1"/>
  <c r="P735" i="6"/>
  <c r="O735" i="6"/>
  <c r="N735" i="6"/>
  <c r="M735" i="6"/>
  <c r="L735" i="6"/>
  <c r="K735" i="6"/>
  <c r="J735" i="6"/>
  <c r="I735" i="6"/>
  <c r="H735" i="6"/>
  <c r="G735" i="6"/>
  <c r="F735" i="6"/>
  <c r="E735" i="6"/>
  <c r="D735" i="6"/>
  <c r="AI734" i="6"/>
  <c r="AH734" i="6"/>
  <c r="AG734" i="6"/>
  <c r="AF734" i="6"/>
  <c r="AF966" i="6" s="1"/>
  <c r="AE734" i="6"/>
  <c r="AA734" i="6"/>
  <c r="Z734" i="6"/>
  <c r="Z966" i="6" s="1"/>
  <c r="Y734" i="6"/>
  <c r="Y966" i="6" s="1"/>
  <c r="X734" i="6"/>
  <c r="X966" i="6" s="1"/>
  <c r="W734" i="6"/>
  <c r="V734" i="6"/>
  <c r="U734" i="6"/>
  <c r="T734" i="6"/>
  <c r="S734" i="6"/>
  <c r="R734" i="6"/>
  <c r="R966" i="6" s="1"/>
  <c r="Q734" i="6"/>
  <c r="Q966" i="6" s="1"/>
  <c r="P734" i="6"/>
  <c r="P966" i="6" s="1"/>
  <c r="O734" i="6"/>
  <c r="N734" i="6"/>
  <c r="M734" i="6"/>
  <c r="L734" i="6"/>
  <c r="K734" i="6"/>
  <c r="J734" i="6"/>
  <c r="J966" i="6" s="1"/>
  <c r="I734" i="6"/>
  <c r="I966" i="6" s="1"/>
  <c r="H734" i="6"/>
  <c r="H966" i="6" s="1"/>
  <c r="G734" i="6"/>
  <c r="F734" i="6"/>
  <c r="E734" i="6"/>
  <c r="D734" i="6"/>
  <c r="AI733" i="6"/>
  <c r="AI965" i="6" s="1"/>
  <c r="AH733" i="6"/>
  <c r="AF733" i="6"/>
  <c r="AF965" i="6" s="1"/>
  <c r="AE733" i="6"/>
  <c r="AA733" i="6"/>
  <c r="AA965" i="6" s="1"/>
  <c r="Z733" i="6"/>
  <c r="Y733" i="6"/>
  <c r="Y965" i="6" s="1"/>
  <c r="X733" i="6"/>
  <c r="W733" i="6"/>
  <c r="V733" i="6"/>
  <c r="U733" i="6"/>
  <c r="T733" i="6"/>
  <c r="T965" i="6" s="1"/>
  <c r="S733" i="6"/>
  <c r="S965" i="6" s="1"/>
  <c r="R733" i="6"/>
  <c r="Q733" i="6"/>
  <c r="Q965" i="6" s="1"/>
  <c r="P733" i="6"/>
  <c r="O733" i="6"/>
  <c r="N733" i="6"/>
  <c r="M733" i="6"/>
  <c r="L733" i="6"/>
  <c r="L965" i="6" s="1"/>
  <c r="K733" i="6"/>
  <c r="K965" i="6" s="1"/>
  <c r="J733" i="6"/>
  <c r="I733" i="6"/>
  <c r="I965" i="6" s="1"/>
  <c r="H733" i="6"/>
  <c r="G733" i="6"/>
  <c r="F733" i="6"/>
  <c r="E733" i="6"/>
  <c r="D733" i="6"/>
  <c r="D965" i="6" s="1"/>
  <c r="AJ732" i="6"/>
  <c r="AI732" i="6"/>
  <c r="AH732" i="6"/>
  <c r="AH964" i="6" s="1"/>
  <c r="AF732" i="6"/>
  <c r="AF964" i="6" s="1"/>
  <c r="AE732" i="6"/>
  <c r="AA732" i="6"/>
  <c r="AA964" i="6" s="1"/>
  <c r="Z732" i="6"/>
  <c r="Y732" i="6"/>
  <c r="X732" i="6"/>
  <c r="X964" i="6" s="1"/>
  <c r="W732" i="6"/>
  <c r="V732" i="6"/>
  <c r="U732" i="6"/>
  <c r="U964" i="6" s="1"/>
  <c r="T732" i="6"/>
  <c r="T964" i="6" s="1"/>
  <c r="S732" i="6"/>
  <c r="S964" i="6" s="1"/>
  <c r="R732" i="6"/>
  <c r="Q732" i="6"/>
  <c r="P732" i="6"/>
  <c r="O732" i="6"/>
  <c r="N732" i="6"/>
  <c r="M732" i="6"/>
  <c r="M964" i="6" s="1"/>
  <c r="L732" i="6"/>
  <c r="L964" i="6" s="1"/>
  <c r="K732" i="6"/>
  <c r="K964" i="6" s="1"/>
  <c r="J732" i="6"/>
  <c r="I732" i="6"/>
  <c r="H732" i="6"/>
  <c r="H964" i="6" s="1"/>
  <c r="G732" i="6"/>
  <c r="F732" i="6"/>
  <c r="E732" i="6"/>
  <c r="E964" i="6" s="1"/>
  <c r="D732" i="6"/>
  <c r="D964" i="6" s="1"/>
  <c r="AI731" i="6"/>
  <c r="AH731" i="6"/>
  <c r="AG731" i="6"/>
  <c r="AF731" i="6"/>
  <c r="AE731" i="6"/>
  <c r="AA731" i="6"/>
  <c r="AA963" i="6" s="1"/>
  <c r="Z731" i="6"/>
  <c r="Z963" i="6" s="1"/>
  <c r="Y731" i="6"/>
  <c r="X731" i="6"/>
  <c r="W731" i="6"/>
  <c r="V731" i="6"/>
  <c r="V963" i="6" s="1"/>
  <c r="U731" i="6"/>
  <c r="U963" i="6" s="1"/>
  <c r="T731" i="6"/>
  <c r="T963" i="6" s="1"/>
  <c r="S731" i="6"/>
  <c r="S963" i="6" s="1"/>
  <c r="R731" i="6"/>
  <c r="R963" i="6" s="1"/>
  <c r="Q731" i="6"/>
  <c r="P731" i="6"/>
  <c r="O731" i="6"/>
  <c r="N731" i="6"/>
  <c r="N963" i="6" s="1"/>
  <c r="M731" i="6"/>
  <c r="M963" i="6" s="1"/>
  <c r="L731" i="6"/>
  <c r="L963" i="6" s="1"/>
  <c r="K731" i="6"/>
  <c r="K963" i="6" s="1"/>
  <c r="J731" i="6"/>
  <c r="J963" i="6" s="1"/>
  <c r="I731" i="6"/>
  <c r="H731" i="6"/>
  <c r="G731" i="6"/>
  <c r="F731" i="6"/>
  <c r="F963" i="6" s="1"/>
  <c r="E731" i="6"/>
  <c r="E963" i="6" s="1"/>
  <c r="D731" i="6"/>
  <c r="D963" i="6" s="1"/>
  <c r="AJ730" i="6"/>
  <c r="AI730" i="6"/>
  <c r="AI962" i="6" s="1"/>
  <c r="AH730" i="6"/>
  <c r="AF730" i="6"/>
  <c r="AE730" i="6"/>
  <c r="AA730" i="6"/>
  <c r="AA962" i="6" s="1"/>
  <c r="Z730" i="6"/>
  <c r="Z962" i="6" s="1"/>
  <c r="Y730" i="6"/>
  <c r="X730" i="6"/>
  <c r="W730" i="6"/>
  <c r="W962" i="6" s="1"/>
  <c r="V730" i="6"/>
  <c r="V962" i="6" s="1"/>
  <c r="U730" i="6"/>
  <c r="U962" i="6" s="1"/>
  <c r="T730" i="6"/>
  <c r="T962" i="6" s="1"/>
  <c r="S730" i="6"/>
  <c r="S962" i="6" s="1"/>
  <c r="R730" i="6"/>
  <c r="R962" i="6" s="1"/>
  <c r="Q730" i="6"/>
  <c r="P730" i="6"/>
  <c r="O730" i="6"/>
  <c r="O962" i="6" s="1"/>
  <c r="N730" i="6"/>
  <c r="N962" i="6" s="1"/>
  <c r="M730" i="6"/>
  <c r="M962" i="6" s="1"/>
  <c r="L730" i="6"/>
  <c r="L962" i="6" s="1"/>
  <c r="K730" i="6"/>
  <c r="K962" i="6" s="1"/>
  <c r="J730" i="6"/>
  <c r="J962" i="6" s="1"/>
  <c r="I730" i="6"/>
  <c r="H730" i="6"/>
  <c r="G730" i="6"/>
  <c r="G962" i="6" s="1"/>
  <c r="F730" i="6"/>
  <c r="F962" i="6" s="1"/>
  <c r="E730" i="6"/>
  <c r="E962" i="6" s="1"/>
  <c r="D730" i="6"/>
  <c r="D962" i="6" s="1"/>
  <c r="AI729" i="6"/>
  <c r="AI961" i="6" s="1"/>
  <c r="AH729" i="6"/>
  <c r="AF729" i="6"/>
  <c r="AF961" i="6" s="1"/>
  <c r="AE729" i="6"/>
  <c r="AA729" i="6"/>
  <c r="AA961" i="6" s="1"/>
  <c r="Z729" i="6"/>
  <c r="Y729" i="6"/>
  <c r="X729" i="6"/>
  <c r="W729" i="6"/>
  <c r="W961" i="6" s="1"/>
  <c r="V729" i="6"/>
  <c r="V961" i="6" s="1"/>
  <c r="U729" i="6"/>
  <c r="U961" i="6" s="1"/>
  <c r="T729" i="6"/>
  <c r="T961" i="6" s="1"/>
  <c r="S729" i="6"/>
  <c r="S961" i="6" s="1"/>
  <c r="R729" i="6"/>
  <c r="R961" i="6" s="1"/>
  <c r="Q729" i="6"/>
  <c r="P729" i="6"/>
  <c r="O729" i="6"/>
  <c r="O961" i="6" s="1"/>
  <c r="N729" i="6"/>
  <c r="N961" i="6" s="1"/>
  <c r="M729" i="6"/>
  <c r="M961" i="6" s="1"/>
  <c r="L729" i="6"/>
  <c r="L961" i="6" s="1"/>
  <c r="K729" i="6"/>
  <c r="K961" i="6" s="1"/>
  <c r="J729" i="6"/>
  <c r="I729" i="6"/>
  <c r="H729" i="6"/>
  <c r="G729" i="6"/>
  <c r="F729" i="6"/>
  <c r="F961" i="6" s="1"/>
  <c r="E729" i="6"/>
  <c r="D729" i="6"/>
  <c r="D961" i="6" s="1"/>
  <c r="AJ728" i="6"/>
  <c r="AI728" i="6"/>
  <c r="AH728" i="6"/>
  <c r="AF728" i="6"/>
  <c r="AF960" i="6" s="1"/>
  <c r="AE728" i="6"/>
  <c r="AA728" i="6"/>
  <c r="Z728" i="6"/>
  <c r="Y728" i="6"/>
  <c r="X728" i="6"/>
  <c r="W728" i="6"/>
  <c r="W960" i="6" s="1"/>
  <c r="V728" i="6"/>
  <c r="U728" i="6"/>
  <c r="U960" i="6" s="1"/>
  <c r="T728" i="6"/>
  <c r="T960" i="6" s="1"/>
  <c r="S728" i="6"/>
  <c r="R728" i="6"/>
  <c r="Q728" i="6"/>
  <c r="P728" i="6"/>
  <c r="O728" i="6"/>
  <c r="O960" i="6" s="1"/>
  <c r="N728" i="6"/>
  <c r="N960" i="6" s="1"/>
  <c r="M728" i="6"/>
  <c r="M960" i="6" s="1"/>
  <c r="L728" i="6"/>
  <c r="L960" i="6" s="1"/>
  <c r="K728" i="6"/>
  <c r="J728" i="6"/>
  <c r="I728" i="6"/>
  <c r="H728" i="6"/>
  <c r="G728" i="6"/>
  <c r="G960" i="6" s="1"/>
  <c r="F728" i="6"/>
  <c r="E728" i="6"/>
  <c r="E960" i="6" s="1"/>
  <c r="D728" i="6"/>
  <c r="D960" i="6" s="1"/>
  <c r="AI727" i="6"/>
  <c r="AH727" i="6"/>
  <c r="AF727" i="6"/>
  <c r="AF959" i="6" s="1"/>
  <c r="AE727" i="6"/>
  <c r="AA727" i="6"/>
  <c r="AA959" i="6" s="1"/>
  <c r="Z727" i="6"/>
  <c r="Y727" i="6"/>
  <c r="Y959" i="6" s="1"/>
  <c r="X727" i="6"/>
  <c r="X959" i="6" s="1"/>
  <c r="W727" i="6"/>
  <c r="V727" i="6"/>
  <c r="U727" i="6"/>
  <c r="T727" i="6"/>
  <c r="S727" i="6"/>
  <c r="R727" i="6"/>
  <c r="Q727" i="6"/>
  <c r="Q959" i="6" s="1"/>
  <c r="P727" i="6"/>
  <c r="P959" i="6" s="1"/>
  <c r="O727" i="6"/>
  <c r="N727" i="6"/>
  <c r="M727" i="6"/>
  <c r="L727" i="6"/>
  <c r="K727" i="6"/>
  <c r="J727" i="6"/>
  <c r="I727" i="6"/>
  <c r="H727" i="6"/>
  <c r="H959" i="6" s="1"/>
  <c r="G727" i="6"/>
  <c r="F727" i="6"/>
  <c r="E727" i="6"/>
  <c r="D727" i="6"/>
  <c r="AI726" i="6"/>
  <c r="AH726" i="6"/>
  <c r="AG726" i="6"/>
  <c r="AF726" i="6"/>
  <c r="AE726" i="6"/>
  <c r="AA726" i="6"/>
  <c r="Z726" i="6"/>
  <c r="Z958" i="6" s="1"/>
  <c r="Y726" i="6"/>
  <c r="Y958" i="6" s="1"/>
  <c r="X726" i="6"/>
  <c r="W726" i="6"/>
  <c r="V726" i="6"/>
  <c r="U726" i="6"/>
  <c r="T726" i="6"/>
  <c r="S726" i="6"/>
  <c r="R726" i="6"/>
  <c r="R958" i="6" s="1"/>
  <c r="Q726" i="6"/>
  <c r="Q958" i="6" s="1"/>
  <c r="P726" i="6"/>
  <c r="P958" i="6" s="1"/>
  <c r="O726" i="6"/>
  <c r="N726" i="6"/>
  <c r="M726" i="6"/>
  <c r="L726" i="6"/>
  <c r="K726" i="6"/>
  <c r="J726" i="6"/>
  <c r="J958" i="6" s="1"/>
  <c r="I726" i="6"/>
  <c r="I958" i="6" s="1"/>
  <c r="H726" i="6"/>
  <c r="G726" i="6"/>
  <c r="F726" i="6"/>
  <c r="E726" i="6"/>
  <c r="E958" i="6" s="1"/>
  <c r="D726" i="6"/>
  <c r="D958" i="6" s="1"/>
  <c r="AI725" i="6"/>
  <c r="AI957" i="6" s="1"/>
  <c r="AH725" i="6"/>
  <c r="AF725" i="6"/>
  <c r="AF957" i="6" s="1"/>
  <c r="AE725" i="6"/>
  <c r="AE957" i="6" s="1"/>
  <c r="AG957" i="6" s="1"/>
  <c r="AA725" i="6"/>
  <c r="AA957" i="6" s="1"/>
  <c r="Z725" i="6"/>
  <c r="Y725" i="6"/>
  <c r="X725" i="6"/>
  <c r="W725" i="6"/>
  <c r="V725" i="6"/>
  <c r="U725" i="6"/>
  <c r="T725" i="6"/>
  <c r="S725" i="6"/>
  <c r="R725" i="6"/>
  <c r="Q725" i="6"/>
  <c r="P725" i="6"/>
  <c r="O725" i="6"/>
  <c r="N725" i="6"/>
  <c r="M725" i="6"/>
  <c r="L725" i="6"/>
  <c r="K725" i="6"/>
  <c r="J725" i="6"/>
  <c r="I725" i="6"/>
  <c r="H725" i="6"/>
  <c r="G725" i="6"/>
  <c r="F725" i="6"/>
  <c r="E725" i="6"/>
  <c r="D725" i="6"/>
  <c r="AI724" i="6"/>
  <c r="AH724" i="6"/>
  <c r="AH956" i="6" s="1"/>
  <c r="AF724" i="6"/>
  <c r="AE724" i="6"/>
  <c r="AA724" i="6"/>
  <c r="AA956" i="6" s="1"/>
  <c r="Z724" i="6"/>
  <c r="Z956" i="6" s="1"/>
  <c r="Y724" i="6"/>
  <c r="Y956" i="6" s="1"/>
  <c r="X724" i="6"/>
  <c r="X956" i="6" s="1"/>
  <c r="W724" i="6"/>
  <c r="V724" i="6"/>
  <c r="U724" i="6"/>
  <c r="T724" i="6"/>
  <c r="T956" i="6" s="1"/>
  <c r="S724" i="6"/>
  <c r="S956" i="6" s="1"/>
  <c r="R724" i="6"/>
  <c r="R956" i="6" s="1"/>
  <c r="Q724" i="6"/>
  <c r="Q956" i="6" s="1"/>
  <c r="P724" i="6"/>
  <c r="O724" i="6"/>
  <c r="N724" i="6"/>
  <c r="M724" i="6"/>
  <c r="L724" i="6"/>
  <c r="L956" i="6" s="1"/>
  <c r="K724" i="6"/>
  <c r="K956" i="6" s="1"/>
  <c r="J724" i="6"/>
  <c r="J956" i="6" s="1"/>
  <c r="I724" i="6"/>
  <c r="I956" i="6" s="1"/>
  <c r="H724" i="6"/>
  <c r="H956" i="6" s="1"/>
  <c r="G724" i="6"/>
  <c r="F724" i="6"/>
  <c r="E724" i="6"/>
  <c r="D724" i="6"/>
  <c r="D956" i="6" s="1"/>
  <c r="AJ723" i="6"/>
  <c r="AI723" i="6"/>
  <c r="AH723" i="6"/>
  <c r="AH955" i="6" s="1"/>
  <c r="AG723" i="6"/>
  <c r="AF723" i="6"/>
  <c r="AE723" i="6"/>
  <c r="AA723" i="6"/>
  <c r="AA955" i="6" s="1"/>
  <c r="Z723" i="6"/>
  <c r="Y723" i="6"/>
  <c r="X723" i="6"/>
  <c r="W723" i="6"/>
  <c r="V723" i="6"/>
  <c r="U723" i="6"/>
  <c r="U955" i="6" s="1"/>
  <c r="T723" i="6"/>
  <c r="T955" i="6" s="1"/>
  <c r="S723" i="6"/>
  <c r="S955" i="6" s="1"/>
  <c r="R723" i="6"/>
  <c r="Q723" i="6"/>
  <c r="P723" i="6"/>
  <c r="O723" i="6"/>
  <c r="N723" i="6"/>
  <c r="M723" i="6"/>
  <c r="M955" i="6" s="1"/>
  <c r="L723" i="6"/>
  <c r="L955" i="6" s="1"/>
  <c r="K723" i="6"/>
  <c r="K955" i="6" s="1"/>
  <c r="J723" i="6"/>
  <c r="I723" i="6"/>
  <c r="H723" i="6"/>
  <c r="G723" i="6"/>
  <c r="F723" i="6"/>
  <c r="E723" i="6"/>
  <c r="E955" i="6" s="1"/>
  <c r="D723" i="6"/>
  <c r="D955" i="6" s="1"/>
  <c r="AJ722" i="6"/>
  <c r="AI722" i="6"/>
  <c r="AI954" i="6" s="1"/>
  <c r="AH722" i="6"/>
  <c r="AF722" i="6"/>
  <c r="AE722" i="6"/>
  <c r="AA722" i="6"/>
  <c r="AA954" i="6" s="1"/>
  <c r="Z722" i="6"/>
  <c r="Y722" i="6"/>
  <c r="X722" i="6"/>
  <c r="W722" i="6"/>
  <c r="V722" i="6"/>
  <c r="U722" i="6"/>
  <c r="T722" i="6"/>
  <c r="T954" i="6" s="1"/>
  <c r="S722" i="6"/>
  <c r="S954" i="6" s="1"/>
  <c r="R722" i="6"/>
  <c r="Q722" i="6"/>
  <c r="P722" i="6"/>
  <c r="O722" i="6"/>
  <c r="N722" i="6"/>
  <c r="M722" i="6"/>
  <c r="L722" i="6"/>
  <c r="L954" i="6" s="1"/>
  <c r="K722" i="6"/>
  <c r="K954" i="6" s="1"/>
  <c r="J722" i="6"/>
  <c r="I722" i="6"/>
  <c r="H722" i="6"/>
  <c r="G722" i="6"/>
  <c r="F722" i="6"/>
  <c r="E722" i="6"/>
  <c r="D722" i="6"/>
  <c r="D954" i="6" s="1"/>
  <c r="AJ721" i="6"/>
  <c r="AI721" i="6"/>
  <c r="AI953" i="6" s="1"/>
  <c r="AH721" i="6"/>
  <c r="AF721" i="6"/>
  <c r="AE721" i="6"/>
  <c r="AA721" i="6"/>
  <c r="Z721" i="6"/>
  <c r="Y721" i="6"/>
  <c r="X721" i="6"/>
  <c r="W721" i="6"/>
  <c r="W953" i="6" s="1"/>
  <c r="V721" i="6"/>
  <c r="V953" i="6" s="1"/>
  <c r="U721" i="6"/>
  <c r="U953" i="6" s="1"/>
  <c r="T721" i="6"/>
  <c r="S721" i="6"/>
  <c r="R721" i="6"/>
  <c r="Q721" i="6"/>
  <c r="P721" i="6"/>
  <c r="O721" i="6"/>
  <c r="O953" i="6" s="1"/>
  <c r="N721" i="6"/>
  <c r="N953" i="6" s="1"/>
  <c r="M721" i="6"/>
  <c r="M953" i="6" s="1"/>
  <c r="L721" i="6"/>
  <c r="K721" i="6"/>
  <c r="J721" i="6"/>
  <c r="I721" i="6"/>
  <c r="H721" i="6"/>
  <c r="G721" i="6"/>
  <c r="F721" i="6"/>
  <c r="E721" i="6"/>
  <c r="E953" i="6" s="1"/>
  <c r="D721" i="6"/>
  <c r="AJ720" i="6"/>
  <c r="AI720" i="6"/>
  <c r="AH720" i="6"/>
  <c r="AF720" i="6"/>
  <c r="AF952" i="6" s="1"/>
  <c r="AE720" i="6"/>
  <c r="AA720" i="6"/>
  <c r="Z720" i="6"/>
  <c r="Y720" i="6"/>
  <c r="Y952" i="6" s="1"/>
  <c r="X720" i="6"/>
  <c r="X952" i="6" s="1"/>
  <c r="W720" i="6"/>
  <c r="W952" i="6" s="1"/>
  <c r="V720" i="6"/>
  <c r="V952" i="6" s="1"/>
  <c r="U720" i="6"/>
  <c r="U952" i="6" s="1"/>
  <c r="T720" i="6"/>
  <c r="T952" i="6" s="1"/>
  <c r="S720" i="6"/>
  <c r="R720" i="6"/>
  <c r="Q720" i="6"/>
  <c r="Q952" i="6" s="1"/>
  <c r="P720" i="6"/>
  <c r="P952" i="6" s="1"/>
  <c r="O720" i="6"/>
  <c r="O952" i="6" s="1"/>
  <c r="N720" i="6"/>
  <c r="N952" i="6" s="1"/>
  <c r="M720" i="6"/>
  <c r="M952" i="6" s="1"/>
  <c r="L720" i="6"/>
  <c r="L952" i="6" s="1"/>
  <c r="K720" i="6"/>
  <c r="J720" i="6"/>
  <c r="I720" i="6"/>
  <c r="I952" i="6" s="1"/>
  <c r="H720" i="6"/>
  <c r="H952" i="6" s="1"/>
  <c r="G720" i="6"/>
  <c r="G952" i="6" s="1"/>
  <c r="F720" i="6"/>
  <c r="F952" i="6" s="1"/>
  <c r="E720" i="6"/>
  <c r="E952" i="6" s="1"/>
  <c r="D720" i="6"/>
  <c r="D952" i="6" s="1"/>
  <c r="AI719" i="6"/>
  <c r="AH719" i="6"/>
  <c r="AH951" i="6" s="1"/>
  <c r="AF719" i="6"/>
  <c r="AF951" i="6" s="1"/>
  <c r="AE719" i="6"/>
  <c r="AC719" i="6"/>
  <c r="AA719" i="6"/>
  <c r="AA951" i="6" s="1"/>
  <c r="Z719" i="6"/>
  <c r="Y719" i="6"/>
  <c r="Y951" i="6" s="1"/>
  <c r="X719" i="6"/>
  <c r="X951" i="6" s="1"/>
  <c r="W719" i="6"/>
  <c r="V719" i="6"/>
  <c r="V951" i="6" s="1"/>
  <c r="U719" i="6"/>
  <c r="U951" i="6" s="1"/>
  <c r="T719" i="6"/>
  <c r="S719" i="6"/>
  <c r="R719" i="6"/>
  <c r="Q719" i="6"/>
  <c r="Q951" i="6" s="1"/>
  <c r="P719" i="6"/>
  <c r="O719" i="6"/>
  <c r="N719" i="6"/>
  <c r="N951" i="6" s="1"/>
  <c r="M719" i="6"/>
  <c r="M951" i="6" s="1"/>
  <c r="L719" i="6"/>
  <c r="K719" i="6"/>
  <c r="J719" i="6"/>
  <c r="I719" i="6"/>
  <c r="I951" i="6" s="1"/>
  <c r="H719" i="6"/>
  <c r="H951" i="6" s="1"/>
  <c r="G719" i="6"/>
  <c r="F719" i="6"/>
  <c r="F951" i="6" s="1"/>
  <c r="E719" i="6"/>
  <c r="E951" i="6" s="1"/>
  <c r="D719" i="6"/>
  <c r="AI718" i="6"/>
  <c r="AH718" i="6"/>
  <c r="AF718" i="6"/>
  <c r="AE718" i="6"/>
  <c r="AA718" i="6"/>
  <c r="Z718" i="6"/>
  <c r="Z950" i="6" s="1"/>
  <c r="Y718" i="6"/>
  <c r="X718" i="6"/>
  <c r="W718" i="6"/>
  <c r="W950" i="6" s="1"/>
  <c r="V718" i="6"/>
  <c r="V950" i="6" s="1"/>
  <c r="U718" i="6"/>
  <c r="T718" i="6"/>
  <c r="S718" i="6"/>
  <c r="R718" i="6"/>
  <c r="R950" i="6" s="1"/>
  <c r="Q718" i="6"/>
  <c r="P718" i="6"/>
  <c r="O718" i="6"/>
  <c r="N718" i="6"/>
  <c r="N950" i="6" s="1"/>
  <c r="M718" i="6"/>
  <c r="L718" i="6"/>
  <c r="K718" i="6"/>
  <c r="J718" i="6"/>
  <c r="J950" i="6" s="1"/>
  <c r="I718" i="6"/>
  <c r="H718" i="6"/>
  <c r="G718" i="6"/>
  <c r="F718" i="6"/>
  <c r="F950" i="6" s="1"/>
  <c r="E718" i="6"/>
  <c r="D718" i="6"/>
  <c r="D950" i="6" s="1"/>
  <c r="AI717" i="6"/>
  <c r="AI949" i="6" s="1"/>
  <c r="AH717" i="6"/>
  <c r="AF717" i="6"/>
  <c r="AE717" i="6"/>
  <c r="AA717" i="6"/>
  <c r="Z717" i="6"/>
  <c r="Z949" i="6" s="1"/>
  <c r="Y717" i="6"/>
  <c r="X717" i="6"/>
  <c r="W717" i="6"/>
  <c r="W949" i="6" s="1"/>
  <c r="V717" i="6"/>
  <c r="U717" i="6"/>
  <c r="T717" i="6"/>
  <c r="T949" i="6" s="1"/>
  <c r="S717" i="6"/>
  <c r="S949" i="6" s="1"/>
  <c r="R717" i="6"/>
  <c r="R949" i="6" s="1"/>
  <c r="Q717" i="6"/>
  <c r="P717" i="6"/>
  <c r="O717" i="6"/>
  <c r="O949" i="6" s="1"/>
  <c r="N717" i="6"/>
  <c r="M717" i="6"/>
  <c r="L717" i="6"/>
  <c r="L949" i="6" s="1"/>
  <c r="K717" i="6"/>
  <c r="J717" i="6"/>
  <c r="J949" i="6" s="1"/>
  <c r="I717" i="6"/>
  <c r="H717" i="6"/>
  <c r="G717" i="6"/>
  <c r="G949" i="6" s="1"/>
  <c r="F717" i="6"/>
  <c r="E717" i="6"/>
  <c r="D717" i="6"/>
  <c r="D949" i="6" s="1"/>
  <c r="AI716" i="6"/>
  <c r="AI948" i="6" s="1"/>
  <c r="AH716" i="6"/>
  <c r="AH948" i="6" s="1"/>
  <c r="AJ948" i="6" s="1"/>
  <c r="AF716" i="6"/>
  <c r="AE716" i="6"/>
  <c r="AA716" i="6"/>
  <c r="AA948" i="6" s="1"/>
  <c r="Z716" i="6"/>
  <c r="Y716" i="6"/>
  <c r="X716" i="6"/>
  <c r="W716" i="6"/>
  <c r="V716" i="6"/>
  <c r="U716" i="6"/>
  <c r="U948" i="6" s="1"/>
  <c r="T716" i="6"/>
  <c r="T948" i="6" s="1"/>
  <c r="S716" i="6"/>
  <c r="S948" i="6" s="1"/>
  <c r="R716" i="6"/>
  <c r="R948" i="6" s="1"/>
  <c r="Q716" i="6"/>
  <c r="P716" i="6"/>
  <c r="P948" i="6" s="1"/>
  <c r="O716" i="6"/>
  <c r="N716" i="6"/>
  <c r="M716" i="6"/>
  <c r="M948" i="6" s="1"/>
  <c r="L716" i="6"/>
  <c r="L948" i="6" s="1"/>
  <c r="K716" i="6"/>
  <c r="K948" i="6" s="1"/>
  <c r="J716" i="6"/>
  <c r="J948" i="6" s="1"/>
  <c r="I716" i="6"/>
  <c r="H716" i="6"/>
  <c r="G716" i="6"/>
  <c r="F716" i="6"/>
  <c r="E716" i="6"/>
  <c r="E948" i="6" s="1"/>
  <c r="D716" i="6"/>
  <c r="D948" i="6" s="1"/>
  <c r="AI715" i="6"/>
  <c r="AI947" i="6" s="1"/>
  <c r="AH715" i="6"/>
  <c r="AG715" i="6"/>
  <c r="AF715" i="6"/>
  <c r="AE715" i="6"/>
  <c r="AA715" i="6"/>
  <c r="Z715" i="6"/>
  <c r="Y715" i="6"/>
  <c r="X715" i="6"/>
  <c r="W715" i="6"/>
  <c r="V715" i="6"/>
  <c r="U715" i="6"/>
  <c r="U947" i="6" s="1"/>
  <c r="T715" i="6"/>
  <c r="T947" i="6" s="1"/>
  <c r="S715" i="6"/>
  <c r="R715" i="6"/>
  <c r="Q715" i="6"/>
  <c r="P715" i="6"/>
  <c r="O715" i="6"/>
  <c r="O947" i="6" s="1"/>
  <c r="N715" i="6"/>
  <c r="M715" i="6"/>
  <c r="M947" i="6" s="1"/>
  <c r="L715" i="6"/>
  <c r="L947" i="6" s="1"/>
  <c r="K715" i="6"/>
  <c r="J715" i="6"/>
  <c r="I715" i="6"/>
  <c r="H715" i="6"/>
  <c r="G715" i="6"/>
  <c r="F715" i="6"/>
  <c r="E715" i="6"/>
  <c r="E947" i="6" s="1"/>
  <c r="D715" i="6"/>
  <c r="AB715" i="6" s="1"/>
  <c r="AI714" i="6"/>
  <c r="AH714" i="6"/>
  <c r="AH946" i="6" s="1"/>
  <c r="AF714" i="6"/>
  <c r="AE714" i="6"/>
  <c r="AA714" i="6"/>
  <c r="Z714" i="6"/>
  <c r="Y714" i="6"/>
  <c r="X714" i="6"/>
  <c r="W714" i="6"/>
  <c r="V714" i="6"/>
  <c r="V946" i="6" s="1"/>
  <c r="U714" i="6"/>
  <c r="U946" i="6" s="1"/>
  <c r="T714" i="6"/>
  <c r="T946" i="6" s="1"/>
  <c r="S714" i="6"/>
  <c r="R714" i="6"/>
  <c r="Q714" i="6"/>
  <c r="P714" i="6"/>
  <c r="O714" i="6"/>
  <c r="N714" i="6"/>
  <c r="N946" i="6" s="1"/>
  <c r="M714" i="6"/>
  <c r="M946" i="6" s="1"/>
  <c r="L714" i="6"/>
  <c r="L946" i="6" s="1"/>
  <c r="K714" i="6"/>
  <c r="J714" i="6"/>
  <c r="I714" i="6"/>
  <c r="H714" i="6"/>
  <c r="G714" i="6"/>
  <c r="F714" i="6"/>
  <c r="F946" i="6" s="1"/>
  <c r="E714" i="6"/>
  <c r="E946" i="6" s="1"/>
  <c r="D714" i="6"/>
  <c r="D946" i="6" s="1"/>
  <c r="AI713" i="6"/>
  <c r="AJ713" i="6" s="1"/>
  <c r="AH713" i="6"/>
  <c r="AF713" i="6"/>
  <c r="AE713" i="6"/>
  <c r="AA713" i="6"/>
  <c r="Z713" i="6"/>
  <c r="Y713" i="6"/>
  <c r="X713" i="6"/>
  <c r="W713" i="6"/>
  <c r="V713" i="6"/>
  <c r="V945" i="6" s="1"/>
  <c r="U713" i="6"/>
  <c r="U945" i="6" s="1"/>
  <c r="T713" i="6"/>
  <c r="T945" i="6" s="1"/>
  <c r="S713" i="6"/>
  <c r="R713" i="6"/>
  <c r="Q713" i="6"/>
  <c r="P713" i="6"/>
  <c r="O713" i="6"/>
  <c r="N713" i="6"/>
  <c r="N945" i="6" s="1"/>
  <c r="M713" i="6"/>
  <c r="M945" i="6" s="1"/>
  <c r="L713" i="6"/>
  <c r="L945" i="6" s="1"/>
  <c r="K713" i="6"/>
  <c r="J713" i="6"/>
  <c r="I713" i="6"/>
  <c r="H713" i="6"/>
  <c r="G713" i="6"/>
  <c r="F713" i="6"/>
  <c r="F945" i="6" s="1"/>
  <c r="E713" i="6"/>
  <c r="E945" i="6" s="1"/>
  <c r="D713" i="6"/>
  <c r="D945" i="6" s="1"/>
  <c r="AJ712" i="6"/>
  <c r="AI712" i="6"/>
  <c r="AH712" i="6"/>
  <c r="AF712" i="6"/>
  <c r="AE712" i="6"/>
  <c r="AA712" i="6"/>
  <c r="Z712" i="6"/>
  <c r="Y712" i="6"/>
  <c r="X712" i="6"/>
  <c r="X944" i="6" s="1"/>
  <c r="W712" i="6"/>
  <c r="W944" i="6" s="1"/>
  <c r="V712" i="6"/>
  <c r="V944" i="6" s="1"/>
  <c r="U712" i="6"/>
  <c r="U944" i="6" s="1"/>
  <c r="T712" i="6"/>
  <c r="S712" i="6"/>
  <c r="R712" i="6"/>
  <c r="Q712" i="6"/>
  <c r="P712" i="6"/>
  <c r="P944" i="6" s="1"/>
  <c r="O712" i="6"/>
  <c r="O944" i="6" s="1"/>
  <c r="N712" i="6"/>
  <c r="N944" i="6" s="1"/>
  <c r="M712" i="6"/>
  <c r="M944" i="6" s="1"/>
  <c r="L712" i="6"/>
  <c r="K712" i="6"/>
  <c r="J712" i="6"/>
  <c r="I712" i="6"/>
  <c r="H712" i="6"/>
  <c r="H944" i="6" s="1"/>
  <c r="G712" i="6"/>
  <c r="G944" i="6" s="1"/>
  <c r="F712" i="6"/>
  <c r="F944" i="6" s="1"/>
  <c r="E712" i="6"/>
  <c r="E944" i="6" s="1"/>
  <c r="D712" i="6"/>
  <c r="AI711" i="6"/>
  <c r="AH711" i="6"/>
  <c r="AF711" i="6"/>
  <c r="AF943" i="6" s="1"/>
  <c r="AE711" i="6"/>
  <c r="AE943" i="6" s="1"/>
  <c r="AG943" i="6" s="1"/>
  <c r="AC711" i="6"/>
  <c r="AA711" i="6"/>
  <c r="Z711" i="6"/>
  <c r="Y711" i="6"/>
  <c r="Y943" i="6" s="1"/>
  <c r="X711" i="6"/>
  <c r="X943" i="6" s="1"/>
  <c r="W711" i="6"/>
  <c r="W943" i="6" s="1"/>
  <c r="V711" i="6"/>
  <c r="V943" i="6" s="1"/>
  <c r="U711" i="6"/>
  <c r="U943" i="6" s="1"/>
  <c r="T711" i="6"/>
  <c r="S711" i="6"/>
  <c r="R711" i="6"/>
  <c r="Q711" i="6"/>
  <c r="P711" i="6"/>
  <c r="O711" i="6"/>
  <c r="N711" i="6"/>
  <c r="N943" i="6" s="1"/>
  <c r="M711" i="6"/>
  <c r="L711" i="6"/>
  <c r="K711" i="6"/>
  <c r="J711" i="6"/>
  <c r="I711" i="6"/>
  <c r="I943" i="6" s="1"/>
  <c r="H711" i="6"/>
  <c r="H943" i="6" s="1"/>
  <c r="G711" i="6"/>
  <c r="F711" i="6"/>
  <c r="F943" i="6" s="1"/>
  <c r="E711" i="6"/>
  <c r="D711" i="6"/>
  <c r="AI710" i="6"/>
  <c r="AI942" i="6" s="1"/>
  <c r="AH710" i="6"/>
  <c r="AF710" i="6"/>
  <c r="AE710" i="6"/>
  <c r="AE942" i="6" s="1"/>
  <c r="AA710" i="6"/>
  <c r="Z710" i="6"/>
  <c r="Z942" i="6" s="1"/>
  <c r="Y710" i="6"/>
  <c r="Y942" i="6" s="1"/>
  <c r="X710" i="6"/>
  <c r="W710" i="6"/>
  <c r="W942" i="6" s="1"/>
  <c r="V710" i="6"/>
  <c r="U710" i="6"/>
  <c r="T710" i="6"/>
  <c r="S710" i="6"/>
  <c r="R710" i="6"/>
  <c r="R942" i="6" s="1"/>
  <c r="Q710" i="6"/>
  <c r="Q942" i="6" s="1"/>
  <c r="P710" i="6"/>
  <c r="O710" i="6"/>
  <c r="O942" i="6" s="1"/>
  <c r="N710" i="6"/>
  <c r="M710" i="6"/>
  <c r="L710" i="6"/>
  <c r="K710" i="6"/>
  <c r="J710" i="6"/>
  <c r="J942" i="6" s="1"/>
  <c r="I710" i="6"/>
  <c r="I942" i="6" s="1"/>
  <c r="H710" i="6"/>
  <c r="G710" i="6"/>
  <c r="G942" i="6" s="1"/>
  <c r="F710" i="6"/>
  <c r="E710" i="6"/>
  <c r="D710" i="6"/>
  <c r="AI709" i="6"/>
  <c r="AH709" i="6"/>
  <c r="AG709" i="6"/>
  <c r="AF709" i="6"/>
  <c r="AE709" i="6"/>
  <c r="AA709" i="6"/>
  <c r="Z709" i="6"/>
  <c r="Y709" i="6"/>
  <c r="X709" i="6"/>
  <c r="W709" i="6"/>
  <c r="V709" i="6"/>
  <c r="U709" i="6"/>
  <c r="T709" i="6"/>
  <c r="S709" i="6"/>
  <c r="R709" i="6"/>
  <c r="Q709" i="6"/>
  <c r="P709" i="6"/>
  <c r="O709" i="6"/>
  <c r="N709" i="6"/>
  <c r="M709" i="6"/>
  <c r="L709" i="6"/>
  <c r="K709" i="6"/>
  <c r="J709" i="6"/>
  <c r="I709" i="6"/>
  <c r="H709" i="6"/>
  <c r="H941" i="6" s="1"/>
  <c r="G709" i="6"/>
  <c r="F709" i="6"/>
  <c r="E709" i="6"/>
  <c r="D709" i="6"/>
  <c r="Z702" i="6"/>
  <c r="X702" i="6"/>
  <c r="P702" i="6"/>
  <c r="L702" i="6"/>
  <c r="AI701" i="6"/>
  <c r="AH701" i="6"/>
  <c r="AH702" i="6" s="1"/>
  <c r="AF701" i="6"/>
  <c r="AE702" i="6" s="1"/>
  <c r="AE701" i="6"/>
  <c r="AA701" i="6"/>
  <c r="Z701" i="6"/>
  <c r="Y701" i="6"/>
  <c r="X701" i="6"/>
  <c r="W701" i="6"/>
  <c r="V701" i="6"/>
  <c r="V702" i="6" s="1"/>
  <c r="U701" i="6"/>
  <c r="T702" i="6" s="1"/>
  <c r="T701" i="6"/>
  <c r="S701" i="6"/>
  <c r="R701" i="6"/>
  <c r="Q701" i="6"/>
  <c r="P701" i="6"/>
  <c r="O701" i="6"/>
  <c r="N702" i="6" s="1"/>
  <c r="N701" i="6"/>
  <c r="M701" i="6"/>
  <c r="L701" i="6"/>
  <c r="K701" i="6"/>
  <c r="J701" i="6"/>
  <c r="J702" i="6" s="1"/>
  <c r="I701" i="6"/>
  <c r="H701" i="6"/>
  <c r="H702" i="6" s="1"/>
  <c r="G701" i="6"/>
  <c r="F701" i="6"/>
  <c r="F702" i="6" s="1"/>
  <c r="E701" i="6"/>
  <c r="D702" i="6" s="1"/>
  <c r="D701" i="6"/>
  <c r="AJ700" i="6"/>
  <c r="AG700" i="6"/>
  <c r="AC700" i="6"/>
  <c r="AB700" i="6"/>
  <c r="AD700" i="6" s="1"/>
  <c r="AJ699" i="6"/>
  <c r="AG699" i="6"/>
  <c r="AC699" i="6"/>
  <c r="AB699" i="6"/>
  <c r="AD699" i="6" s="1"/>
  <c r="AJ698" i="6"/>
  <c r="AG698" i="6"/>
  <c r="AD698" i="6"/>
  <c r="AC698" i="6"/>
  <c r="AB698" i="6"/>
  <c r="AJ697" i="6"/>
  <c r="AG697" i="6"/>
  <c r="AC697" i="6"/>
  <c r="AB697" i="6"/>
  <c r="AD697" i="6" s="1"/>
  <c r="AJ696" i="6"/>
  <c r="AG696" i="6"/>
  <c r="AC696" i="6"/>
  <c r="AB696" i="6"/>
  <c r="AD696" i="6" s="1"/>
  <c r="AJ695" i="6"/>
  <c r="AG695" i="6"/>
  <c r="AC695" i="6"/>
  <c r="AD695" i="6" s="1"/>
  <c r="AB695" i="6"/>
  <c r="AJ694" i="6"/>
  <c r="AG694" i="6"/>
  <c r="AD694" i="6"/>
  <c r="AC694" i="6"/>
  <c r="AB694" i="6"/>
  <c r="AJ693" i="6"/>
  <c r="AG693" i="6"/>
  <c r="AC693" i="6"/>
  <c r="AB693" i="6"/>
  <c r="AD693" i="6" s="1"/>
  <c r="AJ692" i="6"/>
  <c r="AG692" i="6"/>
  <c r="AC692" i="6"/>
  <c r="AB692" i="6"/>
  <c r="AD692" i="6" s="1"/>
  <c r="AJ691" i="6"/>
  <c r="AG691" i="6"/>
  <c r="AC691" i="6"/>
  <c r="AB691" i="6"/>
  <c r="AD691" i="6" s="1"/>
  <c r="AJ690" i="6"/>
  <c r="AG690" i="6"/>
  <c r="AD690" i="6"/>
  <c r="AC690" i="6"/>
  <c r="AB690" i="6"/>
  <c r="AJ689" i="6"/>
  <c r="AG689" i="6"/>
  <c r="AC689" i="6"/>
  <c r="AD689" i="6" s="1"/>
  <c r="AB689" i="6"/>
  <c r="AJ688" i="6"/>
  <c r="AG688" i="6"/>
  <c r="AC688" i="6"/>
  <c r="AB688" i="6"/>
  <c r="AD688" i="6" s="1"/>
  <c r="AJ687" i="6"/>
  <c r="AG687" i="6"/>
  <c r="AD687" i="6"/>
  <c r="AC687" i="6"/>
  <c r="AB687" i="6"/>
  <c r="AJ686" i="6"/>
  <c r="AG686" i="6"/>
  <c r="AC686" i="6"/>
  <c r="AB686" i="6"/>
  <c r="AD686" i="6" s="1"/>
  <c r="AJ685" i="6"/>
  <c r="AG685" i="6"/>
  <c r="AC685" i="6"/>
  <c r="AB685" i="6"/>
  <c r="AD685" i="6" s="1"/>
  <c r="AJ684" i="6"/>
  <c r="AG684" i="6"/>
  <c r="AC684" i="6"/>
  <c r="AB684" i="6"/>
  <c r="AD684" i="6" s="1"/>
  <c r="AJ683" i="6"/>
  <c r="AG683" i="6"/>
  <c r="AC683" i="6"/>
  <c r="AB683" i="6"/>
  <c r="AD683" i="6" s="1"/>
  <c r="AJ682" i="6"/>
  <c r="AG682" i="6"/>
  <c r="AD682" i="6"/>
  <c r="AC682" i="6"/>
  <c r="AB682" i="6"/>
  <c r="AJ681" i="6"/>
  <c r="AG681" i="6"/>
  <c r="AC681" i="6"/>
  <c r="AB681" i="6"/>
  <c r="AD681" i="6" s="1"/>
  <c r="AJ680" i="6"/>
  <c r="AG680" i="6"/>
  <c r="AC680" i="6"/>
  <c r="AB680" i="6"/>
  <c r="AD680" i="6" s="1"/>
  <c r="AJ679" i="6"/>
  <c r="AG679" i="6"/>
  <c r="AC679" i="6"/>
  <c r="AD679" i="6" s="1"/>
  <c r="AB679" i="6"/>
  <c r="AJ678" i="6"/>
  <c r="AG678" i="6"/>
  <c r="AC678" i="6"/>
  <c r="AB678" i="6"/>
  <c r="AD678" i="6" s="1"/>
  <c r="AJ677" i="6"/>
  <c r="AG677" i="6"/>
  <c r="AC677" i="6"/>
  <c r="AB677" i="6"/>
  <c r="AD677" i="6" s="1"/>
  <c r="AJ676" i="6"/>
  <c r="AG676" i="6"/>
  <c r="AC676" i="6"/>
  <c r="AB676" i="6"/>
  <c r="AD676" i="6" s="1"/>
  <c r="AJ675" i="6"/>
  <c r="AG675" i="6"/>
  <c r="AC675" i="6"/>
  <c r="AB675" i="6"/>
  <c r="AJ674" i="6"/>
  <c r="AG674" i="6"/>
  <c r="AD674" i="6"/>
  <c r="AC674" i="6"/>
  <c r="AB674" i="6"/>
  <c r="AJ673" i="6"/>
  <c r="AG673" i="6"/>
  <c r="AC673" i="6"/>
  <c r="AB673" i="6"/>
  <c r="AD673" i="6" s="1"/>
  <c r="AJ672" i="6"/>
  <c r="AG672" i="6"/>
  <c r="AC672" i="6"/>
  <c r="AB672" i="6"/>
  <c r="AD672" i="6" s="1"/>
  <c r="AJ671" i="6"/>
  <c r="AG671" i="6"/>
  <c r="AD671" i="6"/>
  <c r="AC671" i="6"/>
  <c r="AB671" i="6"/>
  <c r="AJ670" i="6"/>
  <c r="AG670" i="6"/>
  <c r="AC670" i="6"/>
  <c r="AD670" i="6" s="1"/>
  <c r="AB670" i="6"/>
  <c r="AJ669" i="6"/>
  <c r="AG669" i="6"/>
  <c r="AC669" i="6"/>
  <c r="AB669" i="6"/>
  <c r="AD669" i="6" s="1"/>
  <c r="AJ668" i="6"/>
  <c r="AG668" i="6"/>
  <c r="AD668" i="6"/>
  <c r="AC668" i="6"/>
  <c r="AB668" i="6"/>
  <c r="AJ667" i="6"/>
  <c r="AG667" i="6"/>
  <c r="AC667" i="6"/>
  <c r="AB667" i="6"/>
  <c r="AD667" i="6" s="1"/>
  <c r="AJ666" i="6"/>
  <c r="AG666" i="6"/>
  <c r="AD666" i="6"/>
  <c r="AC666" i="6"/>
  <c r="AB666" i="6"/>
  <c r="AJ665" i="6"/>
  <c r="AG665" i="6"/>
  <c r="AD665" i="6"/>
  <c r="AC665" i="6"/>
  <c r="AB665" i="6"/>
  <c r="AJ664" i="6"/>
  <c r="AG664" i="6"/>
  <c r="AC664" i="6"/>
  <c r="AB664" i="6"/>
  <c r="AD664" i="6" s="1"/>
  <c r="AJ663" i="6"/>
  <c r="AG663" i="6"/>
  <c r="AC663" i="6"/>
  <c r="AD663" i="6" s="1"/>
  <c r="AB663" i="6"/>
  <c r="AJ662" i="6"/>
  <c r="AG662" i="6"/>
  <c r="AC662" i="6"/>
  <c r="AB662" i="6"/>
  <c r="AD662" i="6" s="1"/>
  <c r="AJ661" i="6"/>
  <c r="AG661" i="6"/>
  <c r="AC661" i="6"/>
  <c r="AB661" i="6"/>
  <c r="AD661" i="6" s="1"/>
  <c r="AJ660" i="6"/>
  <c r="AG660" i="6"/>
  <c r="AC660" i="6"/>
  <c r="AB660" i="6"/>
  <c r="AD660" i="6" s="1"/>
  <c r="AJ659" i="6"/>
  <c r="AG659" i="6"/>
  <c r="AC659" i="6"/>
  <c r="AB659" i="6"/>
  <c r="AJ658" i="6"/>
  <c r="AG658" i="6"/>
  <c r="AD658" i="6"/>
  <c r="AC658" i="6"/>
  <c r="AB658" i="6"/>
  <c r="AJ657" i="6"/>
  <c r="AG657" i="6"/>
  <c r="AC657" i="6"/>
  <c r="AB657" i="6"/>
  <c r="AD657" i="6" s="1"/>
  <c r="AJ656" i="6"/>
  <c r="AG656" i="6"/>
  <c r="AD656" i="6"/>
  <c r="AC656" i="6"/>
  <c r="AB656" i="6"/>
  <c r="AJ655" i="6"/>
  <c r="AG655" i="6"/>
  <c r="AC655" i="6"/>
  <c r="AD655" i="6" s="1"/>
  <c r="AB655" i="6"/>
  <c r="AJ654" i="6"/>
  <c r="AG654" i="6"/>
  <c r="AC654" i="6"/>
  <c r="AB654" i="6"/>
  <c r="AD654" i="6" s="1"/>
  <c r="AJ653" i="6"/>
  <c r="AG653" i="6"/>
  <c r="AC653" i="6"/>
  <c r="AB653" i="6"/>
  <c r="AJ652" i="6"/>
  <c r="AG652" i="6"/>
  <c r="AC652" i="6"/>
  <c r="AB652" i="6"/>
  <c r="AD652" i="6" s="1"/>
  <c r="AJ651" i="6"/>
  <c r="AG651" i="6"/>
  <c r="AG701" i="6" s="1"/>
  <c r="AC651" i="6"/>
  <c r="AC701" i="6" s="1"/>
  <c r="AB651" i="6"/>
  <c r="T644" i="6"/>
  <c r="AI643" i="6"/>
  <c r="AH643" i="6"/>
  <c r="AH644" i="6" s="1"/>
  <c r="AF643" i="6"/>
  <c r="AE643" i="6"/>
  <c r="AE644" i="6" s="1"/>
  <c r="AA643" i="6"/>
  <c r="Z643" i="6"/>
  <c r="Z644" i="6" s="1"/>
  <c r="Y643" i="6"/>
  <c r="X644" i="6" s="1"/>
  <c r="X643" i="6"/>
  <c r="W643" i="6"/>
  <c r="V643" i="6"/>
  <c r="V644" i="6" s="1"/>
  <c r="U643" i="6"/>
  <c r="T643" i="6"/>
  <c r="S643" i="6"/>
  <c r="R643" i="6"/>
  <c r="R644" i="6" s="1"/>
  <c r="Q643" i="6"/>
  <c r="P644" i="6" s="1"/>
  <c r="P643" i="6"/>
  <c r="O643" i="6"/>
  <c r="N644" i="6" s="1"/>
  <c r="N643" i="6"/>
  <c r="M643" i="6"/>
  <c r="L643" i="6"/>
  <c r="L644" i="6" s="1"/>
  <c r="K643" i="6"/>
  <c r="J643" i="6"/>
  <c r="J644" i="6" s="1"/>
  <c r="I643" i="6"/>
  <c r="H644" i="6" s="1"/>
  <c r="H643" i="6"/>
  <c r="G643" i="6"/>
  <c r="F643" i="6"/>
  <c r="F644" i="6" s="1"/>
  <c r="E643" i="6"/>
  <c r="D643" i="6"/>
  <c r="D644" i="6" s="1"/>
  <c r="AJ642" i="6"/>
  <c r="AG642" i="6"/>
  <c r="AD642" i="6"/>
  <c r="AC642" i="6"/>
  <c r="AB642" i="6"/>
  <c r="AJ641" i="6"/>
  <c r="AG641" i="6"/>
  <c r="AC641" i="6"/>
  <c r="AB641" i="6"/>
  <c r="AD641" i="6" s="1"/>
  <c r="AJ640" i="6"/>
  <c r="AG640" i="6"/>
  <c r="AC640" i="6"/>
  <c r="AB640" i="6"/>
  <c r="AD640" i="6" s="1"/>
  <c r="AJ639" i="6"/>
  <c r="AG639" i="6"/>
  <c r="AC639" i="6"/>
  <c r="AD639" i="6" s="1"/>
  <c r="AB639" i="6"/>
  <c r="AJ638" i="6"/>
  <c r="AG638" i="6"/>
  <c r="AC638" i="6"/>
  <c r="AB638" i="6"/>
  <c r="AD638" i="6" s="1"/>
  <c r="AJ637" i="6"/>
  <c r="AG637" i="6"/>
  <c r="AC637" i="6"/>
  <c r="AB637" i="6"/>
  <c r="AJ636" i="6"/>
  <c r="AG636" i="6"/>
  <c r="AC636" i="6"/>
  <c r="AB636" i="6"/>
  <c r="AD636" i="6" s="1"/>
  <c r="AJ635" i="6"/>
  <c r="AG635" i="6"/>
  <c r="AC635" i="6"/>
  <c r="AB635" i="6"/>
  <c r="AD635" i="6" s="1"/>
  <c r="AJ634" i="6"/>
  <c r="AG634" i="6"/>
  <c r="AC634" i="6"/>
  <c r="AB634" i="6"/>
  <c r="AD634" i="6" s="1"/>
  <c r="AJ633" i="6"/>
  <c r="AG633" i="6"/>
  <c r="AC633" i="6"/>
  <c r="AB633" i="6"/>
  <c r="AD633" i="6" s="1"/>
  <c r="AJ632" i="6"/>
  <c r="AG632" i="6"/>
  <c r="AD632" i="6"/>
  <c r="AC632" i="6"/>
  <c r="AB632" i="6"/>
  <c r="AJ631" i="6"/>
  <c r="AG631" i="6"/>
  <c r="AC631" i="6"/>
  <c r="AD631" i="6" s="1"/>
  <c r="AB631" i="6"/>
  <c r="AJ630" i="6"/>
  <c r="AG630" i="6"/>
  <c r="AC630" i="6"/>
  <c r="AB630" i="6"/>
  <c r="AD630" i="6" s="1"/>
  <c r="AJ629" i="6"/>
  <c r="AG629" i="6"/>
  <c r="AC629" i="6"/>
  <c r="AB629" i="6"/>
  <c r="AD629" i="6" s="1"/>
  <c r="AJ628" i="6"/>
  <c r="AG628" i="6"/>
  <c r="AC628" i="6"/>
  <c r="AB628" i="6"/>
  <c r="AD628" i="6" s="1"/>
  <c r="AJ627" i="6"/>
  <c r="AG627" i="6"/>
  <c r="AC627" i="6"/>
  <c r="AB627" i="6"/>
  <c r="AD627" i="6" s="1"/>
  <c r="AJ626" i="6"/>
  <c r="AG626" i="6"/>
  <c r="AC626" i="6"/>
  <c r="AB626" i="6"/>
  <c r="AD626" i="6" s="1"/>
  <c r="AJ625" i="6"/>
  <c r="AG625" i="6"/>
  <c r="AD625" i="6"/>
  <c r="AC625" i="6"/>
  <c r="AB625" i="6"/>
  <c r="AJ624" i="6"/>
  <c r="AG624" i="6"/>
  <c r="AC624" i="6"/>
  <c r="AB624" i="6"/>
  <c r="AD624" i="6" s="1"/>
  <c r="AJ623" i="6"/>
  <c r="AG623" i="6"/>
  <c r="AD623" i="6"/>
  <c r="AC623" i="6"/>
  <c r="AB623" i="6"/>
  <c r="AJ622" i="6"/>
  <c r="AG622" i="6"/>
  <c r="AC622" i="6"/>
  <c r="AD622" i="6" s="1"/>
  <c r="AB622" i="6"/>
  <c r="AJ621" i="6"/>
  <c r="AG621" i="6"/>
  <c r="AC621" i="6"/>
  <c r="AB621" i="6"/>
  <c r="AD621" i="6" s="1"/>
  <c r="AJ620" i="6"/>
  <c r="AG620" i="6"/>
  <c r="AD620" i="6"/>
  <c r="AC620" i="6"/>
  <c r="AB620" i="6"/>
  <c r="AJ619" i="6"/>
  <c r="AG619" i="6"/>
  <c r="AC619" i="6"/>
  <c r="AB619" i="6"/>
  <c r="AD619" i="6" s="1"/>
  <c r="AJ618" i="6"/>
  <c r="AG618" i="6"/>
  <c r="AC618" i="6"/>
  <c r="AB618" i="6"/>
  <c r="AD618" i="6" s="1"/>
  <c r="AJ617" i="6"/>
  <c r="AG617" i="6"/>
  <c r="AC617" i="6"/>
  <c r="AD617" i="6" s="1"/>
  <c r="AB617" i="6"/>
  <c r="AJ616" i="6"/>
  <c r="AG616" i="6"/>
  <c r="AC616" i="6"/>
  <c r="AB616" i="6"/>
  <c r="AD616" i="6" s="1"/>
  <c r="AJ615" i="6"/>
  <c r="AG615" i="6"/>
  <c r="AG643" i="6" s="1"/>
  <c r="AD615" i="6"/>
  <c r="AC615" i="6"/>
  <c r="AB615" i="6"/>
  <c r="AJ614" i="6"/>
  <c r="AG614" i="6"/>
  <c r="AC614" i="6"/>
  <c r="AB614" i="6"/>
  <c r="AD614" i="6" s="1"/>
  <c r="AJ613" i="6"/>
  <c r="AG613" i="6"/>
  <c r="AC613" i="6"/>
  <c r="AB613" i="6"/>
  <c r="AJ612" i="6"/>
  <c r="AG612" i="6"/>
  <c r="AC612" i="6"/>
  <c r="AB612" i="6"/>
  <c r="AD612" i="6" s="1"/>
  <c r="AJ611" i="6"/>
  <c r="AG611" i="6"/>
  <c r="AC611" i="6"/>
  <c r="AB611" i="6"/>
  <c r="AD611" i="6" s="1"/>
  <c r="AJ610" i="6"/>
  <c r="AG610" i="6"/>
  <c r="AD610" i="6"/>
  <c r="AC610" i="6"/>
  <c r="AB610" i="6"/>
  <c r="AJ609" i="6"/>
  <c r="AG609" i="6"/>
  <c r="AC609" i="6"/>
  <c r="AB609" i="6"/>
  <c r="AD609" i="6" s="1"/>
  <c r="AJ608" i="6"/>
  <c r="AG608" i="6"/>
  <c r="AC608" i="6"/>
  <c r="AB608" i="6"/>
  <c r="AD608" i="6" s="1"/>
  <c r="AJ607" i="6"/>
  <c r="AG607" i="6"/>
  <c r="AC607" i="6"/>
  <c r="AD607" i="6" s="1"/>
  <c r="AB607" i="6"/>
  <c r="AJ606" i="6"/>
  <c r="AG606" i="6"/>
  <c r="AC606" i="6"/>
  <c r="AB606" i="6"/>
  <c r="AD606" i="6" s="1"/>
  <c r="AJ605" i="6"/>
  <c r="AG605" i="6"/>
  <c r="AC605" i="6"/>
  <c r="AB605" i="6"/>
  <c r="AJ604" i="6"/>
  <c r="AG604" i="6"/>
  <c r="AC604" i="6"/>
  <c r="AB604" i="6"/>
  <c r="AD604" i="6" s="1"/>
  <c r="AJ603" i="6"/>
  <c r="AG603" i="6"/>
  <c r="AC603" i="6"/>
  <c r="AB603" i="6"/>
  <c r="AD603" i="6" s="1"/>
  <c r="AJ602" i="6"/>
  <c r="AG602" i="6"/>
  <c r="AD602" i="6"/>
  <c r="AC602" i="6"/>
  <c r="AB602" i="6"/>
  <c r="AJ601" i="6"/>
  <c r="AG601" i="6"/>
  <c r="AC601" i="6"/>
  <c r="AB601" i="6"/>
  <c r="AD601" i="6" s="1"/>
  <c r="AJ600" i="6"/>
  <c r="AG600" i="6"/>
  <c r="AD600" i="6"/>
  <c r="AC600" i="6"/>
  <c r="AB600" i="6"/>
  <c r="AJ599" i="6"/>
  <c r="AG599" i="6"/>
  <c r="AC599" i="6"/>
  <c r="AD599" i="6" s="1"/>
  <c r="AB599" i="6"/>
  <c r="AJ598" i="6"/>
  <c r="AG598" i="6"/>
  <c r="AC598" i="6"/>
  <c r="AB598" i="6"/>
  <c r="AD598" i="6" s="1"/>
  <c r="AJ597" i="6"/>
  <c r="AG597" i="6"/>
  <c r="AC597" i="6"/>
  <c r="AB597" i="6"/>
  <c r="AD597" i="6" s="1"/>
  <c r="AJ596" i="6"/>
  <c r="AG596" i="6"/>
  <c r="AC596" i="6"/>
  <c r="AB596" i="6"/>
  <c r="AD596" i="6" s="1"/>
  <c r="AJ595" i="6"/>
  <c r="AG595" i="6"/>
  <c r="AD595" i="6"/>
  <c r="AC595" i="6"/>
  <c r="AB595" i="6"/>
  <c r="AJ594" i="6"/>
  <c r="AG594" i="6"/>
  <c r="AC594" i="6"/>
  <c r="AB594" i="6"/>
  <c r="AD594" i="6" s="1"/>
  <c r="AJ593" i="6"/>
  <c r="AG593" i="6"/>
  <c r="AC593" i="6"/>
  <c r="AB593" i="6"/>
  <c r="AD593" i="6" s="1"/>
  <c r="AH586" i="6"/>
  <c r="Z586" i="6"/>
  <c r="X586" i="6"/>
  <c r="L586" i="6"/>
  <c r="J586" i="6"/>
  <c r="H586" i="6"/>
  <c r="F586" i="6"/>
  <c r="AI585" i="6"/>
  <c r="AH585" i="6"/>
  <c r="AF585" i="6"/>
  <c r="AE585" i="6"/>
  <c r="AE586" i="6" s="1"/>
  <c r="AA585" i="6"/>
  <c r="Z585" i="6"/>
  <c r="Y585" i="6"/>
  <c r="X585" i="6"/>
  <c r="W585" i="6"/>
  <c r="V585" i="6"/>
  <c r="V586" i="6" s="1"/>
  <c r="U585" i="6"/>
  <c r="T585" i="6"/>
  <c r="T586" i="6" s="1"/>
  <c r="S585" i="6"/>
  <c r="R586" i="6" s="1"/>
  <c r="R585" i="6"/>
  <c r="Q585" i="6"/>
  <c r="P585" i="6"/>
  <c r="P586" i="6" s="1"/>
  <c r="O585" i="6"/>
  <c r="N585" i="6"/>
  <c r="N586" i="6" s="1"/>
  <c r="M585" i="6"/>
  <c r="L585" i="6"/>
  <c r="K585" i="6"/>
  <c r="J585" i="6"/>
  <c r="I585" i="6"/>
  <c r="H585" i="6"/>
  <c r="G585" i="6"/>
  <c r="F585" i="6"/>
  <c r="E585" i="6"/>
  <c r="D585" i="6"/>
  <c r="D586" i="6" s="1"/>
  <c r="AJ584" i="6"/>
  <c r="AG584" i="6"/>
  <c r="AC584" i="6"/>
  <c r="AB584" i="6"/>
  <c r="AJ583" i="6"/>
  <c r="AG583" i="6"/>
  <c r="AD583" i="6"/>
  <c r="AC583" i="6"/>
  <c r="AB583" i="6"/>
  <c r="AJ582" i="6"/>
  <c r="AG582" i="6"/>
  <c r="AC582" i="6"/>
  <c r="AD582" i="6" s="1"/>
  <c r="AB582" i="6"/>
  <c r="AJ581" i="6"/>
  <c r="AG581" i="6"/>
  <c r="AC581" i="6"/>
  <c r="AB581" i="6"/>
  <c r="AD581" i="6" s="1"/>
  <c r="AJ580" i="6"/>
  <c r="AG580" i="6"/>
  <c r="AD580" i="6"/>
  <c r="AC580" i="6"/>
  <c r="AB580" i="6"/>
  <c r="AJ579" i="6"/>
  <c r="AG579" i="6"/>
  <c r="AC579" i="6"/>
  <c r="AB579" i="6"/>
  <c r="AD579" i="6" s="1"/>
  <c r="AJ578" i="6"/>
  <c r="AG578" i="6"/>
  <c r="AC578" i="6"/>
  <c r="AB578" i="6"/>
  <c r="AD578" i="6" s="1"/>
  <c r="AJ577" i="6"/>
  <c r="AG577" i="6"/>
  <c r="AC577" i="6"/>
  <c r="AD577" i="6" s="1"/>
  <c r="AB577" i="6"/>
  <c r="AJ576" i="6"/>
  <c r="AG576" i="6"/>
  <c r="AC576" i="6"/>
  <c r="AB576" i="6"/>
  <c r="AD576" i="6" s="1"/>
  <c r="AJ575" i="6"/>
  <c r="AG575" i="6"/>
  <c r="AC575" i="6"/>
  <c r="AD575" i="6" s="1"/>
  <c r="AB575" i="6"/>
  <c r="AJ574" i="6"/>
  <c r="AG574" i="6"/>
  <c r="AD574" i="6"/>
  <c r="AC574" i="6"/>
  <c r="AB574" i="6"/>
  <c r="AJ573" i="6"/>
  <c r="AG573" i="6"/>
  <c r="AC573" i="6"/>
  <c r="AB573" i="6"/>
  <c r="AD573" i="6" s="1"/>
  <c r="AJ572" i="6"/>
  <c r="AG572" i="6"/>
  <c r="AC572" i="6"/>
  <c r="AD572" i="6" s="1"/>
  <c r="AB572" i="6"/>
  <c r="AJ571" i="6"/>
  <c r="AG571" i="6"/>
  <c r="AC571" i="6"/>
  <c r="AB571" i="6"/>
  <c r="AD571" i="6" s="1"/>
  <c r="AJ570" i="6"/>
  <c r="AG570" i="6"/>
  <c r="AC570" i="6"/>
  <c r="AB570" i="6"/>
  <c r="AD570" i="6" s="1"/>
  <c r="AJ569" i="6"/>
  <c r="AG569" i="6"/>
  <c r="AC569" i="6"/>
  <c r="AB569" i="6"/>
  <c r="AD569" i="6" s="1"/>
  <c r="AJ568" i="6"/>
  <c r="AG568" i="6"/>
  <c r="AC568" i="6"/>
  <c r="AB568" i="6"/>
  <c r="AD568" i="6" s="1"/>
  <c r="AJ567" i="6"/>
  <c r="AG567" i="6"/>
  <c r="AD567" i="6"/>
  <c r="AC567" i="6"/>
  <c r="AB567" i="6"/>
  <c r="AJ566" i="6"/>
  <c r="AG566" i="6"/>
  <c r="AC566" i="6"/>
  <c r="AB566" i="6"/>
  <c r="AJ565" i="6"/>
  <c r="AG565" i="6"/>
  <c r="AC565" i="6"/>
  <c r="AB565" i="6"/>
  <c r="AJ564" i="6"/>
  <c r="AG564" i="6"/>
  <c r="AD564" i="6"/>
  <c r="AC564" i="6"/>
  <c r="AB564" i="6"/>
  <c r="AJ563" i="6"/>
  <c r="AG563" i="6"/>
  <c r="AC563" i="6"/>
  <c r="AB563" i="6"/>
  <c r="AD563" i="6" s="1"/>
  <c r="AJ562" i="6"/>
  <c r="AG562" i="6"/>
  <c r="AD562" i="6"/>
  <c r="AC562" i="6"/>
  <c r="AB562" i="6"/>
  <c r="AJ561" i="6"/>
  <c r="AG561" i="6"/>
  <c r="AC561" i="6"/>
  <c r="AB561" i="6"/>
  <c r="AD561" i="6" s="1"/>
  <c r="AJ560" i="6"/>
  <c r="AG560" i="6"/>
  <c r="AC560" i="6"/>
  <c r="AB560" i="6"/>
  <c r="AD560" i="6" s="1"/>
  <c r="AJ559" i="6"/>
  <c r="AG559" i="6"/>
  <c r="AC559" i="6"/>
  <c r="AD559" i="6" s="1"/>
  <c r="AB559" i="6"/>
  <c r="AJ558" i="6"/>
  <c r="AG558" i="6"/>
  <c r="AC558" i="6"/>
  <c r="AB558" i="6"/>
  <c r="AD558" i="6" s="1"/>
  <c r="AJ557" i="6"/>
  <c r="AG557" i="6"/>
  <c r="AC557" i="6"/>
  <c r="AB557" i="6"/>
  <c r="AD557" i="6" s="1"/>
  <c r="AJ556" i="6"/>
  <c r="AG556" i="6"/>
  <c r="AC556" i="6"/>
  <c r="AB556" i="6"/>
  <c r="AD556" i="6" s="1"/>
  <c r="AJ555" i="6"/>
  <c r="AG555" i="6"/>
  <c r="AC555" i="6"/>
  <c r="AB555" i="6"/>
  <c r="AD555" i="6" s="1"/>
  <c r="AJ554" i="6"/>
  <c r="AG554" i="6"/>
  <c r="AD554" i="6"/>
  <c r="AC554" i="6"/>
  <c r="AB554" i="6"/>
  <c r="AJ553" i="6"/>
  <c r="AG553" i="6"/>
  <c r="AC553" i="6"/>
  <c r="AB553" i="6"/>
  <c r="AD553" i="6" s="1"/>
  <c r="AJ552" i="6"/>
  <c r="AG552" i="6"/>
  <c r="AC552" i="6"/>
  <c r="AB552" i="6"/>
  <c r="AD552" i="6" s="1"/>
  <c r="AJ551" i="6"/>
  <c r="AG551" i="6"/>
  <c r="AD551" i="6"/>
  <c r="AC551" i="6"/>
  <c r="AB551" i="6"/>
  <c r="AJ550" i="6"/>
  <c r="AG550" i="6"/>
  <c r="AC550" i="6"/>
  <c r="AB550" i="6"/>
  <c r="AD550" i="6" s="1"/>
  <c r="AJ549" i="6"/>
  <c r="AG549" i="6"/>
  <c r="AC549" i="6"/>
  <c r="AB549" i="6"/>
  <c r="AJ548" i="6"/>
  <c r="AG548" i="6"/>
  <c r="AC548" i="6"/>
  <c r="AB548" i="6"/>
  <c r="AD548" i="6" s="1"/>
  <c r="AJ547" i="6"/>
  <c r="AG547" i="6"/>
  <c r="AC547" i="6"/>
  <c r="AB547" i="6"/>
  <c r="AD547" i="6" s="1"/>
  <c r="AJ546" i="6"/>
  <c r="AG546" i="6"/>
  <c r="AC546" i="6"/>
  <c r="AB546" i="6"/>
  <c r="AD546" i="6" s="1"/>
  <c r="AJ545" i="6"/>
  <c r="AG545" i="6"/>
  <c r="AC545" i="6"/>
  <c r="AB545" i="6"/>
  <c r="AD545" i="6" s="1"/>
  <c r="AJ544" i="6"/>
  <c r="AG544" i="6"/>
  <c r="AD544" i="6"/>
  <c r="AC544" i="6"/>
  <c r="AB544" i="6"/>
  <c r="AJ543" i="6"/>
  <c r="AG543" i="6"/>
  <c r="AC543" i="6"/>
  <c r="AD543" i="6" s="1"/>
  <c r="AB543" i="6"/>
  <c r="AJ542" i="6"/>
  <c r="AG542" i="6"/>
  <c r="AC542" i="6"/>
  <c r="AB542" i="6"/>
  <c r="AD542" i="6" s="1"/>
  <c r="AJ541" i="6"/>
  <c r="AG541" i="6"/>
  <c r="AC541" i="6"/>
  <c r="AB541" i="6"/>
  <c r="AD541" i="6" s="1"/>
  <c r="AJ540" i="6"/>
  <c r="AG540" i="6"/>
  <c r="AC540" i="6"/>
  <c r="AB540" i="6"/>
  <c r="AD540" i="6" s="1"/>
  <c r="AJ539" i="6"/>
  <c r="AG539" i="6"/>
  <c r="AD539" i="6"/>
  <c r="AC539" i="6"/>
  <c r="AB539" i="6"/>
  <c r="AJ538" i="6"/>
  <c r="AG538" i="6"/>
  <c r="AC538" i="6"/>
  <c r="AB538" i="6"/>
  <c r="AD538" i="6" s="1"/>
  <c r="AJ537" i="6"/>
  <c r="AG537" i="6"/>
  <c r="AC537" i="6"/>
  <c r="AB537" i="6"/>
  <c r="AJ536" i="6"/>
  <c r="AG536" i="6"/>
  <c r="AD536" i="6"/>
  <c r="AC536" i="6"/>
  <c r="AB536" i="6"/>
  <c r="AJ535" i="6"/>
  <c r="AG535" i="6"/>
  <c r="AC535" i="6"/>
  <c r="AB535" i="6"/>
  <c r="AE528" i="6"/>
  <c r="V528" i="6"/>
  <c r="T528" i="6"/>
  <c r="N528" i="6"/>
  <c r="L528" i="6"/>
  <c r="AI527" i="6"/>
  <c r="AH527" i="6"/>
  <c r="AH528" i="6" s="1"/>
  <c r="AF527" i="6"/>
  <c r="AE527" i="6"/>
  <c r="AA527" i="6"/>
  <c r="Z527" i="6"/>
  <c r="Z528" i="6" s="1"/>
  <c r="Y527" i="6"/>
  <c r="X527" i="6"/>
  <c r="X528" i="6" s="1"/>
  <c r="W527" i="6"/>
  <c r="V527" i="6"/>
  <c r="U527" i="6"/>
  <c r="T527" i="6"/>
  <c r="S527" i="6"/>
  <c r="R527" i="6"/>
  <c r="R528" i="6" s="1"/>
  <c r="Q527" i="6"/>
  <c r="P527" i="6"/>
  <c r="P528" i="6" s="1"/>
  <c r="O527" i="6"/>
  <c r="N527" i="6"/>
  <c r="M527" i="6"/>
  <c r="L527" i="6"/>
  <c r="K527" i="6"/>
  <c r="J527" i="6"/>
  <c r="J528" i="6" s="1"/>
  <c r="I527" i="6"/>
  <c r="H527" i="6"/>
  <c r="H528" i="6" s="1"/>
  <c r="G527" i="6"/>
  <c r="F527" i="6"/>
  <c r="F528" i="6" s="1"/>
  <c r="E527" i="6"/>
  <c r="D527" i="6"/>
  <c r="D528" i="6" s="1"/>
  <c r="AJ526" i="6"/>
  <c r="AG526" i="6"/>
  <c r="AC526" i="6"/>
  <c r="AD526" i="6" s="1"/>
  <c r="AB526" i="6"/>
  <c r="AJ525" i="6"/>
  <c r="AG525" i="6"/>
  <c r="AC525" i="6"/>
  <c r="AB525" i="6"/>
  <c r="AD525" i="6" s="1"/>
  <c r="AJ524" i="6"/>
  <c r="AG524" i="6"/>
  <c r="AC524" i="6"/>
  <c r="AB524" i="6"/>
  <c r="AD524" i="6" s="1"/>
  <c r="AJ523" i="6"/>
  <c r="AG523" i="6"/>
  <c r="AC523" i="6"/>
  <c r="AB523" i="6"/>
  <c r="AD523" i="6" s="1"/>
  <c r="AJ522" i="6"/>
  <c r="AG522" i="6"/>
  <c r="AC522" i="6"/>
  <c r="AB522" i="6"/>
  <c r="AD522" i="6" s="1"/>
  <c r="AJ521" i="6"/>
  <c r="AG521" i="6"/>
  <c r="AD521" i="6"/>
  <c r="AC521" i="6"/>
  <c r="AB521" i="6"/>
  <c r="AJ520" i="6"/>
  <c r="AG520" i="6"/>
  <c r="AC520" i="6"/>
  <c r="AB520" i="6"/>
  <c r="AJ519" i="6"/>
  <c r="AG519" i="6"/>
  <c r="AC519" i="6"/>
  <c r="AB519" i="6"/>
  <c r="AD519" i="6" s="1"/>
  <c r="AJ518" i="6"/>
  <c r="AG518" i="6"/>
  <c r="AD518" i="6"/>
  <c r="AC518" i="6"/>
  <c r="AB518" i="6"/>
  <c r="AJ517" i="6"/>
  <c r="AG517" i="6"/>
  <c r="AC517" i="6"/>
  <c r="AB517" i="6"/>
  <c r="AD517" i="6" s="1"/>
  <c r="AJ516" i="6"/>
  <c r="AG516" i="6"/>
  <c r="AC516" i="6"/>
  <c r="AB516" i="6"/>
  <c r="AD516" i="6" s="1"/>
  <c r="AJ515" i="6"/>
  <c r="AG515" i="6"/>
  <c r="AC515" i="6"/>
  <c r="AB515" i="6"/>
  <c r="AD515" i="6" s="1"/>
  <c r="AJ514" i="6"/>
  <c r="AG514" i="6"/>
  <c r="AC514" i="6"/>
  <c r="AB514" i="6"/>
  <c r="AD514" i="6" s="1"/>
  <c r="AJ513" i="6"/>
  <c r="AG513" i="6"/>
  <c r="AD513" i="6"/>
  <c r="AC513" i="6"/>
  <c r="AB513" i="6"/>
  <c r="AJ512" i="6"/>
  <c r="AG512" i="6"/>
  <c r="AC512" i="6"/>
  <c r="AB512" i="6"/>
  <c r="AD512" i="6" s="1"/>
  <c r="AJ511" i="6"/>
  <c r="AG511" i="6"/>
  <c r="AC511" i="6"/>
  <c r="AB511" i="6"/>
  <c r="AD511" i="6" s="1"/>
  <c r="AJ510" i="6"/>
  <c r="AG510" i="6"/>
  <c r="AC510" i="6"/>
  <c r="AD510" i="6" s="1"/>
  <c r="AB510" i="6"/>
  <c r="AJ509" i="6"/>
  <c r="AG509" i="6"/>
  <c r="AC509" i="6"/>
  <c r="AB509" i="6"/>
  <c r="AD509" i="6" s="1"/>
  <c r="AJ508" i="6"/>
  <c r="AG508" i="6"/>
  <c r="AC508" i="6"/>
  <c r="AB508" i="6"/>
  <c r="AD508" i="6" s="1"/>
  <c r="AJ507" i="6"/>
  <c r="AG507" i="6"/>
  <c r="AD507" i="6"/>
  <c r="AC507" i="6"/>
  <c r="AB507" i="6"/>
  <c r="AJ506" i="6"/>
  <c r="AG506" i="6"/>
  <c r="AC506" i="6"/>
  <c r="AB506" i="6"/>
  <c r="AD506" i="6" s="1"/>
  <c r="AJ505" i="6"/>
  <c r="AG505" i="6"/>
  <c r="AD505" i="6"/>
  <c r="AC505" i="6"/>
  <c r="AB505" i="6"/>
  <c r="AJ504" i="6"/>
  <c r="AG504" i="6"/>
  <c r="AC504" i="6"/>
  <c r="AB504" i="6"/>
  <c r="AD504" i="6" s="1"/>
  <c r="AJ503" i="6"/>
  <c r="AG503" i="6"/>
  <c r="AC503" i="6"/>
  <c r="AB503" i="6"/>
  <c r="AD503" i="6" s="1"/>
  <c r="AJ502" i="6"/>
  <c r="AG502" i="6"/>
  <c r="AC502" i="6"/>
  <c r="AD502" i="6" s="1"/>
  <c r="AB502" i="6"/>
  <c r="AJ501" i="6"/>
  <c r="AG501" i="6"/>
  <c r="AC501" i="6"/>
  <c r="AB501" i="6"/>
  <c r="AD501" i="6" s="1"/>
  <c r="AJ500" i="6"/>
  <c r="AG500" i="6"/>
  <c r="AC500" i="6"/>
  <c r="AB500" i="6"/>
  <c r="AD500" i="6" s="1"/>
  <c r="AJ499" i="6"/>
  <c r="AG499" i="6"/>
  <c r="AC499" i="6"/>
  <c r="AD499" i="6" s="1"/>
  <c r="AB499" i="6"/>
  <c r="AJ498" i="6"/>
  <c r="AG498" i="6"/>
  <c r="AC498" i="6"/>
  <c r="AB498" i="6"/>
  <c r="AD498" i="6" s="1"/>
  <c r="AJ497" i="6"/>
  <c r="AG497" i="6"/>
  <c r="AD497" i="6"/>
  <c r="AC497" i="6"/>
  <c r="AB497" i="6"/>
  <c r="AJ496" i="6"/>
  <c r="AG496" i="6"/>
  <c r="AC496" i="6"/>
  <c r="AB496" i="6"/>
  <c r="AD496" i="6" s="1"/>
  <c r="AJ495" i="6"/>
  <c r="AG495" i="6"/>
  <c r="AC495" i="6"/>
  <c r="AB495" i="6"/>
  <c r="AD495" i="6" s="1"/>
  <c r="AJ494" i="6"/>
  <c r="AG494" i="6"/>
  <c r="AG527" i="6" s="1"/>
  <c r="AC494" i="6"/>
  <c r="AD494" i="6" s="1"/>
  <c r="AB494" i="6"/>
  <c r="AJ493" i="6"/>
  <c r="AG493" i="6"/>
  <c r="AC493" i="6"/>
  <c r="AB493" i="6"/>
  <c r="AD493" i="6" s="1"/>
  <c r="AJ492" i="6"/>
  <c r="AG492" i="6"/>
  <c r="AC492" i="6"/>
  <c r="AB492" i="6"/>
  <c r="AD492" i="6" s="1"/>
  <c r="AJ491" i="6"/>
  <c r="AG491" i="6"/>
  <c r="AC491" i="6"/>
  <c r="AB491" i="6"/>
  <c r="AD491" i="6" s="1"/>
  <c r="AJ490" i="6"/>
  <c r="AG490" i="6"/>
  <c r="AC490" i="6"/>
  <c r="AB490" i="6"/>
  <c r="AD490" i="6" s="1"/>
  <c r="AJ489" i="6"/>
  <c r="AG489" i="6"/>
  <c r="AD489" i="6"/>
  <c r="AC489" i="6"/>
  <c r="AB489" i="6"/>
  <c r="AJ488" i="6"/>
  <c r="AG488" i="6"/>
  <c r="AC488" i="6"/>
  <c r="AB488" i="6"/>
  <c r="AJ487" i="6"/>
  <c r="AG487" i="6"/>
  <c r="AC487" i="6"/>
  <c r="AB487" i="6"/>
  <c r="AD487" i="6" s="1"/>
  <c r="AJ486" i="6"/>
  <c r="AG486" i="6"/>
  <c r="AD486" i="6"/>
  <c r="AC486" i="6"/>
  <c r="AB486" i="6"/>
  <c r="AJ485" i="6"/>
  <c r="AG485" i="6"/>
  <c r="AC485" i="6"/>
  <c r="AB485" i="6"/>
  <c r="AD485" i="6" s="1"/>
  <c r="AJ484" i="6"/>
  <c r="AG484" i="6"/>
  <c r="AC484" i="6"/>
  <c r="AB484" i="6"/>
  <c r="AD484" i="6" s="1"/>
  <c r="AJ483" i="6"/>
  <c r="AG483" i="6"/>
  <c r="AC483" i="6"/>
  <c r="AB483" i="6"/>
  <c r="AD483" i="6" s="1"/>
  <c r="AJ482" i="6"/>
  <c r="AG482" i="6"/>
  <c r="AC482" i="6"/>
  <c r="AB482" i="6"/>
  <c r="AD482" i="6" s="1"/>
  <c r="AJ481" i="6"/>
  <c r="AG481" i="6"/>
  <c r="AD481" i="6"/>
  <c r="AC481" i="6"/>
  <c r="AB481" i="6"/>
  <c r="AJ480" i="6"/>
  <c r="AG480" i="6"/>
  <c r="AC480" i="6"/>
  <c r="AB480" i="6"/>
  <c r="AD480" i="6" s="1"/>
  <c r="AJ479" i="6"/>
  <c r="AG479" i="6"/>
  <c r="AC479" i="6"/>
  <c r="AB479" i="6"/>
  <c r="AD479" i="6" s="1"/>
  <c r="AJ478" i="6"/>
  <c r="AG478" i="6"/>
  <c r="AC478" i="6"/>
  <c r="AD478" i="6" s="1"/>
  <c r="AB478" i="6"/>
  <c r="AJ477" i="6"/>
  <c r="AG477" i="6"/>
  <c r="AC477" i="6"/>
  <c r="AB477" i="6"/>
  <c r="AE470" i="6"/>
  <c r="R470" i="6"/>
  <c r="P470" i="6"/>
  <c r="N470" i="6"/>
  <c r="AI469" i="6"/>
  <c r="AH470" i="6" s="1"/>
  <c r="AH469" i="6"/>
  <c r="AF469" i="6"/>
  <c r="AE469" i="6"/>
  <c r="AA469" i="6"/>
  <c r="Z469" i="6"/>
  <c r="Z470" i="6" s="1"/>
  <c r="Y469" i="6"/>
  <c r="X469" i="6"/>
  <c r="X470" i="6" s="1"/>
  <c r="W469" i="6"/>
  <c r="V469" i="6"/>
  <c r="V470" i="6" s="1"/>
  <c r="U469" i="6"/>
  <c r="T469" i="6"/>
  <c r="T470" i="6" s="1"/>
  <c r="S469" i="6"/>
  <c r="R469" i="6"/>
  <c r="Q469" i="6"/>
  <c r="P469" i="6"/>
  <c r="O469" i="6"/>
  <c r="N469" i="6"/>
  <c r="M469" i="6"/>
  <c r="L469" i="6"/>
  <c r="L470" i="6" s="1"/>
  <c r="K469" i="6"/>
  <c r="J469" i="6"/>
  <c r="J470" i="6" s="1"/>
  <c r="I469" i="6"/>
  <c r="H469" i="6"/>
  <c r="H470" i="6" s="1"/>
  <c r="G469" i="6"/>
  <c r="F469" i="6"/>
  <c r="F470" i="6" s="1"/>
  <c r="E469" i="6"/>
  <c r="D469" i="6"/>
  <c r="D470" i="6" s="1"/>
  <c r="AJ468" i="6"/>
  <c r="AG468" i="6"/>
  <c r="AC468" i="6"/>
  <c r="AB468" i="6"/>
  <c r="AD468" i="6" s="1"/>
  <c r="AJ467" i="6"/>
  <c r="AG467" i="6"/>
  <c r="AC467" i="6"/>
  <c r="AD467" i="6" s="1"/>
  <c r="AB467" i="6"/>
  <c r="AJ466" i="6"/>
  <c r="AG466" i="6"/>
  <c r="AC466" i="6"/>
  <c r="AB466" i="6"/>
  <c r="AD466" i="6" s="1"/>
  <c r="AJ465" i="6"/>
  <c r="AG465" i="6"/>
  <c r="AD465" i="6"/>
  <c r="AC465" i="6"/>
  <c r="AB465" i="6"/>
  <c r="AJ464" i="6"/>
  <c r="AG464" i="6"/>
  <c r="AC464" i="6"/>
  <c r="AB464" i="6"/>
  <c r="AD464" i="6" s="1"/>
  <c r="AJ463" i="6"/>
  <c r="AG463" i="6"/>
  <c r="AC463" i="6"/>
  <c r="AB463" i="6"/>
  <c r="AD463" i="6" s="1"/>
  <c r="AJ462" i="6"/>
  <c r="AG462" i="6"/>
  <c r="AC462" i="6"/>
  <c r="AD462" i="6" s="1"/>
  <c r="AB462" i="6"/>
  <c r="AJ461" i="6"/>
  <c r="AG461" i="6"/>
  <c r="AC461" i="6"/>
  <c r="AB461" i="6"/>
  <c r="AD461" i="6" s="1"/>
  <c r="AJ460" i="6"/>
  <c r="AG460" i="6"/>
  <c r="AC460" i="6"/>
  <c r="AB460" i="6"/>
  <c r="AD460" i="6" s="1"/>
  <c r="AJ459" i="6"/>
  <c r="AG459" i="6"/>
  <c r="AC459" i="6"/>
  <c r="AB459" i="6"/>
  <c r="AD459" i="6" s="1"/>
  <c r="AJ458" i="6"/>
  <c r="AG458" i="6"/>
  <c r="AC458" i="6"/>
  <c r="AB458" i="6"/>
  <c r="AD458" i="6" s="1"/>
  <c r="AJ457" i="6"/>
  <c r="AG457" i="6"/>
  <c r="AD457" i="6"/>
  <c r="AC457" i="6"/>
  <c r="AB457" i="6"/>
  <c r="AJ456" i="6"/>
  <c r="AG456" i="6"/>
  <c r="AC456" i="6"/>
  <c r="AB456" i="6"/>
  <c r="AJ455" i="6"/>
  <c r="AG455" i="6"/>
  <c r="AC455" i="6"/>
  <c r="AB455" i="6"/>
  <c r="AD455" i="6" s="1"/>
  <c r="AJ454" i="6"/>
  <c r="AG454" i="6"/>
  <c r="AD454" i="6"/>
  <c r="AC454" i="6"/>
  <c r="AB454" i="6"/>
  <c r="AJ453" i="6"/>
  <c r="AG453" i="6"/>
  <c r="AC453" i="6"/>
  <c r="AB453" i="6"/>
  <c r="AD453" i="6" s="1"/>
  <c r="AJ452" i="6"/>
  <c r="AG452" i="6"/>
  <c r="AC452" i="6"/>
  <c r="AB452" i="6"/>
  <c r="AD452" i="6" s="1"/>
  <c r="AJ451" i="6"/>
  <c r="AG451" i="6"/>
  <c r="AC451" i="6"/>
  <c r="AB451" i="6"/>
  <c r="AD451" i="6" s="1"/>
  <c r="AJ450" i="6"/>
  <c r="AG450" i="6"/>
  <c r="AC450" i="6"/>
  <c r="AB450" i="6"/>
  <c r="AD450" i="6" s="1"/>
  <c r="AJ449" i="6"/>
  <c r="AG449" i="6"/>
  <c r="AD449" i="6"/>
  <c r="AC449" i="6"/>
  <c r="AB449" i="6"/>
  <c r="AJ448" i="6"/>
  <c r="AG448" i="6"/>
  <c r="AC448" i="6"/>
  <c r="AB448" i="6"/>
  <c r="AD448" i="6" s="1"/>
  <c r="AJ447" i="6"/>
  <c r="AG447" i="6"/>
  <c r="AC447" i="6"/>
  <c r="AB447" i="6"/>
  <c r="AD447" i="6" s="1"/>
  <c r="AJ446" i="6"/>
  <c r="AG446" i="6"/>
  <c r="AC446" i="6"/>
  <c r="AD446" i="6" s="1"/>
  <c r="AB446" i="6"/>
  <c r="AJ445" i="6"/>
  <c r="AG445" i="6"/>
  <c r="AC445" i="6"/>
  <c r="AB445" i="6"/>
  <c r="AD445" i="6" s="1"/>
  <c r="AJ444" i="6"/>
  <c r="AG444" i="6"/>
  <c r="AC444" i="6"/>
  <c r="AB444" i="6"/>
  <c r="AD444" i="6" s="1"/>
  <c r="AJ443" i="6"/>
  <c r="AG443" i="6"/>
  <c r="AD443" i="6"/>
  <c r="AC443" i="6"/>
  <c r="AB443" i="6"/>
  <c r="AJ442" i="6"/>
  <c r="AG442" i="6"/>
  <c r="AC442" i="6"/>
  <c r="AB442" i="6"/>
  <c r="AD442" i="6" s="1"/>
  <c r="AJ441" i="6"/>
  <c r="AG441" i="6"/>
  <c r="AD441" i="6"/>
  <c r="AC441" i="6"/>
  <c r="AB441" i="6"/>
  <c r="AJ440" i="6"/>
  <c r="AG440" i="6"/>
  <c r="AC440" i="6"/>
  <c r="AB440" i="6"/>
  <c r="AD440" i="6" s="1"/>
  <c r="AJ439" i="6"/>
  <c r="AG439" i="6"/>
  <c r="AC439" i="6"/>
  <c r="AB439" i="6"/>
  <c r="AD439" i="6" s="1"/>
  <c r="AJ438" i="6"/>
  <c r="AG438" i="6"/>
  <c r="AC438" i="6"/>
  <c r="AD438" i="6" s="1"/>
  <c r="AB438" i="6"/>
  <c r="AJ437" i="6"/>
  <c r="AG437" i="6"/>
  <c r="AC437" i="6"/>
  <c r="AB437" i="6"/>
  <c r="AD437" i="6" s="1"/>
  <c r="AJ436" i="6"/>
  <c r="AG436" i="6"/>
  <c r="AC436" i="6"/>
  <c r="AB436" i="6"/>
  <c r="AD436" i="6" s="1"/>
  <c r="AJ435" i="6"/>
  <c r="AG435" i="6"/>
  <c r="AC435" i="6"/>
  <c r="AD435" i="6" s="1"/>
  <c r="AB435" i="6"/>
  <c r="AJ434" i="6"/>
  <c r="AG434" i="6"/>
  <c r="AC434" i="6"/>
  <c r="AB434" i="6"/>
  <c r="AD434" i="6" s="1"/>
  <c r="AJ433" i="6"/>
  <c r="AG433" i="6"/>
  <c r="AD433" i="6"/>
  <c r="AC433" i="6"/>
  <c r="AB433" i="6"/>
  <c r="AJ432" i="6"/>
  <c r="AG432" i="6"/>
  <c r="AC432" i="6"/>
  <c r="AB432" i="6"/>
  <c r="AD432" i="6" s="1"/>
  <c r="AJ431" i="6"/>
  <c r="AG431" i="6"/>
  <c r="AC431" i="6"/>
  <c r="AB431" i="6"/>
  <c r="AD431" i="6" s="1"/>
  <c r="AJ430" i="6"/>
  <c r="AG430" i="6"/>
  <c r="AC430" i="6"/>
  <c r="AD430" i="6" s="1"/>
  <c r="AB430" i="6"/>
  <c r="AJ429" i="6"/>
  <c r="AG429" i="6"/>
  <c r="AC429" i="6"/>
  <c r="AB429" i="6"/>
  <c r="AD429" i="6" s="1"/>
  <c r="AJ428" i="6"/>
  <c r="AG428" i="6"/>
  <c r="AC428" i="6"/>
  <c r="AB428" i="6"/>
  <c r="AD428" i="6" s="1"/>
  <c r="AJ427" i="6"/>
  <c r="AG427" i="6"/>
  <c r="AC427" i="6"/>
  <c r="AB427" i="6"/>
  <c r="AD427" i="6" s="1"/>
  <c r="AJ426" i="6"/>
  <c r="AG426" i="6"/>
  <c r="AC426" i="6"/>
  <c r="AB426" i="6"/>
  <c r="AD426" i="6" s="1"/>
  <c r="AJ425" i="6"/>
  <c r="AG425" i="6"/>
  <c r="AD425" i="6"/>
  <c r="AC425" i="6"/>
  <c r="AB425" i="6"/>
  <c r="AJ424" i="6"/>
  <c r="AG424" i="6"/>
  <c r="AC424" i="6"/>
  <c r="AB424" i="6"/>
  <c r="AJ423" i="6"/>
  <c r="AG423" i="6"/>
  <c r="AC423" i="6"/>
  <c r="AB423" i="6"/>
  <c r="AD423" i="6" s="1"/>
  <c r="AJ422" i="6"/>
  <c r="AG422" i="6"/>
  <c r="AD422" i="6"/>
  <c r="AC422" i="6"/>
  <c r="AB422" i="6"/>
  <c r="AJ421" i="6"/>
  <c r="AG421" i="6"/>
  <c r="AC421" i="6"/>
  <c r="AB421" i="6"/>
  <c r="AD421" i="6" s="1"/>
  <c r="AJ420" i="6"/>
  <c r="AJ469" i="6" s="1"/>
  <c r="AG420" i="6"/>
  <c r="AC420" i="6"/>
  <c r="AB420" i="6"/>
  <c r="AD420" i="6" s="1"/>
  <c r="AJ419" i="6"/>
  <c r="AG419" i="6"/>
  <c r="AG469" i="6" s="1"/>
  <c r="AC419" i="6"/>
  <c r="AB419" i="6"/>
  <c r="AD419" i="6" s="1"/>
  <c r="Z412" i="6"/>
  <c r="X412" i="6"/>
  <c r="V412" i="6"/>
  <c r="T412" i="6"/>
  <c r="R412" i="6"/>
  <c r="J412" i="6"/>
  <c r="H412" i="6"/>
  <c r="F412" i="6"/>
  <c r="AI411" i="6"/>
  <c r="AH411" i="6"/>
  <c r="AH412" i="6" s="1"/>
  <c r="AF411" i="6"/>
  <c r="AE411" i="6"/>
  <c r="AE412" i="6" s="1"/>
  <c r="AA411" i="6"/>
  <c r="Z411" i="6"/>
  <c r="Y411" i="6"/>
  <c r="X411" i="6"/>
  <c r="W411" i="6"/>
  <c r="V411" i="6"/>
  <c r="U411" i="6"/>
  <c r="T411" i="6"/>
  <c r="S411" i="6"/>
  <c r="R411" i="6"/>
  <c r="Q411" i="6"/>
  <c r="P411" i="6"/>
  <c r="P412" i="6" s="1"/>
  <c r="O411" i="6"/>
  <c r="N411" i="6"/>
  <c r="N412" i="6" s="1"/>
  <c r="M411" i="6"/>
  <c r="L411" i="6"/>
  <c r="L412" i="6" s="1"/>
  <c r="K411" i="6"/>
  <c r="J411" i="6"/>
  <c r="I411" i="6"/>
  <c r="H411" i="6"/>
  <c r="G411" i="6"/>
  <c r="F411" i="6"/>
  <c r="E411" i="6"/>
  <c r="D411" i="6"/>
  <c r="D412" i="6" s="1"/>
  <c r="AJ410" i="6"/>
  <c r="AG410" i="6"/>
  <c r="AC410" i="6"/>
  <c r="AB410" i="6"/>
  <c r="AD410" i="6" s="1"/>
  <c r="AJ409" i="6"/>
  <c r="AG409" i="6"/>
  <c r="AD409" i="6"/>
  <c r="AC409" i="6"/>
  <c r="AB409" i="6"/>
  <c r="AJ408" i="6"/>
  <c r="AG408" i="6"/>
  <c r="AC408" i="6"/>
  <c r="AB408" i="6"/>
  <c r="AJ407" i="6"/>
  <c r="AG407" i="6"/>
  <c r="AC407" i="6"/>
  <c r="AB407" i="6"/>
  <c r="AD407" i="6" s="1"/>
  <c r="AJ406" i="6"/>
  <c r="AG406" i="6"/>
  <c r="AD406" i="6"/>
  <c r="AC406" i="6"/>
  <c r="AB406" i="6"/>
  <c r="AJ405" i="6"/>
  <c r="AG405" i="6"/>
  <c r="AC405" i="6"/>
  <c r="AB405" i="6"/>
  <c r="AD405" i="6" s="1"/>
  <c r="AJ404" i="6"/>
  <c r="AG404" i="6"/>
  <c r="AC404" i="6"/>
  <c r="AB404" i="6"/>
  <c r="AD404" i="6" s="1"/>
  <c r="AJ403" i="6"/>
  <c r="AG403" i="6"/>
  <c r="AC403" i="6"/>
  <c r="AB403" i="6"/>
  <c r="AD403" i="6" s="1"/>
  <c r="AJ402" i="6"/>
  <c r="AG402" i="6"/>
  <c r="AC402" i="6"/>
  <c r="AB402" i="6"/>
  <c r="AD402" i="6" s="1"/>
  <c r="AJ401" i="6"/>
  <c r="AG401" i="6"/>
  <c r="AD401" i="6"/>
  <c r="AC401" i="6"/>
  <c r="AB401" i="6"/>
  <c r="AJ400" i="6"/>
  <c r="AG400" i="6"/>
  <c r="AC400" i="6"/>
  <c r="AB400" i="6"/>
  <c r="AD400" i="6" s="1"/>
  <c r="AJ399" i="6"/>
  <c r="AG399" i="6"/>
  <c r="AC399" i="6"/>
  <c r="AB399" i="6"/>
  <c r="AD399" i="6" s="1"/>
  <c r="AJ398" i="6"/>
  <c r="AG398" i="6"/>
  <c r="AC398" i="6"/>
  <c r="AD398" i="6" s="1"/>
  <c r="AB398" i="6"/>
  <c r="AJ397" i="6"/>
  <c r="AG397" i="6"/>
  <c r="AC397" i="6"/>
  <c r="AB397" i="6"/>
  <c r="AD397" i="6" s="1"/>
  <c r="AJ396" i="6"/>
  <c r="AG396" i="6"/>
  <c r="AC396" i="6"/>
  <c r="AB396" i="6"/>
  <c r="AD396" i="6" s="1"/>
  <c r="AJ395" i="6"/>
  <c r="AG395" i="6"/>
  <c r="AD395" i="6"/>
  <c r="AC395" i="6"/>
  <c r="AB395" i="6"/>
  <c r="AJ394" i="6"/>
  <c r="AG394" i="6"/>
  <c r="AC394" i="6"/>
  <c r="AB394" i="6"/>
  <c r="AD394" i="6" s="1"/>
  <c r="AJ393" i="6"/>
  <c r="AG393" i="6"/>
  <c r="AD393" i="6"/>
  <c r="AC393" i="6"/>
  <c r="AB393" i="6"/>
  <c r="AJ392" i="6"/>
  <c r="AG392" i="6"/>
  <c r="AC392" i="6"/>
  <c r="AB392" i="6"/>
  <c r="AD392" i="6" s="1"/>
  <c r="AJ391" i="6"/>
  <c r="AG391" i="6"/>
  <c r="AC391" i="6"/>
  <c r="AB391" i="6"/>
  <c r="AD391" i="6" s="1"/>
  <c r="AJ390" i="6"/>
  <c r="AG390" i="6"/>
  <c r="AC390" i="6"/>
  <c r="AD390" i="6" s="1"/>
  <c r="AB390" i="6"/>
  <c r="AJ389" i="6"/>
  <c r="AG389" i="6"/>
  <c r="AC389" i="6"/>
  <c r="AB389" i="6"/>
  <c r="AD389" i="6" s="1"/>
  <c r="AJ388" i="6"/>
  <c r="AG388" i="6"/>
  <c r="AC388" i="6"/>
  <c r="AB388" i="6"/>
  <c r="AD388" i="6" s="1"/>
  <c r="AJ387" i="6"/>
  <c r="AG387" i="6"/>
  <c r="AC387" i="6"/>
  <c r="AD387" i="6" s="1"/>
  <c r="AB387" i="6"/>
  <c r="AJ386" i="6"/>
  <c r="AG386" i="6"/>
  <c r="AC386" i="6"/>
  <c r="AB386" i="6"/>
  <c r="AD386" i="6" s="1"/>
  <c r="AJ385" i="6"/>
  <c r="AG385" i="6"/>
  <c r="AD385" i="6"/>
  <c r="AC385" i="6"/>
  <c r="AB385" i="6"/>
  <c r="AJ384" i="6"/>
  <c r="AG384" i="6"/>
  <c r="AC384" i="6"/>
  <c r="AB384" i="6"/>
  <c r="AD384" i="6" s="1"/>
  <c r="AJ383" i="6"/>
  <c r="AG383" i="6"/>
  <c r="AC383" i="6"/>
  <c r="AB383" i="6"/>
  <c r="AD383" i="6" s="1"/>
  <c r="AJ382" i="6"/>
  <c r="AG382" i="6"/>
  <c r="AC382" i="6"/>
  <c r="AD382" i="6" s="1"/>
  <c r="AB382" i="6"/>
  <c r="AJ381" i="6"/>
  <c r="AG381" i="6"/>
  <c r="AC381" i="6"/>
  <c r="AB381" i="6"/>
  <c r="AD381" i="6" s="1"/>
  <c r="AJ380" i="6"/>
  <c r="AG380" i="6"/>
  <c r="AC380" i="6"/>
  <c r="AB380" i="6"/>
  <c r="AD380" i="6" s="1"/>
  <c r="AJ379" i="6"/>
  <c r="AG379" i="6"/>
  <c r="AC379" i="6"/>
  <c r="AB379" i="6"/>
  <c r="AD379" i="6" s="1"/>
  <c r="AJ378" i="6"/>
  <c r="AG378" i="6"/>
  <c r="AC378" i="6"/>
  <c r="AB378" i="6"/>
  <c r="AD378" i="6" s="1"/>
  <c r="AJ377" i="6"/>
  <c r="AG377" i="6"/>
  <c r="AD377" i="6"/>
  <c r="AC377" i="6"/>
  <c r="AB377" i="6"/>
  <c r="AJ376" i="6"/>
  <c r="AG376" i="6"/>
  <c r="AC376" i="6"/>
  <c r="AB376" i="6"/>
  <c r="AJ375" i="6"/>
  <c r="AG375" i="6"/>
  <c r="AC375" i="6"/>
  <c r="AB375" i="6"/>
  <c r="AD375" i="6" s="1"/>
  <c r="AJ374" i="6"/>
  <c r="AG374" i="6"/>
  <c r="AD374" i="6"/>
  <c r="AC374" i="6"/>
  <c r="AB374" i="6"/>
  <c r="AJ373" i="6"/>
  <c r="AG373" i="6"/>
  <c r="AC373" i="6"/>
  <c r="AB373" i="6"/>
  <c r="AD373" i="6" s="1"/>
  <c r="AJ372" i="6"/>
  <c r="AG372" i="6"/>
  <c r="AC372" i="6"/>
  <c r="AB372" i="6"/>
  <c r="AD372" i="6" s="1"/>
  <c r="AJ371" i="6"/>
  <c r="AG371" i="6"/>
  <c r="AC371" i="6"/>
  <c r="AB371" i="6"/>
  <c r="AD371" i="6" s="1"/>
  <c r="AJ370" i="6"/>
  <c r="AG370" i="6"/>
  <c r="AC370" i="6"/>
  <c r="AB370" i="6"/>
  <c r="AD370" i="6" s="1"/>
  <c r="AJ369" i="6"/>
  <c r="AG369" i="6"/>
  <c r="AD369" i="6"/>
  <c r="AC369" i="6"/>
  <c r="AB369" i="6"/>
  <c r="AJ368" i="6"/>
  <c r="AG368" i="6"/>
  <c r="AC368" i="6"/>
  <c r="AB368" i="6"/>
  <c r="AD368" i="6" s="1"/>
  <c r="AJ367" i="6"/>
  <c r="AG367" i="6"/>
  <c r="AC367" i="6"/>
  <c r="AB367" i="6"/>
  <c r="AD367" i="6" s="1"/>
  <c r="AJ366" i="6"/>
  <c r="AG366" i="6"/>
  <c r="AC366" i="6"/>
  <c r="AC411" i="6" s="1"/>
  <c r="AB366" i="6"/>
  <c r="AJ365" i="6"/>
  <c r="AG365" i="6"/>
  <c r="AC365" i="6"/>
  <c r="AB365" i="6"/>
  <c r="AD365" i="6" s="1"/>
  <c r="AJ364" i="6"/>
  <c r="AG364" i="6"/>
  <c r="AC364" i="6"/>
  <c r="AB364" i="6"/>
  <c r="AD364" i="6" s="1"/>
  <c r="AJ363" i="6"/>
  <c r="AG363" i="6"/>
  <c r="AD363" i="6"/>
  <c r="AC363" i="6"/>
  <c r="AB363" i="6"/>
  <c r="AJ362" i="6"/>
  <c r="AG362" i="6"/>
  <c r="AC362" i="6"/>
  <c r="AB362" i="6"/>
  <c r="AD362" i="6" s="1"/>
  <c r="AJ361" i="6"/>
  <c r="AJ411" i="6" s="1"/>
  <c r="AG361" i="6"/>
  <c r="AD361" i="6"/>
  <c r="AC361" i="6"/>
  <c r="AB361" i="6"/>
  <c r="Z354" i="6"/>
  <c r="L354" i="6"/>
  <c r="J354" i="6"/>
  <c r="AI353" i="6"/>
  <c r="AH353" i="6"/>
  <c r="AH354" i="6" s="1"/>
  <c r="AF353" i="6"/>
  <c r="AE353" i="6"/>
  <c r="AE354" i="6" s="1"/>
  <c r="AA353" i="6"/>
  <c r="Z353" i="6"/>
  <c r="Y353" i="6"/>
  <c r="X353" i="6"/>
  <c r="X354" i="6" s="1"/>
  <c r="W353" i="6"/>
  <c r="V354" i="6" s="1"/>
  <c r="V353" i="6"/>
  <c r="U353" i="6"/>
  <c r="T353" i="6"/>
  <c r="T354" i="6" s="1"/>
  <c r="S353" i="6"/>
  <c r="R353" i="6"/>
  <c r="R354" i="6" s="1"/>
  <c r="Q353" i="6"/>
  <c r="P353" i="6"/>
  <c r="P354" i="6" s="1"/>
  <c r="O353" i="6"/>
  <c r="N353" i="6"/>
  <c r="M353" i="6"/>
  <c r="L353" i="6"/>
  <c r="K353" i="6"/>
  <c r="J353" i="6"/>
  <c r="I353" i="6"/>
  <c r="H353" i="6"/>
  <c r="H354" i="6" s="1"/>
  <c r="G353" i="6"/>
  <c r="F354" i="6" s="1"/>
  <c r="F353" i="6"/>
  <c r="E353" i="6"/>
  <c r="D353" i="6"/>
  <c r="D354" i="6" s="1"/>
  <c r="AJ352" i="6"/>
  <c r="AG352" i="6"/>
  <c r="AC352" i="6"/>
  <c r="AB352" i="6"/>
  <c r="AD352" i="6" s="1"/>
  <c r="AJ351" i="6"/>
  <c r="AG351" i="6"/>
  <c r="AC351" i="6"/>
  <c r="AB351" i="6"/>
  <c r="AD351" i="6" s="1"/>
  <c r="AJ350" i="6"/>
  <c r="AG350" i="6"/>
  <c r="AC350" i="6"/>
  <c r="AD350" i="6" s="1"/>
  <c r="AB350" i="6"/>
  <c r="AJ349" i="6"/>
  <c r="AG349" i="6"/>
  <c r="AC349" i="6"/>
  <c r="AB349" i="6"/>
  <c r="AD349" i="6" s="1"/>
  <c r="AJ348" i="6"/>
  <c r="AG348" i="6"/>
  <c r="AC348" i="6"/>
  <c r="AB348" i="6"/>
  <c r="AD348" i="6" s="1"/>
  <c r="AJ347" i="6"/>
  <c r="AG347" i="6"/>
  <c r="AC347" i="6"/>
  <c r="AD347" i="6" s="1"/>
  <c r="AB347" i="6"/>
  <c r="AJ346" i="6"/>
  <c r="AG346" i="6"/>
  <c r="AC346" i="6"/>
  <c r="AB346" i="6"/>
  <c r="AD346" i="6" s="1"/>
  <c r="AJ345" i="6"/>
  <c r="AG345" i="6"/>
  <c r="AD345" i="6"/>
  <c r="AC345" i="6"/>
  <c r="AB345" i="6"/>
  <c r="AJ344" i="6"/>
  <c r="AG344" i="6"/>
  <c r="AC344" i="6"/>
  <c r="AB344" i="6"/>
  <c r="AD344" i="6" s="1"/>
  <c r="AJ343" i="6"/>
  <c r="AG343" i="6"/>
  <c r="AC343" i="6"/>
  <c r="AB343" i="6"/>
  <c r="AD343" i="6" s="1"/>
  <c r="AJ342" i="6"/>
  <c r="AG342" i="6"/>
  <c r="AC342" i="6"/>
  <c r="AD342" i="6" s="1"/>
  <c r="AB342" i="6"/>
  <c r="AJ341" i="6"/>
  <c r="AG341" i="6"/>
  <c r="AC341" i="6"/>
  <c r="AB341" i="6"/>
  <c r="AD341" i="6" s="1"/>
  <c r="AJ340" i="6"/>
  <c r="AG340" i="6"/>
  <c r="AC340" i="6"/>
  <c r="AB340" i="6"/>
  <c r="AD340" i="6" s="1"/>
  <c r="AJ339" i="6"/>
  <c r="AG339" i="6"/>
  <c r="AC339" i="6"/>
  <c r="AB339" i="6"/>
  <c r="AD339" i="6" s="1"/>
  <c r="AJ338" i="6"/>
  <c r="AG338" i="6"/>
  <c r="AC338" i="6"/>
  <c r="AB338" i="6"/>
  <c r="AD338" i="6" s="1"/>
  <c r="AJ337" i="6"/>
  <c r="AG337" i="6"/>
  <c r="AD337" i="6"/>
  <c r="AC337" i="6"/>
  <c r="AB337" i="6"/>
  <c r="AJ336" i="6"/>
  <c r="AG336" i="6"/>
  <c r="AC336" i="6"/>
  <c r="AB336" i="6"/>
  <c r="AJ335" i="6"/>
  <c r="AG335" i="6"/>
  <c r="AC335" i="6"/>
  <c r="AB335" i="6"/>
  <c r="AD335" i="6" s="1"/>
  <c r="AJ334" i="6"/>
  <c r="AG334" i="6"/>
  <c r="AD334" i="6"/>
  <c r="AC334" i="6"/>
  <c r="AB334" i="6"/>
  <c r="AJ333" i="6"/>
  <c r="AG333" i="6"/>
  <c r="AC333" i="6"/>
  <c r="AB333" i="6"/>
  <c r="AD333" i="6" s="1"/>
  <c r="AJ332" i="6"/>
  <c r="AG332" i="6"/>
  <c r="AC332" i="6"/>
  <c r="AB332" i="6"/>
  <c r="AD332" i="6" s="1"/>
  <c r="AJ331" i="6"/>
  <c r="AG331" i="6"/>
  <c r="AC331" i="6"/>
  <c r="AB331" i="6"/>
  <c r="AD331" i="6" s="1"/>
  <c r="AJ330" i="6"/>
  <c r="AG330" i="6"/>
  <c r="AC330" i="6"/>
  <c r="AB330" i="6"/>
  <c r="AD330" i="6" s="1"/>
  <c r="AJ329" i="6"/>
  <c r="AG329" i="6"/>
  <c r="AD329" i="6"/>
  <c r="AC329" i="6"/>
  <c r="AB329" i="6"/>
  <c r="AJ328" i="6"/>
  <c r="AG328" i="6"/>
  <c r="AC328" i="6"/>
  <c r="AB328" i="6"/>
  <c r="AD328" i="6" s="1"/>
  <c r="AJ327" i="6"/>
  <c r="AG327" i="6"/>
  <c r="AC327" i="6"/>
  <c r="AB327" i="6"/>
  <c r="AD327" i="6" s="1"/>
  <c r="AJ326" i="6"/>
  <c r="AG326" i="6"/>
  <c r="AC326" i="6"/>
  <c r="AD326" i="6" s="1"/>
  <c r="AB326" i="6"/>
  <c r="AJ325" i="6"/>
  <c r="AG325" i="6"/>
  <c r="AC325" i="6"/>
  <c r="AB325" i="6"/>
  <c r="AD325" i="6" s="1"/>
  <c r="AJ324" i="6"/>
  <c r="AG324" i="6"/>
  <c r="AC324" i="6"/>
  <c r="AB324" i="6"/>
  <c r="AD324" i="6" s="1"/>
  <c r="AJ323" i="6"/>
  <c r="AG323" i="6"/>
  <c r="AD323" i="6"/>
  <c r="AC323" i="6"/>
  <c r="AB323" i="6"/>
  <c r="AJ322" i="6"/>
  <c r="AG322" i="6"/>
  <c r="AC322" i="6"/>
  <c r="AB322" i="6"/>
  <c r="AD322" i="6" s="1"/>
  <c r="AJ321" i="6"/>
  <c r="AG321" i="6"/>
  <c r="AD321" i="6"/>
  <c r="AC321" i="6"/>
  <c r="AB321" i="6"/>
  <c r="AJ320" i="6"/>
  <c r="AG320" i="6"/>
  <c r="AC320" i="6"/>
  <c r="AB320" i="6"/>
  <c r="AD320" i="6" s="1"/>
  <c r="AJ319" i="6"/>
  <c r="AG319" i="6"/>
  <c r="AC319" i="6"/>
  <c r="AB319" i="6"/>
  <c r="AD319" i="6" s="1"/>
  <c r="AJ318" i="6"/>
  <c r="AG318" i="6"/>
  <c r="AC318" i="6"/>
  <c r="AD318" i="6" s="1"/>
  <c r="AB318" i="6"/>
  <c r="AJ317" i="6"/>
  <c r="AG317" i="6"/>
  <c r="AC317" i="6"/>
  <c r="AB317" i="6"/>
  <c r="AD317" i="6" s="1"/>
  <c r="AJ316" i="6"/>
  <c r="AG316" i="6"/>
  <c r="AC316" i="6"/>
  <c r="AB316" i="6"/>
  <c r="AD316" i="6" s="1"/>
  <c r="AJ315" i="6"/>
  <c r="AG315" i="6"/>
  <c r="AC315" i="6"/>
  <c r="AD315" i="6" s="1"/>
  <c r="AB315" i="6"/>
  <c r="AJ314" i="6"/>
  <c r="AG314" i="6"/>
  <c r="AC314" i="6"/>
  <c r="AB314" i="6"/>
  <c r="AD314" i="6" s="1"/>
  <c r="AJ313" i="6"/>
  <c r="AG313" i="6"/>
  <c r="AD313" i="6"/>
  <c r="AC313" i="6"/>
  <c r="AB313" i="6"/>
  <c r="AJ312" i="6"/>
  <c r="AG312" i="6"/>
  <c r="AC312" i="6"/>
  <c r="AB312" i="6"/>
  <c r="AD312" i="6" s="1"/>
  <c r="AJ311" i="6"/>
  <c r="AG311" i="6"/>
  <c r="AC311" i="6"/>
  <c r="AB311" i="6"/>
  <c r="AD311" i="6" s="1"/>
  <c r="AJ310" i="6"/>
  <c r="AG310" i="6"/>
  <c r="AC310" i="6"/>
  <c r="AD310" i="6" s="1"/>
  <c r="AB310" i="6"/>
  <c r="AJ309" i="6"/>
  <c r="AG309" i="6"/>
  <c r="AC309" i="6"/>
  <c r="AB309" i="6"/>
  <c r="AD309" i="6" s="1"/>
  <c r="AJ308" i="6"/>
  <c r="AG308" i="6"/>
  <c r="AC308" i="6"/>
  <c r="AB308" i="6"/>
  <c r="AD308" i="6" s="1"/>
  <c r="AJ307" i="6"/>
  <c r="AG307" i="6"/>
  <c r="AC307" i="6"/>
  <c r="AB307" i="6"/>
  <c r="AD307" i="6" s="1"/>
  <c r="AJ306" i="6"/>
  <c r="AG306" i="6"/>
  <c r="AC306" i="6"/>
  <c r="AB306" i="6"/>
  <c r="AD306" i="6" s="1"/>
  <c r="AJ305" i="6"/>
  <c r="AG305" i="6"/>
  <c r="AD305" i="6"/>
  <c r="AC305" i="6"/>
  <c r="AB305" i="6"/>
  <c r="AJ304" i="6"/>
  <c r="AG304" i="6"/>
  <c r="AC304" i="6"/>
  <c r="AB304" i="6"/>
  <c r="AJ303" i="6"/>
  <c r="AG303" i="6"/>
  <c r="AC303" i="6"/>
  <c r="AB303" i="6"/>
  <c r="Z296" i="6"/>
  <c r="N296" i="6"/>
  <c r="L296" i="6"/>
  <c r="J296" i="6"/>
  <c r="AI295" i="6"/>
  <c r="AH295" i="6"/>
  <c r="AH296" i="6" s="1"/>
  <c r="AF295" i="6"/>
  <c r="AE296" i="6" s="1"/>
  <c r="AE295" i="6"/>
  <c r="AA295" i="6"/>
  <c r="Z295" i="6"/>
  <c r="Y295" i="6"/>
  <c r="X295" i="6"/>
  <c r="X296" i="6" s="1"/>
  <c r="W295" i="6"/>
  <c r="V295" i="6"/>
  <c r="V296" i="6" s="1"/>
  <c r="U295" i="6"/>
  <c r="T295" i="6"/>
  <c r="T296" i="6" s="1"/>
  <c r="S295" i="6"/>
  <c r="R295" i="6"/>
  <c r="R296" i="6" s="1"/>
  <c r="Q295" i="6"/>
  <c r="P295" i="6"/>
  <c r="P296" i="6" s="1"/>
  <c r="O295" i="6"/>
  <c r="N295" i="6"/>
  <c r="M295" i="6"/>
  <c r="L295" i="6"/>
  <c r="K295" i="6"/>
  <c r="J295" i="6"/>
  <c r="I295" i="6"/>
  <c r="H295" i="6"/>
  <c r="H296" i="6" s="1"/>
  <c r="G295" i="6"/>
  <c r="F295" i="6"/>
  <c r="F296" i="6" s="1"/>
  <c r="E295" i="6"/>
  <c r="D295" i="6"/>
  <c r="D296" i="6" s="1"/>
  <c r="AJ294" i="6"/>
  <c r="AG294" i="6"/>
  <c r="AC294" i="6"/>
  <c r="AD294" i="6" s="1"/>
  <c r="AB294" i="6"/>
  <c r="AJ293" i="6"/>
  <c r="AG293" i="6"/>
  <c r="AC293" i="6"/>
  <c r="AB293" i="6"/>
  <c r="AD293" i="6" s="1"/>
  <c r="AJ292" i="6"/>
  <c r="AG292" i="6"/>
  <c r="AC292" i="6"/>
  <c r="AB292" i="6"/>
  <c r="AD292" i="6" s="1"/>
  <c r="AJ291" i="6"/>
  <c r="AG291" i="6"/>
  <c r="AD291" i="6"/>
  <c r="AC291" i="6"/>
  <c r="AB291" i="6"/>
  <c r="AJ290" i="6"/>
  <c r="AG290" i="6"/>
  <c r="AC290" i="6"/>
  <c r="AB290" i="6"/>
  <c r="AD290" i="6" s="1"/>
  <c r="AJ289" i="6"/>
  <c r="AG289" i="6"/>
  <c r="AD289" i="6"/>
  <c r="AC289" i="6"/>
  <c r="AB289" i="6"/>
  <c r="AJ288" i="6"/>
  <c r="AG288" i="6"/>
  <c r="AC288" i="6"/>
  <c r="AB288" i="6"/>
  <c r="AD288" i="6" s="1"/>
  <c r="AJ287" i="6"/>
  <c r="AG287" i="6"/>
  <c r="AC287" i="6"/>
  <c r="AB287" i="6"/>
  <c r="AD287" i="6" s="1"/>
  <c r="AJ286" i="6"/>
  <c r="AG286" i="6"/>
  <c r="AC286" i="6"/>
  <c r="AD286" i="6" s="1"/>
  <c r="AB286" i="6"/>
  <c r="AJ285" i="6"/>
  <c r="AG285" i="6"/>
  <c r="AC285" i="6"/>
  <c r="AB285" i="6"/>
  <c r="AD285" i="6" s="1"/>
  <c r="AJ284" i="6"/>
  <c r="AG284" i="6"/>
  <c r="AC284" i="6"/>
  <c r="AB284" i="6"/>
  <c r="AD284" i="6" s="1"/>
  <c r="AJ283" i="6"/>
  <c r="AG283" i="6"/>
  <c r="AC283" i="6"/>
  <c r="AD283" i="6" s="1"/>
  <c r="AB283" i="6"/>
  <c r="AJ282" i="6"/>
  <c r="AG282" i="6"/>
  <c r="AC282" i="6"/>
  <c r="AB282" i="6"/>
  <c r="AD282" i="6" s="1"/>
  <c r="AJ281" i="6"/>
  <c r="AG281" i="6"/>
  <c r="AD281" i="6"/>
  <c r="AC281" i="6"/>
  <c r="AB281" i="6"/>
  <c r="AJ280" i="6"/>
  <c r="AG280" i="6"/>
  <c r="AC280" i="6"/>
  <c r="AB280" i="6"/>
  <c r="AD280" i="6" s="1"/>
  <c r="AJ279" i="6"/>
  <c r="AG279" i="6"/>
  <c r="AC279" i="6"/>
  <c r="AB279" i="6"/>
  <c r="AD279" i="6" s="1"/>
  <c r="AJ278" i="6"/>
  <c r="AG278" i="6"/>
  <c r="AC278" i="6"/>
  <c r="AD278" i="6" s="1"/>
  <c r="AB278" i="6"/>
  <c r="AJ277" i="6"/>
  <c r="AG277" i="6"/>
  <c r="AC277" i="6"/>
  <c r="AB277" i="6"/>
  <c r="AD277" i="6" s="1"/>
  <c r="AJ276" i="6"/>
  <c r="AG276" i="6"/>
  <c r="AC276" i="6"/>
  <c r="AB276" i="6"/>
  <c r="AD276" i="6" s="1"/>
  <c r="AJ275" i="6"/>
  <c r="AG275" i="6"/>
  <c r="AC275" i="6"/>
  <c r="AB275" i="6"/>
  <c r="AD275" i="6" s="1"/>
  <c r="AJ274" i="6"/>
  <c r="AG274" i="6"/>
  <c r="AC274" i="6"/>
  <c r="AB274" i="6"/>
  <c r="AD274" i="6" s="1"/>
  <c r="AJ273" i="6"/>
  <c r="AG273" i="6"/>
  <c r="AD273" i="6"/>
  <c r="AC273" i="6"/>
  <c r="AB273" i="6"/>
  <c r="AJ272" i="6"/>
  <c r="AG272" i="6"/>
  <c r="AC272" i="6"/>
  <c r="AB272" i="6"/>
  <c r="AJ271" i="6"/>
  <c r="AG271" i="6"/>
  <c r="AC271" i="6"/>
  <c r="AB271" i="6"/>
  <c r="AD271" i="6" s="1"/>
  <c r="AJ270" i="6"/>
  <c r="AG270" i="6"/>
  <c r="AD270" i="6"/>
  <c r="AC270" i="6"/>
  <c r="AB270" i="6"/>
  <c r="AJ269" i="6"/>
  <c r="AG269" i="6"/>
  <c r="AC269" i="6"/>
  <c r="AB269" i="6"/>
  <c r="AD269" i="6" s="1"/>
  <c r="AJ268" i="6"/>
  <c r="AG268" i="6"/>
  <c r="AC268" i="6"/>
  <c r="AB268" i="6"/>
  <c r="AD268" i="6" s="1"/>
  <c r="AJ267" i="6"/>
  <c r="AG267" i="6"/>
  <c r="AC267" i="6"/>
  <c r="AB267" i="6"/>
  <c r="AD267" i="6" s="1"/>
  <c r="AJ266" i="6"/>
  <c r="AG266" i="6"/>
  <c r="AC266" i="6"/>
  <c r="AB266" i="6"/>
  <c r="AD266" i="6" s="1"/>
  <c r="AJ265" i="6"/>
  <c r="AG265" i="6"/>
  <c r="AD265" i="6"/>
  <c r="AC265" i="6"/>
  <c r="AB265" i="6"/>
  <c r="AJ264" i="6"/>
  <c r="AG264" i="6"/>
  <c r="AC264" i="6"/>
  <c r="AB264" i="6"/>
  <c r="AD264" i="6" s="1"/>
  <c r="AJ263" i="6"/>
  <c r="AG263" i="6"/>
  <c r="AC263" i="6"/>
  <c r="AB263" i="6"/>
  <c r="AD263" i="6" s="1"/>
  <c r="AJ262" i="6"/>
  <c r="AG262" i="6"/>
  <c r="AC262" i="6"/>
  <c r="AD262" i="6" s="1"/>
  <c r="AB262" i="6"/>
  <c r="AJ261" i="6"/>
  <c r="AG261" i="6"/>
  <c r="AC261" i="6"/>
  <c r="AB261" i="6"/>
  <c r="AD261" i="6" s="1"/>
  <c r="AJ260" i="6"/>
  <c r="AG260" i="6"/>
  <c r="AC260" i="6"/>
  <c r="AB260" i="6"/>
  <c r="AD260" i="6" s="1"/>
  <c r="AJ259" i="6"/>
  <c r="AG259" i="6"/>
  <c r="AD259" i="6"/>
  <c r="AC259" i="6"/>
  <c r="AB259" i="6"/>
  <c r="AJ258" i="6"/>
  <c r="AG258" i="6"/>
  <c r="AC258" i="6"/>
  <c r="AB258" i="6"/>
  <c r="AD258" i="6" s="1"/>
  <c r="AJ257" i="6"/>
  <c r="AG257" i="6"/>
  <c r="AD257" i="6"/>
  <c r="AC257" i="6"/>
  <c r="AB257" i="6"/>
  <c r="AJ256" i="6"/>
  <c r="AG256" i="6"/>
  <c r="AC256" i="6"/>
  <c r="AB256" i="6"/>
  <c r="AD256" i="6" s="1"/>
  <c r="AJ255" i="6"/>
  <c r="AG255" i="6"/>
  <c r="AC255" i="6"/>
  <c r="AB255" i="6"/>
  <c r="AD255" i="6" s="1"/>
  <c r="AJ254" i="6"/>
  <c r="AG254" i="6"/>
  <c r="AC254" i="6"/>
  <c r="AD254" i="6" s="1"/>
  <c r="AB254" i="6"/>
  <c r="AJ253" i="6"/>
  <c r="AG253" i="6"/>
  <c r="AC253" i="6"/>
  <c r="AB253" i="6"/>
  <c r="AD253" i="6" s="1"/>
  <c r="AJ252" i="6"/>
  <c r="AG252" i="6"/>
  <c r="AC252" i="6"/>
  <c r="AB252" i="6"/>
  <c r="AD252" i="6" s="1"/>
  <c r="AJ251" i="6"/>
  <c r="AG251" i="6"/>
  <c r="AC251" i="6"/>
  <c r="AD251" i="6" s="1"/>
  <c r="AB251" i="6"/>
  <c r="AJ250" i="6"/>
  <c r="AG250" i="6"/>
  <c r="AC250" i="6"/>
  <c r="AB250" i="6"/>
  <c r="AD250" i="6" s="1"/>
  <c r="AJ249" i="6"/>
  <c r="AG249" i="6"/>
  <c r="AD249" i="6"/>
  <c r="AC249" i="6"/>
  <c r="AB249" i="6"/>
  <c r="AJ248" i="6"/>
  <c r="AG248" i="6"/>
  <c r="AC248" i="6"/>
  <c r="AB248" i="6"/>
  <c r="AD248" i="6" s="1"/>
  <c r="AJ247" i="6"/>
  <c r="AG247" i="6"/>
  <c r="AC247" i="6"/>
  <c r="AB247" i="6"/>
  <c r="AD247" i="6" s="1"/>
  <c r="AJ246" i="6"/>
  <c r="AG246" i="6"/>
  <c r="AG295" i="6" s="1"/>
  <c r="AC246" i="6"/>
  <c r="AD246" i="6" s="1"/>
  <c r="AB246" i="6"/>
  <c r="AJ245" i="6"/>
  <c r="AG245" i="6"/>
  <c r="AC245" i="6"/>
  <c r="AB245" i="6"/>
  <c r="AH238" i="6"/>
  <c r="AE238" i="6"/>
  <c r="P238" i="6"/>
  <c r="N238" i="6"/>
  <c r="AI237" i="6"/>
  <c r="AH237" i="6"/>
  <c r="AF237" i="6"/>
  <c r="AE237" i="6"/>
  <c r="AA237" i="6"/>
  <c r="Z237" i="6"/>
  <c r="Z238" i="6" s="1"/>
  <c r="Y237" i="6"/>
  <c r="X237" i="6"/>
  <c r="X238" i="6" s="1"/>
  <c r="W237" i="6"/>
  <c r="V237" i="6"/>
  <c r="V238" i="6" s="1"/>
  <c r="U237" i="6"/>
  <c r="T237" i="6"/>
  <c r="T238" i="6" s="1"/>
  <c r="S237" i="6"/>
  <c r="R237" i="6"/>
  <c r="R238" i="6" s="1"/>
  <c r="Q237" i="6"/>
  <c r="P237" i="6"/>
  <c r="O237" i="6"/>
  <c r="N237" i="6"/>
  <c r="M237" i="6"/>
  <c r="L237" i="6"/>
  <c r="L238" i="6" s="1"/>
  <c r="K237" i="6"/>
  <c r="J237" i="6"/>
  <c r="J238" i="6" s="1"/>
  <c r="I237" i="6"/>
  <c r="H237" i="6"/>
  <c r="H238" i="6" s="1"/>
  <c r="G237" i="6"/>
  <c r="F237" i="6"/>
  <c r="F238" i="6" s="1"/>
  <c r="E237" i="6"/>
  <c r="D237" i="6"/>
  <c r="D238" i="6" s="1"/>
  <c r="AJ236" i="6"/>
  <c r="AG236" i="6"/>
  <c r="AC236" i="6"/>
  <c r="AB236" i="6"/>
  <c r="AD236" i="6" s="1"/>
  <c r="AJ235" i="6"/>
  <c r="AG235" i="6"/>
  <c r="AC235" i="6"/>
  <c r="AB235" i="6"/>
  <c r="AD235" i="6" s="1"/>
  <c r="AJ234" i="6"/>
  <c r="AG234" i="6"/>
  <c r="AC234" i="6"/>
  <c r="AB234" i="6"/>
  <c r="AD234" i="6" s="1"/>
  <c r="AJ233" i="6"/>
  <c r="AG233" i="6"/>
  <c r="AD233" i="6"/>
  <c r="AC233" i="6"/>
  <c r="AB233" i="6"/>
  <c r="AJ232" i="6"/>
  <c r="AG232" i="6"/>
  <c r="AC232" i="6"/>
  <c r="AB232" i="6"/>
  <c r="AD232" i="6" s="1"/>
  <c r="AJ231" i="6"/>
  <c r="AG231" i="6"/>
  <c r="AC231" i="6"/>
  <c r="AB231" i="6"/>
  <c r="AD231" i="6" s="1"/>
  <c r="AJ230" i="6"/>
  <c r="AG230" i="6"/>
  <c r="AC230" i="6"/>
  <c r="AD230" i="6" s="1"/>
  <c r="AB230" i="6"/>
  <c r="AJ229" i="6"/>
  <c r="AG229" i="6"/>
  <c r="AC229" i="6"/>
  <c r="AB229" i="6"/>
  <c r="AD229" i="6" s="1"/>
  <c r="AJ228" i="6"/>
  <c r="AG228" i="6"/>
  <c r="AC228" i="6"/>
  <c r="AB228" i="6"/>
  <c r="AD228" i="6" s="1"/>
  <c r="AJ227" i="6"/>
  <c r="AG227" i="6"/>
  <c r="AD227" i="6"/>
  <c r="AC227" i="6"/>
  <c r="AB227" i="6"/>
  <c r="AJ226" i="6"/>
  <c r="AG226" i="6"/>
  <c r="AC226" i="6"/>
  <c r="AB226" i="6"/>
  <c r="AD226" i="6" s="1"/>
  <c r="AJ225" i="6"/>
  <c r="AG225" i="6"/>
  <c r="AD225" i="6"/>
  <c r="AC225" i="6"/>
  <c r="AB225" i="6"/>
  <c r="AJ224" i="6"/>
  <c r="AG224" i="6"/>
  <c r="AC224" i="6"/>
  <c r="AB224" i="6"/>
  <c r="AD224" i="6" s="1"/>
  <c r="AJ223" i="6"/>
  <c r="AG223" i="6"/>
  <c r="AC223" i="6"/>
  <c r="AB223" i="6"/>
  <c r="AD223" i="6" s="1"/>
  <c r="AJ222" i="6"/>
  <c r="AG222" i="6"/>
  <c r="AC222" i="6"/>
  <c r="AD222" i="6" s="1"/>
  <c r="AB222" i="6"/>
  <c r="AJ221" i="6"/>
  <c r="AG221" i="6"/>
  <c r="AC221" i="6"/>
  <c r="AB221" i="6"/>
  <c r="AD221" i="6" s="1"/>
  <c r="AJ220" i="6"/>
  <c r="AG220" i="6"/>
  <c r="AC220" i="6"/>
  <c r="AB220" i="6"/>
  <c r="AD220" i="6" s="1"/>
  <c r="AJ219" i="6"/>
  <c r="AG219" i="6"/>
  <c r="AC219" i="6"/>
  <c r="AD219" i="6" s="1"/>
  <c r="AB219" i="6"/>
  <c r="AJ218" i="6"/>
  <c r="AG218" i="6"/>
  <c r="AC218" i="6"/>
  <c r="AB218" i="6"/>
  <c r="AD218" i="6" s="1"/>
  <c r="AJ217" i="6"/>
  <c r="AG217" i="6"/>
  <c r="AD217" i="6"/>
  <c r="AC217" i="6"/>
  <c r="AB217" i="6"/>
  <c r="AJ216" i="6"/>
  <c r="AG216" i="6"/>
  <c r="AC216" i="6"/>
  <c r="AB216" i="6"/>
  <c r="AD216" i="6" s="1"/>
  <c r="AJ215" i="6"/>
  <c r="AG215" i="6"/>
  <c r="AC215" i="6"/>
  <c r="AB215" i="6"/>
  <c r="AD215" i="6" s="1"/>
  <c r="AJ214" i="6"/>
  <c r="AG214" i="6"/>
  <c r="AC214" i="6"/>
  <c r="AD214" i="6" s="1"/>
  <c r="AB214" i="6"/>
  <c r="AJ213" i="6"/>
  <c r="AG213" i="6"/>
  <c r="AC213" i="6"/>
  <c r="AB213" i="6"/>
  <c r="AD213" i="6" s="1"/>
  <c r="AJ212" i="6"/>
  <c r="AG212" i="6"/>
  <c r="AC212" i="6"/>
  <c r="AB212" i="6"/>
  <c r="AD212" i="6" s="1"/>
  <c r="AJ211" i="6"/>
  <c r="AG211" i="6"/>
  <c r="AC211" i="6"/>
  <c r="AB211" i="6"/>
  <c r="AD211" i="6" s="1"/>
  <c r="AJ210" i="6"/>
  <c r="AG210" i="6"/>
  <c r="AC210" i="6"/>
  <c r="AB210" i="6"/>
  <c r="AD210" i="6" s="1"/>
  <c r="AJ209" i="6"/>
  <c r="AG209" i="6"/>
  <c r="AD209" i="6"/>
  <c r="AC209" i="6"/>
  <c r="AB209" i="6"/>
  <c r="AJ208" i="6"/>
  <c r="AG208" i="6"/>
  <c r="AC208" i="6"/>
  <c r="AB208" i="6"/>
  <c r="AJ207" i="6"/>
  <c r="AG207" i="6"/>
  <c r="AC207" i="6"/>
  <c r="AB207" i="6"/>
  <c r="AD207" i="6" s="1"/>
  <c r="AJ206" i="6"/>
  <c r="AG206" i="6"/>
  <c r="AD206" i="6"/>
  <c r="AC206" i="6"/>
  <c r="AB206" i="6"/>
  <c r="AJ205" i="6"/>
  <c r="AG205" i="6"/>
  <c r="AC205" i="6"/>
  <c r="AB205" i="6"/>
  <c r="AD205" i="6" s="1"/>
  <c r="AJ204" i="6"/>
  <c r="AG204" i="6"/>
  <c r="AC204" i="6"/>
  <c r="AB204" i="6"/>
  <c r="AD204" i="6" s="1"/>
  <c r="AJ203" i="6"/>
  <c r="AG203" i="6"/>
  <c r="AC203" i="6"/>
  <c r="AB203" i="6"/>
  <c r="AD203" i="6" s="1"/>
  <c r="AJ202" i="6"/>
  <c r="AG202" i="6"/>
  <c r="AC202" i="6"/>
  <c r="AB202" i="6"/>
  <c r="AD202" i="6" s="1"/>
  <c r="AJ201" i="6"/>
  <c r="AG201" i="6"/>
  <c r="AD201" i="6"/>
  <c r="AC201" i="6"/>
  <c r="AB201" i="6"/>
  <c r="AJ200" i="6"/>
  <c r="AG200" i="6"/>
  <c r="AC200" i="6"/>
  <c r="AB200" i="6"/>
  <c r="AD200" i="6" s="1"/>
  <c r="AJ199" i="6"/>
  <c r="AG199" i="6"/>
  <c r="AC199" i="6"/>
  <c r="AB199" i="6"/>
  <c r="AD199" i="6" s="1"/>
  <c r="AJ198" i="6"/>
  <c r="AG198" i="6"/>
  <c r="AC198" i="6"/>
  <c r="AD198" i="6" s="1"/>
  <c r="AB198" i="6"/>
  <c r="AJ197" i="6"/>
  <c r="AG197" i="6"/>
  <c r="AC197" i="6"/>
  <c r="AB197" i="6"/>
  <c r="AD197" i="6" s="1"/>
  <c r="AJ196" i="6"/>
  <c r="AG196" i="6"/>
  <c r="AC196" i="6"/>
  <c r="AB196" i="6"/>
  <c r="AD196" i="6" s="1"/>
  <c r="AJ195" i="6"/>
  <c r="AG195" i="6"/>
  <c r="AD195" i="6"/>
  <c r="AC195" i="6"/>
  <c r="AB195" i="6"/>
  <c r="AJ194" i="6"/>
  <c r="AG194" i="6"/>
  <c r="AC194" i="6"/>
  <c r="AB194" i="6"/>
  <c r="AD194" i="6" s="1"/>
  <c r="AJ193" i="6"/>
  <c r="AG193" i="6"/>
  <c r="AD193" i="6"/>
  <c r="AC193" i="6"/>
  <c r="AB193" i="6"/>
  <c r="AJ192" i="6"/>
  <c r="AG192" i="6"/>
  <c r="AC192" i="6"/>
  <c r="AB192" i="6"/>
  <c r="AD192" i="6" s="1"/>
  <c r="AJ191" i="6"/>
  <c r="AG191" i="6"/>
  <c r="AC191" i="6"/>
  <c r="AB191" i="6"/>
  <c r="AD191" i="6" s="1"/>
  <c r="AJ190" i="6"/>
  <c r="AG190" i="6"/>
  <c r="AC190" i="6"/>
  <c r="AD190" i="6" s="1"/>
  <c r="AB190" i="6"/>
  <c r="AJ189" i="6"/>
  <c r="AG189" i="6"/>
  <c r="AC189" i="6"/>
  <c r="AB189" i="6"/>
  <c r="AD189" i="6" s="1"/>
  <c r="AJ188" i="6"/>
  <c r="AJ237" i="6" s="1"/>
  <c r="AG188" i="6"/>
  <c r="AC188" i="6"/>
  <c r="AB188" i="6"/>
  <c r="AD188" i="6" s="1"/>
  <c r="AJ187" i="6"/>
  <c r="AG187" i="6"/>
  <c r="AC187" i="6"/>
  <c r="AC237" i="6" s="1"/>
  <c r="AB187" i="6"/>
  <c r="Z180" i="6"/>
  <c r="X180" i="6"/>
  <c r="T180" i="6"/>
  <c r="R180" i="6"/>
  <c r="J180" i="6"/>
  <c r="H180" i="6"/>
  <c r="AI179" i="6"/>
  <c r="AH179" i="6"/>
  <c r="AH180" i="6" s="1"/>
  <c r="AF179" i="6"/>
  <c r="AE179" i="6"/>
  <c r="AE180" i="6" s="1"/>
  <c r="AA179" i="6"/>
  <c r="Z179" i="6"/>
  <c r="Y179" i="6"/>
  <c r="X179" i="6"/>
  <c r="W179" i="6"/>
  <c r="V179" i="6"/>
  <c r="V180" i="6" s="1"/>
  <c r="U179" i="6"/>
  <c r="T179" i="6"/>
  <c r="S179" i="6"/>
  <c r="R179" i="6"/>
  <c r="Q179" i="6"/>
  <c r="P179" i="6"/>
  <c r="P180" i="6" s="1"/>
  <c r="O179" i="6"/>
  <c r="N179" i="6"/>
  <c r="N180" i="6" s="1"/>
  <c r="M179" i="6"/>
  <c r="L179" i="6"/>
  <c r="L180" i="6" s="1"/>
  <c r="K179" i="6"/>
  <c r="J179" i="6"/>
  <c r="I179" i="6"/>
  <c r="H179" i="6"/>
  <c r="G179" i="6"/>
  <c r="F179" i="6"/>
  <c r="F180" i="6" s="1"/>
  <c r="E179" i="6"/>
  <c r="D179" i="6"/>
  <c r="D180" i="6" s="1"/>
  <c r="AJ178" i="6"/>
  <c r="AG178" i="6"/>
  <c r="AC178" i="6"/>
  <c r="AB178" i="6"/>
  <c r="AD178" i="6" s="1"/>
  <c r="AJ177" i="6"/>
  <c r="AG177" i="6"/>
  <c r="AD177" i="6"/>
  <c r="AC177" i="6"/>
  <c r="AB177" i="6"/>
  <c r="AJ176" i="6"/>
  <c r="AG176" i="6"/>
  <c r="AC176" i="6"/>
  <c r="AB176" i="6"/>
  <c r="AD176" i="6" s="1"/>
  <c r="AJ175" i="6"/>
  <c r="AG175" i="6"/>
  <c r="AC175" i="6"/>
  <c r="AB175" i="6"/>
  <c r="AD175" i="6" s="1"/>
  <c r="AJ174" i="6"/>
  <c r="AG174" i="6"/>
  <c r="AC174" i="6"/>
  <c r="AD174" i="6" s="1"/>
  <c r="AB174" i="6"/>
  <c r="AJ173" i="6"/>
  <c r="AG173" i="6"/>
  <c r="AC173" i="6"/>
  <c r="AB173" i="6"/>
  <c r="AD173" i="6" s="1"/>
  <c r="AJ172" i="6"/>
  <c r="AG172" i="6"/>
  <c r="AC172" i="6"/>
  <c r="AB172" i="6"/>
  <c r="AD172" i="6" s="1"/>
  <c r="AJ171" i="6"/>
  <c r="AG171" i="6"/>
  <c r="AC171" i="6"/>
  <c r="AD171" i="6" s="1"/>
  <c r="AB171" i="6"/>
  <c r="AJ170" i="6"/>
  <c r="AG170" i="6"/>
  <c r="AC170" i="6"/>
  <c r="AB170" i="6"/>
  <c r="AD170" i="6" s="1"/>
  <c r="AJ169" i="6"/>
  <c r="AG169" i="6"/>
  <c r="AD169" i="6"/>
  <c r="AC169" i="6"/>
  <c r="AB169" i="6"/>
  <c r="AJ168" i="6"/>
  <c r="AG168" i="6"/>
  <c r="AC168" i="6"/>
  <c r="AB168" i="6"/>
  <c r="AD168" i="6" s="1"/>
  <c r="AJ167" i="6"/>
  <c r="AG167" i="6"/>
  <c r="AC167" i="6"/>
  <c r="AB167" i="6"/>
  <c r="AD167" i="6" s="1"/>
  <c r="AJ166" i="6"/>
  <c r="AG166" i="6"/>
  <c r="AC166" i="6"/>
  <c r="AD166" i="6" s="1"/>
  <c r="AB166" i="6"/>
  <c r="AJ165" i="6"/>
  <c r="AG165" i="6"/>
  <c r="AC165" i="6"/>
  <c r="AB165" i="6"/>
  <c r="AD165" i="6" s="1"/>
  <c r="AJ164" i="6"/>
  <c r="AG164" i="6"/>
  <c r="AC164" i="6"/>
  <c r="AB164" i="6"/>
  <c r="AD164" i="6" s="1"/>
  <c r="AJ163" i="6"/>
  <c r="AG163" i="6"/>
  <c r="AC163" i="6"/>
  <c r="AB163" i="6"/>
  <c r="AD163" i="6" s="1"/>
  <c r="AJ162" i="6"/>
  <c r="AG162" i="6"/>
  <c r="AC162" i="6"/>
  <c r="AB162" i="6"/>
  <c r="AD162" i="6" s="1"/>
  <c r="AJ161" i="6"/>
  <c r="AG161" i="6"/>
  <c r="AD161" i="6"/>
  <c r="AC161" i="6"/>
  <c r="AB161" i="6"/>
  <c r="AJ160" i="6"/>
  <c r="AG160" i="6"/>
  <c r="AC160" i="6"/>
  <c r="AB160" i="6"/>
  <c r="AJ159" i="6"/>
  <c r="AG159" i="6"/>
  <c r="AC159" i="6"/>
  <c r="AB159" i="6"/>
  <c r="AD159" i="6" s="1"/>
  <c r="AJ158" i="6"/>
  <c r="AG158" i="6"/>
  <c r="AD158" i="6"/>
  <c r="AC158" i="6"/>
  <c r="AB158" i="6"/>
  <c r="AJ157" i="6"/>
  <c r="AG157" i="6"/>
  <c r="AC157" i="6"/>
  <c r="AB157" i="6"/>
  <c r="AD157" i="6" s="1"/>
  <c r="AJ156" i="6"/>
  <c r="AG156" i="6"/>
  <c r="AC156" i="6"/>
  <c r="AB156" i="6"/>
  <c r="AD156" i="6" s="1"/>
  <c r="AJ155" i="6"/>
  <c r="AG155" i="6"/>
  <c r="AC155" i="6"/>
  <c r="AB155" i="6"/>
  <c r="AD155" i="6" s="1"/>
  <c r="AJ154" i="6"/>
  <c r="AG154" i="6"/>
  <c r="AC154" i="6"/>
  <c r="AB154" i="6"/>
  <c r="AD154" i="6" s="1"/>
  <c r="AJ153" i="6"/>
  <c r="AG153" i="6"/>
  <c r="AD153" i="6"/>
  <c r="AC153" i="6"/>
  <c r="AB153" i="6"/>
  <c r="AJ152" i="6"/>
  <c r="AG152" i="6"/>
  <c r="AC152" i="6"/>
  <c r="AB152" i="6"/>
  <c r="AD152" i="6" s="1"/>
  <c r="AJ151" i="6"/>
  <c r="AG151" i="6"/>
  <c r="AC151" i="6"/>
  <c r="AB151" i="6"/>
  <c r="AD151" i="6" s="1"/>
  <c r="AJ150" i="6"/>
  <c r="AG150" i="6"/>
  <c r="AC150" i="6"/>
  <c r="AD150" i="6" s="1"/>
  <c r="AB150" i="6"/>
  <c r="AJ149" i="6"/>
  <c r="AG149" i="6"/>
  <c r="AC149" i="6"/>
  <c r="AB149" i="6"/>
  <c r="AD149" i="6" s="1"/>
  <c r="AJ148" i="6"/>
  <c r="AG148" i="6"/>
  <c r="AC148" i="6"/>
  <c r="AB148" i="6"/>
  <c r="AD148" i="6" s="1"/>
  <c r="AJ147" i="6"/>
  <c r="AG147" i="6"/>
  <c r="AD147" i="6"/>
  <c r="AC147" i="6"/>
  <c r="AB147" i="6"/>
  <c r="AJ146" i="6"/>
  <c r="AG146" i="6"/>
  <c r="AC146" i="6"/>
  <c r="AB146" i="6"/>
  <c r="AD146" i="6" s="1"/>
  <c r="AJ145" i="6"/>
  <c r="AG145" i="6"/>
  <c r="AD145" i="6"/>
  <c r="AC145" i="6"/>
  <c r="AB145" i="6"/>
  <c r="AJ144" i="6"/>
  <c r="AG144" i="6"/>
  <c r="AC144" i="6"/>
  <c r="AB144" i="6"/>
  <c r="AD144" i="6" s="1"/>
  <c r="AJ143" i="6"/>
  <c r="AG143" i="6"/>
  <c r="AC143" i="6"/>
  <c r="AB143" i="6"/>
  <c r="AD143" i="6" s="1"/>
  <c r="AJ142" i="6"/>
  <c r="AG142" i="6"/>
  <c r="AC142" i="6"/>
  <c r="AD142" i="6" s="1"/>
  <c r="AB142" i="6"/>
  <c r="AJ141" i="6"/>
  <c r="AG141" i="6"/>
  <c r="AC141" i="6"/>
  <c r="AB141" i="6"/>
  <c r="AD141" i="6" s="1"/>
  <c r="AJ140" i="6"/>
  <c r="AG140" i="6"/>
  <c r="AC140" i="6"/>
  <c r="AB140" i="6"/>
  <c r="AD140" i="6" s="1"/>
  <c r="AJ139" i="6"/>
  <c r="AG139" i="6"/>
  <c r="AC139" i="6"/>
  <c r="AD139" i="6" s="1"/>
  <c r="AB139" i="6"/>
  <c r="AJ138" i="6"/>
  <c r="AG138" i="6"/>
  <c r="AC138" i="6"/>
  <c r="AB138" i="6"/>
  <c r="AD138" i="6" s="1"/>
  <c r="AJ137" i="6"/>
  <c r="AG137" i="6"/>
  <c r="AD137" i="6"/>
  <c r="AC137" i="6"/>
  <c r="AB137" i="6"/>
  <c r="AJ136" i="6"/>
  <c r="AG136" i="6"/>
  <c r="AC136" i="6"/>
  <c r="AB136" i="6"/>
  <c r="AD136" i="6" s="1"/>
  <c r="AJ135" i="6"/>
  <c r="AG135" i="6"/>
  <c r="AC135" i="6"/>
  <c r="AB135" i="6"/>
  <c r="AD135" i="6" s="1"/>
  <c r="AJ134" i="6"/>
  <c r="AG134" i="6"/>
  <c r="AC134" i="6"/>
  <c r="AD134" i="6" s="1"/>
  <c r="AB134" i="6"/>
  <c r="AJ133" i="6"/>
  <c r="AG133" i="6"/>
  <c r="AC133" i="6"/>
  <c r="AB133" i="6"/>
  <c r="AD133" i="6" s="1"/>
  <c r="AJ132" i="6"/>
  <c r="AJ179" i="6" s="1"/>
  <c r="AG132" i="6"/>
  <c r="AC132" i="6"/>
  <c r="AB132" i="6"/>
  <c r="AD132" i="6" s="1"/>
  <c r="AJ131" i="6"/>
  <c r="AG131" i="6"/>
  <c r="AC131" i="6"/>
  <c r="AC179" i="6" s="1"/>
  <c r="AB131" i="6"/>
  <c r="AB179" i="6" s="1"/>
  <c r="AJ130" i="6"/>
  <c r="AG130" i="6"/>
  <c r="AC130" i="6"/>
  <c r="AB130" i="6"/>
  <c r="AD130" i="6" s="1"/>
  <c r="AJ129" i="6"/>
  <c r="AG129" i="6"/>
  <c r="AD129" i="6"/>
  <c r="AC129" i="6"/>
  <c r="AB129" i="6"/>
  <c r="Z122" i="6"/>
  <c r="X122" i="6"/>
  <c r="V122" i="6"/>
  <c r="L122" i="6"/>
  <c r="J122" i="6"/>
  <c r="H122" i="6"/>
  <c r="AI121" i="6"/>
  <c r="AH121" i="6"/>
  <c r="AH122" i="6" s="1"/>
  <c r="AF121" i="6"/>
  <c r="AE121" i="6"/>
  <c r="AE122" i="6" s="1"/>
  <c r="AA121" i="6"/>
  <c r="Z121" i="6"/>
  <c r="Y121" i="6"/>
  <c r="X121" i="6"/>
  <c r="W121" i="6"/>
  <c r="V121" i="6"/>
  <c r="U121" i="6"/>
  <c r="T121" i="6"/>
  <c r="T122" i="6" s="1"/>
  <c r="S121" i="6"/>
  <c r="R121" i="6"/>
  <c r="R122" i="6" s="1"/>
  <c r="Q121" i="6"/>
  <c r="P121" i="6"/>
  <c r="P122" i="6" s="1"/>
  <c r="O121" i="6"/>
  <c r="N121" i="6"/>
  <c r="N122" i="6" s="1"/>
  <c r="M121" i="6"/>
  <c r="L121" i="6"/>
  <c r="K121" i="6"/>
  <c r="J121" i="6"/>
  <c r="I121" i="6"/>
  <c r="H121" i="6"/>
  <c r="G121" i="6"/>
  <c r="F121" i="6"/>
  <c r="F122" i="6" s="1"/>
  <c r="E121" i="6"/>
  <c r="D121" i="6"/>
  <c r="D122" i="6" s="1"/>
  <c r="AJ120" i="6"/>
  <c r="AG120" i="6"/>
  <c r="AC120" i="6"/>
  <c r="AB120" i="6"/>
  <c r="AJ119" i="6"/>
  <c r="AG119" i="6"/>
  <c r="AC119" i="6"/>
  <c r="AB119" i="6"/>
  <c r="AD119" i="6" s="1"/>
  <c r="AJ118" i="6"/>
  <c r="AG118" i="6"/>
  <c r="AD118" i="6"/>
  <c r="AC118" i="6"/>
  <c r="AB118" i="6"/>
  <c r="AJ117" i="6"/>
  <c r="AG117" i="6"/>
  <c r="AC117" i="6"/>
  <c r="AB117" i="6"/>
  <c r="AD117" i="6" s="1"/>
  <c r="AJ116" i="6"/>
  <c r="AG116" i="6"/>
  <c r="AC116" i="6"/>
  <c r="AB116" i="6"/>
  <c r="AD116" i="6" s="1"/>
  <c r="AJ115" i="6"/>
  <c r="AG115" i="6"/>
  <c r="AC115" i="6"/>
  <c r="AB115" i="6"/>
  <c r="AD115" i="6" s="1"/>
  <c r="AJ114" i="6"/>
  <c r="AG114" i="6"/>
  <c r="AC114" i="6"/>
  <c r="AB114" i="6"/>
  <c r="AD114" i="6" s="1"/>
  <c r="AJ113" i="6"/>
  <c r="AG113" i="6"/>
  <c r="AD113" i="6"/>
  <c r="AC113" i="6"/>
  <c r="AB113" i="6"/>
  <c r="AJ112" i="6"/>
  <c r="AG112" i="6"/>
  <c r="AC112" i="6"/>
  <c r="AB112" i="6"/>
  <c r="AD112" i="6" s="1"/>
  <c r="AJ111" i="6"/>
  <c r="AG111" i="6"/>
  <c r="AC111" i="6"/>
  <c r="AB111" i="6"/>
  <c r="AD111" i="6" s="1"/>
  <c r="AJ110" i="6"/>
  <c r="AG110" i="6"/>
  <c r="AC110" i="6"/>
  <c r="AD110" i="6" s="1"/>
  <c r="AB110" i="6"/>
  <c r="AJ109" i="6"/>
  <c r="AG109" i="6"/>
  <c r="AC109" i="6"/>
  <c r="AB109" i="6"/>
  <c r="AD109" i="6" s="1"/>
  <c r="AJ108" i="6"/>
  <c r="AG108" i="6"/>
  <c r="AC108" i="6"/>
  <c r="AB108" i="6"/>
  <c r="AD108" i="6" s="1"/>
  <c r="AJ107" i="6"/>
  <c r="AG107" i="6"/>
  <c r="AD107" i="6"/>
  <c r="AC107" i="6"/>
  <c r="AB107" i="6"/>
  <c r="AJ106" i="6"/>
  <c r="AG106" i="6"/>
  <c r="AC106" i="6"/>
  <c r="AB106" i="6"/>
  <c r="AD106" i="6" s="1"/>
  <c r="AJ105" i="6"/>
  <c r="AG105" i="6"/>
  <c r="AD105" i="6"/>
  <c r="AC105" i="6"/>
  <c r="AB105" i="6"/>
  <c r="AJ104" i="6"/>
  <c r="AG104" i="6"/>
  <c r="AC104" i="6"/>
  <c r="AB104" i="6"/>
  <c r="AD104" i="6" s="1"/>
  <c r="AJ103" i="6"/>
  <c r="AG103" i="6"/>
  <c r="AC103" i="6"/>
  <c r="AB103" i="6"/>
  <c r="AD103" i="6" s="1"/>
  <c r="AJ102" i="6"/>
  <c r="AG102" i="6"/>
  <c r="AC102" i="6"/>
  <c r="AD102" i="6" s="1"/>
  <c r="AB102" i="6"/>
  <c r="AJ101" i="6"/>
  <c r="AG101" i="6"/>
  <c r="AC101" i="6"/>
  <c r="AB101" i="6"/>
  <c r="AD101" i="6" s="1"/>
  <c r="AJ100" i="6"/>
  <c r="AG100" i="6"/>
  <c r="AC100" i="6"/>
  <c r="AB100" i="6"/>
  <c r="AD100" i="6" s="1"/>
  <c r="AJ99" i="6"/>
  <c r="AG99" i="6"/>
  <c r="AC99" i="6"/>
  <c r="AD99" i="6" s="1"/>
  <c r="AB99" i="6"/>
  <c r="AJ98" i="6"/>
  <c r="AG98" i="6"/>
  <c r="AC98" i="6"/>
  <c r="AB98" i="6"/>
  <c r="AD98" i="6" s="1"/>
  <c r="AJ97" i="6"/>
  <c r="AG97" i="6"/>
  <c r="AD97" i="6"/>
  <c r="AC97" i="6"/>
  <c r="AB97" i="6"/>
  <c r="AJ96" i="6"/>
  <c r="AG96" i="6"/>
  <c r="AC96" i="6"/>
  <c r="AB96" i="6"/>
  <c r="AD96" i="6" s="1"/>
  <c r="AJ95" i="6"/>
  <c r="AG95" i="6"/>
  <c r="AC95" i="6"/>
  <c r="AB95" i="6"/>
  <c r="AD95" i="6" s="1"/>
  <c r="AJ94" i="6"/>
  <c r="AG94" i="6"/>
  <c r="AC94" i="6"/>
  <c r="AD94" i="6" s="1"/>
  <c r="AB94" i="6"/>
  <c r="AJ93" i="6"/>
  <c r="AG93" i="6"/>
  <c r="AC93" i="6"/>
  <c r="AB93" i="6"/>
  <c r="AD93" i="6" s="1"/>
  <c r="AJ92" i="6"/>
  <c r="AG92" i="6"/>
  <c r="AC92" i="6"/>
  <c r="AB92" i="6"/>
  <c r="AD92" i="6" s="1"/>
  <c r="AJ91" i="6"/>
  <c r="AG91" i="6"/>
  <c r="AC91" i="6"/>
  <c r="AB91" i="6"/>
  <c r="AD91" i="6" s="1"/>
  <c r="AJ90" i="6"/>
  <c r="AG90" i="6"/>
  <c r="AC90" i="6"/>
  <c r="AB90" i="6"/>
  <c r="AD90" i="6" s="1"/>
  <c r="AJ89" i="6"/>
  <c r="AG89" i="6"/>
  <c r="AD89" i="6"/>
  <c r="AC89" i="6"/>
  <c r="AB89" i="6"/>
  <c r="AJ88" i="6"/>
  <c r="AG88" i="6"/>
  <c r="AC88" i="6"/>
  <c r="AB88" i="6"/>
  <c r="AJ87" i="6"/>
  <c r="AG87" i="6"/>
  <c r="AC87" i="6"/>
  <c r="AB87" i="6"/>
  <c r="AD87" i="6" s="1"/>
  <c r="AJ86" i="6"/>
  <c r="AG86" i="6"/>
  <c r="AD86" i="6"/>
  <c r="AC86" i="6"/>
  <c r="AB86" i="6"/>
  <c r="AJ85" i="6"/>
  <c r="AG85" i="6"/>
  <c r="AC85" i="6"/>
  <c r="AB85" i="6"/>
  <c r="AD85" i="6" s="1"/>
  <c r="AJ84" i="6"/>
  <c r="AG84" i="6"/>
  <c r="AC84" i="6"/>
  <c r="AB84" i="6"/>
  <c r="AD84" i="6" s="1"/>
  <c r="AJ83" i="6"/>
  <c r="AG83" i="6"/>
  <c r="AC83" i="6"/>
  <c r="AB83" i="6"/>
  <c r="AD83" i="6" s="1"/>
  <c r="AJ82" i="6"/>
  <c r="AG82" i="6"/>
  <c r="AC82" i="6"/>
  <c r="AB82" i="6"/>
  <c r="AD82" i="6" s="1"/>
  <c r="AJ81" i="6"/>
  <c r="AG81" i="6"/>
  <c r="AD81" i="6"/>
  <c r="AC81" i="6"/>
  <c r="AB81" i="6"/>
  <c r="AJ80" i="6"/>
  <c r="AG80" i="6"/>
  <c r="AC80" i="6"/>
  <c r="AB80" i="6"/>
  <c r="AD80" i="6" s="1"/>
  <c r="AJ79" i="6"/>
  <c r="AG79" i="6"/>
  <c r="AC79" i="6"/>
  <c r="AB79" i="6"/>
  <c r="AD79" i="6" s="1"/>
  <c r="AJ78" i="6"/>
  <c r="AG78" i="6"/>
  <c r="AC78" i="6"/>
  <c r="AD78" i="6" s="1"/>
  <c r="AB78" i="6"/>
  <c r="AJ77" i="6"/>
  <c r="AG77" i="6"/>
  <c r="AC77" i="6"/>
  <c r="AB77" i="6"/>
  <c r="AD77" i="6" s="1"/>
  <c r="AJ76" i="6"/>
  <c r="AG76" i="6"/>
  <c r="AC76" i="6"/>
  <c r="AB76" i="6"/>
  <c r="AD76" i="6" s="1"/>
  <c r="AJ75" i="6"/>
  <c r="AG75" i="6"/>
  <c r="AD75" i="6"/>
  <c r="AC75" i="6"/>
  <c r="AB75" i="6"/>
  <c r="AJ74" i="6"/>
  <c r="AG74" i="6"/>
  <c r="AC74" i="6"/>
  <c r="AB74" i="6"/>
  <c r="AD74" i="6" s="1"/>
  <c r="AJ73" i="6"/>
  <c r="AG73" i="6"/>
  <c r="AG121" i="6" s="1"/>
  <c r="AD73" i="6"/>
  <c r="AC73" i="6"/>
  <c r="AB73" i="6"/>
  <c r="AJ72" i="6"/>
  <c r="AG72" i="6"/>
  <c r="AC72" i="6"/>
  <c r="AB72" i="6"/>
  <c r="AD72" i="6" s="1"/>
  <c r="AJ71" i="6"/>
  <c r="AJ121" i="6" s="1"/>
  <c r="AG71" i="6"/>
  <c r="AC71" i="6"/>
  <c r="AB71" i="6"/>
  <c r="AE64" i="6"/>
  <c r="N64" i="6"/>
  <c r="L64" i="6"/>
  <c r="AI63" i="6"/>
  <c r="AH63" i="6"/>
  <c r="AH64" i="6" s="1"/>
  <c r="AF63" i="6"/>
  <c r="AE63" i="6"/>
  <c r="AA63" i="6"/>
  <c r="Z63" i="6"/>
  <c r="Z64" i="6" s="1"/>
  <c r="Y63" i="6"/>
  <c r="X63" i="6"/>
  <c r="X64" i="6" s="1"/>
  <c r="W63" i="6"/>
  <c r="V63" i="6"/>
  <c r="V64" i="6" s="1"/>
  <c r="U63" i="6"/>
  <c r="T63" i="6"/>
  <c r="T64" i="6" s="1"/>
  <c r="S63" i="6"/>
  <c r="R63" i="6"/>
  <c r="R64" i="6" s="1"/>
  <c r="Q63" i="6"/>
  <c r="P63" i="6"/>
  <c r="P64" i="6" s="1"/>
  <c r="O63" i="6"/>
  <c r="N63" i="6"/>
  <c r="M63" i="6"/>
  <c r="L63" i="6"/>
  <c r="K63" i="6"/>
  <c r="J63" i="6"/>
  <c r="J64" i="6" s="1"/>
  <c r="I63" i="6"/>
  <c r="H63" i="6"/>
  <c r="H64" i="6" s="1"/>
  <c r="G63" i="6"/>
  <c r="F63" i="6"/>
  <c r="F64" i="6" s="1"/>
  <c r="E63" i="6"/>
  <c r="D63" i="6"/>
  <c r="D64" i="6" s="1"/>
  <c r="AJ62" i="6"/>
  <c r="AG62" i="6"/>
  <c r="AC62" i="6"/>
  <c r="AD62" i="6" s="1"/>
  <c r="AB62" i="6"/>
  <c r="AJ61" i="6"/>
  <c r="AG61" i="6"/>
  <c r="AC61" i="6"/>
  <c r="AB61" i="6"/>
  <c r="AD61" i="6" s="1"/>
  <c r="AJ60" i="6"/>
  <c r="AG60" i="6"/>
  <c r="AC60" i="6"/>
  <c r="AB60" i="6"/>
  <c r="AD60" i="6" s="1"/>
  <c r="AJ59" i="6"/>
  <c r="AG59" i="6"/>
  <c r="AC59" i="6"/>
  <c r="AB59" i="6"/>
  <c r="AD59" i="6" s="1"/>
  <c r="AJ58" i="6"/>
  <c r="AG58" i="6"/>
  <c r="AC58" i="6"/>
  <c r="AB58" i="6"/>
  <c r="AD58" i="6" s="1"/>
  <c r="AJ57" i="6"/>
  <c r="AG57" i="6"/>
  <c r="AD57" i="6"/>
  <c r="AC57" i="6"/>
  <c r="AB57" i="6"/>
  <c r="AJ56" i="6"/>
  <c r="AG56" i="6"/>
  <c r="AC56" i="6"/>
  <c r="AB56" i="6"/>
  <c r="AJ55" i="6"/>
  <c r="AG55" i="6"/>
  <c r="AC55" i="6"/>
  <c r="AB55" i="6"/>
  <c r="AD55" i="6" s="1"/>
  <c r="AJ54" i="6"/>
  <c r="AG54" i="6"/>
  <c r="AD54" i="6"/>
  <c r="AC54" i="6"/>
  <c r="AB54" i="6"/>
  <c r="AJ53" i="6"/>
  <c r="AG53" i="6"/>
  <c r="AC53" i="6"/>
  <c r="AB53" i="6"/>
  <c r="AD53" i="6" s="1"/>
  <c r="AJ52" i="6"/>
  <c r="AG52" i="6"/>
  <c r="AC52" i="6"/>
  <c r="AB52" i="6"/>
  <c r="AD52" i="6" s="1"/>
  <c r="AJ51" i="6"/>
  <c r="AG51" i="6"/>
  <c r="AC51" i="6"/>
  <c r="AB51" i="6"/>
  <c r="AD51" i="6" s="1"/>
  <c r="AJ50" i="6"/>
  <c r="AG50" i="6"/>
  <c r="AC50" i="6"/>
  <c r="AB50" i="6"/>
  <c r="AD50" i="6" s="1"/>
  <c r="AJ49" i="6"/>
  <c r="AG49" i="6"/>
  <c r="AD49" i="6"/>
  <c r="AC49" i="6"/>
  <c r="AB49" i="6"/>
  <c r="AJ48" i="6"/>
  <c r="AG48" i="6"/>
  <c r="AC48" i="6"/>
  <c r="AB48" i="6"/>
  <c r="AD48" i="6" s="1"/>
  <c r="AJ47" i="6"/>
  <c r="AG47" i="6"/>
  <c r="AC47" i="6"/>
  <c r="AB47" i="6"/>
  <c r="AD47" i="6" s="1"/>
  <c r="AJ46" i="6"/>
  <c r="AG46" i="6"/>
  <c r="AC46" i="6"/>
  <c r="AD46" i="6" s="1"/>
  <c r="AB46" i="6"/>
  <c r="AJ45" i="6"/>
  <c r="AG45" i="6"/>
  <c r="AC45" i="6"/>
  <c r="AB45" i="6"/>
  <c r="AD45" i="6" s="1"/>
  <c r="AJ44" i="6"/>
  <c r="AG44" i="6"/>
  <c r="AC44" i="6"/>
  <c r="AB44" i="6"/>
  <c r="AD44" i="6" s="1"/>
  <c r="AJ43" i="6"/>
  <c r="AG43" i="6"/>
  <c r="AD43" i="6"/>
  <c r="AC43" i="6"/>
  <c r="AB43" i="6"/>
  <c r="AJ42" i="6"/>
  <c r="AG42" i="6"/>
  <c r="AC42" i="6"/>
  <c r="AB42" i="6"/>
  <c r="AD42" i="6" s="1"/>
  <c r="AJ41" i="6"/>
  <c r="AG41" i="6"/>
  <c r="AD41" i="6"/>
  <c r="AC41" i="6"/>
  <c r="AB41" i="6"/>
  <c r="AJ40" i="6"/>
  <c r="AG40" i="6"/>
  <c r="AC40" i="6"/>
  <c r="AB40" i="6"/>
  <c r="AD40" i="6" s="1"/>
  <c r="AJ39" i="6"/>
  <c r="AG39" i="6"/>
  <c r="AC39" i="6"/>
  <c r="AB39" i="6"/>
  <c r="AD39" i="6" s="1"/>
  <c r="AJ38" i="6"/>
  <c r="AG38" i="6"/>
  <c r="AC38" i="6"/>
  <c r="AD38" i="6" s="1"/>
  <c r="AB38" i="6"/>
  <c r="AJ37" i="6"/>
  <c r="AG37" i="6"/>
  <c r="AC37" i="6"/>
  <c r="AB37" i="6"/>
  <c r="AD37" i="6" s="1"/>
  <c r="AJ36" i="6"/>
  <c r="AG36" i="6"/>
  <c r="AC36" i="6"/>
  <c r="AB36" i="6"/>
  <c r="AD36" i="6" s="1"/>
  <c r="AJ35" i="6"/>
  <c r="AG35" i="6"/>
  <c r="AC35" i="6"/>
  <c r="AD35" i="6" s="1"/>
  <c r="AB35" i="6"/>
  <c r="AJ34" i="6"/>
  <c r="AG34" i="6"/>
  <c r="AC34" i="6"/>
  <c r="AB34" i="6"/>
  <c r="AD34" i="6" s="1"/>
  <c r="AJ33" i="6"/>
  <c r="AG33" i="6"/>
  <c r="AD33" i="6"/>
  <c r="AC33" i="6"/>
  <c r="AB33" i="6"/>
  <c r="AJ32" i="6"/>
  <c r="AG32" i="6"/>
  <c r="AC32" i="6"/>
  <c r="AB32" i="6"/>
  <c r="AD32" i="6" s="1"/>
  <c r="AJ31" i="6"/>
  <c r="AG31" i="6"/>
  <c r="AC31" i="6"/>
  <c r="AB31" i="6"/>
  <c r="AD31" i="6" s="1"/>
  <c r="AJ30" i="6"/>
  <c r="AG30" i="6"/>
  <c r="AC30" i="6"/>
  <c r="AD30" i="6" s="1"/>
  <c r="AB30" i="6"/>
  <c r="AJ29" i="6"/>
  <c r="AG29" i="6"/>
  <c r="AC29" i="6"/>
  <c r="AB29" i="6"/>
  <c r="AD29" i="6" s="1"/>
  <c r="AJ28" i="6"/>
  <c r="AG28" i="6"/>
  <c r="AC28" i="6"/>
  <c r="AB28" i="6"/>
  <c r="AD28" i="6" s="1"/>
  <c r="AJ27" i="6"/>
  <c r="AG27" i="6"/>
  <c r="AC27" i="6"/>
  <c r="AB27" i="6"/>
  <c r="AD27" i="6" s="1"/>
  <c r="AJ26" i="6"/>
  <c r="AG26" i="6"/>
  <c r="AC26" i="6"/>
  <c r="AB26" i="6"/>
  <c r="AD26" i="6" s="1"/>
  <c r="AJ25" i="6"/>
  <c r="AG25" i="6"/>
  <c r="AD25" i="6"/>
  <c r="AC25" i="6"/>
  <c r="AB25" i="6"/>
  <c r="AJ24" i="6"/>
  <c r="AG24" i="6"/>
  <c r="AC24" i="6"/>
  <c r="AB24" i="6"/>
  <c r="AJ23" i="6"/>
  <c r="AG23" i="6"/>
  <c r="AC23" i="6"/>
  <c r="AB23" i="6"/>
  <c r="AD23" i="6" s="1"/>
  <c r="AJ22" i="6"/>
  <c r="AG22" i="6"/>
  <c r="AD22" i="6"/>
  <c r="AC22" i="6"/>
  <c r="AB22" i="6"/>
  <c r="AJ21" i="6"/>
  <c r="AG21" i="6"/>
  <c r="AC21" i="6"/>
  <c r="AB21" i="6"/>
  <c r="AD21" i="6" s="1"/>
  <c r="AJ20" i="6"/>
  <c r="AG20" i="6"/>
  <c r="AG63" i="6" s="1"/>
  <c r="AC20" i="6"/>
  <c r="AB20" i="6"/>
  <c r="AD20" i="6" s="1"/>
  <c r="AJ19" i="6"/>
  <c r="AG19" i="6"/>
  <c r="AC19" i="6"/>
  <c r="AB19" i="6"/>
  <c r="AD19" i="6" s="1"/>
  <c r="AJ18" i="6"/>
  <c r="AG18" i="6"/>
  <c r="AC18" i="6"/>
  <c r="AB18" i="6"/>
  <c r="AD18" i="6" s="1"/>
  <c r="AJ17" i="6"/>
  <c r="AG17" i="6"/>
  <c r="AD17" i="6"/>
  <c r="AC17" i="6"/>
  <c r="AB17" i="6"/>
  <c r="AJ16" i="6"/>
  <c r="AG16" i="6"/>
  <c r="AC16" i="6"/>
  <c r="AB16" i="6"/>
  <c r="AD16" i="6" s="1"/>
  <c r="AJ15" i="6"/>
  <c r="AG15" i="6"/>
  <c r="AC15" i="6"/>
  <c r="AB15" i="6"/>
  <c r="AD15" i="6" s="1"/>
  <c r="AJ14" i="6"/>
  <c r="AG14" i="6"/>
  <c r="AC14" i="6"/>
  <c r="AD14" i="6" s="1"/>
  <c r="AB14" i="6"/>
  <c r="AJ13" i="6"/>
  <c r="AG13" i="6"/>
  <c r="AC13" i="6"/>
  <c r="AC63" i="6" s="1"/>
  <c r="AB13" i="6"/>
  <c r="J10" i="26" l="1"/>
  <c r="J18" i="26"/>
  <c r="G13" i="26"/>
  <c r="D17" i="26"/>
  <c r="J14" i="26"/>
  <c r="G17" i="26"/>
  <c r="G24" i="26"/>
  <c r="G15" i="26"/>
  <c r="G23" i="26"/>
  <c r="G11" i="26"/>
  <c r="J12" i="26"/>
  <c r="G18" i="26"/>
  <c r="G21" i="26"/>
  <c r="J24" i="26"/>
  <c r="J13" i="26"/>
  <c r="G19" i="26"/>
  <c r="J22" i="26"/>
  <c r="J20" i="26"/>
  <c r="G25" i="26"/>
  <c r="D10" i="26"/>
  <c r="D11" i="26"/>
  <c r="D13" i="26"/>
  <c r="D15" i="26"/>
  <c r="J25" i="26"/>
  <c r="G12" i="26"/>
  <c r="G14" i="26"/>
  <c r="J16" i="26"/>
  <c r="D23" i="26"/>
  <c r="D25" i="26"/>
  <c r="D19" i="26"/>
  <c r="D21" i="26"/>
  <c r="AD179" i="6"/>
  <c r="AD793" i="6"/>
  <c r="AD810" i="6"/>
  <c r="AD812" i="6"/>
  <c r="AB180" i="6"/>
  <c r="AD715" i="6"/>
  <c r="N818" i="6"/>
  <c r="AD808" i="6"/>
  <c r="AD826" i="6"/>
  <c r="AD859" i="6"/>
  <c r="AB469" i="6"/>
  <c r="AC712" i="6"/>
  <c r="AC713" i="6"/>
  <c r="AC952" i="6"/>
  <c r="AH953" i="6"/>
  <c r="AJ953" i="6" s="1"/>
  <c r="AJ779" i="6"/>
  <c r="AD366" i="6"/>
  <c r="O958" i="6"/>
  <c r="AB731" i="6"/>
  <c r="AE982" i="6"/>
  <c r="AG982" i="6" s="1"/>
  <c r="AG750" i="6"/>
  <c r="Y988" i="6"/>
  <c r="W817" i="6"/>
  <c r="AJ772" i="6"/>
  <c r="AC783" i="6"/>
  <c r="E817" i="6"/>
  <c r="AJ746" i="6"/>
  <c r="AH978" i="6"/>
  <c r="AJ978" i="6" s="1"/>
  <c r="AD187" i="6"/>
  <c r="G958" i="6"/>
  <c r="AH958" i="6"/>
  <c r="AJ726" i="6"/>
  <c r="I988" i="6"/>
  <c r="AF759" i="6"/>
  <c r="AF970" i="6"/>
  <c r="AB811" i="6"/>
  <c r="AD811" i="6" s="1"/>
  <c r="AJ969" i="6"/>
  <c r="AG237" i="6"/>
  <c r="AB237" i="6"/>
  <c r="AB238" i="6" s="1"/>
  <c r="E943" i="6"/>
  <c r="E759" i="6"/>
  <c r="M943" i="6"/>
  <c r="M759" i="6"/>
  <c r="G945" i="6"/>
  <c r="AF949" i="6"/>
  <c r="H950" i="6"/>
  <c r="P950" i="6"/>
  <c r="X950" i="6"/>
  <c r="E957" i="6"/>
  <c r="H958" i="6"/>
  <c r="X958" i="6"/>
  <c r="AJ729" i="6"/>
  <c r="AJ738" i="6"/>
  <c r="AG743" i="6"/>
  <c r="AI980" i="6"/>
  <c r="AJ980" i="6" s="1"/>
  <c r="AE984" i="6"/>
  <c r="AG984" i="6" s="1"/>
  <c r="AG752" i="6"/>
  <c r="AH987" i="6"/>
  <c r="AJ987" i="6" s="1"/>
  <c r="AJ755" i="6"/>
  <c r="F759" i="6"/>
  <c r="H817" i="6"/>
  <c r="H818" i="6" s="1"/>
  <c r="P817" i="6"/>
  <c r="X817" i="6"/>
  <c r="I946" i="6"/>
  <c r="Y946" i="6"/>
  <c r="AE817" i="6"/>
  <c r="AD780" i="6"/>
  <c r="AG796" i="6"/>
  <c r="AA976" i="6"/>
  <c r="AC812" i="6"/>
  <c r="D817" i="6"/>
  <c r="D818" i="6" s="1"/>
  <c r="AC833" i="6"/>
  <c r="AC834" i="6"/>
  <c r="AB839" i="6"/>
  <c r="AD839" i="6" s="1"/>
  <c r="AB842" i="6"/>
  <c r="AD842" i="6" s="1"/>
  <c r="AD848" i="6"/>
  <c r="AC860" i="6"/>
  <c r="AD860" i="6" s="1"/>
  <c r="AH945" i="6"/>
  <c r="AJ945" i="6" s="1"/>
  <c r="AI969" i="6"/>
  <c r="AD56" i="6"/>
  <c r="AD120" i="6"/>
  <c r="AD160" i="6"/>
  <c r="AD208" i="6"/>
  <c r="AD272" i="6"/>
  <c r="AB353" i="6"/>
  <c r="AD336" i="6"/>
  <c r="AD376" i="6"/>
  <c r="AD424" i="6"/>
  <c r="AD469" i="6" s="1"/>
  <c r="AB527" i="6"/>
  <c r="AB528" i="6" s="1"/>
  <c r="AD477" i="6"/>
  <c r="AD527" i="6" s="1"/>
  <c r="AD488" i="6"/>
  <c r="AC585" i="6"/>
  <c r="AB585" i="6"/>
  <c r="AJ643" i="6"/>
  <c r="G941" i="6"/>
  <c r="O941" i="6"/>
  <c r="O759" i="6"/>
  <c r="W759" i="6"/>
  <c r="AH941" i="6"/>
  <c r="AH759" i="6"/>
  <c r="AH760" i="6" s="1"/>
  <c r="AJ709" i="6"/>
  <c r="AJ946" i="6"/>
  <c r="AG717" i="6"/>
  <c r="I950" i="6"/>
  <c r="Q950" i="6"/>
  <c r="Y950" i="6"/>
  <c r="AG725" i="6"/>
  <c r="AB730" i="6"/>
  <c r="H967" i="6"/>
  <c r="P967" i="6"/>
  <c r="X967" i="6"/>
  <c r="AB739" i="6"/>
  <c r="AG974" i="6"/>
  <c r="H980" i="6"/>
  <c r="P980" i="6"/>
  <c r="X980" i="6"/>
  <c r="AJ748" i="6"/>
  <c r="AC752" i="6"/>
  <c r="L986" i="6"/>
  <c r="AG986" i="6"/>
  <c r="G759" i="6"/>
  <c r="I817" i="6"/>
  <c r="Q817" i="6"/>
  <c r="Y817" i="6"/>
  <c r="AD768" i="6"/>
  <c r="L817" i="6"/>
  <c r="L818" i="6" s="1"/>
  <c r="T817" i="6"/>
  <c r="AJ769" i="6"/>
  <c r="AI817" i="6"/>
  <c r="AJ771" i="6"/>
  <c r="AB785" i="6"/>
  <c r="AD785" i="6" s="1"/>
  <c r="AB790" i="6"/>
  <c r="AD790" i="6" s="1"/>
  <c r="AG804" i="6"/>
  <c r="AF978" i="6"/>
  <c r="AC839" i="6"/>
  <c r="AG839" i="6"/>
  <c r="AE955" i="6"/>
  <c r="AG955" i="6" s="1"/>
  <c r="AD867" i="6"/>
  <c r="M933" i="6"/>
  <c r="L934" i="6" s="1"/>
  <c r="AC720" i="6"/>
  <c r="G983" i="6"/>
  <c r="AC751" i="6"/>
  <c r="AC353" i="6"/>
  <c r="AG411" i="6"/>
  <c r="AB411" i="6"/>
  <c r="AB412" i="6" s="1"/>
  <c r="AC527" i="6"/>
  <c r="X941" i="6"/>
  <c r="X759" i="6"/>
  <c r="N966" i="6"/>
  <c r="Q980" i="6"/>
  <c r="L975" i="6"/>
  <c r="AD245" i="6"/>
  <c r="AB295" i="6"/>
  <c r="AB296" i="6" s="1"/>
  <c r="AH950" i="6"/>
  <c r="AJ718" i="6"/>
  <c r="I959" i="6"/>
  <c r="AC727" i="6"/>
  <c r="AB732" i="6"/>
  <c r="AC121" i="6"/>
  <c r="AG179" i="6"/>
  <c r="AD131" i="6"/>
  <c r="AC295" i="6"/>
  <c r="AJ353" i="6"/>
  <c r="AG353" i="6"/>
  <c r="AC469" i="6"/>
  <c r="AG585" i="6"/>
  <c r="AB714" i="6"/>
  <c r="AC715" i="6"/>
  <c r="N948" i="6"/>
  <c r="AF948" i="6"/>
  <c r="AG716" i="6"/>
  <c r="D953" i="6"/>
  <c r="AB953" i="6" s="1"/>
  <c r="L953" i="6"/>
  <c r="T953" i="6"/>
  <c r="AB721" i="6"/>
  <c r="E954" i="6"/>
  <c r="M954" i="6"/>
  <c r="U954" i="6"/>
  <c r="AC722" i="6"/>
  <c r="AC729" i="6"/>
  <c r="Y963" i="6"/>
  <c r="AI963" i="6"/>
  <c r="J964" i="6"/>
  <c r="R964" i="6"/>
  <c r="Z964" i="6"/>
  <c r="AE965" i="6"/>
  <c r="AG965" i="6" s="1"/>
  <c r="AG733" i="6"/>
  <c r="AH971" i="6"/>
  <c r="AJ971" i="6" s="1"/>
  <c r="AJ740" i="6"/>
  <c r="AB746" i="6"/>
  <c r="AD746" i="6" s="1"/>
  <c r="I989" i="6"/>
  <c r="Q989" i="6"/>
  <c r="Y989" i="6"/>
  <c r="AE990" i="6"/>
  <c r="AG990" i="6" s="1"/>
  <c r="AG758" i="6"/>
  <c r="U759" i="6"/>
  <c r="AB774" i="6"/>
  <c r="AD774" i="6" s="1"/>
  <c r="AC777" i="6"/>
  <c r="AC779" i="6"/>
  <c r="AC784" i="6"/>
  <c r="AB792" i="6"/>
  <c r="AD792" i="6" s="1"/>
  <c r="F875" i="6"/>
  <c r="F876" i="6" s="1"/>
  <c r="N875" i="6"/>
  <c r="V875" i="6"/>
  <c r="V876" i="6" s="1"/>
  <c r="AC837" i="6"/>
  <c r="AD837" i="6" s="1"/>
  <c r="AC847" i="6"/>
  <c r="AD847" i="6" s="1"/>
  <c r="F933" i="6"/>
  <c r="N933" i="6"/>
  <c r="N934" i="6" s="1"/>
  <c r="V933" i="6"/>
  <c r="AC978" i="6"/>
  <c r="AE760" i="6"/>
  <c r="AC643" i="6"/>
  <c r="W958" i="6"/>
  <c r="Q988" i="6"/>
  <c r="G817" i="6"/>
  <c r="F818" i="6" s="1"/>
  <c r="AH817" i="6"/>
  <c r="P941" i="6"/>
  <c r="P759" i="6"/>
  <c r="AI941" i="6"/>
  <c r="AI759" i="6"/>
  <c r="AB716" i="6"/>
  <c r="AH949" i="6"/>
  <c r="AJ949" i="6" s="1"/>
  <c r="AJ717" i="6"/>
  <c r="AB723" i="6"/>
  <c r="AD723" i="6" s="1"/>
  <c r="AB724" i="6"/>
  <c r="AD724" i="6" s="1"/>
  <c r="F966" i="6"/>
  <c r="V966" i="6"/>
  <c r="I967" i="6"/>
  <c r="AC735" i="6"/>
  <c r="I980" i="6"/>
  <c r="Y980" i="6"/>
  <c r="H759" i="6"/>
  <c r="D990" i="6"/>
  <c r="AB990" i="6" s="1"/>
  <c r="L875" i="6"/>
  <c r="T875" i="6"/>
  <c r="AB121" i="6"/>
  <c r="AB122" i="6" s="1"/>
  <c r="AJ295" i="6"/>
  <c r="AJ585" i="6"/>
  <c r="K953" i="6"/>
  <c r="S953" i="6"/>
  <c r="AA953" i="6"/>
  <c r="AB722" i="6"/>
  <c r="AC723" i="6"/>
  <c r="AB729" i="6"/>
  <c r="G966" i="6"/>
  <c r="O966" i="6"/>
  <c r="W966" i="6"/>
  <c r="AH966" i="6"/>
  <c r="AJ734" i="6"/>
  <c r="AG742" i="6"/>
  <c r="AJ745" i="6"/>
  <c r="AI977" i="6"/>
  <c r="AH979" i="6"/>
  <c r="AJ979" i="6" s="1"/>
  <c r="AJ747" i="6"/>
  <c r="J980" i="6"/>
  <c r="AB980" i="6" s="1"/>
  <c r="AD980" i="6" s="1"/>
  <c r="R980" i="6"/>
  <c r="Z980" i="6"/>
  <c r="AH986" i="6"/>
  <c r="AJ986" i="6" s="1"/>
  <c r="AJ754" i="6"/>
  <c r="T990" i="6"/>
  <c r="Q759" i="6"/>
  <c r="V817" i="6"/>
  <c r="V818" i="6" s="1"/>
  <c r="AB772" i="6"/>
  <c r="AD772" i="6" s="1"/>
  <c r="AD777" i="6"/>
  <c r="AD779" i="6"/>
  <c r="AB784" i="6"/>
  <c r="AD784" i="6" s="1"/>
  <c r="E875" i="6"/>
  <c r="D876" i="6" s="1"/>
  <c r="M875" i="6"/>
  <c r="U875" i="6"/>
  <c r="AC825" i="6"/>
  <c r="X875" i="6"/>
  <c r="X876" i="6" s="1"/>
  <c r="AD834" i="6"/>
  <c r="AB63" i="6"/>
  <c r="AB64" i="6" s="1"/>
  <c r="AD13" i="6"/>
  <c r="AD63" i="6" s="1"/>
  <c r="AJ63" i="6"/>
  <c r="AD24" i="6"/>
  <c r="AD88" i="6"/>
  <c r="AD304" i="6"/>
  <c r="N354" i="6"/>
  <c r="AD408" i="6"/>
  <c r="AD456" i="6"/>
  <c r="AD520" i="6"/>
  <c r="AD566" i="6"/>
  <c r="AD584" i="6"/>
  <c r="AD653" i="6"/>
  <c r="V942" i="6"/>
  <c r="D944" i="6"/>
  <c r="T944" i="6"/>
  <c r="AB712" i="6"/>
  <c r="AD712" i="6" s="1"/>
  <c r="AB713" i="6"/>
  <c r="AD713" i="6" s="1"/>
  <c r="AC714" i="6"/>
  <c r="AB720" i="6"/>
  <c r="AD720" i="6" s="1"/>
  <c r="AC721" i="6"/>
  <c r="AB728" i="6"/>
  <c r="AJ731" i="6"/>
  <c r="E965" i="6"/>
  <c r="AC738" i="6"/>
  <c r="AI971" i="6"/>
  <c r="J972" i="6"/>
  <c r="R972" i="6"/>
  <c r="AE973" i="6"/>
  <c r="AG741" i="6"/>
  <c r="N976" i="6"/>
  <c r="I979" i="6"/>
  <c r="Q979" i="6"/>
  <c r="Y979" i="6"/>
  <c r="AG751" i="6"/>
  <c r="AE985" i="6"/>
  <c r="AG753" i="6"/>
  <c r="AH988" i="6"/>
  <c r="AJ988" i="6" s="1"/>
  <c r="AJ756" i="6"/>
  <c r="V759" i="6"/>
  <c r="AC767" i="6"/>
  <c r="M941" i="6"/>
  <c r="U817" i="6"/>
  <c r="AF817" i="6"/>
  <c r="K817" i="6"/>
  <c r="S817" i="6"/>
  <c r="AG774" i="6"/>
  <c r="I962" i="6"/>
  <c r="AC805" i="6"/>
  <c r="W875" i="6"/>
  <c r="AC829" i="6"/>
  <c r="H875" i="6"/>
  <c r="AD831" i="6"/>
  <c r="AG831" i="6"/>
  <c r="Y964" i="6"/>
  <c r="U941" i="6"/>
  <c r="AB849" i="6"/>
  <c r="W933" i="6"/>
  <c r="Y941" i="6"/>
  <c r="W945" i="6"/>
  <c r="AF956" i="6"/>
  <c r="AI951" i="6"/>
  <c r="J941" i="6"/>
  <c r="J759" i="6"/>
  <c r="H948" i="6"/>
  <c r="AE952" i="6"/>
  <c r="AG952" i="6" s="1"/>
  <c r="AG720" i="6"/>
  <c r="D976" i="6"/>
  <c r="L977" i="6"/>
  <c r="L978" i="6"/>
  <c r="E981" i="6"/>
  <c r="AC981" i="6" s="1"/>
  <c r="K985" i="6"/>
  <c r="S986" i="6"/>
  <c r="AC798" i="6"/>
  <c r="AB806" i="6"/>
  <c r="I933" i="6"/>
  <c r="AB903" i="6"/>
  <c r="L942" i="6"/>
  <c r="AE981" i="6"/>
  <c r="AG981" i="6" s="1"/>
  <c r="P933" i="6"/>
  <c r="Q941" i="6"/>
  <c r="O945" i="6"/>
  <c r="X949" i="6"/>
  <c r="F954" i="6"/>
  <c r="AB954" i="6" s="1"/>
  <c r="G957" i="6"/>
  <c r="AH957" i="6"/>
  <c r="AJ957" i="6" s="1"/>
  <c r="AJ725" i="6"/>
  <c r="AC731" i="6"/>
  <c r="AB738" i="6"/>
  <c r="E973" i="6"/>
  <c r="AH974" i="6"/>
  <c r="AJ742" i="6"/>
  <c r="R817" i="6"/>
  <c r="R818" i="6" s="1"/>
  <c r="AE875" i="6"/>
  <c r="AG825" i="6"/>
  <c r="AI933" i="6"/>
  <c r="AE933" i="6"/>
  <c r="AH961" i="6"/>
  <c r="AJ961" i="6" s="1"/>
  <c r="AD535" i="6"/>
  <c r="AB643" i="6"/>
  <c r="AB644" i="6" s="1"/>
  <c r="AF944" i="6"/>
  <c r="AB950" i="6"/>
  <c r="AE951" i="6"/>
  <c r="AG951" i="6" s="1"/>
  <c r="AG724" i="6"/>
  <c r="P957" i="6"/>
  <c r="M959" i="6"/>
  <c r="G965" i="6"/>
  <c r="E968" i="6"/>
  <c r="E969" i="6"/>
  <c r="AC971" i="6"/>
  <c r="AC739" i="6"/>
  <c r="D977" i="6"/>
  <c r="AB977" i="6" s="1"/>
  <c r="D978" i="6"/>
  <c r="AJ753" i="6"/>
  <c r="AA986" i="6"/>
  <c r="AB781" i="6"/>
  <c r="AC848" i="6"/>
  <c r="AB851" i="6"/>
  <c r="AD851" i="6" s="1"/>
  <c r="AD565" i="6"/>
  <c r="AD613" i="6"/>
  <c r="AD659" i="6"/>
  <c r="R702" i="6"/>
  <c r="K941" i="6"/>
  <c r="K759" i="6"/>
  <c r="S941" i="6"/>
  <c r="S991" i="6" s="1"/>
  <c r="S759" i="6"/>
  <c r="AA759" i="6"/>
  <c r="F942" i="6"/>
  <c r="N942" i="6"/>
  <c r="AF942" i="6"/>
  <c r="AG942" i="6" s="1"/>
  <c r="AG711" i="6"/>
  <c r="Q946" i="6"/>
  <c r="I947" i="6"/>
  <c r="Q947" i="6"/>
  <c r="Y947" i="6"/>
  <c r="AH947" i="6"/>
  <c r="AJ947" i="6" s="1"/>
  <c r="I948" i="6"/>
  <c r="Q948" i="6"/>
  <c r="E950" i="6"/>
  <c r="AE950" i="6"/>
  <c r="G951" i="6"/>
  <c r="AC951" i="6" s="1"/>
  <c r="W951" i="6"/>
  <c r="I957" i="6"/>
  <c r="Q957" i="6"/>
  <c r="Y957" i="6"/>
  <c r="F959" i="6"/>
  <c r="N959" i="6"/>
  <c r="V959" i="6"/>
  <c r="AE959" i="6"/>
  <c r="AG959" i="6" s="1"/>
  <c r="AE960" i="6"/>
  <c r="AG960" i="6" s="1"/>
  <c r="AG728" i="6"/>
  <c r="AE961" i="6"/>
  <c r="AG961" i="6" s="1"/>
  <c r="AG729" i="6"/>
  <c r="O963" i="6"/>
  <c r="AG732" i="6"/>
  <c r="H965" i="6"/>
  <c r="P965" i="6"/>
  <c r="E967" i="6"/>
  <c r="U967" i="6"/>
  <c r="V968" i="6"/>
  <c r="N969" i="6"/>
  <c r="V969" i="6"/>
  <c r="F970" i="6"/>
  <c r="N970" i="6"/>
  <c r="V970" i="6"/>
  <c r="AF972" i="6"/>
  <c r="G973" i="6"/>
  <c r="O973" i="6"/>
  <c r="W973" i="6"/>
  <c r="AH973" i="6"/>
  <c r="AJ973" i="6" s="1"/>
  <c r="AJ741" i="6"/>
  <c r="E976" i="6"/>
  <c r="M976" i="6"/>
  <c r="U976" i="6"/>
  <c r="AC744" i="6"/>
  <c r="E977" i="6"/>
  <c r="M977" i="6"/>
  <c r="U977" i="6"/>
  <c r="AC745" i="6"/>
  <c r="M978" i="6"/>
  <c r="AC747" i="6"/>
  <c r="F981" i="6"/>
  <c r="D984" i="6"/>
  <c r="L984" i="6"/>
  <c r="T984" i="6"/>
  <c r="AB752" i="6"/>
  <c r="AD752" i="6" s="1"/>
  <c r="L985" i="6"/>
  <c r="T985" i="6"/>
  <c r="D986" i="6"/>
  <c r="T986" i="6"/>
  <c r="AB754" i="6"/>
  <c r="AB755" i="6"/>
  <c r="AB756" i="6"/>
  <c r="AD756" i="6" s="1"/>
  <c r="AF989" i="6"/>
  <c r="AG989" i="6" s="1"/>
  <c r="H990" i="6"/>
  <c r="P990" i="6"/>
  <c r="X990" i="6"/>
  <c r="AH990" i="6"/>
  <c r="AJ990" i="6" s="1"/>
  <c r="AJ758" i="6"/>
  <c r="N759" i="6"/>
  <c r="N760" i="6" s="1"/>
  <c r="Y759" i="6"/>
  <c r="AB767" i="6"/>
  <c r="AC772" i="6"/>
  <c r="AG773" i="6"/>
  <c r="AC781" i="6"/>
  <c r="AB789" i="6"/>
  <c r="AC806" i="6"/>
  <c r="AB814" i="6"/>
  <c r="AG816" i="6"/>
  <c r="AB833" i="6"/>
  <c r="AD833" i="6" s="1"/>
  <c r="AB846" i="6"/>
  <c r="AD846" i="6" s="1"/>
  <c r="AC851" i="6"/>
  <c r="AC855" i="6"/>
  <c r="AB862" i="6"/>
  <c r="AD862" i="6" s="1"/>
  <c r="J933" i="6"/>
  <c r="R933" i="6"/>
  <c r="Z933" i="6"/>
  <c r="Z934" i="6" s="1"/>
  <c r="Y933" i="6"/>
  <c r="AB893" i="6"/>
  <c r="AG897" i="6"/>
  <c r="AB905" i="6"/>
  <c r="AB909" i="6"/>
  <c r="AD909" i="6" s="1"/>
  <c r="D933" i="6"/>
  <c r="D934" i="6" s="1"/>
  <c r="AE947" i="6"/>
  <c r="E984" i="6"/>
  <c r="I941" i="6"/>
  <c r="H949" i="6"/>
  <c r="V954" i="6"/>
  <c r="W957" i="6"/>
  <c r="AC728" i="6"/>
  <c r="AC730" i="6"/>
  <c r="AB736" i="6"/>
  <c r="AB740" i="6"/>
  <c r="AF973" i="6"/>
  <c r="Z817" i="6"/>
  <c r="Z818" i="6" s="1"/>
  <c r="O875" i="6"/>
  <c r="AC849" i="6"/>
  <c r="X933" i="6"/>
  <c r="R941" i="6"/>
  <c r="R759" i="6"/>
  <c r="R760" i="6" s="1"/>
  <c r="Q949" i="6"/>
  <c r="H957" i="6"/>
  <c r="X957" i="6"/>
  <c r="E959" i="6"/>
  <c r="O965" i="6"/>
  <c r="AH965" i="6"/>
  <c r="AJ965" i="6" s="1"/>
  <c r="AJ733" i="6"/>
  <c r="M968" i="6"/>
  <c r="AC736" i="6"/>
  <c r="U969" i="6"/>
  <c r="L976" i="6"/>
  <c r="T977" i="6"/>
  <c r="T978" i="6"/>
  <c r="AH982" i="6"/>
  <c r="AJ982" i="6" s="1"/>
  <c r="AJ750" i="6"/>
  <c r="S985" i="6"/>
  <c r="K986" i="6"/>
  <c r="AB863" i="6"/>
  <c r="AD863" i="6" s="1"/>
  <c r="AB864" i="6"/>
  <c r="AD864" i="6" s="1"/>
  <c r="Q933" i="6"/>
  <c r="AD71" i="6"/>
  <c r="AD121" i="6" s="1"/>
  <c r="AD303" i="6"/>
  <c r="AJ527" i="6"/>
  <c r="AD537" i="6"/>
  <c r="AE941" i="6"/>
  <c r="AG710" i="6"/>
  <c r="J946" i="6"/>
  <c r="R946" i="6"/>
  <c r="Z946" i="6"/>
  <c r="J947" i="6"/>
  <c r="R947" i="6"/>
  <c r="Z947" i="6"/>
  <c r="AJ716" i="6"/>
  <c r="AF950" i="6"/>
  <c r="AG719" i="6"/>
  <c r="Q954" i="6"/>
  <c r="AH954" i="6"/>
  <c r="AJ954" i="6" s="1"/>
  <c r="I955" i="6"/>
  <c r="Q955" i="6"/>
  <c r="AI956" i="6"/>
  <c r="AJ956" i="6" s="1"/>
  <c r="J957" i="6"/>
  <c r="R957" i="6"/>
  <c r="Z957" i="6"/>
  <c r="AE958" i="6"/>
  <c r="G959" i="6"/>
  <c r="O959" i="6"/>
  <c r="W959" i="6"/>
  <c r="H960" i="6"/>
  <c r="AB960" i="6" s="1"/>
  <c r="P960" i="6"/>
  <c r="X960" i="6"/>
  <c r="AJ964" i="6"/>
  <c r="F967" i="6"/>
  <c r="N967" i="6"/>
  <c r="V967" i="6"/>
  <c r="AE968" i="6"/>
  <c r="AG736" i="6"/>
  <c r="O969" i="6"/>
  <c r="W969" i="6"/>
  <c r="AE969" i="6"/>
  <c r="AG969" i="6" s="1"/>
  <c r="AG737" i="6"/>
  <c r="O971" i="6"/>
  <c r="H973" i="6"/>
  <c r="E975" i="6"/>
  <c r="U975" i="6"/>
  <c r="V976" i="6"/>
  <c r="F977" i="6"/>
  <c r="N977" i="6"/>
  <c r="V977" i="6"/>
  <c r="G981" i="6"/>
  <c r="O981" i="6"/>
  <c r="AH981" i="6"/>
  <c r="AJ981" i="6" s="1"/>
  <c r="AJ749" i="6"/>
  <c r="M984" i="6"/>
  <c r="U984" i="6"/>
  <c r="E985" i="6"/>
  <c r="AC985" i="6" s="1"/>
  <c r="U985" i="6"/>
  <c r="AC753" i="6"/>
  <c r="AD753" i="6" s="1"/>
  <c r="AC754" i="6"/>
  <c r="AC755" i="6"/>
  <c r="AG757" i="6"/>
  <c r="I990" i="6"/>
  <c r="Q990" i="6"/>
  <c r="Y990" i="6"/>
  <c r="AB775" i="6"/>
  <c r="AD775" i="6" s="1"/>
  <c r="AC780" i="6"/>
  <c r="AC789" i="6"/>
  <c r="AB797" i="6"/>
  <c r="AD797" i="6" s="1"/>
  <c r="AC814" i="6"/>
  <c r="AI875" i="6"/>
  <c r="AB832" i="6"/>
  <c r="AC871" i="6"/>
  <c r="AD871" i="6" s="1"/>
  <c r="AH933" i="6"/>
  <c r="AH934" i="6" s="1"/>
  <c r="AJ885" i="6"/>
  <c r="AB887" i="6"/>
  <c r="AC893" i="6"/>
  <c r="AB899" i="6"/>
  <c r="AD899" i="6" s="1"/>
  <c r="AD902" i="6"/>
  <c r="AC913" i="6"/>
  <c r="AD913" i="6" s="1"/>
  <c r="E961" i="6"/>
  <c r="AH989" i="6"/>
  <c r="AJ989" i="6" s="1"/>
  <c r="G933" i="6"/>
  <c r="AB885" i="6"/>
  <c r="AD885" i="6" s="1"/>
  <c r="AG975" i="6"/>
  <c r="AB710" i="6"/>
  <c r="AE944" i="6"/>
  <c r="AG944" i="6" s="1"/>
  <c r="AG712" i="6"/>
  <c r="AE945" i="6"/>
  <c r="AG713" i="6"/>
  <c r="P949" i="6"/>
  <c r="N954" i="6"/>
  <c r="O957" i="6"/>
  <c r="F965" i="6"/>
  <c r="AB737" i="6"/>
  <c r="AD737" i="6" s="1"/>
  <c r="I759" i="6"/>
  <c r="J817" i="6"/>
  <c r="J818" i="6" s="1"/>
  <c r="AB773" i="6"/>
  <c r="AB798" i="6"/>
  <c r="AD798" i="6" s="1"/>
  <c r="Z941" i="6"/>
  <c r="Z759" i="6"/>
  <c r="Z760" i="6" s="1"/>
  <c r="I949" i="6"/>
  <c r="Y949" i="6"/>
  <c r="AE953" i="6"/>
  <c r="AG721" i="6"/>
  <c r="O955" i="6"/>
  <c r="U959" i="6"/>
  <c r="V960" i="6"/>
  <c r="W965" i="6"/>
  <c r="U968" i="6"/>
  <c r="M969" i="6"/>
  <c r="AC737" i="6"/>
  <c r="F973" i="6"/>
  <c r="T976" i="6"/>
  <c r="AB744" i="6"/>
  <c r="AD744" i="6" s="1"/>
  <c r="AB745" i="6"/>
  <c r="AB747" i="6"/>
  <c r="AD747" i="6" s="1"/>
  <c r="AB748" i="6"/>
  <c r="AA985" i="6"/>
  <c r="AC773" i="6"/>
  <c r="AF875" i="6"/>
  <c r="AB855" i="6"/>
  <c r="AD855" i="6" s="1"/>
  <c r="AD549" i="6"/>
  <c r="AD605" i="6"/>
  <c r="AD643" i="6" s="1"/>
  <c r="AD637" i="6"/>
  <c r="AB701" i="6"/>
  <c r="AB702" i="6" s="1"/>
  <c r="AD651" i="6"/>
  <c r="AD701" i="6" s="1"/>
  <c r="AJ701" i="6"/>
  <c r="AD675" i="6"/>
  <c r="AF941" i="6"/>
  <c r="H942" i="6"/>
  <c r="P942" i="6"/>
  <c r="X942" i="6"/>
  <c r="AH942" i="6"/>
  <c r="AJ942" i="6" s="1"/>
  <c r="AJ710" i="6"/>
  <c r="AA944" i="6"/>
  <c r="AC944" i="6" s="1"/>
  <c r="K945" i="6"/>
  <c r="S945" i="6"/>
  <c r="AA945" i="6"/>
  <c r="K946" i="6"/>
  <c r="S946" i="6"/>
  <c r="AA946" i="6"/>
  <c r="AJ714" i="6"/>
  <c r="K947" i="6"/>
  <c r="S947" i="6"/>
  <c r="AA947" i="6"/>
  <c r="AJ715" i="6"/>
  <c r="AE949" i="6"/>
  <c r="AG718" i="6"/>
  <c r="R953" i="6"/>
  <c r="J954" i="6"/>
  <c r="R954" i="6"/>
  <c r="Z954" i="6"/>
  <c r="J955" i="6"/>
  <c r="R955" i="6"/>
  <c r="Z955" i="6"/>
  <c r="AI955" i="6"/>
  <c r="AJ955" i="6" s="1"/>
  <c r="AJ724" i="6"/>
  <c r="F958" i="6"/>
  <c r="N958" i="6"/>
  <c r="V958" i="6"/>
  <c r="AF958" i="6"/>
  <c r="AG727" i="6"/>
  <c r="AH962" i="6"/>
  <c r="AJ962" i="6" s="1"/>
  <c r="I963" i="6"/>
  <c r="AH963" i="6"/>
  <c r="AJ963" i="6" s="1"/>
  <c r="I964" i="6"/>
  <c r="Q964" i="6"/>
  <c r="AI964" i="6"/>
  <c r="J965" i="6"/>
  <c r="R965" i="6"/>
  <c r="Z965" i="6"/>
  <c r="E966" i="6"/>
  <c r="AE966" i="6"/>
  <c r="AG966" i="6" s="1"/>
  <c r="G967" i="6"/>
  <c r="O967" i="6"/>
  <c r="W967" i="6"/>
  <c r="AF967" i="6"/>
  <c r="AG967" i="6" s="1"/>
  <c r="H968" i="6"/>
  <c r="P968" i="6"/>
  <c r="X968" i="6"/>
  <c r="AF968" i="6"/>
  <c r="H972" i="6"/>
  <c r="P972" i="6"/>
  <c r="X972" i="6"/>
  <c r="AJ972" i="6"/>
  <c r="I973" i="6"/>
  <c r="Q973" i="6"/>
  <c r="Y973" i="6"/>
  <c r="F975" i="6"/>
  <c r="N975" i="6"/>
  <c r="V975" i="6"/>
  <c r="AE976" i="6"/>
  <c r="AG976" i="6" s="1"/>
  <c r="AG744" i="6"/>
  <c r="AE977" i="6"/>
  <c r="AG745" i="6"/>
  <c r="O979" i="6"/>
  <c r="AG748" i="6"/>
  <c r="P981" i="6"/>
  <c r="E983" i="6"/>
  <c r="AC983" i="6" s="1"/>
  <c r="M983" i="6"/>
  <c r="U983" i="6"/>
  <c r="F984" i="6"/>
  <c r="N984" i="6"/>
  <c r="V984" i="6"/>
  <c r="F985" i="6"/>
  <c r="N985" i="6"/>
  <c r="V985" i="6"/>
  <c r="G989" i="6"/>
  <c r="O989" i="6"/>
  <c r="W989" i="6"/>
  <c r="AJ757" i="6"/>
  <c r="AG768" i="6"/>
  <c r="AJ781" i="6"/>
  <c r="AB783" i="6"/>
  <c r="AD783" i="6" s="1"/>
  <c r="AC788" i="6"/>
  <c r="AD788" i="6" s="1"/>
  <c r="AG789" i="6"/>
  <c r="AC797" i="6"/>
  <c r="AB805" i="6"/>
  <c r="K875" i="6"/>
  <c r="S875" i="6"/>
  <c r="AA875" i="6"/>
  <c r="AJ825" i="6"/>
  <c r="AB829" i="6"/>
  <c r="AC830" i="6"/>
  <c r="AJ830" i="6"/>
  <c r="AC832" i="6"/>
  <c r="AG833" i="6"/>
  <c r="AB850" i="6"/>
  <c r="AD850" i="6" s="1"/>
  <c r="AC854" i="6"/>
  <c r="AJ864" i="6"/>
  <c r="AB883" i="6"/>
  <c r="AC887" i="6"/>
  <c r="AB889" i="6"/>
  <c r="AD889" i="6" s="1"/>
  <c r="AC899" i="6"/>
  <c r="AC902" i="6"/>
  <c r="D941" i="6"/>
  <c r="L941" i="6"/>
  <c r="T941" i="6"/>
  <c r="AB709" i="6"/>
  <c r="K942" i="6"/>
  <c r="S942" i="6"/>
  <c r="AA942" i="6"/>
  <c r="J943" i="6"/>
  <c r="R943" i="6"/>
  <c r="Z943" i="6"/>
  <c r="AH943" i="6"/>
  <c r="I944" i="6"/>
  <c r="Q944" i="6"/>
  <c r="Y944" i="6"/>
  <c r="H945" i="6"/>
  <c r="P945" i="6"/>
  <c r="X945" i="6"/>
  <c r="AF945" i="6"/>
  <c r="G946" i="6"/>
  <c r="AC946" i="6" s="1"/>
  <c r="O946" i="6"/>
  <c r="W946" i="6"/>
  <c r="AE946" i="6"/>
  <c r="F947" i="6"/>
  <c r="AB947" i="6" s="1"/>
  <c r="N947" i="6"/>
  <c r="V947" i="6"/>
  <c r="AC716" i="6"/>
  <c r="AB717" i="6"/>
  <c r="K950" i="6"/>
  <c r="S950" i="6"/>
  <c r="AA950" i="6"/>
  <c r="AI950" i="6"/>
  <c r="J951" i="6"/>
  <c r="R951" i="6"/>
  <c r="Z951" i="6"/>
  <c r="AJ951" i="6"/>
  <c r="H953" i="6"/>
  <c r="P953" i="6"/>
  <c r="X953" i="6"/>
  <c r="AF953" i="6"/>
  <c r="G954" i="6"/>
  <c r="O954" i="6"/>
  <c r="W954" i="6"/>
  <c r="AE954" i="6"/>
  <c r="F955" i="6"/>
  <c r="N955" i="6"/>
  <c r="AB955" i="6" s="1"/>
  <c r="V955" i="6"/>
  <c r="E956" i="6"/>
  <c r="AC956" i="6" s="1"/>
  <c r="M956" i="6"/>
  <c r="U956" i="6"/>
  <c r="AC724" i="6"/>
  <c r="D957" i="6"/>
  <c r="L957" i="6"/>
  <c r="T957" i="6"/>
  <c r="AB725" i="6"/>
  <c r="AD725" i="6" s="1"/>
  <c r="K958" i="6"/>
  <c r="AC958" i="6" s="1"/>
  <c r="S958" i="6"/>
  <c r="AA958" i="6"/>
  <c r="AI958" i="6"/>
  <c r="J959" i="6"/>
  <c r="R959" i="6"/>
  <c r="Z959" i="6"/>
  <c r="AH959" i="6"/>
  <c r="AJ959" i="6" s="1"/>
  <c r="I960" i="6"/>
  <c r="AC960" i="6" s="1"/>
  <c r="Q960" i="6"/>
  <c r="Y960" i="6"/>
  <c r="H961" i="6"/>
  <c r="AB961" i="6" s="1"/>
  <c r="P961" i="6"/>
  <c r="X961" i="6"/>
  <c r="AE962" i="6"/>
  <c r="AG962" i="6" s="1"/>
  <c r="AC732" i="6"/>
  <c r="AB733" i="6"/>
  <c r="K966" i="6"/>
  <c r="S966" i="6"/>
  <c r="AA966" i="6"/>
  <c r="AI966" i="6"/>
  <c r="J967" i="6"/>
  <c r="R967" i="6"/>
  <c r="Z967" i="6"/>
  <c r="AH967" i="6"/>
  <c r="I968" i="6"/>
  <c r="Q968" i="6"/>
  <c r="Y968" i="6"/>
  <c r="H969" i="6"/>
  <c r="AB969" i="6" s="1"/>
  <c r="P969" i="6"/>
  <c r="X969" i="6"/>
  <c r="AF969" i="6"/>
  <c r="G970" i="6"/>
  <c r="AC970" i="6" s="1"/>
  <c r="O970" i="6"/>
  <c r="W970" i="6"/>
  <c r="AE970" i="6"/>
  <c r="F971" i="6"/>
  <c r="N971" i="6"/>
  <c r="V971" i="6"/>
  <c r="E972" i="6"/>
  <c r="M972" i="6"/>
  <c r="U972" i="6"/>
  <c r="AC740" i="6"/>
  <c r="D973" i="6"/>
  <c r="L973" i="6"/>
  <c r="T973" i="6"/>
  <c r="AB741" i="6"/>
  <c r="AD741" i="6" s="1"/>
  <c r="K974" i="6"/>
  <c r="S974" i="6"/>
  <c r="AI974" i="6"/>
  <c r="I976" i="6"/>
  <c r="Q976" i="6"/>
  <c r="Y976" i="6"/>
  <c r="AF977" i="6"/>
  <c r="G978" i="6"/>
  <c r="O978" i="6"/>
  <c r="W978" i="6"/>
  <c r="AE978" i="6"/>
  <c r="AG978" i="6" s="1"/>
  <c r="F979" i="6"/>
  <c r="N979" i="6"/>
  <c r="V979" i="6"/>
  <c r="E980" i="6"/>
  <c r="AC980" i="6" s="1"/>
  <c r="M980" i="6"/>
  <c r="U980" i="6"/>
  <c r="AC748" i="6"/>
  <c r="D981" i="6"/>
  <c r="L981" i="6"/>
  <c r="T981" i="6"/>
  <c r="AB749" i="6"/>
  <c r="AD749" i="6" s="1"/>
  <c r="K982" i="6"/>
  <c r="S982" i="6"/>
  <c r="AA982" i="6"/>
  <c r="AF985" i="6"/>
  <c r="G986" i="6"/>
  <c r="O986" i="6"/>
  <c r="W986" i="6"/>
  <c r="F987" i="6"/>
  <c r="AB987" i="6" s="1"/>
  <c r="N987" i="6"/>
  <c r="V987" i="6"/>
  <c r="AC756" i="6"/>
  <c r="AB757" i="6"/>
  <c r="P875" i="6"/>
  <c r="AG841" i="6"/>
  <c r="AC845" i="6"/>
  <c r="AD845" i="6" s="1"/>
  <c r="AB873" i="6"/>
  <c r="S933" i="6"/>
  <c r="AA933" i="6"/>
  <c r="K933" i="6"/>
  <c r="AB888" i="6"/>
  <c r="AC892" i="6"/>
  <c r="AD892" i="6" s="1"/>
  <c r="AC916" i="6"/>
  <c r="AD916" i="6" s="1"/>
  <c r="AJ920" i="6"/>
  <c r="AG928" i="6"/>
  <c r="D942" i="6"/>
  <c r="AB942" i="6" s="1"/>
  <c r="E941" i="6"/>
  <c r="AC709" i="6"/>
  <c r="T942" i="6"/>
  <c r="K943" i="6"/>
  <c r="S943" i="6"/>
  <c r="AA943" i="6"/>
  <c r="AI943" i="6"/>
  <c r="Z944" i="6"/>
  <c r="AH944" i="6"/>
  <c r="I945" i="6"/>
  <c r="Q945" i="6"/>
  <c r="Y945" i="6"/>
  <c r="H946" i="6"/>
  <c r="P946" i="6"/>
  <c r="X946" i="6"/>
  <c r="AF946" i="6"/>
  <c r="G947" i="6"/>
  <c r="W947" i="6"/>
  <c r="F948" i="6"/>
  <c r="AB948" i="6" s="1"/>
  <c r="V948" i="6"/>
  <c r="E949" i="6"/>
  <c r="M949" i="6"/>
  <c r="AC717" i="6"/>
  <c r="L950" i="6"/>
  <c r="T950" i="6"/>
  <c r="AB718" i="6"/>
  <c r="R952" i="6"/>
  <c r="Z952" i="6"/>
  <c r="AB952" i="6" s="1"/>
  <c r="AD952" i="6" s="1"/>
  <c r="AH952" i="6"/>
  <c r="AJ952" i="6" s="1"/>
  <c r="I953" i="6"/>
  <c r="AC953" i="6" s="1"/>
  <c r="Q953" i="6"/>
  <c r="Y953" i="6"/>
  <c r="H954" i="6"/>
  <c r="P954" i="6"/>
  <c r="X954" i="6"/>
  <c r="AF954" i="6"/>
  <c r="G955" i="6"/>
  <c r="W955" i="6"/>
  <c r="AC955" i="6" s="1"/>
  <c r="F956" i="6"/>
  <c r="AB956" i="6" s="1"/>
  <c r="AD956" i="6" s="1"/>
  <c r="N956" i="6"/>
  <c r="V956" i="6"/>
  <c r="M957" i="6"/>
  <c r="AC725" i="6"/>
  <c r="L958" i="6"/>
  <c r="AB958" i="6" s="1"/>
  <c r="T958" i="6"/>
  <c r="AB726" i="6"/>
  <c r="AD726" i="6" s="1"/>
  <c r="J960" i="6"/>
  <c r="R960" i="6"/>
  <c r="Z960" i="6"/>
  <c r="AH960" i="6"/>
  <c r="I961" i="6"/>
  <c r="Q961" i="6"/>
  <c r="Y961" i="6"/>
  <c r="H962" i="6"/>
  <c r="AB962" i="6" s="1"/>
  <c r="P962" i="6"/>
  <c r="X962" i="6"/>
  <c r="G963" i="6"/>
  <c r="AC963" i="6" s="1"/>
  <c r="W963" i="6"/>
  <c r="F964" i="6"/>
  <c r="AB964" i="6" s="1"/>
  <c r="AD964" i="6" s="1"/>
  <c r="N964" i="6"/>
  <c r="V964" i="6"/>
  <c r="M965" i="6"/>
  <c r="AC733" i="6"/>
  <c r="D966" i="6"/>
  <c r="L966" i="6"/>
  <c r="T966" i="6"/>
  <c r="AB734" i="6"/>
  <c r="AI967" i="6"/>
  <c r="J968" i="6"/>
  <c r="R968" i="6"/>
  <c r="Z968" i="6"/>
  <c r="AH968" i="6"/>
  <c r="AJ968" i="6" s="1"/>
  <c r="I969" i="6"/>
  <c r="Q969" i="6"/>
  <c r="Y969" i="6"/>
  <c r="H970" i="6"/>
  <c r="P970" i="6"/>
  <c r="X970" i="6"/>
  <c r="G971" i="6"/>
  <c r="W971" i="6"/>
  <c r="AE971" i="6"/>
  <c r="F972" i="6"/>
  <c r="N972" i="6"/>
  <c r="M973" i="6"/>
  <c r="AC741" i="6"/>
  <c r="D974" i="6"/>
  <c r="AB974" i="6" s="1"/>
  <c r="L974" i="6"/>
  <c r="AB742" i="6"/>
  <c r="AA975" i="6"/>
  <c r="AI975" i="6"/>
  <c r="AJ975" i="6" s="1"/>
  <c r="J976" i="6"/>
  <c r="R976" i="6"/>
  <c r="Z976" i="6"/>
  <c r="AH976" i="6"/>
  <c r="AJ976" i="6" s="1"/>
  <c r="I977" i="6"/>
  <c r="Q977" i="6"/>
  <c r="Y977" i="6"/>
  <c r="H978" i="6"/>
  <c r="X978" i="6"/>
  <c r="G979" i="6"/>
  <c r="AC979" i="6" s="1"/>
  <c r="W979" i="6"/>
  <c r="AE979" i="6"/>
  <c r="AG979" i="6" s="1"/>
  <c r="F980" i="6"/>
  <c r="N980" i="6"/>
  <c r="M981" i="6"/>
  <c r="U981" i="6"/>
  <c r="AC749" i="6"/>
  <c r="D982" i="6"/>
  <c r="L982" i="6"/>
  <c r="T982" i="6"/>
  <c r="AB750" i="6"/>
  <c r="K983" i="6"/>
  <c r="S983" i="6"/>
  <c r="AA983" i="6"/>
  <c r="AI983" i="6"/>
  <c r="AJ983" i="6" s="1"/>
  <c r="J984" i="6"/>
  <c r="Z984" i="6"/>
  <c r="AH984" i="6"/>
  <c r="AJ984" i="6" s="1"/>
  <c r="Q985" i="6"/>
  <c r="Y985" i="6"/>
  <c r="H986" i="6"/>
  <c r="X986" i="6"/>
  <c r="G987" i="6"/>
  <c r="AC987" i="6" s="1"/>
  <c r="O987" i="6"/>
  <c r="W987" i="6"/>
  <c r="AE987" i="6"/>
  <c r="AG987" i="6" s="1"/>
  <c r="N988" i="6"/>
  <c r="AB988" i="6" s="1"/>
  <c r="V988" i="6"/>
  <c r="E989" i="6"/>
  <c r="M989" i="6"/>
  <c r="U989" i="6"/>
  <c r="AC757" i="6"/>
  <c r="L990" i="6"/>
  <c r="I875" i="6"/>
  <c r="Q875" i="6"/>
  <c r="Y875" i="6"/>
  <c r="AB830" i="6"/>
  <c r="AD830" i="6" s="1"/>
  <c r="AC873" i="6"/>
  <c r="AC874" i="6"/>
  <c r="AC888" i="6"/>
  <c r="AB891" i="6"/>
  <c r="AB895" i="6"/>
  <c r="AD895" i="6" s="1"/>
  <c r="AB898" i="6"/>
  <c r="AD898" i="6" s="1"/>
  <c r="AC903" i="6"/>
  <c r="AJ910" i="6"/>
  <c r="AB915" i="6"/>
  <c r="AC919" i="6"/>
  <c r="AD919" i="6" s="1"/>
  <c r="AC928" i="6"/>
  <c r="AD928" i="6" s="1"/>
  <c r="AB930" i="6"/>
  <c r="AD930" i="6" s="1"/>
  <c r="F941" i="6"/>
  <c r="N941" i="6"/>
  <c r="V941" i="6"/>
  <c r="E942" i="6"/>
  <c r="M942" i="6"/>
  <c r="U942" i="6"/>
  <c r="AC710" i="6"/>
  <c r="D943" i="6"/>
  <c r="L943" i="6"/>
  <c r="AB711" i="6"/>
  <c r="AD711" i="6" s="1"/>
  <c r="AJ711" i="6"/>
  <c r="S944" i="6"/>
  <c r="AI944" i="6"/>
  <c r="J945" i="6"/>
  <c r="R945" i="6"/>
  <c r="AG714" i="6"/>
  <c r="H947" i="6"/>
  <c r="P947" i="6"/>
  <c r="X947" i="6"/>
  <c r="AF947" i="6"/>
  <c r="G948" i="6"/>
  <c r="O948" i="6"/>
  <c r="W948" i="6"/>
  <c r="AE948" i="6"/>
  <c r="F949" i="6"/>
  <c r="AB949" i="6" s="1"/>
  <c r="N949" i="6"/>
  <c r="M950" i="6"/>
  <c r="AC718" i="6"/>
  <c r="D951" i="6"/>
  <c r="L951" i="6"/>
  <c r="T951" i="6"/>
  <c r="AB719" i="6"/>
  <c r="AD719" i="6" s="1"/>
  <c r="AJ719" i="6"/>
  <c r="S952" i="6"/>
  <c r="AA952" i="6"/>
  <c r="AI952" i="6"/>
  <c r="J953" i="6"/>
  <c r="Y954" i="6"/>
  <c r="AG722" i="6"/>
  <c r="AG759" i="6" s="1"/>
  <c r="H955" i="6"/>
  <c r="P955" i="6"/>
  <c r="X955" i="6"/>
  <c r="AF955" i="6"/>
  <c r="G956" i="6"/>
  <c r="O956" i="6"/>
  <c r="W956" i="6"/>
  <c r="AE956" i="6"/>
  <c r="AG956" i="6" s="1"/>
  <c r="F957" i="6"/>
  <c r="N957" i="6"/>
  <c r="M958" i="6"/>
  <c r="U958" i="6"/>
  <c r="AC726" i="6"/>
  <c r="D959" i="6"/>
  <c r="T959" i="6"/>
  <c r="AB727" i="6"/>
  <c r="AD727" i="6" s="1"/>
  <c r="AJ727" i="6"/>
  <c r="S960" i="6"/>
  <c r="AA960" i="6"/>
  <c r="AI960" i="6"/>
  <c r="Q962" i="6"/>
  <c r="Y962" i="6"/>
  <c r="AG730" i="6"/>
  <c r="H963" i="6"/>
  <c r="AB963" i="6" s="1"/>
  <c r="AD963" i="6" s="1"/>
  <c r="P963" i="6"/>
  <c r="X963" i="6"/>
  <c r="AF963" i="6"/>
  <c r="AG963" i="6" s="1"/>
  <c r="G964" i="6"/>
  <c r="AC964" i="6" s="1"/>
  <c r="O964" i="6"/>
  <c r="W964" i="6"/>
  <c r="AE964" i="6"/>
  <c r="AG964" i="6" s="1"/>
  <c r="N965" i="6"/>
  <c r="M966" i="6"/>
  <c r="U966" i="6"/>
  <c r="AC734" i="6"/>
  <c r="D967" i="6"/>
  <c r="T967" i="6"/>
  <c r="AB735" i="6"/>
  <c r="AD735" i="6" s="1"/>
  <c r="AJ735" i="6"/>
  <c r="K968" i="6"/>
  <c r="S968" i="6"/>
  <c r="AA968" i="6"/>
  <c r="I970" i="6"/>
  <c r="Q970" i="6"/>
  <c r="Y970" i="6"/>
  <c r="AG738" i="6"/>
  <c r="H971" i="6"/>
  <c r="P971" i="6"/>
  <c r="X971" i="6"/>
  <c r="AF971" i="6"/>
  <c r="G972" i="6"/>
  <c r="O972" i="6"/>
  <c r="W972" i="6"/>
  <c r="AE972" i="6"/>
  <c r="AG972" i="6" s="1"/>
  <c r="N973" i="6"/>
  <c r="E974" i="6"/>
  <c r="AC974" i="6" s="1"/>
  <c r="M974" i="6"/>
  <c r="U974" i="6"/>
  <c r="AC742" i="6"/>
  <c r="D975" i="6"/>
  <c r="T975" i="6"/>
  <c r="AB743" i="6"/>
  <c r="AD743" i="6" s="1"/>
  <c r="AJ743" i="6"/>
  <c r="K976" i="6"/>
  <c r="S976" i="6"/>
  <c r="AH977" i="6"/>
  <c r="AJ977" i="6" s="1"/>
  <c r="I978" i="6"/>
  <c r="Q978" i="6"/>
  <c r="Y978" i="6"/>
  <c r="AG746" i="6"/>
  <c r="H979" i="6"/>
  <c r="P979" i="6"/>
  <c r="AB979" i="6" s="1"/>
  <c r="AD979" i="6" s="1"/>
  <c r="X979" i="6"/>
  <c r="AF979" i="6"/>
  <c r="G980" i="6"/>
  <c r="O980" i="6"/>
  <c r="AE980" i="6"/>
  <c r="AG980" i="6" s="1"/>
  <c r="N981" i="6"/>
  <c r="E982" i="6"/>
  <c r="M982" i="6"/>
  <c r="U982" i="6"/>
  <c r="AC750" i="6"/>
  <c r="D983" i="6"/>
  <c r="L983" i="6"/>
  <c r="T983" i="6"/>
  <c r="AB751" i="6"/>
  <c r="AD751" i="6" s="1"/>
  <c r="AJ751" i="6"/>
  <c r="K984" i="6"/>
  <c r="S984" i="6"/>
  <c r="AI984" i="6"/>
  <c r="R985" i="6"/>
  <c r="Z985" i="6"/>
  <c r="AH985" i="6"/>
  <c r="AJ985" i="6" s="1"/>
  <c r="I986" i="6"/>
  <c r="Q986" i="6"/>
  <c r="Y986" i="6"/>
  <c r="AG754" i="6"/>
  <c r="P987" i="6"/>
  <c r="X987" i="6"/>
  <c r="AF987" i="6"/>
  <c r="G988" i="6"/>
  <c r="AC988" i="6" s="1"/>
  <c r="O988" i="6"/>
  <c r="AE988" i="6"/>
  <c r="AG988" i="6" s="1"/>
  <c r="F989" i="6"/>
  <c r="AB989" i="6" s="1"/>
  <c r="V989" i="6"/>
  <c r="E990" i="6"/>
  <c r="M990" i="6"/>
  <c r="U990" i="6"/>
  <c r="AC758" i="6"/>
  <c r="AD758" i="6" s="1"/>
  <c r="D759" i="6"/>
  <c r="D760" i="6" s="1"/>
  <c r="L759" i="6"/>
  <c r="T759" i="6"/>
  <c r="T760" i="6" s="1"/>
  <c r="AJ767" i="6"/>
  <c r="J875" i="6"/>
  <c r="J876" i="6" s="1"/>
  <c r="R875" i="6"/>
  <c r="R876" i="6" s="1"/>
  <c r="Z875" i="6"/>
  <c r="AH875" i="6"/>
  <c r="AB854" i="6"/>
  <c r="AD854" i="6" s="1"/>
  <c r="E933" i="6"/>
  <c r="U933" i="6"/>
  <c r="T934" i="6" s="1"/>
  <c r="AC883" i="6"/>
  <c r="AC891" i="6"/>
  <c r="AG891" i="6"/>
  <c r="AC895" i="6"/>
  <c r="AJ896" i="6"/>
  <c r="AJ933" i="6" s="1"/>
  <c r="AC906" i="6"/>
  <c r="AJ909" i="6"/>
  <c r="AC912" i="6"/>
  <c r="AC915" i="6"/>
  <c r="AG915" i="6"/>
  <c r="AD918" i="6"/>
  <c r="AG899" i="6"/>
  <c r="AJ904" i="6"/>
  <c r="AB906" i="6"/>
  <c r="AD906" i="6" s="1"/>
  <c r="AB912" i="6"/>
  <c r="AB921" i="6"/>
  <c r="AD921" i="6" s="1"/>
  <c r="AC927" i="6"/>
  <c r="AD927" i="6" s="1"/>
  <c r="AF933" i="6"/>
  <c r="AB865" i="6"/>
  <c r="AD865" i="6" s="1"/>
  <c r="AB874" i="6"/>
  <c r="AD874" i="6" s="1"/>
  <c r="AB890" i="6"/>
  <c r="AD890" i="6" s="1"/>
  <c r="AB896" i="6"/>
  <c r="AC905" i="6"/>
  <c r="AB914" i="6"/>
  <c r="AD914" i="6" s="1"/>
  <c r="AB920" i="6"/>
  <c r="AB929" i="6"/>
  <c r="AD929" i="6" s="1"/>
  <c r="AC865" i="6"/>
  <c r="H933" i="6"/>
  <c r="H934" i="6" s="1"/>
  <c r="AC896" i="6"/>
  <c r="AC920" i="6"/>
  <c r="AC929" i="6"/>
  <c r="AG931" i="6"/>
  <c r="D22" i="26"/>
  <c r="D24" i="26"/>
  <c r="D12" i="26"/>
  <c r="G10" i="26"/>
  <c r="D14" i="26"/>
  <c r="G20" i="26"/>
  <c r="G16" i="26"/>
  <c r="G22" i="26"/>
  <c r="J15" i="26"/>
  <c r="J17" i="26"/>
  <c r="D16" i="26"/>
  <c r="J19" i="26"/>
  <c r="J11" i="26"/>
  <c r="D18" i="26"/>
  <c r="J21" i="26"/>
  <c r="D20" i="26"/>
  <c r="J23" i="26"/>
  <c r="AD974" i="6" l="1"/>
  <c r="AB946" i="6"/>
  <c r="AD946" i="6" s="1"/>
  <c r="D991" i="6"/>
  <c r="AB941" i="6"/>
  <c r="AB985" i="6"/>
  <c r="AD985" i="6" s="1"/>
  <c r="AC948" i="6"/>
  <c r="AD948" i="6" s="1"/>
  <c r="AD947" i="6"/>
  <c r="AB945" i="6"/>
  <c r="AD945" i="6" s="1"/>
  <c r="AA991" i="6"/>
  <c r="AD411" i="6"/>
  <c r="AD958" i="6"/>
  <c r="AB968" i="6"/>
  <c r="H991" i="6"/>
  <c r="H992" i="6" s="1"/>
  <c r="AD960" i="6"/>
  <c r="AB970" i="6"/>
  <c r="AD970" i="6" s="1"/>
  <c r="AC817" i="6"/>
  <c r="AI991" i="6"/>
  <c r="AD953" i="6"/>
  <c r="AC945" i="6"/>
  <c r="AC986" i="6"/>
  <c r="AG933" i="6"/>
  <c r="AC947" i="6"/>
  <c r="AD955" i="6"/>
  <c r="U991" i="6"/>
  <c r="AC984" i="6"/>
  <c r="W991" i="6"/>
  <c r="AG817" i="6"/>
  <c r="AD989" i="6"/>
  <c r="AD988" i="6"/>
  <c r="AD987" i="6"/>
  <c r="AB971" i="6"/>
  <c r="AD971" i="6" s="1"/>
  <c r="AB933" i="6"/>
  <c r="AD883" i="6"/>
  <c r="AD829" i="6"/>
  <c r="AB875" i="6"/>
  <c r="AB876" i="6" s="1"/>
  <c r="AB965" i="6"/>
  <c r="AD965" i="6" s="1"/>
  <c r="AD710" i="6"/>
  <c r="AD920" i="6"/>
  <c r="AD912" i="6"/>
  <c r="L760" i="6"/>
  <c r="AC982" i="6"/>
  <c r="AD891" i="6"/>
  <c r="AC949" i="6"/>
  <c r="AD949" i="6" s="1"/>
  <c r="AD888" i="6"/>
  <c r="P876" i="6"/>
  <c r="AJ875" i="6"/>
  <c r="AD745" i="6"/>
  <c r="Z991" i="6"/>
  <c r="AG947" i="6"/>
  <c r="R934" i="6"/>
  <c r="AD814" i="6"/>
  <c r="AD755" i="6"/>
  <c r="AG950" i="6"/>
  <c r="AJ974" i="6"/>
  <c r="P934" i="6"/>
  <c r="J760" i="6"/>
  <c r="Y991" i="6"/>
  <c r="AC962" i="6"/>
  <c r="AD962" i="6" s="1"/>
  <c r="V760" i="6"/>
  <c r="AB944" i="6"/>
  <c r="AD944" i="6" s="1"/>
  <c r="AC875" i="6"/>
  <c r="H760" i="6"/>
  <c r="P760" i="6"/>
  <c r="N876" i="6"/>
  <c r="AJ950" i="6"/>
  <c r="X760" i="6"/>
  <c r="AJ941" i="6"/>
  <c r="AH991" i="6"/>
  <c r="AH992" i="6" s="1"/>
  <c r="F760" i="6"/>
  <c r="AD237" i="6"/>
  <c r="AH876" i="6"/>
  <c r="AC942" i="6"/>
  <c r="AD942" i="6" s="1"/>
  <c r="AK942" i="6" s="1"/>
  <c r="AD734" i="6"/>
  <c r="AB973" i="6"/>
  <c r="AD973" i="6" s="1"/>
  <c r="AG970" i="6"/>
  <c r="AG946" i="6"/>
  <c r="AC966" i="6"/>
  <c r="AD887" i="6"/>
  <c r="R991" i="6"/>
  <c r="R992" i="6" s="1"/>
  <c r="AD740" i="6"/>
  <c r="AD789" i="6"/>
  <c r="AD754" i="6"/>
  <c r="AB984" i="6"/>
  <c r="AC977" i="6"/>
  <c r="AD977" i="6" s="1"/>
  <c r="AC969" i="6"/>
  <c r="AD969" i="6" s="1"/>
  <c r="AE934" i="6"/>
  <c r="AD738" i="6"/>
  <c r="AD729" i="6"/>
  <c r="V934" i="6"/>
  <c r="AD739" i="6"/>
  <c r="AE818" i="6"/>
  <c r="J991" i="6"/>
  <c r="J992" i="6" s="1"/>
  <c r="AD896" i="6"/>
  <c r="Z876" i="6"/>
  <c r="AB975" i="6"/>
  <c r="AD975" i="6" s="1"/>
  <c r="AB967" i="6"/>
  <c r="V991" i="6"/>
  <c r="AD915" i="6"/>
  <c r="AB972" i="6"/>
  <c r="AJ960" i="6"/>
  <c r="AD718" i="6"/>
  <c r="AC759" i="6"/>
  <c r="AB981" i="6"/>
  <c r="AD981" i="6" s="1"/>
  <c r="AB957" i="6"/>
  <c r="AG954" i="6"/>
  <c r="AD717" i="6"/>
  <c r="AG949" i="6"/>
  <c r="AD773" i="6"/>
  <c r="AC975" i="6"/>
  <c r="AG968" i="6"/>
  <c r="AE991" i="6"/>
  <c r="AE992" i="6" s="1"/>
  <c r="AG941" i="6"/>
  <c r="AD736" i="6"/>
  <c r="I991" i="6"/>
  <c r="AD905" i="6"/>
  <c r="AD781" i="6"/>
  <c r="AC968" i="6"/>
  <c r="AD903" i="6"/>
  <c r="AC965" i="6"/>
  <c r="AH818" i="6"/>
  <c r="AC954" i="6"/>
  <c r="AD954" i="6" s="1"/>
  <c r="AD295" i="6"/>
  <c r="T818" i="6"/>
  <c r="O991" i="6"/>
  <c r="AC957" i="6"/>
  <c r="AB959" i="6"/>
  <c r="AB982" i="6"/>
  <c r="AD757" i="6"/>
  <c r="J934" i="6"/>
  <c r="K991" i="6"/>
  <c r="P991" i="6"/>
  <c r="P992" i="6" s="1"/>
  <c r="X991" i="6"/>
  <c r="X992" i="6" s="1"/>
  <c r="AB983" i="6"/>
  <c r="AD983" i="6" s="1"/>
  <c r="N991" i="6"/>
  <c r="AC989" i="6"/>
  <c r="AG971" i="6"/>
  <c r="AJ944" i="6"/>
  <c r="E991" i="6"/>
  <c r="AC941" i="6"/>
  <c r="AB759" i="6"/>
  <c r="AD709" i="6"/>
  <c r="AD805" i="6"/>
  <c r="AG977" i="6"/>
  <c r="AG953" i="6"/>
  <c r="AG945" i="6"/>
  <c r="AB986" i="6"/>
  <c r="AD986" i="6" s="1"/>
  <c r="AC967" i="6"/>
  <c r="AG875" i="6"/>
  <c r="AB976" i="6"/>
  <c r="AD976" i="6" s="1"/>
  <c r="H876" i="6"/>
  <c r="AG985" i="6"/>
  <c r="AD716" i="6"/>
  <c r="F934" i="6"/>
  <c r="AD721" i="6"/>
  <c r="AD732" i="6"/>
  <c r="G991" i="6"/>
  <c r="AC943" i="6"/>
  <c r="AD731" i="6"/>
  <c r="AC950" i="6"/>
  <c r="AC973" i="6"/>
  <c r="AC990" i="6"/>
  <c r="AD990" i="6" s="1"/>
  <c r="F991" i="6"/>
  <c r="F992" i="6" s="1"/>
  <c r="AD742" i="6"/>
  <c r="AB966" i="6"/>
  <c r="AD873" i="6"/>
  <c r="AJ967" i="6"/>
  <c r="AD733" i="6"/>
  <c r="AJ943" i="6"/>
  <c r="T991" i="6"/>
  <c r="T992" i="6" s="1"/>
  <c r="AF991" i="6"/>
  <c r="AD748" i="6"/>
  <c r="AC961" i="6"/>
  <c r="AD961" i="6" s="1"/>
  <c r="AC959" i="6"/>
  <c r="X934" i="6"/>
  <c r="AD893" i="6"/>
  <c r="AD585" i="6"/>
  <c r="AE876" i="6"/>
  <c r="AD806" i="6"/>
  <c r="AG973" i="6"/>
  <c r="AD728" i="6"/>
  <c r="AD722" i="6"/>
  <c r="T876" i="6"/>
  <c r="AD714" i="6"/>
  <c r="X818" i="6"/>
  <c r="AB470" i="6"/>
  <c r="AB951" i="6"/>
  <c r="AD951" i="6" s="1"/>
  <c r="AD950" i="6"/>
  <c r="AC933" i="6"/>
  <c r="AJ817" i="6"/>
  <c r="AG948" i="6"/>
  <c r="AB943" i="6"/>
  <c r="AD750" i="6"/>
  <c r="AC972" i="6"/>
  <c r="L991" i="6"/>
  <c r="L992" i="6" s="1"/>
  <c r="AD832" i="6"/>
  <c r="AG958" i="6"/>
  <c r="AD353" i="6"/>
  <c r="AD767" i="6"/>
  <c r="AB817" i="6"/>
  <c r="AC976" i="6"/>
  <c r="AB978" i="6"/>
  <c r="AD978" i="6" s="1"/>
  <c r="Q991" i="6"/>
  <c r="AD849" i="6"/>
  <c r="M991" i="6"/>
  <c r="AJ966" i="6"/>
  <c r="L876" i="6"/>
  <c r="AD730" i="6"/>
  <c r="AJ759" i="6"/>
  <c r="AB586" i="6"/>
  <c r="AB354" i="6"/>
  <c r="P818" i="6"/>
  <c r="AJ958" i="6"/>
  <c r="AD825" i="6"/>
  <c r="AD875" i="6" s="1"/>
  <c r="AC991" i="6" l="1"/>
  <c r="AB818" i="6"/>
  <c r="AD817" i="6"/>
  <c r="AD943" i="6"/>
  <c r="AK943" i="6" s="1"/>
  <c r="AD933" i="6"/>
  <c r="AD968" i="6"/>
  <c r="D992" i="6"/>
  <c r="Z992" i="6"/>
  <c r="AD966" i="6"/>
  <c r="AD982" i="6"/>
  <c r="AD957" i="6"/>
  <c r="AB934" i="6"/>
  <c r="AD941" i="6"/>
  <c r="AB991" i="6"/>
  <c r="AB992" i="6" s="1"/>
  <c r="AG991" i="6"/>
  <c r="AD984" i="6"/>
  <c r="AD972" i="6"/>
  <c r="AD759" i="6"/>
  <c r="N992" i="6"/>
  <c r="AD959" i="6"/>
  <c r="V992" i="6"/>
  <c r="AJ991" i="6"/>
  <c r="AB760" i="6"/>
  <c r="AD967" i="6"/>
  <c r="AD991" i="6" l="1"/>
</calcChain>
</file>

<file path=xl/sharedStrings.xml><?xml version="1.0" encoding="utf-8"?>
<sst xmlns="http://schemas.openxmlformats.org/spreadsheetml/2006/main" count="2514" uniqueCount="174">
  <si>
    <t>PPOK</t>
  </si>
  <si>
    <t>Hipertensi</t>
  </si>
  <si>
    <t>DM-TB</t>
  </si>
  <si>
    <t>Stroke</t>
  </si>
  <si>
    <t>Obesitas</t>
  </si>
  <si>
    <t>download sheet ini</t>
  </si>
  <si>
    <t>NO</t>
  </si>
  <si>
    <t>L</t>
  </si>
  <si>
    <t>P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</si>
  <si>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</si>
  <si>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</si>
  <si>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</si>
  <si>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</si>
  <si>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</si>
  <si>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</si>
  <si>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</si>
  <si>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</si>
  <si>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</si>
  <si>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</si>
  <si>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</si>
  <si>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</si>
  <si>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</si>
  <si>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16"/>
        <color rgb="FF1A1A1A"/>
        <rFont val="Calibri"/>
      </rPr>
      <t xml:space="preserve">LAPORAN SURVEILANS PTM
PUSKESMAS KEDUNGKANDANG
</t>
    </r>
    <r>
      <rPr>
        <b/>
        <sz val="14"/>
        <color rgb="FF1A1A1A"/>
        <rFont val="Calibri"/>
      </rPr>
      <t>Tahun 2024</t>
    </r>
  </si>
  <si>
    <t>Bulan :</t>
  </si>
  <si>
    <t>Januari</t>
  </si>
  <si>
    <t>April</t>
  </si>
  <si>
    <t>Juli</t>
  </si>
  <si>
    <t>Oktober</t>
  </si>
  <si>
    <t>Februari</t>
  </si>
  <si>
    <t>Mei</t>
  </si>
  <si>
    <t>Agustus</t>
  </si>
  <si>
    <t>November</t>
  </si>
  <si>
    <t>Maret</t>
  </si>
  <si>
    <t>Juni</t>
  </si>
  <si>
    <t>September</t>
  </si>
  <si>
    <t>Desember</t>
  </si>
  <si>
    <t>Rekapitulasi:</t>
  </si>
  <si>
    <t>Triwulan I</t>
  </si>
  <si>
    <t>Triwulan II</t>
  </si>
  <si>
    <t>Triwulan III</t>
  </si>
  <si>
    <t>Triwulan IV</t>
  </si>
  <si>
    <t>TAHUNAN</t>
  </si>
  <si>
    <t>NAMA PENYAKIT</t>
  </si>
  <si>
    <t>ICD-X</t>
  </si>
  <si>
    <t>KASUS BARU</t>
  </si>
  <si>
    <t>KASUS LAMA</t>
  </si>
  <si>
    <t>JUMLAH KEMATIAN</t>
  </si>
  <si>
    <t>0-7 hari</t>
  </si>
  <si>
    <t>8-28 hari</t>
  </si>
  <si>
    <t>29 hr - 1 th</t>
  </si>
  <si>
    <t>1 - 4</t>
  </si>
  <si>
    <t>15-19</t>
  </si>
  <si>
    <t>20 - 44</t>
  </si>
  <si>
    <t>45 - 54</t>
  </si>
  <si>
    <t>55 - 59</t>
  </si>
  <si>
    <t>60 - 69</t>
  </si>
  <si>
    <t>70+</t>
  </si>
  <si>
    <t>JML</t>
  </si>
  <si>
    <t>I10</t>
  </si>
  <si>
    <t>Penyakit jantung koroner</t>
  </si>
  <si>
    <t>I24.0</t>
  </si>
  <si>
    <t>Gagal jantung</t>
  </si>
  <si>
    <t>I50</t>
  </si>
  <si>
    <t>I64</t>
  </si>
  <si>
    <t>Hiperkolesterol</t>
  </si>
  <si>
    <t>Diabetes Melitus Tipe I</t>
  </si>
  <si>
    <t>E10</t>
  </si>
  <si>
    <t>Diabetes Melitus Tipe II</t>
  </si>
  <si>
    <t>E11</t>
  </si>
  <si>
    <t>Diabetes Mellitus Gestasional</t>
  </si>
  <si>
    <t>O24</t>
  </si>
  <si>
    <t>E66</t>
  </si>
  <si>
    <t>Penyakit tiroid</t>
  </si>
  <si>
    <t>E00</t>
  </si>
  <si>
    <t>Hipotiroid</t>
  </si>
  <si>
    <t>E03</t>
  </si>
  <si>
    <t>Hipertiroid</t>
  </si>
  <si>
    <t>E05</t>
  </si>
  <si>
    <t>J44</t>
  </si>
  <si>
    <t>Asma Bronkiale</t>
  </si>
  <si>
    <t>J45</t>
  </si>
  <si>
    <t>SLE / Lupus</t>
  </si>
  <si>
    <t>M32</t>
  </si>
  <si>
    <t>Osteoporosis</t>
  </si>
  <si>
    <t>M81</t>
  </si>
  <si>
    <t>Ginjal Kronik</t>
  </si>
  <si>
    <t>N00-N19</t>
  </si>
  <si>
    <t>Rematoid Artritis</t>
  </si>
  <si>
    <t>M05.9</t>
  </si>
  <si>
    <t>Thalasemia</t>
  </si>
  <si>
    <t>D56</t>
  </si>
  <si>
    <t>Hipertropi Prostat</t>
  </si>
  <si>
    <t>Leukemia</t>
  </si>
  <si>
    <t>C91-C95</t>
  </si>
  <si>
    <t>Kanker cerviks</t>
  </si>
  <si>
    <t>C53</t>
  </si>
  <si>
    <t>Kanker Payudara</t>
  </si>
  <si>
    <t>C50</t>
  </si>
  <si>
    <t>Tumor payudara</t>
  </si>
  <si>
    <t>Kanker Kolorektal</t>
  </si>
  <si>
    <t>D12</t>
  </si>
  <si>
    <t>Katarak &gt; 3/60</t>
  </si>
  <si>
    <t>H25.9</t>
  </si>
  <si>
    <t>Katarak ≤  3/60</t>
  </si>
  <si>
    <t>H25.2</t>
  </si>
  <si>
    <t>Gangguan Refraksi</t>
  </si>
  <si>
    <t>H.52</t>
  </si>
  <si>
    <t>Miopi</t>
  </si>
  <si>
    <t>H52.1</t>
  </si>
  <si>
    <t>Hipermetropia</t>
  </si>
  <si>
    <t>H52.0</t>
  </si>
  <si>
    <t>Presbiopia</t>
  </si>
  <si>
    <t>H52.4</t>
  </si>
  <si>
    <t>Astigmatisme</t>
  </si>
  <si>
    <t>H52.2</t>
  </si>
  <si>
    <t>Glaukoma</t>
  </si>
  <si>
    <t>H40</t>
  </si>
  <si>
    <t>Retinopati Diabetikum</t>
  </si>
  <si>
    <t>H36.0</t>
  </si>
  <si>
    <t>Low Vision</t>
  </si>
  <si>
    <t>H54</t>
  </si>
  <si>
    <t>Retinopati of Prematurity (RoP)</t>
  </si>
  <si>
    <t>H35.1</t>
  </si>
  <si>
    <t>Kebutaan pada Anak</t>
  </si>
  <si>
    <t>Follow up paska operasi katarak</t>
  </si>
  <si>
    <t>Z96.1/H26.4</t>
  </si>
  <si>
    <t>Tajam Penglihatan : 6/12 - 6/18</t>
  </si>
  <si>
    <t xml:space="preserve">                              &lt; 6/18 - 6/60 </t>
  </si>
  <si>
    <t xml:space="preserve">                              &lt; 6/60</t>
  </si>
  <si>
    <t>OMSK</t>
  </si>
  <si>
    <t>H66</t>
  </si>
  <si>
    <t>Serumen Prop</t>
  </si>
  <si>
    <t>H61.3</t>
  </si>
  <si>
    <t>Presbikusis</t>
  </si>
  <si>
    <t>H91.1</t>
  </si>
  <si>
    <t>NIHL/tuli akibat bisisng</t>
  </si>
  <si>
    <t>H83.3</t>
  </si>
  <si>
    <t>Tuli Kongenital</t>
  </si>
  <si>
    <t>H90</t>
  </si>
  <si>
    <t>Psoriasis Vulgaris</t>
  </si>
  <si>
    <t>Retinoblastoma</t>
  </si>
  <si>
    <t>Tuli Akibat Obat Ototoksik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</si>
  <si>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</si>
  <si>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TRIWULAN I</t>
  </si>
  <si>
    <t>Katarak ≤ 3/60</t>
  </si>
  <si>
    <t>TRIWULAN II</t>
  </si>
  <si>
    <t>TRIWULAN III</t>
  </si>
  <si>
    <t>TRIWULAN IV</t>
  </si>
  <si>
    <t>REKAPITULASI TAHUNAN</t>
  </si>
  <si>
    <t>CAPAIAN IKK TAHUN 2024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</si>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</sst>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\-d"/>
  </numFmts>
  <fonts count="38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Arial Narrow"/>
    </font>
    <font>
      <sz val="11"/>
      <color theme="1"/>
      <name val="Arial Narrow"/>
    </font>
    <font>
      <b/>
      <sz val="14"/>
      <color theme="1"/>
      <name val="Calibri"/>
    </font>
    <font>
      <sz val="11"/>
      <color theme="1"/>
      <name val="Bookman Old Style"/>
    </font>
    <font>
      <b/>
      <sz val="18"/>
      <color rgb="FF1A1A1A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sz val="12"/>
      <color rgb="FF1155CC"/>
      <name val="Verdana"/>
    </font>
    <font>
      <b/>
      <u/>
      <sz val="12"/>
      <color rgb="FF1155CC"/>
      <name val="Calibri"/>
    </font>
    <font>
      <b/>
      <sz val="14"/>
      <color rgb="FF1155CC"/>
      <name val="Verdana"/>
    </font>
    <font>
      <b/>
      <u/>
      <sz val="14"/>
      <color rgb="FF1155CC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sz val="11"/>
      <color rgb="FF000000"/>
      <name val="Times New Roman"/>
    </font>
    <font>
      <b/>
      <u/>
      <sz val="12"/>
      <color rgb="FF274E13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color rgb="FF1A1A1A"/>
      <name val="Arial"/>
    </font>
    <font>
      <b/>
      <sz val="11"/>
      <color theme="1"/>
      <name val="Verdana"/>
    </font>
    <font>
      <b/>
      <u/>
      <sz val="12"/>
      <color rgb="FF274E13"/>
      <name val="Calibri"/>
    </font>
    <font>
      <sz val="11"/>
      <color rgb="FF000000"/>
      <name val="Times New Roman"/>
    </font>
    <font>
      <b/>
      <u/>
      <sz val="12"/>
      <color rgb="FF274E13"/>
      <name val="Calibri"/>
    </font>
    <font>
      <b/>
      <u/>
      <sz val="12"/>
      <color rgb="FF274E13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6"/>
      <color rgb="FF1A1A1A"/>
      <name val="Calibri"/>
    </font>
    <font>
      <b/>
      <sz val="14"/>
      <color rgb="FF1A1A1A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F1F1"/>
        <bgColor rgb="FFEEF1F1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/>
    <xf numFmtId="164" fontId="22" fillId="3" borderId="25" xfId="0" applyNumberFormat="1" applyFont="1" applyFill="1" applyBorder="1" applyAlignment="1">
      <alignment horizontal="center" vertical="center"/>
    </xf>
    <xf numFmtId="164" fontId="22" fillId="3" borderId="24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Alignment="1">
      <alignment vertical="center"/>
    </xf>
    <xf numFmtId="3" fontId="24" fillId="3" borderId="25" xfId="0" applyNumberFormat="1" applyFont="1" applyFill="1" applyBorder="1" applyAlignment="1">
      <alignment horizontal="center"/>
    </xf>
    <xf numFmtId="0" fontId="25" fillId="3" borderId="21" xfId="0" applyFont="1" applyFill="1" applyBorder="1" applyAlignment="1">
      <alignment horizontal="center"/>
    </xf>
    <xf numFmtId="0" fontId="25" fillId="3" borderId="25" xfId="0" applyFont="1" applyFill="1" applyBorder="1"/>
    <xf numFmtId="3" fontId="26" fillId="3" borderId="25" xfId="0" applyNumberFormat="1" applyFont="1" applyFill="1" applyBorder="1"/>
    <xf numFmtId="3" fontId="26" fillId="0" borderId="19" xfId="0" applyNumberFormat="1" applyFont="1" applyBorder="1"/>
    <xf numFmtId="3" fontId="27" fillId="3" borderId="25" xfId="0" applyNumberFormat="1" applyFont="1" applyFill="1" applyBorder="1"/>
    <xf numFmtId="3" fontId="25" fillId="3" borderId="25" xfId="0" applyNumberFormat="1" applyFont="1" applyFill="1" applyBorder="1" applyAlignment="1">
      <alignment horizontal="right"/>
    </xf>
    <xf numFmtId="0" fontId="25" fillId="0" borderId="22" xfId="0" applyFont="1" applyBorder="1"/>
    <xf numFmtId="0" fontId="25" fillId="0" borderId="19" xfId="0" applyFont="1" applyBorder="1"/>
    <xf numFmtId="0" fontId="26" fillId="3" borderId="25" xfId="0" applyFont="1" applyFill="1" applyBorder="1"/>
    <xf numFmtId="3" fontId="24" fillId="3" borderId="25" xfId="0" applyNumberFormat="1" applyFont="1" applyFill="1" applyBorder="1" applyAlignment="1">
      <alignment horizontal="right"/>
    </xf>
    <xf numFmtId="0" fontId="28" fillId="0" borderId="0" xfId="0" applyFont="1"/>
    <xf numFmtId="0" fontId="22" fillId="3" borderId="1" xfId="0" applyFont="1" applyFill="1" applyBorder="1"/>
    <xf numFmtId="0" fontId="1" fillId="4" borderId="1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30" fillId="3" borderId="1" xfId="0" applyFont="1" applyFill="1" applyBorder="1"/>
    <xf numFmtId="0" fontId="31" fillId="4" borderId="1" xfId="0" applyFont="1" applyFill="1" applyBorder="1" applyAlignment="1">
      <alignment vertical="center"/>
    </xf>
    <xf numFmtId="3" fontId="22" fillId="3" borderId="24" xfId="0" applyNumberFormat="1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vertical="center"/>
    </xf>
    <xf numFmtId="3" fontId="30" fillId="3" borderId="24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" fontId="22" fillId="3" borderId="25" xfId="0" applyNumberFormat="1" applyFont="1" applyFill="1" applyBorder="1"/>
    <xf numFmtId="3" fontId="22" fillId="3" borderId="24" xfId="0" applyNumberFormat="1" applyFont="1" applyFill="1" applyBorder="1"/>
    <xf numFmtId="0" fontId="3" fillId="5" borderId="1" xfId="0" applyFont="1" applyFill="1" applyBorder="1"/>
    <xf numFmtId="3" fontId="9" fillId="0" borderId="24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right"/>
    </xf>
    <xf numFmtId="0" fontId="6" fillId="0" borderId="0" xfId="0" applyFont="1"/>
    <xf numFmtId="0" fontId="2" fillId="0" borderId="6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6" xfId="0" applyFont="1" applyBorder="1"/>
    <xf numFmtId="0" fontId="13" fillId="2" borderId="13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center" wrapText="1"/>
    </xf>
    <xf numFmtId="164" fontId="22" fillId="3" borderId="28" xfId="0" applyNumberFormat="1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/>
    <xf numFmtId="0" fontId="2" fillId="0" borderId="19" xfId="0" applyFont="1" applyBorder="1"/>
    <xf numFmtId="164" fontId="22" fillId="3" borderId="18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3" fontId="24" fillId="3" borderId="33" xfId="0" applyNumberFormat="1" applyFont="1" applyFill="1" applyBorder="1" applyAlignment="1">
      <alignment horizontal="center"/>
    </xf>
    <xf numFmtId="0" fontId="2" fillId="0" borderId="35" xfId="0" applyFont="1" applyBorder="1"/>
    <xf numFmtId="3" fontId="24" fillId="3" borderId="15" xfId="0" applyNumberFormat="1" applyFont="1" applyFill="1" applyBorder="1" applyAlignment="1">
      <alignment horizontal="center"/>
    </xf>
    <xf numFmtId="0" fontId="22" fillId="3" borderId="27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20" xfId="0" applyFont="1" applyBorder="1"/>
    <xf numFmtId="3" fontId="24" fillId="3" borderId="18" xfId="0" applyNumberFormat="1" applyFont="1" applyFill="1" applyBorder="1" applyAlignment="1">
      <alignment horizontal="center"/>
    </xf>
    <xf numFmtId="165" fontId="24" fillId="3" borderId="15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4" fillId="3" borderId="27" xfId="0" applyFont="1" applyFill="1" applyBorder="1" applyAlignment="1">
      <alignment horizontal="center"/>
    </xf>
    <xf numFmtId="0" fontId="24" fillId="3" borderId="32" xfId="0" applyFont="1" applyFill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28" fillId="0" borderId="0" xfId="0" applyFont="1"/>
    <xf numFmtId="0" fontId="24" fillId="3" borderId="37" xfId="0" applyFont="1" applyFill="1" applyBorder="1" applyAlignment="1">
      <alignment horizontal="right"/>
    </xf>
    <xf numFmtId="0" fontId="2" fillId="0" borderId="38" xfId="0" applyFont="1" applyBorder="1"/>
    <xf numFmtId="0" fontId="3" fillId="0" borderId="0" xfId="0" applyFont="1"/>
    <xf numFmtId="0" fontId="29" fillId="4" borderId="13" xfId="0" applyFont="1" applyFill="1" applyBorder="1" applyAlignment="1">
      <alignment vertical="center"/>
    </xf>
    <xf numFmtId="3" fontId="22" fillId="3" borderId="39" xfId="0" applyNumberFormat="1" applyFont="1" applyFill="1" applyBorder="1" applyAlignment="1">
      <alignment horizontal="center" vertical="center"/>
    </xf>
    <xf numFmtId="0" fontId="32" fillId="5" borderId="13" xfId="0" applyFont="1" applyFill="1" applyBorder="1"/>
    <xf numFmtId="3" fontId="22" fillId="3" borderId="28" xfId="0" applyNumberFormat="1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right" vertical="center"/>
    </xf>
    <xf numFmtId="0" fontId="2" fillId="0" borderId="40" xfId="0" applyFont="1" applyBorder="1"/>
    <xf numFmtId="0" fontId="35" fillId="2" borderId="13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33" fillId="0" borderId="0" xfId="0" applyFont="1" applyAlignment="1">
      <alignment vertical="top" wrapText="1"/>
    </xf>
    <xf numFmtId="0" fontId="8" fillId="8" borderId="41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T992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AA10"/>
    </sheetView>
  </sheetViews>
  <sheetFormatPr defaultColWidth="11.2109375" defaultRowHeight="15" customHeight="1" x14ac:dyDescent="0.25"/>
  <cols>
    <col min="1" max="1" width="5.2109375" customWidth="1"/>
    <col min="2" max="2" width="22" customWidth="1"/>
    <col min="3" max="3" width="8.85546875" customWidth="1"/>
    <col min="4" max="36" width="5.640625" customWidth="1"/>
    <col min="37" max="38" width="7.35546875" customWidth="1"/>
    <col min="39" max="39" width="8.78515625" customWidth="1"/>
    <col min="40" max="40" width="6.35546875" customWidth="1"/>
    <col min="42" max="42" width="6.85546875" customWidth="1"/>
    <col min="43" max="43" width="6.42578125" customWidth="1"/>
    <col min="44" max="46" width="15.2109375" customWidth="1"/>
  </cols>
  <sheetData>
    <row r="1" spans="1:46" ht="18.5" x14ac:dyDescent="0.35">
      <c r="A1" s="68"/>
      <c r="B1" s="58"/>
      <c r="C1" s="75" t="s">
        <v>22</v>
      </c>
      <c r="D1" s="57"/>
      <c r="E1" s="57"/>
      <c r="F1" s="57"/>
      <c r="G1" s="57"/>
      <c r="H1" s="57"/>
      <c r="I1" s="57"/>
      <c r="J1" s="57"/>
      <c r="K1" s="57"/>
      <c r="L1" s="57"/>
      <c r="M1" s="58"/>
      <c r="N1" s="72" t="s">
        <v>23</v>
      </c>
      <c r="O1" s="58"/>
      <c r="P1" s="71" t="s">
        <v>24</v>
      </c>
      <c r="Q1" s="65"/>
      <c r="R1" s="6" t="s">
        <v>25</v>
      </c>
      <c r="S1" s="7"/>
      <c r="T1" s="6" t="s">
        <v>26</v>
      </c>
      <c r="U1" s="8"/>
      <c r="V1" s="71" t="s">
        <v>27</v>
      </c>
      <c r="W1" s="65"/>
      <c r="X1" s="9"/>
      <c r="Y1" s="9"/>
      <c r="Z1" s="9"/>
      <c r="AA1" s="9"/>
      <c r="AB1" s="5"/>
      <c r="AC1" s="5"/>
      <c r="AD1" s="5"/>
      <c r="AE1" s="5"/>
      <c r="AF1" s="5"/>
      <c r="AG1" s="76"/>
      <c r="AH1" s="5"/>
      <c r="AI1" s="77"/>
      <c r="AJ1" s="58"/>
      <c r="AK1" s="5"/>
      <c r="AL1" s="78"/>
      <c r="AM1" s="57"/>
      <c r="AN1" s="58"/>
      <c r="AO1" s="5"/>
      <c r="AP1" s="5"/>
      <c r="AQ1" s="5"/>
      <c r="AR1" s="5"/>
      <c r="AS1" s="5"/>
      <c r="AT1" s="5"/>
    </row>
    <row r="2" spans="1:46" ht="18.5" x14ac:dyDescent="0.35">
      <c r="A2" s="59"/>
      <c r="B2" s="61"/>
      <c r="C2" s="59"/>
      <c r="D2" s="60"/>
      <c r="E2" s="60"/>
      <c r="F2" s="60"/>
      <c r="G2" s="60"/>
      <c r="H2" s="60"/>
      <c r="I2" s="60"/>
      <c r="J2" s="60"/>
      <c r="K2" s="60"/>
      <c r="L2" s="60"/>
      <c r="M2" s="61"/>
      <c r="N2" s="59"/>
      <c r="O2" s="61"/>
      <c r="P2" s="71" t="s">
        <v>28</v>
      </c>
      <c r="Q2" s="65"/>
      <c r="R2" s="6" t="s">
        <v>29</v>
      </c>
      <c r="S2" s="7"/>
      <c r="T2" s="71" t="s">
        <v>30</v>
      </c>
      <c r="U2" s="65"/>
      <c r="V2" s="71" t="s">
        <v>31</v>
      </c>
      <c r="W2" s="65"/>
      <c r="X2" s="9"/>
      <c r="Y2" s="9"/>
      <c r="Z2" s="9"/>
      <c r="AA2" s="9"/>
      <c r="AB2" s="5"/>
      <c r="AC2" s="5"/>
      <c r="AD2" s="5"/>
      <c r="AE2" s="5"/>
      <c r="AF2" s="5"/>
      <c r="AG2" s="55"/>
      <c r="AH2" s="5"/>
      <c r="AI2" s="59"/>
      <c r="AJ2" s="61"/>
      <c r="AK2" s="5"/>
      <c r="AL2" s="62"/>
      <c r="AM2" s="63"/>
      <c r="AN2" s="64"/>
      <c r="AO2" s="5"/>
      <c r="AP2" s="5"/>
      <c r="AQ2" s="5"/>
      <c r="AR2" s="5"/>
      <c r="AS2" s="5"/>
      <c r="AT2" s="5"/>
    </row>
    <row r="3" spans="1:46" ht="15.5" x14ac:dyDescent="0.35">
      <c r="A3" s="62"/>
      <c r="B3" s="64"/>
      <c r="C3" s="59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4"/>
      <c r="P3" s="6" t="s">
        <v>32</v>
      </c>
      <c r="Q3" s="10"/>
      <c r="R3" s="6" t="s">
        <v>33</v>
      </c>
      <c r="S3" s="7"/>
      <c r="T3" s="71" t="s">
        <v>34</v>
      </c>
      <c r="U3" s="65"/>
      <c r="V3" s="71" t="s">
        <v>35</v>
      </c>
      <c r="W3" s="65"/>
      <c r="X3" s="5"/>
      <c r="Y3" s="5"/>
      <c r="Z3" s="5"/>
      <c r="AA3" s="5"/>
      <c r="AB3" s="5"/>
      <c r="AC3" s="5"/>
      <c r="AD3" s="5"/>
      <c r="AE3" s="5"/>
      <c r="AF3" s="5"/>
      <c r="AG3" s="55"/>
      <c r="AH3" s="5"/>
      <c r="AI3" s="59"/>
      <c r="AJ3" s="61"/>
      <c r="AK3" s="5"/>
      <c r="AL3" s="10"/>
      <c r="AM3" s="5"/>
      <c r="AN3" s="5"/>
      <c r="AO3" s="5"/>
      <c r="AP3" s="5"/>
      <c r="AQ3" s="5"/>
      <c r="AR3" s="5"/>
      <c r="AS3" s="5"/>
      <c r="AT3" s="5"/>
    </row>
    <row r="4" spans="1:46" ht="34.5" customHeight="1" x14ac:dyDescent="0.35">
      <c r="A4" s="79"/>
      <c r="B4" s="65"/>
      <c r="C4" s="62"/>
      <c r="D4" s="63"/>
      <c r="E4" s="63"/>
      <c r="F4" s="63"/>
      <c r="G4" s="63"/>
      <c r="H4" s="63"/>
      <c r="I4" s="63"/>
      <c r="J4" s="63"/>
      <c r="K4" s="63"/>
      <c r="L4" s="63"/>
      <c r="M4" s="64"/>
      <c r="N4" s="73" t="s">
        <v>36</v>
      </c>
      <c r="O4" s="65"/>
      <c r="P4" s="74" t="s">
        <v>37</v>
      </c>
      <c r="Q4" s="65"/>
      <c r="R4" s="74" t="s">
        <v>38</v>
      </c>
      <c r="S4" s="65"/>
      <c r="T4" s="74" t="s">
        <v>39</v>
      </c>
      <c r="U4" s="65"/>
      <c r="V4" s="74" t="s">
        <v>40</v>
      </c>
      <c r="W4" s="65"/>
      <c r="X4" s="80" t="s">
        <v>41</v>
      </c>
      <c r="Y4" s="65"/>
      <c r="Z4" s="5"/>
      <c r="AA4" s="5"/>
      <c r="AB4" s="5"/>
      <c r="AC4" s="5"/>
      <c r="AD4" s="5"/>
      <c r="AE4" s="5"/>
      <c r="AF4" s="5"/>
      <c r="AG4" s="56"/>
      <c r="AH4" s="5"/>
      <c r="AI4" s="62"/>
      <c r="AJ4" s="64"/>
      <c r="AK4" s="5"/>
      <c r="AL4" s="10"/>
      <c r="AM4" s="5"/>
      <c r="AN4" s="5"/>
      <c r="AO4" s="5"/>
      <c r="AP4" s="5"/>
      <c r="AQ4" s="5"/>
      <c r="AR4" s="5"/>
      <c r="AS4" s="5"/>
      <c r="AT4" s="5"/>
    </row>
    <row r="5" spans="1:46" ht="14" x14ac:dyDescent="0.25">
      <c r="A5" s="90" t="s">
        <v>6</v>
      </c>
      <c r="B5" s="90" t="s">
        <v>42</v>
      </c>
      <c r="C5" s="90" t="s">
        <v>43</v>
      </c>
      <c r="D5" s="85" t="s">
        <v>44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86"/>
      <c r="AB5" s="81" t="s">
        <v>44</v>
      </c>
      <c r="AC5" s="70"/>
      <c r="AD5" s="82"/>
      <c r="AE5" s="81" t="s">
        <v>45</v>
      </c>
      <c r="AF5" s="70"/>
      <c r="AG5" s="82"/>
      <c r="AH5" s="81" t="s">
        <v>46</v>
      </c>
      <c r="AI5" s="70"/>
      <c r="AJ5" s="8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4" x14ac:dyDescent="0.25">
      <c r="A6" s="91"/>
      <c r="B6" s="91"/>
      <c r="C6" s="91"/>
      <c r="D6" s="85" t="s">
        <v>47</v>
      </c>
      <c r="E6" s="86"/>
      <c r="F6" s="85" t="s">
        <v>48</v>
      </c>
      <c r="G6" s="86"/>
      <c r="H6" s="85" t="s">
        <v>49</v>
      </c>
      <c r="I6" s="86"/>
      <c r="J6" s="85" t="s">
        <v>50</v>
      </c>
      <c r="K6" s="86"/>
      <c r="L6" s="85">
        <v>44325</v>
      </c>
      <c r="M6" s="86"/>
      <c r="N6" s="85">
        <v>44483</v>
      </c>
      <c r="O6" s="86"/>
      <c r="P6" s="85" t="s">
        <v>51</v>
      </c>
      <c r="Q6" s="86"/>
      <c r="R6" s="85" t="s">
        <v>52</v>
      </c>
      <c r="S6" s="86"/>
      <c r="T6" s="85" t="s">
        <v>53</v>
      </c>
      <c r="U6" s="86"/>
      <c r="V6" s="85" t="s">
        <v>54</v>
      </c>
      <c r="W6" s="86"/>
      <c r="X6" s="85" t="s">
        <v>55</v>
      </c>
      <c r="Y6" s="86"/>
      <c r="Z6" s="85" t="s">
        <v>56</v>
      </c>
      <c r="AA6" s="86"/>
      <c r="AB6" s="83"/>
      <c r="AC6" s="69"/>
      <c r="AD6" s="84"/>
      <c r="AE6" s="83"/>
      <c r="AF6" s="69"/>
      <c r="AG6" s="84"/>
      <c r="AH6" s="83"/>
      <c r="AI6" s="69"/>
      <c r="AJ6" s="84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4" x14ac:dyDescent="0.25">
      <c r="A7" s="92"/>
      <c r="B7" s="92"/>
      <c r="C7" s="92"/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11" t="s">
        <v>7</v>
      </c>
      <c r="K7" s="11" t="s">
        <v>8</v>
      </c>
      <c r="L7" s="11" t="s">
        <v>7</v>
      </c>
      <c r="M7" s="11" t="s">
        <v>8</v>
      </c>
      <c r="N7" s="11" t="s">
        <v>7</v>
      </c>
      <c r="O7" s="11" t="s">
        <v>8</v>
      </c>
      <c r="P7" s="11" t="s">
        <v>7</v>
      </c>
      <c r="Q7" s="11" t="s">
        <v>8</v>
      </c>
      <c r="R7" s="11" t="s">
        <v>7</v>
      </c>
      <c r="S7" s="11" t="s">
        <v>8</v>
      </c>
      <c r="T7" s="11" t="s">
        <v>7</v>
      </c>
      <c r="U7" s="11" t="s">
        <v>8</v>
      </c>
      <c r="V7" s="11" t="s">
        <v>7</v>
      </c>
      <c r="W7" s="11" t="s">
        <v>8</v>
      </c>
      <c r="X7" s="11" t="s">
        <v>7</v>
      </c>
      <c r="Y7" s="11" t="s">
        <v>8</v>
      </c>
      <c r="Z7" s="11" t="s">
        <v>7</v>
      </c>
      <c r="AA7" s="11" t="s">
        <v>8</v>
      </c>
      <c r="AB7" s="11" t="s">
        <v>7</v>
      </c>
      <c r="AC7" s="11" t="s">
        <v>8</v>
      </c>
      <c r="AD7" s="11" t="s">
        <v>57</v>
      </c>
      <c r="AE7" s="11" t="s">
        <v>7</v>
      </c>
      <c r="AF7" s="11" t="s">
        <v>8</v>
      </c>
      <c r="AG7" s="11" t="s">
        <v>57</v>
      </c>
      <c r="AH7" s="12" t="s">
        <v>7</v>
      </c>
      <c r="AI7" s="12" t="s">
        <v>8</v>
      </c>
      <c r="AJ7" s="12" t="s">
        <v>57</v>
      </c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4.5" x14ac:dyDescent="0.35">
      <c r="A8" s="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6" ht="18.75" customHeight="1" x14ac:dyDescent="0.25">
      <c r="A9" s="95" t="s">
        <v>10</v>
      </c>
      <c r="B9" s="60"/>
      <c r="C9" s="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4" x14ac:dyDescent="0.3">
      <c r="A10" s="96" t="s">
        <v>6</v>
      </c>
      <c r="B10" s="97" t="s">
        <v>42</v>
      </c>
      <c r="C10" s="97" t="s">
        <v>43</v>
      </c>
      <c r="D10" s="93" t="s">
        <v>44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86"/>
      <c r="AB10" s="87" t="s">
        <v>44</v>
      </c>
      <c r="AC10" s="70"/>
      <c r="AD10" s="82"/>
      <c r="AE10" s="87" t="s">
        <v>45</v>
      </c>
      <c r="AF10" s="70"/>
      <c r="AG10" s="82"/>
      <c r="AH10" s="87" t="s">
        <v>46</v>
      </c>
      <c r="AI10" s="70"/>
      <c r="AJ10" s="8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4" x14ac:dyDescent="0.3">
      <c r="A11" s="91"/>
      <c r="B11" s="98"/>
      <c r="C11" s="98"/>
      <c r="D11" s="89" t="s">
        <v>47</v>
      </c>
      <c r="E11" s="66"/>
      <c r="F11" s="89" t="s">
        <v>48</v>
      </c>
      <c r="G11" s="66"/>
      <c r="H11" s="89" t="s">
        <v>49</v>
      </c>
      <c r="I11" s="66"/>
      <c r="J11" s="89" t="s">
        <v>50</v>
      </c>
      <c r="K11" s="66"/>
      <c r="L11" s="94">
        <v>44325</v>
      </c>
      <c r="M11" s="66"/>
      <c r="N11" s="94">
        <v>44483</v>
      </c>
      <c r="O11" s="66"/>
      <c r="P11" s="89" t="s">
        <v>51</v>
      </c>
      <c r="Q11" s="66"/>
      <c r="R11" s="89" t="s">
        <v>52</v>
      </c>
      <c r="S11" s="66"/>
      <c r="T11" s="89" t="s">
        <v>53</v>
      </c>
      <c r="U11" s="66"/>
      <c r="V11" s="89" t="s">
        <v>54</v>
      </c>
      <c r="W11" s="66"/>
      <c r="X11" s="89" t="s">
        <v>55</v>
      </c>
      <c r="Y11" s="66"/>
      <c r="Z11" s="89" t="s">
        <v>56</v>
      </c>
      <c r="AA11" s="66"/>
      <c r="AB11" s="88"/>
      <c r="AC11" s="69"/>
      <c r="AD11" s="84"/>
      <c r="AE11" s="88"/>
      <c r="AF11" s="69"/>
      <c r="AG11" s="84"/>
      <c r="AH11" s="88"/>
      <c r="AI11" s="69"/>
      <c r="AJ11" s="84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4" x14ac:dyDescent="0.3">
      <c r="A12" s="92"/>
      <c r="B12" s="99"/>
      <c r="C12" s="99"/>
      <c r="D12" s="15" t="s">
        <v>7</v>
      </c>
      <c r="E12" s="15" t="s">
        <v>8</v>
      </c>
      <c r="F12" s="15" t="s">
        <v>7</v>
      </c>
      <c r="G12" s="15" t="s">
        <v>8</v>
      </c>
      <c r="H12" s="15" t="s">
        <v>7</v>
      </c>
      <c r="I12" s="15" t="s">
        <v>8</v>
      </c>
      <c r="J12" s="15" t="s">
        <v>7</v>
      </c>
      <c r="K12" s="15" t="s">
        <v>8</v>
      </c>
      <c r="L12" s="15" t="s">
        <v>7</v>
      </c>
      <c r="M12" s="15" t="s">
        <v>8</v>
      </c>
      <c r="N12" s="15" t="s">
        <v>7</v>
      </c>
      <c r="O12" s="15" t="s">
        <v>8</v>
      </c>
      <c r="P12" s="15" t="s">
        <v>7</v>
      </c>
      <c r="Q12" s="15" t="s">
        <v>8</v>
      </c>
      <c r="R12" s="15" t="s">
        <v>7</v>
      </c>
      <c r="S12" s="15" t="s">
        <v>8</v>
      </c>
      <c r="T12" s="15" t="s">
        <v>7</v>
      </c>
      <c r="U12" s="15" t="s">
        <v>8</v>
      </c>
      <c r="V12" s="15" t="s">
        <v>7</v>
      </c>
      <c r="W12" s="15" t="s">
        <v>8</v>
      </c>
      <c r="X12" s="15" t="s">
        <v>7</v>
      </c>
      <c r="Y12" s="15" t="s">
        <v>8</v>
      </c>
      <c r="Z12" s="15" t="s">
        <v>7</v>
      </c>
      <c r="AA12" s="15" t="s">
        <v>8</v>
      </c>
      <c r="AB12" s="15" t="s">
        <v>7</v>
      </c>
      <c r="AC12" s="15" t="s">
        <v>8</v>
      </c>
      <c r="AD12" s="15" t="s">
        <v>57</v>
      </c>
      <c r="AE12" s="15" t="s">
        <v>7</v>
      </c>
      <c r="AF12" s="15" t="s">
        <v>8</v>
      </c>
      <c r="AG12" s="15" t="s">
        <v>57</v>
      </c>
      <c r="AH12" s="15" t="s">
        <v>7</v>
      </c>
      <c r="AI12" s="15" t="s">
        <v>8</v>
      </c>
      <c r="AJ12" s="15" t="s">
        <v>57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4" x14ac:dyDescent="0.3">
      <c r="A13" s="16">
        <v>1</v>
      </c>
      <c r="B13" s="17" t="s">
        <v>1</v>
      </c>
      <c r="C13" s="17" t="s">
        <v>58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8"/>
      <c r="Q13" s="18"/>
      <c r="R13" s="20">
        <v>13</v>
      </c>
      <c r="S13" s="20">
        <v>35</v>
      </c>
      <c r="T13" s="20">
        <v>65</v>
      </c>
      <c r="U13" s="20">
        <v>87</v>
      </c>
      <c r="V13" s="20">
        <v>79</v>
      </c>
      <c r="W13" s="20">
        <v>91</v>
      </c>
      <c r="X13" s="20">
        <v>73</v>
      </c>
      <c r="Y13" s="20">
        <v>69</v>
      </c>
      <c r="Z13" s="20">
        <v>41</v>
      </c>
      <c r="AA13" s="20">
        <v>54</v>
      </c>
      <c r="AB13" s="21">
        <f t="shared" ref="AB13:AC13" si="0">D13+F13+H13+J13+L13+N13+P13+R13+T13+V13+X13+Z13</f>
        <v>271</v>
      </c>
      <c r="AC13" s="21">
        <f t="shared" si="0"/>
        <v>336</v>
      </c>
      <c r="AD13" s="21">
        <f t="shared" ref="AD13:AD62" si="1">SUM(AB13,AC13)</f>
        <v>607</v>
      </c>
      <c r="AE13" s="20">
        <v>0</v>
      </c>
      <c r="AF13" s="20">
        <v>0</v>
      </c>
      <c r="AG13" s="21">
        <f t="shared" ref="AG13:AG62" si="2">SUM(AE13,AF13)</f>
        <v>0</v>
      </c>
      <c r="AH13" s="18"/>
      <c r="AI13" s="18"/>
      <c r="AJ13" s="21">
        <f t="shared" ref="AJ13:AJ62" si="3">SUM(AH13,AI13)</f>
        <v>0</v>
      </c>
    </row>
    <row r="14" spans="1:46" ht="14" x14ac:dyDescent="0.3">
      <c r="A14" s="16">
        <v>2</v>
      </c>
      <c r="B14" s="17" t="s">
        <v>59</v>
      </c>
      <c r="C14" s="17" t="s">
        <v>60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21">
        <f t="shared" ref="AB14:AC14" si="4">D14+F14+H14+J14+L14+N14+P14+R14+T14+V14+X14+Z14</f>
        <v>0</v>
      </c>
      <c r="AC14" s="21">
        <f t="shared" si="4"/>
        <v>0</v>
      </c>
      <c r="AD14" s="21">
        <f t="shared" si="1"/>
        <v>0</v>
      </c>
      <c r="AE14" s="18"/>
      <c r="AF14" s="18"/>
      <c r="AG14" s="21">
        <f t="shared" si="2"/>
        <v>0</v>
      </c>
      <c r="AH14" s="18"/>
      <c r="AI14" s="18"/>
      <c r="AJ14" s="21">
        <f t="shared" si="3"/>
        <v>0</v>
      </c>
    </row>
    <row r="15" spans="1:46" ht="14" x14ac:dyDescent="0.3">
      <c r="A15" s="16">
        <v>3</v>
      </c>
      <c r="B15" s="17" t="s">
        <v>61</v>
      </c>
      <c r="C15" s="17" t="s">
        <v>62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21">
        <f t="shared" ref="AB15:AC15" si="5">D15+F15+H15+J15+L15+N15+P15+R15+T15+V15+X15+Z15</f>
        <v>0</v>
      </c>
      <c r="AC15" s="21">
        <f t="shared" si="5"/>
        <v>0</v>
      </c>
      <c r="AD15" s="21">
        <f t="shared" si="1"/>
        <v>0</v>
      </c>
      <c r="AE15" s="18"/>
      <c r="AF15" s="18"/>
      <c r="AG15" s="21">
        <f t="shared" si="2"/>
        <v>0</v>
      </c>
      <c r="AH15" s="18"/>
      <c r="AI15" s="18"/>
      <c r="AJ15" s="21">
        <f t="shared" si="3"/>
        <v>0</v>
      </c>
    </row>
    <row r="16" spans="1:46" ht="14" x14ac:dyDescent="0.3">
      <c r="A16" s="16">
        <v>4</v>
      </c>
      <c r="B16" s="17" t="s">
        <v>3</v>
      </c>
      <c r="C16" s="17" t="s">
        <v>63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21">
        <f t="shared" ref="AB16:AC16" si="6">D16+F16+H16+J16+L16+N16+P16+R16+T16+V16+X16+Z16</f>
        <v>0</v>
      </c>
      <c r="AC16" s="21">
        <f t="shared" si="6"/>
        <v>0</v>
      </c>
      <c r="AD16" s="21">
        <f t="shared" si="1"/>
        <v>0</v>
      </c>
      <c r="AE16" s="18"/>
      <c r="AF16" s="18"/>
      <c r="AG16" s="21">
        <f t="shared" si="2"/>
        <v>0</v>
      </c>
      <c r="AH16" s="18"/>
      <c r="AI16" s="18"/>
      <c r="AJ16" s="21">
        <f t="shared" si="3"/>
        <v>0</v>
      </c>
    </row>
    <row r="17" spans="1:36" ht="14" x14ac:dyDescent="0.3">
      <c r="A17" s="16">
        <v>5</v>
      </c>
      <c r="B17" s="17" t="s">
        <v>64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21">
        <f t="shared" ref="AB17:AC17" si="7">D17+F17+H17+J17+L17+N17+P17+R17+T17+V17+X17+Z17</f>
        <v>0</v>
      </c>
      <c r="AC17" s="21">
        <f t="shared" si="7"/>
        <v>0</v>
      </c>
      <c r="AD17" s="21">
        <f t="shared" si="1"/>
        <v>0</v>
      </c>
      <c r="AE17" s="18"/>
      <c r="AF17" s="18"/>
      <c r="AG17" s="21">
        <f t="shared" si="2"/>
        <v>0</v>
      </c>
      <c r="AH17" s="18"/>
      <c r="AI17" s="18"/>
      <c r="AJ17" s="21">
        <f t="shared" si="3"/>
        <v>0</v>
      </c>
    </row>
    <row r="18" spans="1:36" ht="14" x14ac:dyDescent="0.3">
      <c r="A18" s="16">
        <v>6</v>
      </c>
      <c r="B18" s="17" t="s">
        <v>65</v>
      </c>
      <c r="C18" s="17" t="s">
        <v>66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21">
        <f t="shared" ref="AB18:AC18" si="8">D18+F18+H18+J18+L18+N18+P18+R18+T18+V18+X18+Z18</f>
        <v>0</v>
      </c>
      <c r="AC18" s="21">
        <f t="shared" si="8"/>
        <v>0</v>
      </c>
      <c r="AD18" s="21">
        <f t="shared" si="1"/>
        <v>0</v>
      </c>
      <c r="AE18" s="18"/>
      <c r="AF18" s="18"/>
      <c r="AG18" s="21">
        <f t="shared" si="2"/>
        <v>0</v>
      </c>
      <c r="AH18" s="18"/>
      <c r="AI18" s="18"/>
      <c r="AJ18" s="21">
        <f t="shared" si="3"/>
        <v>0</v>
      </c>
    </row>
    <row r="19" spans="1:36" ht="14" x14ac:dyDescent="0.3">
      <c r="A19" s="16">
        <v>7</v>
      </c>
      <c r="B19" s="17" t="s">
        <v>67</v>
      </c>
      <c r="C19" s="17" t="s">
        <v>68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0">
        <v>3</v>
      </c>
      <c r="S19" s="20">
        <v>12</v>
      </c>
      <c r="T19" s="20">
        <v>9</v>
      </c>
      <c r="U19" s="20">
        <v>38</v>
      </c>
      <c r="V19" s="20">
        <v>6</v>
      </c>
      <c r="W19" s="20">
        <v>21</v>
      </c>
      <c r="X19" s="20">
        <v>15</v>
      </c>
      <c r="Y19" s="20">
        <v>29</v>
      </c>
      <c r="Z19" s="20">
        <v>9</v>
      </c>
      <c r="AA19" s="20">
        <v>8</v>
      </c>
      <c r="AB19" s="21">
        <f t="shared" ref="AB19:AC19" si="9">D19+F19+H19+J19+L19+N19+P19+R19+T19+V19+X19+Z19</f>
        <v>42</v>
      </c>
      <c r="AC19" s="21">
        <f t="shared" si="9"/>
        <v>108</v>
      </c>
      <c r="AD19" s="21">
        <f t="shared" si="1"/>
        <v>150</v>
      </c>
      <c r="AE19" s="18"/>
      <c r="AF19" s="18"/>
      <c r="AG19" s="21">
        <f t="shared" si="2"/>
        <v>0</v>
      </c>
      <c r="AH19" s="18"/>
      <c r="AI19" s="18"/>
      <c r="AJ19" s="21">
        <f t="shared" si="3"/>
        <v>0</v>
      </c>
    </row>
    <row r="20" spans="1:36" ht="14" x14ac:dyDescent="0.3">
      <c r="A20" s="16">
        <v>8</v>
      </c>
      <c r="B20" s="17" t="s">
        <v>69</v>
      </c>
      <c r="C20" s="17" t="s">
        <v>70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21">
        <f t="shared" ref="AB20:AC20" si="10">D20+F20+H20+J20+L20+N20+P20+R20+T20+V20+X20+Z20</f>
        <v>0</v>
      </c>
      <c r="AC20" s="21">
        <f t="shared" si="10"/>
        <v>0</v>
      </c>
      <c r="AD20" s="21">
        <f t="shared" si="1"/>
        <v>0</v>
      </c>
      <c r="AE20" s="18"/>
      <c r="AF20" s="18"/>
      <c r="AG20" s="21">
        <f t="shared" si="2"/>
        <v>0</v>
      </c>
      <c r="AH20" s="18"/>
      <c r="AI20" s="18"/>
      <c r="AJ20" s="21">
        <f t="shared" si="3"/>
        <v>0</v>
      </c>
    </row>
    <row r="21" spans="1:36" ht="15.75" customHeight="1" x14ac:dyDescent="0.3">
      <c r="A21" s="16">
        <v>9</v>
      </c>
      <c r="B21" s="17" t="s">
        <v>2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21">
        <f t="shared" ref="AB21:AC21" si="11">D21+F21+H21+J21+L21+N21+P21+R21+T21+V21+X21+Z21</f>
        <v>0</v>
      </c>
      <c r="AC21" s="21">
        <f t="shared" si="11"/>
        <v>0</v>
      </c>
      <c r="AD21" s="21">
        <f t="shared" si="1"/>
        <v>0</v>
      </c>
      <c r="AE21" s="18"/>
      <c r="AF21" s="18"/>
      <c r="AG21" s="21">
        <f t="shared" si="2"/>
        <v>0</v>
      </c>
      <c r="AH21" s="18"/>
      <c r="AI21" s="18"/>
      <c r="AJ21" s="21">
        <f t="shared" si="3"/>
        <v>0</v>
      </c>
    </row>
    <row r="22" spans="1:36" ht="15.75" customHeight="1" x14ac:dyDescent="0.3">
      <c r="A22" s="16">
        <v>10</v>
      </c>
      <c r="B22" s="17" t="s">
        <v>4</v>
      </c>
      <c r="C22" s="17" t="s">
        <v>71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21">
        <f t="shared" ref="AB22:AC22" si="12">D22+F22+H22+J22+L22+N22+P22+R22+T22+V22+X22+Z22</f>
        <v>0</v>
      </c>
      <c r="AC22" s="21">
        <f t="shared" si="12"/>
        <v>0</v>
      </c>
      <c r="AD22" s="21">
        <f t="shared" si="1"/>
        <v>0</v>
      </c>
      <c r="AE22" s="18"/>
      <c r="AF22" s="18"/>
      <c r="AG22" s="21">
        <f t="shared" si="2"/>
        <v>0</v>
      </c>
      <c r="AH22" s="18"/>
      <c r="AI22" s="18"/>
      <c r="AJ22" s="21">
        <f t="shared" si="3"/>
        <v>0</v>
      </c>
    </row>
    <row r="23" spans="1:36" ht="15.75" customHeight="1" x14ac:dyDescent="0.3">
      <c r="A23" s="16">
        <v>11</v>
      </c>
      <c r="B23" s="17" t="s">
        <v>72</v>
      </c>
      <c r="C23" s="17" t="s">
        <v>73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21">
        <f t="shared" ref="AB23:AC23" si="13">D23+F23+H23+J23+L23+N23+P23+R23+T23+V23+X23+Z23</f>
        <v>0</v>
      </c>
      <c r="AC23" s="21">
        <f t="shared" si="13"/>
        <v>0</v>
      </c>
      <c r="AD23" s="21">
        <f t="shared" si="1"/>
        <v>0</v>
      </c>
      <c r="AE23" s="18"/>
      <c r="AF23" s="18"/>
      <c r="AG23" s="21">
        <f t="shared" si="2"/>
        <v>0</v>
      </c>
      <c r="AH23" s="18"/>
      <c r="AI23" s="18"/>
      <c r="AJ23" s="21">
        <f t="shared" si="3"/>
        <v>0</v>
      </c>
    </row>
    <row r="24" spans="1:36" ht="15.75" customHeight="1" x14ac:dyDescent="0.3">
      <c r="A24" s="16">
        <v>12</v>
      </c>
      <c r="B24" s="17" t="s">
        <v>74</v>
      </c>
      <c r="C24" s="17" t="s">
        <v>75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21">
        <f t="shared" ref="AB24:AC24" si="14">D24+F24+H24+J24+L24+N24+P24+R24+T24+V24+X24+Z24</f>
        <v>0</v>
      </c>
      <c r="AC24" s="21">
        <f t="shared" si="14"/>
        <v>0</v>
      </c>
      <c r="AD24" s="21">
        <f t="shared" si="1"/>
        <v>0</v>
      </c>
      <c r="AE24" s="18"/>
      <c r="AF24" s="18"/>
      <c r="AG24" s="21">
        <f t="shared" si="2"/>
        <v>0</v>
      </c>
      <c r="AH24" s="18"/>
      <c r="AI24" s="18"/>
      <c r="AJ24" s="21">
        <f t="shared" si="3"/>
        <v>0</v>
      </c>
    </row>
    <row r="25" spans="1:36" ht="15.75" customHeight="1" x14ac:dyDescent="0.3">
      <c r="A25" s="16">
        <v>13</v>
      </c>
      <c r="B25" s="17" t="s">
        <v>76</v>
      </c>
      <c r="C25" s="17" t="s">
        <v>77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21">
        <f t="shared" ref="AB25:AC25" si="15">D25+F25+H25+J25+L25+N25+P25+R25+T25+V25+X25+Z25</f>
        <v>0</v>
      </c>
      <c r="AC25" s="21">
        <f t="shared" si="15"/>
        <v>0</v>
      </c>
      <c r="AD25" s="21">
        <f t="shared" si="1"/>
        <v>0</v>
      </c>
      <c r="AE25" s="18"/>
      <c r="AF25" s="18"/>
      <c r="AG25" s="21">
        <f t="shared" si="2"/>
        <v>0</v>
      </c>
      <c r="AH25" s="18"/>
      <c r="AI25" s="18"/>
      <c r="AJ25" s="21">
        <f t="shared" si="3"/>
        <v>0</v>
      </c>
    </row>
    <row r="26" spans="1:36" ht="15.75" customHeight="1" x14ac:dyDescent="0.3">
      <c r="A26" s="16">
        <v>14</v>
      </c>
      <c r="B26" s="17" t="s">
        <v>0</v>
      </c>
      <c r="C26" s="17" t="s">
        <v>78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21">
        <f t="shared" ref="AB26:AC26" si="16">D26+F26+H26+J26+L26+N26+P26+R26+T26+V26+X26+Z26</f>
        <v>0</v>
      </c>
      <c r="AC26" s="21">
        <f t="shared" si="16"/>
        <v>0</v>
      </c>
      <c r="AD26" s="21">
        <f t="shared" si="1"/>
        <v>0</v>
      </c>
      <c r="AE26" s="18"/>
      <c r="AF26" s="18"/>
      <c r="AG26" s="21">
        <f t="shared" si="2"/>
        <v>0</v>
      </c>
      <c r="AH26" s="18"/>
      <c r="AI26" s="18"/>
      <c r="AJ26" s="21">
        <f t="shared" si="3"/>
        <v>0</v>
      </c>
    </row>
    <row r="27" spans="1:36" ht="15.75" customHeight="1" x14ac:dyDescent="0.3">
      <c r="A27" s="16">
        <v>15</v>
      </c>
      <c r="B27" s="17" t="s">
        <v>79</v>
      </c>
      <c r="C27" s="17" t="s">
        <v>80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21">
        <f t="shared" ref="AB27:AC27" si="17">D27+F27+H27+J27+L27+N27+P27+R27+T27+V27+X27+Z27</f>
        <v>0</v>
      </c>
      <c r="AC27" s="21">
        <f t="shared" si="17"/>
        <v>0</v>
      </c>
      <c r="AD27" s="21">
        <f t="shared" si="1"/>
        <v>0</v>
      </c>
      <c r="AE27" s="18"/>
      <c r="AF27" s="18"/>
      <c r="AG27" s="21">
        <f t="shared" si="2"/>
        <v>0</v>
      </c>
      <c r="AH27" s="18"/>
      <c r="AI27" s="18"/>
      <c r="AJ27" s="21">
        <f t="shared" si="3"/>
        <v>0</v>
      </c>
    </row>
    <row r="28" spans="1:36" ht="15.75" customHeight="1" x14ac:dyDescent="0.3">
      <c r="A28" s="16">
        <v>16</v>
      </c>
      <c r="B28" s="17" t="s">
        <v>81</v>
      </c>
      <c r="C28" s="17" t="s">
        <v>82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21">
        <f t="shared" ref="AB28:AC28" si="18">D28+F28+H28+J28+L28+N28+P28+R28+T28+V28+X28+Z28</f>
        <v>0</v>
      </c>
      <c r="AC28" s="21">
        <f t="shared" si="18"/>
        <v>0</v>
      </c>
      <c r="AD28" s="21">
        <f t="shared" si="1"/>
        <v>0</v>
      </c>
      <c r="AE28" s="18"/>
      <c r="AF28" s="18"/>
      <c r="AG28" s="21">
        <f t="shared" si="2"/>
        <v>0</v>
      </c>
      <c r="AH28" s="18"/>
      <c r="AI28" s="18"/>
      <c r="AJ28" s="21">
        <f t="shared" si="3"/>
        <v>0</v>
      </c>
    </row>
    <row r="29" spans="1:36" ht="15.75" customHeight="1" x14ac:dyDescent="0.3">
      <c r="A29" s="16">
        <v>17</v>
      </c>
      <c r="B29" s="17" t="s">
        <v>83</v>
      </c>
      <c r="C29" s="17" t="s">
        <v>84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21">
        <f t="shared" ref="AB29:AC29" si="19">D29+F29+H29+J29+L29+N29+P29+R29+T29+V29+X29+Z29</f>
        <v>0</v>
      </c>
      <c r="AC29" s="21">
        <f t="shared" si="19"/>
        <v>0</v>
      </c>
      <c r="AD29" s="21">
        <f t="shared" si="1"/>
        <v>0</v>
      </c>
      <c r="AE29" s="18"/>
      <c r="AF29" s="18"/>
      <c r="AG29" s="21">
        <f t="shared" si="2"/>
        <v>0</v>
      </c>
      <c r="AH29" s="18"/>
      <c r="AI29" s="18"/>
      <c r="AJ29" s="21">
        <f t="shared" si="3"/>
        <v>0</v>
      </c>
    </row>
    <row r="30" spans="1:36" ht="15.75" customHeight="1" x14ac:dyDescent="0.3">
      <c r="A30" s="16">
        <v>18</v>
      </c>
      <c r="B30" s="17" t="s">
        <v>85</v>
      </c>
      <c r="C30" s="17" t="s">
        <v>86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21">
        <f t="shared" ref="AB30:AC30" si="20">D30+F30+H30+J30+L30+N30+P30+R30+T30+V30+X30+Z30</f>
        <v>0</v>
      </c>
      <c r="AC30" s="21">
        <f t="shared" si="20"/>
        <v>0</v>
      </c>
      <c r="AD30" s="21">
        <f t="shared" si="1"/>
        <v>0</v>
      </c>
      <c r="AE30" s="18"/>
      <c r="AF30" s="18"/>
      <c r="AG30" s="21">
        <f t="shared" si="2"/>
        <v>0</v>
      </c>
      <c r="AH30" s="18"/>
      <c r="AI30" s="18"/>
      <c r="AJ30" s="21">
        <f t="shared" si="3"/>
        <v>0</v>
      </c>
    </row>
    <row r="31" spans="1:36" ht="15.75" customHeight="1" x14ac:dyDescent="0.3">
      <c r="A31" s="16">
        <v>19</v>
      </c>
      <c r="B31" s="17" t="s">
        <v>87</v>
      </c>
      <c r="C31" s="17" t="s">
        <v>88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21">
        <f t="shared" ref="AB31:AC31" si="21">D31+F31+H31+J31+L31+N31+P31+R31+T31+V31+X31+Z31</f>
        <v>0</v>
      </c>
      <c r="AC31" s="21">
        <f t="shared" si="21"/>
        <v>0</v>
      </c>
      <c r="AD31" s="21">
        <f t="shared" si="1"/>
        <v>0</v>
      </c>
      <c r="AE31" s="18"/>
      <c r="AF31" s="18"/>
      <c r="AG31" s="21">
        <f t="shared" si="2"/>
        <v>0</v>
      </c>
      <c r="AH31" s="18"/>
      <c r="AI31" s="18"/>
      <c r="AJ31" s="21">
        <f t="shared" si="3"/>
        <v>0</v>
      </c>
    </row>
    <row r="32" spans="1:36" ht="15.75" customHeight="1" x14ac:dyDescent="0.3">
      <c r="A32" s="16">
        <v>20</v>
      </c>
      <c r="B32" s="17" t="s">
        <v>89</v>
      </c>
      <c r="C32" s="17" t="s">
        <v>90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21">
        <f t="shared" ref="AB32:AC32" si="22">D32+F32+H32+J32+L32+N32+P32+R32+T32+V32+X32+Z32</f>
        <v>0</v>
      </c>
      <c r="AC32" s="21">
        <f t="shared" si="22"/>
        <v>0</v>
      </c>
      <c r="AD32" s="21">
        <f t="shared" si="1"/>
        <v>0</v>
      </c>
      <c r="AE32" s="18"/>
      <c r="AF32" s="18"/>
      <c r="AG32" s="21">
        <f t="shared" si="2"/>
        <v>0</v>
      </c>
      <c r="AH32" s="18"/>
      <c r="AI32" s="18"/>
      <c r="AJ32" s="21">
        <f t="shared" si="3"/>
        <v>0</v>
      </c>
    </row>
    <row r="33" spans="1:36" ht="15.75" customHeight="1" x14ac:dyDescent="0.3">
      <c r="A33" s="16">
        <v>21</v>
      </c>
      <c r="B33" s="17" t="s">
        <v>91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21">
        <f t="shared" ref="AB33:AC33" si="23">D33+F33+H33+J33+L33+N33+P33+R33+T33+V33+X33+Z33</f>
        <v>0</v>
      </c>
      <c r="AC33" s="21">
        <f t="shared" si="23"/>
        <v>0</v>
      </c>
      <c r="AD33" s="21">
        <f t="shared" si="1"/>
        <v>0</v>
      </c>
      <c r="AE33" s="18"/>
      <c r="AF33" s="18"/>
      <c r="AG33" s="21">
        <f t="shared" si="2"/>
        <v>0</v>
      </c>
      <c r="AH33" s="18"/>
      <c r="AI33" s="18"/>
      <c r="AJ33" s="21">
        <f t="shared" si="3"/>
        <v>0</v>
      </c>
    </row>
    <row r="34" spans="1:36" ht="15.75" customHeight="1" x14ac:dyDescent="0.3">
      <c r="A34" s="16">
        <v>22</v>
      </c>
      <c r="B34" s="17" t="s">
        <v>92</v>
      </c>
      <c r="C34" s="17" t="s">
        <v>93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21">
        <f t="shared" ref="AB34:AC34" si="24">D34+F34+H34+J34+L34+N34+P34+R34+T34+V34+X34+Z34</f>
        <v>0</v>
      </c>
      <c r="AC34" s="21">
        <f t="shared" si="24"/>
        <v>0</v>
      </c>
      <c r="AD34" s="21">
        <f t="shared" si="1"/>
        <v>0</v>
      </c>
      <c r="AE34" s="18"/>
      <c r="AF34" s="18"/>
      <c r="AG34" s="21">
        <f t="shared" si="2"/>
        <v>0</v>
      </c>
      <c r="AH34" s="18"/>
      <c r="AI34" s="18"/>
      <c r="AJ34" s="21">
        <f t="shared" si="3"/>
        <v>0</v>
      </c>
    </row>
    <row r="35" spans="1:36" ht="15.75" customHeight="1" x14ac:dyDescent="0.3">
      <c r="A35" s="16">
        <v>23</v>
      </c>
      <c r="B35" s="17" t="s">
        <v>94</v>
      </c>
      <c r="C35" s="17" t="s">
        <v>95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21">
        <f t="shared" ref="AB35:AC35" si="25">D35+F35+H35+J35+L35+N35+P35+R35+T35+V35+X35+Z35</f>
        <v>0</v>
      </c>
      <c r="AC35" s="21">
        <f t="shared" si="25"/>
        <v>0</v>
      </c>
      <c r="AD35" s="21">
        <f t="shared" si="1"/>
        <v>0</v>
      </c>
      <c r="AE35" s="18"/>
      <c r="AF35" s="18"/>
      <c r="AG35" s="21">
        <f t="shared" si="2"/>
        <v>0</v>
      </c>
      <c r="AH35" s="18"/>
      <c r="AI35" s="18"/>
      <c r="AJ35" s="21">
        <f t="shared" si="3"/>
        <v>0</v>
      </c>
    </row>
    <row r="36" spans="1:36" ht="15.75" customHeight="1" x14ac:dyDescent="0.3">
      <c r="A36" s="16">
        <v>24</v>
      </c>
      <c r="B36" s="17" t="s">
        <v>96</v>
      </c>
      <c r="C36" s="17" t="s">
        <v>97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21">
        <f t="shared" ref="AB36:AC36" si="26">D36+F36+H36+J36+L36+N36+P36+R36+T36+V36+X36+Z36</f>
        <v>0</v>
      </c>
      <c r="AC36" s="21">
        <f t="shared" si="26"/>
        <v>0</v>
      </c>
      <c r="AD36" s="21">
        <f t="shared" si="1"/>
        <v>0</v>
      </c>
      <c r="AE36" s="18"/>
      <c r="AF36" s="18"/>
      <c r="AG36" s="21">
        <f t="shared" si="2"/>
        <v>0</v>
      </c>
      <c r="AH36" s="18"/>
      <c r="AI36" s="18"/>
      <c r="AJ36" s="21">
        <f t="shared" si="3"/>
        <v>0</v>
      </c>
    </row>
    <row r="37" spans="1:36" ht="15.75" customHeight="1" x14ac:dyDescent="0.3">
      <c r="A37" s="16">
        <v>25</v>
      </c>
      <c r="B37" s="17" t="s">
        <v>98</v>
      </c>
      <c r="C37" s="17" t="s">
        <v>97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21">
        <f t="shared" ref="AB37:AC37" si="27">D37+F37+H37+J37+L37+N37+P37+R37+T37+V37+X37+Z37</f>
        <v>0</v>
      </c>
      <c r="AC37" s="21">
        <f t="shared" si="27"/>
        <v>0</v>
      </c>
      <c r="AD37" s="21">
        <f t="shared" si="1"/>
        <v>0</v>
      </c>
      <c r="AE37" s="18"/>
      <c r="AF37" s="18"/>
      <c r="AG37" s="21">
        <f t="shared" si="2"/>
        <v>0</v>
      </c>
      <c r="AH37" s="18"/>
      <c r="AI37" s="18"/>
      <c r="AJ37" s="21">
        <f t="shared" si="3"/>
        <v>0</v>
      </c>
    </row>
    <row r="38" spans="1:36" ht="15.75" customHeight="1" x14ac:dyDescent="0.3">
      <c r="A38" s="16">
        <v>26</v>
      </c>
      <c r="B38" s="17" t="s">
        <v>99</v>
      </c>
      <c r="C38" s="17" t="s">
        <v>100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21">
        <f t="shared" ref="AB38:AC38" si="28">D38+F38+H38+J38+L38+N38+P38+R38+T38+V38+X38+Z38</f>
        <v>0</v>
      </c>
      <c r="AC38" s="21">
        <f t="shared" si="28"/>
        <v>0</v>
      </c>
      <c r="AD38" s="21">
        <f t="shared" si="1"/>
        <v>0</v>
      </c>
      <c r="AE38" s="18"/>
      <c r="AF38" s="18"/>
      <c r="AG38" s="21">
        <f t="shared" si="2"/>
        <v>0</v>
      </c>
      <c r="AH38" s="18"/>
      <c r="AI38" s="18"/>
      <c r="AJ38" s="21">
        <f t="shared" si="3"/>
        <v>0</v>
      </c>
    </row>
    <row r="39" spans="1:36" ht="15.75" customHeight="1" x14ac:dyDescent="0.3">
      <c r="A39" s="16">
        <v>27</v>
      </c>
      <c r="B39" s="17" t="s">
        <v>101</v>
      </c>
      <c r="C39" s="22" t="s">
        <v>102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21">
        <f t="shared" ref="AB39:AC39" si="29">D39+F39+H39+J39+L39+N39+P39+R39+T39+V39+X39+Z39</f>
        <v>0</v>
      </c>
      <c r="AC39" s="21">
        <f t="shared" si="29"/>
        <v>0</v>
      </c>
      <c r="AD39" s="21">
        <f t="shared" si="1"/>
        <v>0</v>
      </c>
      <c r="AE39" s="18"/>
      <c r="AF39" s="18"/>
      <c r="AG39" s="21">
        <f t="shared" si="2"/>
        <v>0</v>
      </c>
      <c r="AH39" s="18"/>
      <c r="AI39" s="18"/>
      <c r="AJ39" s="21">
        <f t="shared" si="3"/>
        <v>0</v>
      </c>
    </row>
    <row r="40" spans="1:36" ht="15.75" customHeight="1" x14ac:dyDescent="0.3">
      <c r="A40" s="16">
        <v>28</v>
      </c>
      <c r="B40" s="17" t="s">
        <v>103</v>
      </c>
      <c r="C40" s="17" t="s">
        <v>104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21">
        <f t="shared" ref="AB40:AC40" si="30">D40+F40+H40+J40+L40+N40+P40+R40+T40+V40+X40+Z40</f>
        <v>0</v>
      </c>
      <c r="AC40" s="21">
        <f t="shared" si="30"/>
        <v>0</v>
      </c>
      <c r="AD40" s="21">
        <f t="shared" si="1"/>
        <v>0</v>
      </c>
      <c r="AE40" s="18"/>
      <c r="AF40" s="18"/>
      <c r="AG40" s="21">
        <f t="shared" si="2"/>
        <v>0</v>
      </c>
      <c r="AH40" s="18"/>
      <c r="AI40" s="18"/>
      <c r="AJ40" s="21">
        <f t="shared" si="3"/>
        <v>0</v>
      </c>
    </row>
    <row r="41" spans="1:36" ht="15.75" customHeight="1" x14ac:dyDescent="0.3">
      <c r="A41" s="16">
        <v>29</v>
      </c>
      <c r="B41" s="17" t="s">
        <v>105</v>
      </c>
      <c r="C41" s="17" t="s">
        <v>106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21">
        <f t="shared" ref="AB41:AC41" si="31">D41+F41+H41+J41+L41+N41+P41+R41+T41+V41+X41+Z41</f>
        <v>0</v>
      </c>
      <c r="AC41" s="21">
        <f t="shared" si="31"/>
        <v>0</v>
      </c>
      <c r="AD41" s="21">
        <f t="shared" si="1"/>
        <v>0</v>
      </c>
      <c r="AE41" s="18"/>
      <c r="AF41" s="18"/>
      <c r="AG41" s="21">
        <f t="shared" si="2"/>
        <v>0</v>
      </c>
      <c r="AH41" s="18"/>
      <c r="AI41" s="18"/>
      <c r="AJ41" s="21">
        <f t="shared" si="3"/>
        <v>0</v>
      </c>
    </row>
    <row r="42" spans="1:36" ht="15.75" customHeight="1" x14ac:dyDescent="0.3">
      <c r="A42" s="16">
        <v>30</v>
      </c>
      <c r="B42" s="17" t="s">
        <v>107</v>
      </c>
      <c r="C42" s="23" t="s">
        <v>108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21">
        <f t="shared" ref="AB42:AC42" si="32">D42+F42+H42+J42+L42+N42+P42+R42+T42+V42+X42+Z42</f>
        <v>0</v>
      </c>
      <c r="AC42" s="21">
        <f t="shared" si="32"/>
        <v>0</v>
      </c>
      <c r="AD42" s="21">
        <f t="shared" si="1"/>
        <v>0</v>
      </c>
      <c r="AE42" s="18"/>
      <c r="AF42" s="18"/>
      <c r="AG42" s="21">
        <f t="shared" si="2"/>
        <v>0</v>
      </c>
      <c r="AH42" s="18"/>
      <c r="AI42" s="18"/>
      <c r="AJ42" s="21">
        <f t="shared" si="3"/>
        <v>0</v>
      </c>
    </row>
    <row r="43" spans="1:36" ht="15.75" customHeight="1" x14ac:dyDescent="0.3">
      <c r="A43" s="16">
        <v>31</v>
      </c>
      <c r="B43" s="17" t="s">
        <v>109</v>
      </c>
      <c r="C43" s="23" t="s">
        <v>110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21">
        <f t="shared" ref="AB43:AC43" si="33">D43+F43+H43+J43+L43+N43+P43+R43+T43+V43+X43+Z43</f>
        <v>0</v>
      </c>
      <c r="AC43" s="21">
        <f t="shared" si="33"/>
        <v>0</v>
      </c>
      <c r="AD43" s="21">
        <f t="shared" si="1"/>
        <v>0</v>
      </c>
      <c r="AE43" s="18"/>
      <c r="AF43" s="18"/>
      <c r="AG43" s="21">
        <f t="shared" si="2"/>
        <v>0</v>
      </c>
      <c r="AH43" s="18"/>
      <c r="AI43" s="18"/>
      <c r="AJ43" s="21">
        <f t="shared" si="3"/>
        <v>0</v>
      </c>
    </row>
    <row r="44" spans="1:36" ht="15.75" customHeight="1" x14ac:dyDescent="0.3">
      <c r="A44" s="16">
        <v>32</v>
      </c>
      <c r="B44" s="17" t="s">
        <v>111</v>
      </c>
      <c r="C44" s="23" t="s">
        <v>112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21">
        <f t="shared" ref="AB44:AC44" si="34">D44+F44+H44+J44+L44+N44+P44+R44+T44+V44+X44+Z44</f>
        <v>0</v>
      </c>
      <c r="AC44" s="21">
        <f t="shared" si="34"/>
        <v>0</v>
      </c>
      <c r="AD44" s="21">
        <f t="shared" si="1"/>
        <v>0</v>
      </c>
      <c r="AE44" s="18"/>
      <c r="AF44" s="18"/>
      <c r="AG44" s="21">
        <f t="shared" si="2"/>
        <v>0</v>
      </c>
      <c r="AH44" s="18"/>
      <c r="AI44" s="18"/>
      <c r="AJ44" s="21">
        <f t="shared" si="3"/>
        <v>0</v>
      </c>
    </row>
    <row r="45" spans="1:36" ht="15.75" customHeight="1" x14ac:dyDescent="0.3">
      <c r="A45" s="16">
        <v>33</v>
      </c>
      <c r="B45" s="17" t="s">
        <v>113</v>
      </c>
      <c r="C45" s="23" t="s">
        <v>114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21">
        <f t="shared" ref="AB45:AC45" si="35">D45+F45+H45+J45+L45+N45+P45+R45+T45+V45+X45+Z45</f>
        <v>0</v>
      </c>
      <c r="AC45" s="21">
        <f t="shared" si="35"/>
        <v>0</v>
      </c>
      <c r="AD45" s="21">
        <f t="shared" si="1"/>
        <v>0</v>
      </c>
      <c r="AE45" s="18"/>
      <c r="AF45" s="18"/>
      <c r="AG45" s="21">
        <f t="shared" si="2"/>
        <v>0</v>
      </c>
      <c r="AH45" s="18"/>
      <c r="AI45" s="18"/>
      <c r="AJ45" s="21">
        <f t="shared" si="3"/>
        <v>0</v>
      </c>
    </row>
    <row r="46" spans="1:36" ht="15.75" customHeight="1" x14ac:dyDescent="0.3">
      <c r="A46" s="16">
        <v>34</v>
      </c>
      <c r="B46" s="17" t="s">
        <v>115</v>
      </c>
      <c r="C46" s="23" t="s">
        <v>116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21">
        <f t="shared" ref="AB46:AC46" si="36">D46+F46+H46+J46+L46+N46+P46+R46+T46+V46+X46+Z46</f>
        <v>0</v>
      </c>
      <c r="AC46" s="21">
        <f t="shared" si="36"/>
        <v>0</v>
      </c>
      <c r="AD46" s="21">
        <f t="shared" si="1"/>
        <v>0</v>
      </c>
      <c r="AE46" s="18"/>
      <c r="AF46" s="18"/>
      <c r="AG46" s="21">
        <f t="shared" si="2"/>
        <v>0</v>
      </c>
      <c r="AH46" s="18"/>
      <c r="AI46" s="18"/>
      <c r="AJ46" s="21">
        <f t="shared" si="3"/>
        <v>0</v>
      </c>
    </row>
    <row r="47" spans="1:36" ht="15.75" customHeight="1" x14ac:dyDescent="0.3">
      <c r="A47" s="16">
        <v>35</v>
      </c>
      <c r="B47" s="17" t="s">
        <v>117</v>
      </c>
      <c r="C47" s="23" t="s">
        <v>118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21">
        <f t="shared" ref="AB47:AC47" si="37">D47+F47+H47+J47+L47+N47+P47+R47+T47+V47+X47+Z47</f>
        <v>0</v>
      </c>
      <c r="AC47" s="21">
        <f t="shared" si="37"/>
        <v>0</v>
      </c>
      <c r="AD47" s="21">
        <f t="shared" si="1"/>
        <v>0</v>
      </c>
      <c r="AE47" s="18"/>
      <c r="AF47" s="18"/>
      <c r="AG47" s="21">
        <f t="shared" si="2"/>
        <v>0</v>
      </c>
      <c r="AH47" s="18"/>
      <c r="AI47" s="18"/>
      <c r="AJ47" s="21">
        <f t="shared" si="3"/>
        <v>0</v>
      </c>
    </row>
    <row r="48" spans="1:36" ht="15.75" customHeight="1" x14ac:dyDescent="0.3">
      <c r="A48" s="16">
        <v>37</v>
      </c>
      <c r="B48" s="17" t="s">
        <v>119</v>
      </c>
      <c r="C48" s="23" t="s">
        <v>120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21">
        <f t="shared" ref="AB48:AC48" si="38">D48+F48+H48+J48+L48+N48+P48+R48+T48+V48+X48+Z48</f>
        <v>0</v>
      </c>
      <c r="AC48" s="21">
        <f t="shared" si="38"/>
        <v>0</v>
      </c>
      <c r="AD48" s="21">
        <f t="shared" si="1"/>
        <v>0</v>
      </c>
      <c r="AE48" s="18"/>
      <c r="AF48" s="18"/>
      <c r="AG48" s="21">
        <f t="shared" si="2"/>
        <v>0</v>
      </c>
      <c r="AH48" s="18"/>
      <c r="AI48" s="18"/>
      <c r="AJ48" s="21">
        <f t="shared" si="3"/>
        <v>0</v>
      </c>
    </row>
    <row r="49" spans="1:46" ht="15.75" customHeight="1" x14ac:dyDescent="0.3">
      <c r="A49" s="16">
        <v>38</v>
      </c>
      <c r="B49" s="17" t="s">
        <v>121</v>
      </c>
      <c r="C49" s="23" t="s">
        <v>122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21">
        <f t="shared" ref="AB49:AC49" si="39">D49+F49+H49+J49+L49+N49+P49+R49+T49+V49+X49+Z49</f>
        <v>0</v>
      </c>
      <c r="AC49" s="21">
        <f t="shared" si="39"/>
        <v>0</v>
      </c>
      <c r="AD49" s="21">
        <f t="shared" si="1"/>
        <v>0</v>
      </c>
      <c r="AE49" s="18"/>
      <c r="AF49" s="18"/>
      <c r="AG49" s="21">
        <f t="shared" si="2"/>
        <v>0</v>
      </c>
      <c r="AH49" s="18"/>
      <c r="AI49" s="18"/>
      <c r="AJ49" s="21">
        <f t="shared" si="3"/>
        <v>0</v>
      </c>
    </row>
    <row r="50" spans="1:46" ht="15.75" customHeight="1" x14ac:dyDescent="0.3">
      <c r="A50" s="16">
        <v>36</v>
      </c>
      <c r="B50" s="17" t="s">
        <v>123</v>
      </c>
      <c r="C50" s="23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21">
        <f t="shared" ref="AB50:AC50" si="40">D50+F50+H50+J50+L50+N50+P50+R50+T50+V50+X50+Z50</f>
        <v>0</v>
      </c>
      <c r="AC50" s="21">
        <f t="shared" si="40"/>
        <v>0</v>
      </c>
      <c r="AD50" s="21">
        <f t="shared" si="1"/>
        <v>0</v>
      </c>
      <c r="AE50" s="18"/>
      <c r="AF50" s="18"/>
      <c r="AG50" s="21">
        <f t="shared" si="2"/>
        <v>0</v>
      </c>
      <c r="AH50" s="18"/>
      <c r="AI50" s="18"/>
      <c r="AJ50" s="21">
        <f t="shared" si="3"/>
        <v>0</v>
      </c>
    </row>
    <row r="51" spans="1:46" ht="15.75" customHeight="1" x14ac:dyDescent="0.3">
      <c r="A51" s="16">
        <v>39</v>
      </c>
      <c r="B51" s="17" t="s">
        <v>124</v>
      </c>
      <c r="C51" s="22" t="s">
        <v>125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21">
        <f t="shared" ref="AB51:AC51" si="41">D51+F51+H51+J51+L51+N51+P51+R51+T51+V51+X51+Z51</f>
        <v>0</v>
      </c>
      <c r="AC51" s="21">
        <f t="shared" si="41"/>
        <v>0</v>
      </c>
      <c r="AD51" s="21">
        <f t="shared" si="1"/>
        <v>0</v>
      </c>
      <c r="AE51" s="18"/>
      <c r="AF51" s="18"/>
      <c r="AG51" s="21">
        <f t="shared" si="2"/>
        <v>0</v>
      </c>
      <c r="AH51" s="18"/>
      <c r="AI51" s="18"/>
      <c r="AJ51" s="21">
        <f t="shared" si="3"/>
        <v>0</v>
      </c>
    </row>
    <row r="52" spans="1:46" ht="15.75" customHeight="1" x14ac:dyDescent="0.3">
      <c r="A52" s="16"/>
      <c r="B52" s="17" t="s">
        <v>126</v>
      </c>
      <c r="C52" s="2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21">
        <f t="shared" ref="AB52:AC52" si="42">D52+F52+H52+J52+L52+N52+P52+R52+T52+V52+X52+Z52</f>
        <v>0</v>
      </c>
      <c r="AC52" s="21">
        <f t="shared" si="42"/>
        <v>0</v>
      </c>
      <c r="AD52" s="21">
        <f t="shared" si="1"/>
        <v>0</v>
      </c>
      <c r="AE52" s="18"/>
      <c r="AF52" s="18"/>
      <c r="AG52" s="21">
        <f t="shared" si="2"/>
        <v>0</v>
      </c>
      <c r="AH52" s="18"/>
      <c r="AI52" s="18"/>
      <c r="AJ52" s="21">
        <f t="shared" si="3"/>
        <v>0</v>
      </c>
    </row>
    <row r="53" spans="1:46" ht="15.75" customHeight="1" x14ac:dyDescent="0.3">
      <c r="A53" s="16"/>
      <c r="B53" s="17" t="s">
        <v>127</v>
      </c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21">
        <f t="shared" ref="AB53:AC53" si="43">D53+F53+H53+J53+L53+N53+P53+R53+T53+V53+X53+Z53</f>
        <v>0</v>
      </c>
      <c r="AC53" s="21">
        <f t="shared" si="43"/>
        <v>0</v>
      </c>
      <c r="AD53" s="21">
        <f t="shared" si="1"/>
        <v>0</v>
      </c>
      <c r="AE53" s="18"/>
      <c r="AF53" s="18"/>
      <c r="AG53" s="21">
        <f t="shared" si="2"/>
        <v>0</v>
      </c>
      <c r="AH53" s="18"/>
      <c r="AI53" s="18"/>
      <c r="AJ53" s="21">
        <f t="shared" si="3"/>
        <v>0</v>
      </c>
    </row>
    <row r="54" spans="1:46" ht="15.75" customHeight="1" x14ac:dyDescent="0.3">
      <c r="A54" s="16"/>
      <c r="B54" s="17" t="s">
        <v>128</v>
      </c>
      <c r="C54" s="2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21">
        <f t="shared" ref="AB54:AC54" si="44">D54+F54+H54+J54+L54+N54+P54+R54+T54+V54+X54+Z54</f>
        <v>0</v>
      </c>
      <c r="AC54" s="21">
        <f t="shared" si="44"/>
        <v>0</v>
      </c>
      <c r="AD54" s="21">
        <f t="shared" si="1"/>
        <v>0</v>
      </c>
      <c r="AE54" s="18"/>
      <c r="AF54" s="18"/>
      <c r="AG54" s="21">
        <f t="shared" si="2"/>
        <v>0</v>
      </c>
      <c r="AH54" s="18"/>
      <c r="AI54" s="18"/>
      <c r="AJ54" s="21">
        <f t="shared" si="3"/>
        <v>0</v>
      </c>
    </row>
    <row r="55" spans="1:46" ht="15.75" customHeight="1" x14ac:dyDescent="0.3">
      <c r="A55" s="16">
        <v>40</v>
      </c>
      <c r="B55" s="17" t="s">
        <v>129</v>
      </c>
      <c r="C55" s="23" t="s">
        <v>130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21">
        <f t="shared" ref="AB55:AC55" si="45">D55+F55+H55+J55+L55+N55+P55+R55+T55+V55+X55+Z55</f>
        <v>0</v>
      </c>
      <c r="AC55" s="21">
        <f t="shared" si="45"/>
        <v>0</v>
      </c>
      <c r="AD55" s="21">
        <f t="shared" si="1"/>
        <v>0</v>
      </c>
      <c r="AE55" s="18"/>
      <c r="AF55" s="18"/>
      <c r="AG55" s="21">
        <f t="shared" si="2"/>
        <v>0</v>
      </c>
      <c r="AH55" s="18"/>
      <c r="AI55" s="18"/>
      <c r="AJ55" s="21">
        <f t="shared" si="3"/>
        <v>0</v>
      </c>
    </row>
    <row r="56" spans="1:46" ht="15.75" customHeight="1" x14ac:dyDescent="0.3">
      <c r="A56" s="16">
        <v>41</v>
      </c>
      <c r="B56" s="17" t="s">
        <v>131</v>
      </c>
      <c r="C56" s="23" t="s">
        <v>132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21">
        <f t="shared" ref="AB56:AC56" si="46">D56+F56+H56+J56+L56+N56+P56+R56+T56+V56+X56+Z56</f>
        <v>0</v>
      </c>
      <c r="AC56" s="21">
        <f t="shared" si="46"/>
        <v>0</v>
      </c>
      <c r="AD56" s="21">
        <f t="shared" si="1"/>
        <v>0</v>
      </c>
      <c r="AE56" s="18"/>
      <c r="AF56" s="18"/>
      <c r="AG56" s="21">
        <f t="shared" si="2"/>
        <v>0</v>
      </c>
      <c r="AH56" s="18"/>
      <c r="AI56" s="18"/>
      <c r="AJ56" s="21">
        <f t="shared" si="3"/>
        <v>0</v>
      </c>
    </row>
    <row r="57" spans="1:46" ht="15.75" customHeight="1" x14ac:dyDescent="0.3">
      <c r="A57" s="16">
        <v>42</v>
      </c>
      <c r="B57" s="17" t="s">
        <v>133</v>
      </c>
      <c r="C57" s="23" t="s">
        <v>134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21">
        <f t="shared" ref="AB57:AC57" si="47">D57+F57+H57+J57+L57+N57+P57+R57+T57+V57+X57+Z57</f>
        <v>0</v>
      </c>
      <c r="AC57" s="21">
        <f t="shared" si="47"/>
        <v>0</v>
      </c>
      <c r="AD57" s="21">
        <f t="shared" si="1"/>
        <v>0</v>
      </c>
      <c r="AE57" s="18"/>
      <c r="AF57" s="18"/>
      <c r="AG57" s="21">
        <f t="shared" si="2"/>
        <v>0</v>
      </c>
      <c r="AH57" s="18"/>
      <c r="AI57" s="18"/>
      <c r="AJ57" s="21">
        <f t="shared" si="3"/>
        <v>0</v>
      </c>
    </row>
    <row r="58" spans="1:46" ht="15.75" customHeight="1" x14ac:dyDescent="0.3">
      <c r="A58" s="16">
        <v>43</v>
      </c>
      <c r="B58" s="17" t="s">
        <v>135</v>
      </c>
      <c r="C58" s="23" t="s">
        <v>136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21">
        <f t="shared" ref="AB58:AC58" si="48">D58+F58+H58+J58+L58+N58+P58+R58+T58+V58+X58+Z58</f>
        <v>0</v>
      </c>
      <c r="AC58" s="21">
        <f t="shared" si="48"/>
        <v>0</v>
      </c>
      <c r="AD58" s="21">
        <f t="shared" si="1"/>
        <v>0</v>
      </c>
      <c r="AE58" s="18"/>
      <c r="AF58" s="18"/>
      <c r="AG58" s="21">
        <f t="shared" si="2"/>
        <v>0</v>
      </c>
      <c r="AH58" s="18"/>
      <c r="AI58" s="18"/>
      <c r="AJ58" s="21">
        <f t="shared" si="3"/>
        <v>0</v>
      </c>
    </row>
    <row r="59" spans="1:46" ht="15.75" customHeight="1" x14ac:dyDescent="0.3">
      <c r="A59" s="16">
        <v>44</v>
      </c>
      <c r="B59" s="17" t="s">
        <v>137</v>
      </c>
      <c r="C59" s="23" t="s">
        <v>138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21">
        <f t="shared" ref="AB59:AC59" si="49">D59+F59+H59+J59+L59+N59+P59+R59+T59+V59+X59+Z59</f>
        <v>0</v>
      </c>
      <c r="AC59" s="21">
        <f t="shared" si="49"/>
        <v>0</v>
      </c>
      <c r="AD59" s="21">
        <f t="shared" si="1"/>
        <v>0</v>
      </c>
      <c r="AE59" s="18"/>
      <c r="AF59" s="18"/>
      <c r="AG59" s="21">
        <f t="shared" si="2"/>
        <v>0</v>
      </c>
      <c r="AH59" s="18"/>
      <c r="AI59" s="18"/>
      <c r="AJ59" s="21">
        <f t="shared" si="3"/>
        <v>0</v>
      </c>
    </row>
    <row r="60" spans="1:46" ht="15.75" customHeight="1" x14ac:dyDescent="0.3">
      <c r="A60" s="16">
        <v>45</v>
      </c>
      <c r="B60" s="17" t="s">
        <v>139</v>
      </c>
      <c r="C60" s="23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21">
        <f t="shared" ref="AB60:AC60" si="50">D60+F60+H60+J60+L60+N60+P60+R60+T60+V60+X60+Z60</f>
        <v>0</v>
      </c>
      <c r="AC60" s="21">
        <f t="shared" si="50"/>
        <v>0</v>
      </c>
      <c r="AD60" s="21">
        <f t="shared" si="1"/>
        <v>0</v>
      </c>
      <c r="AE60" s="18"/>
      <c r="AF60" s="18"/>
      <c r="AG60" s="21">
        <f t="shared" si="2"/>
        <v>0</v>
      </c>
      <c r="AH60" s="18"/>
      <c r="AI60" s="18"/>
      <c r="AJ60" s="21">
        <f t="shared" si="3"/>
        <v>0</v>
      </c>
    </row>
    <row r="61" spans="1:46" ht="15.75" customHeight="1" x14ac:dyDescent="0.3">
      <c r="A61" s="16">
        <v>46</v>
      </c>
      <c r="B61" s="17" t="s">
        <v>140</v>
      </c>
      <c r="C61" s="23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21">
        <f t="shared" ref="AB61:AC61" si="51">D61+F61+H61+J61+L61+N61+P61+R61+T61+V61+X61+Z61</f>
        <v>0</v>
      </c>
      <c r="AC61" s="21">
        <f t="shared" si="51"/>
        <v>0</v>
      </c>
      <c r="AD61" s="21">
        <f t="shared" si="1"/>
        <v>0</v>
      </c>
      <c r="AE61" s="18"/>
      <c r="AF61" s="18"/>
      <c r="AG61" s="21">
        <f t="shared" si="2"/>
        <v>0</v>
      </c>
      <c r="AH61" s="18"/>
      <c r="AI61" s="18"/>
      <c r="AJ61" s="21">
        <f t="shared" si="3"/>
        <v>0</v>
      </c>
    </row>
    <row r="62" spans="1:46" ht="15.75" customHeight="1" x14ac:dyDescent="0.3">
      <c r="A62" s="16">
        <v>47</v>
      </c>
      <c r="B62" s="17" t="s">
        <v>141</v>
      </c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21">
        <f t="shared" ref="AB62:AC62" si="52">D62+F62+H62+J62+L62+N62+P62+R62+T62+V62+X62+Z62</f>
        <v>0</v>
      </c>
      <c r="AC62" s="21">
        <f t="shared" si="52"/>
        <v>0</v>
      </c>
      <c r="AD62" s="21">
        <f t="shared" si="1"/>
        <v>0</v>
      </c>
      <c r="AE62" s="18"/>
      <c r="AF62" s="18"/>
      <c r="AG62" s="21">
        <f t="shared" si="2"/>
        <v>0</v>
      </c>
      <c r="AH62" s="18"/>
      <c r="AI62" s="18"/>
      <c r="AJ62" s="21">
        <f t="shared" si="3"/>
        <v>0</v>
      </c>
    </row>
    <row r="63" spans="1:46" ht="15.75" customHeight="1" x14ac:dyDescent="0.3">
      <c r="A63" s="101" t="s">
        <v>9</v>
      </c>
      <c r="B63" s="57"/>
      <c r="C63" s="102"/>
      <c r="D63" s="25">
        <f t="shared" ref="D63:AJ63" si="53">SUM(D13:D62)</f>
        <v>0</v>
      </c>
      <c r="E63" s="25">
        <f t="shared" si="53"/>
        <v>0</v>
      </c>
      <c r="F63" s="25">
        <f t="shared" si="53"/>
        <v>0</v>
      </c>
      <c r="G63" s="25">
        <f t="shared" si="53"/>
        <v>0</v>
      </c>
      <c r="H63" s="25">
        <f t="shared" si="53"/>
        <v>0</v>
      </c>
      <c r="I63" s="25">
        <f t="shared" si="53"/>
        <v>0</v>
      </c>
      <c r="J63" s="25">
        <f t="shared" si="53"/>
        <v>0</v>
      </c>
      <c r="K63" s="25">
        <f t="shared" si="53"/>
        <v>0</v>
      </c>
      <c r="L63" s="25">
        <f t="shared" si="53"/>
        <v>0</v>
      </c>
      <c r="M63" s="25">
        <f t="shared" si="53"/>
        <v>0</v>
      </c>
      <c r="N63" s="25">
        <f t="shared" si="53"/>
        <v>0</v>
      </c>
      <c r="O63" s="25">
        <f t="shared" si="53"/>
        <v>0</v>
      </c>
      <c r="P63" s="25">
        <f t="shared" si="53"/>
        <v>0</v>
      </c>
      <c r="Q63" s="25">
        <f t="shared" si="53"/>
        <v>0</v>
      </c>
      <c r="R63" s="25">
        <f t="shared" si="53"/>
        <v>16</v>
      </c>
      <c r="S63" s="25">
        <f t="shared" si="53"/>
        <v>47</v>
      </c>
      <c r="T63" s="25">
        <f t="shared" si="53"/>
        <v>74</v>
      </c>
      <c r="U63" s="25">
        <f t="shared" si="53"/>
        <v>125</v>
      </c>
      <c r="V63" s="25">
        <f t="shared" si="53"/>
        <v>85</v>
      </c>
      <c r="W63" s="25">
        <f t="shared" si="53"/>
        <v>112</v>
      </c>
      <c r="X63" s="25">
        <f t="shared" si="53"/>
        <v>88</v>
      </c>
      <c r="Y63" s="25">
        <f t="shared" si="53"/>
        <v>98</v>
      </c>
      <c r="Z63" s="25">
        <f t="shared" si="53"/>
        <v>50</v>
      </c>
      <c r="AA63" s="25">
        <f t="shared" si="53"/>
        <v>62</v>
      </c>
      <c r="AB63" s="25">
        <f t="shared" si="53"/>
        <v>313</v>
      </c>
      <c r="AC63" s="25">
        <f t="shared" si="53"/>
        <v>444</v>
      </c>
      <c r="AD63" s="25">
        <f t="shared" si="53"/>
        <v>757</v>
      </c>
      <c r="AE63" s="25">
        <f t="shared" si="53"/>
        <v>0</v>
      </c>
      <c r="AF63" s="25">
        <f t="shared" si="53"/>
        <v>0</v>
      </c>
      <c r="AG63" s="25">
        <f t="shared" si="53"/>
        <v>0</v>
      </c>
      <c r="AH63" s="25">
        <f t="shared" si="53"/>
        <v>0</v>
      </c>
      <c r="AI63" s="25">
        <f t="shared" si="53"/>
        <v>0</v>
      </c>
      <c r="AJ63" s="25">
        <f t="shared" si="53"/>
        <v>0</v>
      </c>
      <c r="AK63" s="26"/>
      <c r="AL63" s="26"/>
      <c r="AM63" s="26"/>
      <c r="AN63" s="26"/>
      <c r="AO63" s="26"/>
      <c r="AP63" s="26"/>
      <c r="AQ63" s="26"/>
      <c r="AR63" s="26"/>
      <c r="AS63" s="26"/>
      <c r="AT63" s="26"/>
    </row>
    <row r="64" spans="1:46" ht="15.75" customHeight="1" x14ac:dyDescent="0.3">
      <c r="A64" s="83"/>
      <c r="B64" s="69"/>
      <c r="C64" s="84"/>
      <c r="D64" s="89">
        <f>SUM(D63:E63)</f>
        <v>0</v>
      </c>
      <c r="E64" s="66"/>
      <c r="F64" s="89">
        <f>SUM(F63:G63)</f>
        <v>0</v>
      </c>
      <c r="G64" s="66"/>
      <c r="H64" s="89">
        <f>SUM(H63:I63)</f>
        <v>0</v>
      </c>
      <c r="I64" s="66"/>
      <c r="J64" s="89">
        <f>SUM(J63:K63)</f>
        <v>0</v>
      </c>
      <c r="K64" s="66"/>
      <c r="L64" s="89">
        <f>SUM(L63:M63)</f>
        <v>0</v>
      </c>
      <c r="M64" s="66"/>
      <c r="N64" s="89">
        <f>SUM(N63:O63)</f>
        <v>0</v>
      </c>
      <c r="O64" s="66"/>
      <c r="P64" s="89">
        <f>SUM(P63:Q63)</f>
        <v>0</v>
      </c>
      <c r="Q64" s="66"/>
      <c r="R64" s="89">
        <f>SUM(R63:S63)</f>
        <v>63</v>
      </c>
      <c r="S64" s="66"/>
      <c r="T64" s="89">
        <f>SUM(T63:U63)</f>
        <v>199</v>
      </c>
      <c r="U64" s="66"/>
      <c r="V64" s="89">
        <f>SUM(V63:W63)</f>
        <v>197</v>
      </c>
      <c r="W64" s="66"/>
      <c r="X64" s="89">
        <f>SUM(X63:Y63)</f>
        <v>186</v>
      </c>
      <c r="Y64" s="66"/>
      <c r="Z64" s="89">
        <f>SUM(Z63:AA63)</f>
        <v>112</v>
      </c>
      <c r="AA64" s="66"/>
      <c r="AB64" s="89">
        <f>SUM(AB63:AC63)</f>
        <v>757</v>
      </c>
      <c r="AC64" s="66"/>
      <c r="AD64" s="18"/>
      <c r="AE64" s="89">
        <f>SUM(AE63:AF63)</f>
        <v>0</v>
      </c>
      <c r="AF64" s="66"/>
      <c r="AG64" s="15"/>
      <c r="AH64" s="89">
        <f>SUM(AH63:AI63)</f>
        <v>0</v>
      </c>
      <c r="AI64" s="66"/>
      <c r="AJ64" s="18"/>
      <c r="AK64" s="27"/>
      <c r="AL64" s="100"/>
      <c r="AM64" s="60"/>
      <c r="AN64" s="100"/>
      <c r="AO64" s="60"/>
      <c r="AP64" s="100"/>
      <c r="AQ64" s="60"/>
      <c r="AR64" s="100"/>
      <c r="AS64" s="60"/>
      <c r="AT64" s="26"/>
    </row>
    <row r="65" spans="1:46" ht="15.75" customHeight="1" x14ac:dyDescent="0.35">
      <c r="A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46" ht="15.75" customHeight="1" x14ac:dyDescent="0.35">
      <c r="A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46" ht="18.75" customHeight="1" x14ac:dyDescent="0.25">
      <c r="A67" s="104" t="s">
        <v>11</v>
      </c>
      <c r="B67" s="65"/>
      <c r="C67" s="2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.75" customHeight="1" x14ac:dyDescent="0.3">
      <c r="A68" s="96" t="s">
        <v>6</v>
      </c>
      <c r="B68" s="97" t="s">
        <v>42</v>
      </c>
      <c r="C68" s="97" t="s">
        <v>43</v>
      </c>
      <c r="D68" s="93" t="s">
        <v>44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86"/>
      <c r="AB68" s="87" t="s">
        <v>44</v>
      </c>
      <c r="AC68" s="70"/>
      <c r="AD68" s="82"/>
      <c r="AE68" s="87" t="s">
        <v>45</v>
      </c>
      <c r="AF68" s="70"/>
      <c r="AG68" s="82"/>
      <c r="AH68" s="87" t="s">
        <v>46</v>
      </c>
      <c r="AI68" s="70"/>
      <c r="AJ68" s="8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.75" customHeight="1" x14ac:dyDescent="0.3">
      <c r="A69" s="91"/>
      <c r="B69" s="98"/>
      <c r="C69" s="98"/>
      <c r="D69" s="89" t="s">
        <v>47</v>
      </c>
      <c r="E69" s="66"/>
      <c r="F69" s="89" t="s">
        <v>48</v>
      </c>
      <c r="G69" s="66"/>
      <c r="H69" s="89" t="s">
        <v>49</v>
      </c>
      <c r="I69" s="66"/>
      <c r="J69" s="89" t="s">
        <v>50</v>
      </c>
      <c r="K69" s="66"/>
      <c r="L69" s="94">
        <v>44325</v>
      </c>
      <c r="M69" s="66"/>
      <c r="N69" s="94">
        <v>44483</v>
      </c>
      <c r="O69" s="66"/>
      <c r="P69" s="89" t="s">
        <v>51</v>
      </c>
      <c r="Q69" s="66"/>
      <c r="R69" s="89" t="s">
        <v>52</v>
      </c>
      <c r="S69" s="66"/>
      <c r="T69" s="89" t="s">
        <v>53</v>
      </c>
      <c r="U69" s="66"/>
      <c r="V69" s="89" t="s">
        <v>54</v>
      </c>
      <c r="W69" s="66"/>
      <c r="X69" s="89" t="s">
        <v>55</v>
      </c>
      <c r="Y69" s="66"/>
      <c r="Z69" s="89" t="s">
        <v>56</v>
      </c>
      <c r="AA69" s="66"/>
      <c r="AB69" s="88"/>
      <c r="AC69" s="69"/>
      <c r="AD69" s="84"/>
      <c r="AE69" s="88"/>
      <c r="AF69" s="69"/>
      <c r="AG69" s="84"/>
      <c r="AH69" s="88"/>
      <c r="AI69" s="69"/>
      <c r="AJ69" s="84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.75" customHeight="1" x14ac:dyDescent="0.3">
      <c r="A70" s="92"/>
      <c r="B70" s="99"/>
      <c r="C70" s="99"/>
      <c r="D70" s="15" t="s">
        <v>7</v>
      </c>
      <c r="E70" s="15" t="s">
        <v>8</v>
      </c>
      <c r="F70" s="15" t="s">
        <v>7</v>
      </c>
      <c r="G70" s="15" t="s">
        <v>8</v>
      </c>
      <c r="H70" s="15" t="s">
        <v>7</v>
      </c>
      <c r="I70" s="15" t="s">
        <v>8</v>
      </c>
      <c r="J70" s="15" t="s">
        <v>7</v>
      </c>
      <c r="K70" s="15" t="s">
        <v>8</v>
      </c>
      <c r="L70" s="15" t="s">
        <v>7</v>
      </c>
      <c r="M70" s="15" t="s">
        <v>8</v>
      </c>
      <c r="N70" s="15" t="s">
        <v>7</v>
      </c>
      <c r="O70" s="15" t="s">
        <v>8</v>
      </c>
      <c r="P70" s="15" t="s">
        <v>7</v>
      </c>
      <c r="Q70" s="15" t="s">
        <v>8</v>
      </c>
      <c r="R70" s="15" t="s">
        <v>7</v>
      </c>
      <c r="S70" s="15" t="s">
        <v>8</v>
      </c>
      <c r="T70" s="15" t="s">
        <v>7</v>
      </c>
      <c r="U70" s="15" t="s">
        <v>8</v>
      </c>
      <c r="V70" s="15" t="s">
        <v>7</v>
      </c>
      <c r="W70" s="15" t="s">
        <v>8</v>
      </c>
      <c r="X70" s="15" t="s">
        <v>7</v>
      </c>
      <c r="Y70" s="15" t="s">
        <v>8</v>
      </c>
      <c r="Z70" s="15" t="s">
        <v>7</v>
      </c>
      <c r="AA70" s="15" t="s">
        <v>8</v>
      </c>
      <c r="AB70" s="15" t="s">
        <v>7</v>
      </c>
      <c r="AC70" s="15" t="s">
        <v>8</v>
      </c>
      <c r="AD70" s="15" t="s">
        <v>57</v>
      </c>
      <c r="AE70" s="15" t="s">
        <v>7</v>
      </c>
      <c r="AF70" s="15" t="s">
        <v>8</v>
      </c>
      <c r="AG70" s="15" t="s">
        <v>57</v>
      </c>
      <c r="AH70" s="15" t="s">
        <v>7</v>
      </c>
      <c r="AI70" s="15" t="s">
        <v>8</v>
      </c>
      <c r="AJ70" s="15" t="s">
        <v>57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.75" customHeight="1" x14ac:dyDescent="0.3">
      <c r="A71" s="16">
        <v>1</v>
      </c>
      <c r="B71" s="17" t="s">
        <v>1</v>
      </c>
      <c r="C71" s="17" t="s">
        <v>58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  <c r="O71" s="18"/>
      <c r="P71" s="18"/>
      <c r="Q71" s="18"/>
      <c r="R71" s="20">
        <v>32</v>
      </c>
      <c r="S71" s="20">
        <v>54</v>
      </c>
      <c r="T71" s="20">
        <v>46</v>
      </c>
      <c r="U71" s="20">
        <v>87</v>
      </c>
      <c r="V71" s="20">
        <v>55</v>
      </c>
      <c r="W71" s="20">
        <v>69</v>
      </c>
      <c r="X71" s="20">
        <v>69</v>
      </c>
      <c r="Y71" s="20">
        <v>106</v>
      </c>
      <c r="Z71" s="20">
        <v>55</v>
      </c>
      <c r="AA71" s="20">
        <v>64</v>
      </c>
      <c r="AB71" s="21">
        <f t="shared" ref="AB71:AC71" si="54">D71+F71+H71+J71+L71+N71+P71+R71+T71+V71+X71+Z71</f>
        <v>257</v>
      </c>
      <c r="AC71" s="21">
        <f t="shared" si="54"/>
        <v>380</v>
      </c>
      <c r="AD71" s="21">
        <f t="shared" ref="AD71:AD120" si="55">SUM(AB71,AC71)</f>
        <v>637</v>
      </c>
      <c r="AE71" s="20">
        <v>271</v>
      </c>
      <c r="AF71" s="20">
        <v>336</v>
      </c>
      <c r="AG71" s="21">
        <f t="shared" ref="AG71:AG120" si="56">SUM(AE71,AF71)</f>
        <v>607</v>
      </c>
      <c r="AH71" s="18"/>
      <c r="AI71" s="18"/>
      <c r="AJ71" s="21">
        <f t="shared" ref="AJ71:AJ120" si="57">SUM(AH71,AI71)</f>
        <v>0</v>
      </c>
    </row>
    <row r="72" spans="1:46" ht="15.75" customHeight="1" x14ac:dyDescent="0.3">
      <c r="A72" s="16">
        <v>2</v>
      </c>
      <c r="B72" s="17" t="s">
        <v>59</v>
      </c>
      <c r="C72" s="17" t="s">
        <v>60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21">
        <f t="shared" ref="AB72:AC72" si="58">D72+F72+H72+J72+L72+N72+P72+R72+T72+V72+X72+Z72</f>
        <v>0</v>
      </c>
      <c r="AC72" s="21">
        <f t="shared" si="58"/>
        <v>0</v>
      </c>
      <c r="AD72" s="21">
        <f t="shared" si="55"/>
        <v>0</v>
      </c>
      <c r="AE72" s="18"/>
      <c r="AF72" s="18"/>
      <c r="AG72" s="21">
        <f t="shared" si="56"/>
        <v>0</v>
      </c>
      <c r="AH72" s="18"/>
      <c r="AI72" s="18"/>
      <c r="AJ72" s="21">
        <f t="shared" si="57"/>
        <v>0</v>
      </c>
    </row>
    <row r="73" spans="1:46" ht="15.75" customHeight="1" x14ac:dyDescent="0.3">
      <c r="A73" s="16">
        <v>3</v>
      </c>
      <c r="B73" s="17" t="s">
        <v>61</v>
      </c>
      <c r="C73" s="17" t="s">
        <v>62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21">
        <f t="shared" ref="AB73:AC73" si="59">D73+F73+H73+J73+L73+N73+P73+R73+T73+V73+X73+Z73</f>
        <v>0</v>
      </c>
      <c r="AC73" s="21">
        <f t="shared" si="59"/>
        <v>0</v>
      </c>
      <c r="AD73" s="21">
        <f t="shared" si="55"/>
        <v>0</v>
      </c>
      <c r="AE73" s="18"/>
      <c r="AF73" s="18"/>
      <c r="AG73" s="21">
        <f t="shared" si="56"/>
        <v>0</v>
      </c>
      <c r="AH73" s="18"/>
      <c r="AI73" s="18"/>
      <c r="AJ73" s="21">
        <f t="shared" si="57"/>
        <v>0</v>
      </c>
    </row>
    <row r="74" spans="1:46" ht="15.75" customHeight="1" x14ac:dyDescent="0.3">
      <c r="A74" s="16">
        <v>4</v>
      </c>
      <c r="B74" s="17" t="s">
        <v>3</v>
      </c>
      <c r="C74" s="17" t="s">
        <v>63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21">
        <f t="shared" ref="AB74:AC74" si="60">D74+F74+H74+J74+L74+N74+P74+R74+T74+V74+X74+Z74</f>
        <v>0</v>
      </c>
      <c r="AC74" s="21">
        <f t="shared" si="60"/>
        <v>0</v>
      </c>
      <c r="AD74" s="21">
        <f t="shared" si="55"/>
        <v>0</v>
      </c>
      <c r="AE74" s="18"/>
      <c r="AF74" s="18"/>
      <c r="AG74" s="21">
        <f t="shared" si="56"/>
        <v>0</v>
      </c>
      <c r="AH74" s="18"/>
      <c r="AI74" s="18"/>
      <c r="AJ74" s="21">
        <f t="shared" si="57"/>
        <v>0</v>
      </c>
    </row>
    <row r="75" spans="1:46" ht="15.75" customHeight="1" x14ac:dyDescent="0.3">
      <c r="A75" s="16">
        <v>5</v>
      </c>
      <c r="B75" s="17" t="s">
        <v>64</v>
      </c>
      <c r="C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21">
        <f t="shared" ref="AB75:AC75" si="61">D75+F75+H75+J75+L75+N75+P75+R75+T75+V75+X75+Z75</f>
        <v>0</v>
      </c>
      <c r="AC75" s="21">
        <f t="shared" si="61"/>
        <v>0</v>
      </c>
      <c r="AD75" s="21">
        <f t="shared" si="55"/>
        <v>0</v>
      </c>
      <c r="AE75" s="18"/>
      <c r="AF75" s="18"/>
      <c r="AG75" s="21">
        <f t="shared" si="56"/>
        <v>0</v>
      </c>
      <c r="AH75" s="18"/>
      <c r="AI75" s="18"/>
      <c r="AJ75" s="21">
        <f t="shared" si="57"/>
        <v>0</v>
      </c>
    </row>
    <row r="76" spans="1:46" ht="15.75" customHeight="1" x14ac:dyDescent="0.3">
      <c r="A76" s="16">
        <v>6</v>
      </c>
      <c r="B76" s="17" t="s">
        <v>65</v>
      </c>
      <c r="C76" s="17" t="s">
        <v>66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21">
        <f t="shared" ref="AB76:AC76" si="62">D76+F76+H76+J76+L76+N76+P76+R76+T76+V76+X76+Z76</f>
        <v>0</v>
      </c>
      <c r="AC76" s="21">
        <f t="shared" si="62"/>
        <v>0</v>
      </c>
      <c r="AD76" s="21">
        <f t="shared" si="55"/>
        <v>0</v>
      </c>
      <c r="AE76" s="18"/>
      <c r="AF76" s="18"/>
      <c r="AG76" s="21">
        <f t="shared" si="56"/>
        <v>0</v>
      </c>
      <c r="AH76" s="18"/>
      <c r="AI76" s="18"/>
      <c r="AJ76" s="21">
        <f t="shared" si="57"/>
        <v>0</v>
      </c>
    </row>
    <row r="77" spans="1:46" ht="15.75" customHeight="1" x14ac:dyDescent="0.3">
      <c r="A77" s="16">
        <v>7</v>
      </c>
      <c r="B77" s="17" t="s">
        <v>67</v>
      </c>
      <c r="C77" s="17" t="s">
        <v>68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0">
        <v>3</v>
      </c>
      <c r="S77" s="20">
        <v>9</v>
      </c>
      <c r="T77" s="20">
        <v>7</v>
      </c>
      <c r="U77" s="20">
        <v>37</v>
      </c>
      <c r="V77" s="20">
        <v>7</v>
      </c>
      <c r="W77" s="20">
        <v>19</v>
      </c>
      <c r="X77" s="20">
        <v>14</v>
      </c>
      <c r="Y77" s="20">
        <v>27</v>
      </c>
      <c r="Z77" s="20">
        <v>10</v>
      </c>
      <c r="AA77" s="20">
        <v>9</v>
      </c>
      <c r="AB77" s="21">
        <f t="shared" ref="AB77:AC77" si="63">D77+F77+H77+J77+L77+N77+P77+R77+T77+V77+X77+Z77</f>
        <v>41</v>
      </c>
      <c r="AC77" s="21">
        <f t="shared" si="63"/>
        <v>101</v>
      </c>
      <c r="AD77" s="21">
        <f t="shared" si="55"/>
        <v>142</v>
      </c>
      <c r="AE77" s="18"/>
      <c r="AF77" s="18"/>
      <c r="AG77" s="21">
        <f t="shared" si="56"/>
        <v>0</v>
      </c>
      <c r="AH77" s="18"/>
      <c r="AI77" s="18"/>
      <c r="AJ77" s="21">
        <f t="shared" si="57"/>
        <v>0</v>
      </c>
    </row>
    <row r="78" spans="1:46" ht="15.75" customHeight="1" x14ac:dyDescent="0.3">
      <c r="A78" s="16">
        <v>8</v>
      </c>
      <c r="B78" s="17" t="s">
        <v>69</v>
      </c>
      <c r="C78" s="17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21">
        <f t="shared" ref="AB78:AC78" si="64">D78+F78+H78+J78+L78+N78+P78+R78+T78+V78+X78+Z78</f>
        <v>0</v>
      </c>
      <c r="AC78" s="21">
        <f t="shared" si="64"/>
        <v>0</v>
      </c>
      <c r="AD78" s="21">
        <f t="shared" si="55"/>
        <v>0</v>
      </c>
      <c r="AE78" s="18"/>
      <c r="AF78" s="18"/>
      <c r="AG78" s="21">
        <f t="shared" si="56"/>
        <v>0</v>
      </c>
      <c r="AH78" s="18"/>
      <c r="AI78" s="18"/>
      <c r="AJ78" s="21">
        <f t="shared" si="57"/>
        <v>0</v>
      </c>
    </row>
    <row r="79" spans="1:46" ht="15.75" customHeight="1" x14ac:dyDescent="0.3">
      <c r="A79" s="16">
        <v>9</v>
      </c>
      <c r="B79" s="17" t="s">
        <v>2</v>
      </c>
      <c r="C79" s="17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21">
        <f t="shared" ref="AB79:AC79" si="65">D79+F79+H79+J79+L79+N79+P79+R79+T79+V79+X79+Z79</f>
        <v>0</v>
      </c>
      <c r="AC79" s="21">
        <f t="shared" si="65"/>
        <v>0</v>
      </c>
      <c r="AD79" s="21">
        <f t="shared" si="55"/>
        <v>0</v>
      </c>
      <c r="AE79" s="18"/>
      <c r="AF79" s="18"/>
      <c r="AG79" s="21">
        <f t="shared" si="56"/>
        <v>0</v>
      </c>
      <c r="AH79" s="18"/>
      <c r="AI79" s="18"/>
      <c r="AJ79" s="21">
        <f t="shared" si="57"/>
        <v>0</v>
      </c>
    </row>
    <row r="80" spans="1:46" ht="15.75" customHeight="1" x14ac:dyDescent="0.3">
      <c r="A80" s="16">
        <v>10</v>
      </c>
      <c r="B80" s="17" t="s">
        <v>4</v>
      </c>
      <c r="C80" s="17" t="s">
        <v>71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21">
        <f t="shared" ref="AB80:AC80" si="66">D80+F80+H80+J80+L80+N80+P80+R80+T80+V80+X80+Z80</f>
        <v>0</v>
      </c>
      <c r="AC80" s="21">
        <f t="shared" si="66"/>
        <v>0</v>
      </c>
      <c r="AD80" s="21">
        <f t="shared" si="55"/>
        <v>0</v>
      </c>
      <c r="AE80" s="18"/>
      <c r="AF80" s="18"/>
      <c r="AG80" s="21">
        <f t="shared" si="56"/>
        <v>0</v>
      </c>
      <c r="AH80" s="18"/>
      <c r="AI80" s="18"/>
      <c r="AJ80" s="21">
        <f t="shared" si="57"/>
        <v>0</v>
      </c>
    </row>
    <row r="81" spans="1:36" ht="15.75" customHeight="1" x14ac:dyDescent="0.3">
      <c r="A81" s="16">
        <v>11</v>
      </c>
      <c r="B81" s="17" t="s">
        <v>72</v>
      </c>
      <c r="C81" s="17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21">
        <f t="shared" ref="AB81:AC81" si="67">D81+F81+H81+J81+L81+N81+P81+R81+T81+V81+X81+Z81</f>
        <v>0</v>
      </c>
      <c r="AC81" s="21">
        <f t="shared" si="67"/>
        <v>0</v>
      </c>
      <c r="AD81" s="21">
        <f t="shared" si="55"/>
        <v>0</v>
      </c>
      <c r="AE81" s="18"/>
      <c r="AF81" s="18"/>
      <c r="AG81" s="21">
        <f t="shared" si="56"/>
        <v>0</v>
      </c>
      <c r="AH81" s="18"/>
      <c r="AI81" s="18"/>
      <c r="AJ81" s="21">
        <f t="shared" si="57"/>
        <v>0</v>
      </c>
    </row>
    <row r="82" spans="1:36" ht="15.75" customHeight="1" x14ac:dyDescent="0.3">
      <c r="A82" s="16">
        <v>12</v>
      </c>
      <c r="B82" s="17" t="s">
        <v>74</v>
      </c>
      <c r="C82" s="17" t="s">
        <v>75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21">
        <f t="shared" ref="AB82:AC82" si="68">D82+F82+H82+J82+L82+N82+P82+R82+T82+V82+X82+Z82</f>
        <v>0</v>
      </c>
      <c r="AC82" s="21">
        <f t="shared" si="68"/>
        <v>0</v>
      </c>
      <c r="AD82" s="21">
        <f t="shared" si="55"/>
        <v>0</v>
      </c>
      <c r="AE82" s="18"/>
      <c r="AF82" s="18"/>
      <c r="AG82" s="21">
        <f t="shared" si="56"/>
        <v>0</v>
      </c>
      <c r="AH82" s="18"/>
      <c r="AI82" s="18"/>
      <c r="AJ82" s="21">
        <f t="shared" si="57"/>
        <v>0</v>
      </c>
    </row>
    <row r="83" spans="1:36" ht="15.75" customHeight="1" x14ac:dyDescent="0.3">
      <c r="A83" s="16">
        <v>13</v>
      </c>
      <c r="B83" s="17" t="s">
        <v>76</v>
      </c>
      <c r="C83" s="17" t="s">
        <v>77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21">
        <f t="shared" ref="AB83:AC83" si="69">D83+F83+H83+J83+L83+N83+P83+R83+T83+V83+X83+Z83</f>
        <v>0</v>
      </c>
      <c r="AC83" s="21">
        <f t="shared" si="69"/>
        <v>0</v>
      </c>
      <c r="AD83" s="21">
        <f t="shared" si="55"/>
        <v>0</v>
      </c>
      <c r="AE83" s="18"/>
      <c r="AF83" s="18"/>
      <c r="AG83" s="21">
        <f t="shared" si="56"/>
        <v>0</v>
      </c>
      <c r="AH83" s="18"/>
      <c r="AI83" s="18"/>
      <c r="AJ83" s="21">
        <f t="shared" si="57"/>
        <v>0</v>
      </c>
    </row>
    <row r="84" spans="1:36" ht="15.75" customHeight="1" x14ac:dyDescent="0.3">
      <c r="A84" s="16">
        <v>14</v>
      </c>
      <c r="B84" s="17" t="s">
        <v>0</v>
      </c>
      <c r="C84" s="17" t="s">
        <v>78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21">
        <f t="shared" ref="AB84:AC84" si="70">D84+F84+H84+J84+L84+N84+P84+R84+T84+V84+X84+Z84</f>
        <v>0</v>
      </c>
      <c r="AC84" s="21">
        <f t="shared" si="70"/>
        <v>0</v>
      </c>
      <c r="AD84" s="21">
        <f t="shared" si="55"/>
        <v>0</v>
      </c>
      <c r="AE84" s="18"/>
      <c r="AF84" s="18"/>
      <c r="AG84" s="21">
        <f t="shared" si="56"/>
        <v>0</v>
      </c>
      <c r="AH84" s="18"/>
      <c r="AI84" s="18"/>
      <c r="AJ84" s="21">
        <f t="shared" si="57"/>
        <v>0</v>
      </c>
    </row>
    <row r="85" spans="1:36" ht="15.75" customHeight="1" x14ac:dyDescent="0.3">
      <c r="A85" s="16">
        <v>15</v>
      </c>
      <c r="B85" s="17" t="s">
        <v>79</v>
      </c>
      <c r="C85" s="17" t="s">
        <v>80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21">
        <f t="shared" ref="AB85:AC85" si="71">D85+F85+H85+J85+L85+N85+P85+R85+T85+V85+X85+Z85</f>
        <v>0</v>
      </c>
      <c r="AC85" s="21">
        <f t="shared" si="71"/>
        <v>0</v>
      </c>
      <c r="AD85" s="21">
        <f t="shared" si="55"/>
        <v>0</v>
      </c>
      <c r="AE85" s="18"/>
      <c r="AF85" s="18"/>
      <c r="AG85" s="21">
        <f t="shared" si="56"/>
        <v>0</v>
      </c>
      <c r="AH85" s="18"/>
      <c r="AI85" s="18"/>
      <c r="AJ85" s="21">
        <f t="shared" si="57"/>
        <v>0</v>
      </c>
    </row>
    <row r="86" spans="1:36" ht="15.75" customHeight="1" x14ac:dyDescent="0.3">
      <c r="A86" s="16">
        <v>16</v>
      </c>
      <c r="B86" s="17" t="s">
        <v>81</v>
      </c>
      <c r="C86" s="17" t="s">
        <v>82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21">
        <f t="shared" ref="AB86:AC86" si="72">D86+F86+H86+J86+L86+N86+P86+R86+T86+V86+X86+Z86</f>
        <v>0</v>
      </c>
      <c r="AC86" s="21">
        <f t="shared" si="72"/>
        <v>0</v>
      </c>
      <c r="AD86" s="21">
        <f t="shared" si="55"/>
        <v>0</v>
      </c>
      <c r="AE86" s="18"/>
      <c r="AF86" s="18"/>
      <c r="AG86" s="21">
        <f t="shared" si="56"/>
        <v>0</v>
      </c>
      <c r="AH86" s="18"/>
      <c r="AI86" s="18"/>
      <c r="AJ86" s="21">
        <f t="shared" si="57"/>
        <v>0</v>
      </c>
    </row>
    <row r="87" spans="1:36" ht="15.75" customHeight="1" x14ac:dyDescent="0.3">
      <c r="A87" s="16">
        <v>17</v>
      </c>
      <c r="B87" s="17" t="s">
        <v>83</v>
      </c>
      <c r="C87" s="17" t="s">
        <v>84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21">
        <f t="shared" ref="AB87:AC87" si="73">D87+F87+H87+J87+L87+N87+P87+R87+T87+V87+X87+Z87</f>
        <v>0</v>
      </c>
      <c r="AC87" s="21">
        <f t="shared" si="73"/>
        <v>0</v>
      </c>
      <c r="AD87" s="21">
        <f t="shared" si="55"/>
        <v>0</v>
      </c>
      <c r="AE87" s="18"/>
      <c r="AF87" s="18"/>
      <c r="AG87" s="21">
        <f t="shared" si="56"/>
        <v>0</v>
      </c>
      <c r="AH87" s="18"/>
      <c r="AI87" s="18"/>
      <c r="AJ87" s="21">
        <f t="shared" si="57"/>
        <v>0</v>
      </c>
    </row>
    <row r="88" spans="1:36" ht="15.75" customHeight="1" x14ac:dyDescent="0.3">
      <c r="A88" s="16">
        <v>18</v>
      </c>
      <c r="B88" s="17" t="s">
        <v>85</v>
      </c>
      <c r="C88" s="17" t="s">
        <v>86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21">
        <f t="shared" ref="AB88:AC88" si="74">D88+F88+H88+J88+L88+N88+P88+R88+T88+V88+X88+Z88</f>
        <v>0</v>
      </c>
      <c r="AC88" s="21">
        <f t="shared" si="74"/>
        <v>0</v>
      </c>
      <c r="AD88" s="21">
        <f t="shared" si="55"/>
        <v>0</v>
      </c>
      <c r="AE88" s="18"/>
      <c r="AF88" s="18"/>
      <c r="AG88" s="21">
        <f t="shared" si="56"/>
        <v>0</v>
      </c>
      <c r="AH88" s="18"/>
      <c r="AI88" s="18"/>
      <c r="AJ88" s="21">
        <f t="shared" si="57"/>
        <v>0</v>
      </c>
    </row>
    <row r="89" spans="1:36" ht="15.75" customHeight="1" x14ac:dyDescent="0.3">
      <c r="A89" s="16">
        <v>19</v>
      </c>
      <c r="B89" s="17" t="s">
        <v>87</v>
      </c>
      <c r="C89" s="17" t="s">
        <v>88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21">
        <f t="shared" ref="AB89:AC89" si="75">D89+F89+H89+J89+L89+N89+P89+R89+T89+V89+X89+Z89</f>
        <v>0</v>
      </c>
      <c r="AC89" s="21">
        <f t="shared" si="75"/>
        <v>0</v>
      </c>
      <c r="AD89" s="21">
        <f t="shared" si="55"/>
        <v>0</v>
      </c>
      <c r="AE89" s="18"/>
      <c r="AF89" s="18"/>
      <c r="AG89" s="21">
        <f t="shared" si="56"/>
        <v>0</v>
      </c>
      <c r="AH89" s="18"/>
      <c r="AI89" s="18"/>
      <c r="AJ89" s="21">
        <f t="shared" si="57"/>
        <v>0</v>
      </c>
    </row>
    <row r="90" spans="1:36" ht="15.75" customHeight="1" x14ac:dyDescent="0.3">
      <c r="A90" s="16">
        <v>20</v>
      </c>
      <c r="B90" s="17" t="s">
        <v>89</v>
      </c>
      <c r="C90" s="17" t="s">
        <v>90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21">
        <f t="shared" ref="AB90:AC90" si="76">D90+F90+H90+J90+L90+N90+P90+R90+T90+V90+X90+Z90</f>
        <v>0</v>
      </c>
      <c r="AC90" s="21">
        <f t="shared" si="76"/>
        <v>0</v>
      </c>
      <c r="AD90" s="21">
        <f t="shared" si="55"/>
        <v>0</v>
      </c>
      <c r="AE90" s="18"/>
      <c r="AF90" s="18"/>
      <c r="AG90" s="21">
        <f t="shared" si="56"/>
        <v>0</v>
      </c>
      <c r="AH90" s="18"/>
      <c r="AI90" s="18"/>
      <c r="AJ90" s="21">
        <f t="shared" si="57"/>
        <v>0</v>
      </c>
    </row>
    <row r="91" spans="1:36" ht="15.75" customHeight="1" x14ac:dyDescent="0.3">
      <c r="A91" s="16">
        <v>21</v>
      </c>
      <c r="B91" s="17" t="s">
        <v>91</v>
      </c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21">
        <f t="shared" ref="AB91:AC91" si="77">D91+F91+H91+J91+L91+N91+P91+R91+T91+V91+X91+Z91</f>
        <v>0</v>
      </c>
      <c r="AC91" s="21">
        <f t="shared" si="77"/>
        <v>0</v>
      </c>
      <c r="AD91" s="21">
        <f t="shared" si="55"/>
        <v>0</v>
      </c>
      <c r="AE91" s="18"/>
      <c r="AF91" s="18"/>
      <c r="AG91" s="21">
        <f t="shared" si="56"/>
        <v>0</v>
      </c>
      <c r="AH91" s="18"/>
      <c r="AI91" s="18"/>
      <c r="AJ91" s="21">
        <f t="shared" si="57"/>
        <v>0</v>
      </c>
    </row>
    <row r="92" spans="1:36" ht="15.75" customHeight="1" x14ac:dyDescent="0.3">
      <c r="A92" s="16">
        <v>22</v>
      </c>
      <c r="B92" s="17" t="s">
        <v>92</v>
      </c>
      <c r="C92" s="17" t="s">
        <v>93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21">
        <f t="shared" ref="AB92:AC92" si="78">D92+F92+H92+J92+L92+N92+P92+R92+T92+V92+X92+Z92</f>
        <v>0</v>
      </c>
      <c r="AC92" s="21">
        <f t="shared" si="78"/>
        <v>0</v>
      </c>
      <c r="AD92" s="21">
        <f t="shared" si="55"/>
        <v>0</v>
      </c>
      <c r="AE92" s="18"/>
      <c r="AF92" s="18"/>
      <c r="AG92" s="21">
        <f t="shared" si="56"/>
        <v>0</v>
      </c>
      <c r="AH92" s="18"/>
      <c r="AI92" s="18"/>
      <c r="AJ92" s="21">
        <f t="shared" si="57"/>
        <v>0</v>
      </c>
    </row>
    <row r="93" spans="1:36" ht="15.75" customHeight="1" x14ac:dyDescent="0.3">
      <c r="A93" s="16">
        <v>23</v>
      </c>
      <c r="B93" s="17" t="s">
        <v>94</v>
      </c>
      <c r="C93" s="17" t="s">
        <v>95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21">
        <f t="shared" ref="AB93:AC93" si="79">D93+F93+H93+J93+L93+N93+P93+R93+T93+V93+X93+Z93</f>
        <v>0</v>
      </c>
      <c r="AC93" s="21">
        <f t="shared" si="79"/>
        <v>0</v>
      </c>
      <c r="AD93" s="21">
        <f t="shared" si="55"/>
        <v>0</v>
      </c>
      <c r="AE93" s="18"/>
      <c r="AF93" s="18"/>
      <c r="AG93" s="21">
        <f t="shared" si="56"/>
        <v>0</v>
      </c>
      <c r="AH93" s="18"/>
      <c r="AI93" s="18"/>
      <c r="AJ93" s="21">
        <f t="shared" si="57"/>
        <v>0</v>
      </c>
    </row>
    <row r="94" spans="1:36" ht="15.75" customHeight="1" x14ac:dyDescent="0.3">
      <c r="A94" s="16">
        <v>24</v>
      </c>
      <c r="B94" s="17" t="s">
        <v>96</v>
      </c>
      <c r="C94" s="17" t="s">
        <v>97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21">
        <f t="shared" ref="AB94:AC94" si="80">D94+F94+H94+J94+L94+N94+P94+R94+T94+V94+X94+Z94</f>
        <v>0</v>
      </c>
      <c r="AC94" s="21">
        <f t="shared" si="80"/>
        <v>0</v>
      </c>
      <c r="AD94" s="21">
        <f t="shared" si="55"/>
        <v>0</v>
      </c>
      <c r="AE94" s="18"/>
      <c r="AF94" s="18"/>
      <c r="AG94" s="21">
        <f t="shared" si="56"/>
        <v>0</v>
      </c>
      <c r="AH94" s="18"/>
      <c r="AI94" s="18"/>
      <c r="AJ94" s="21">
        <f t="shared" si="57"/>
        <v>0</v>
      </c>
    </row>
    <row r="95" spans="1:36" ht="15.75" customHeight="1" x14ac:dyDescent="0.3">
      <c r="A95" s="16">
        <v>25</v>
      </c>
      <c r="B95" s="17" t="s">
        <v>98</v>
      </c>
      <c r="C95" s="17" t="s">
        <v>97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21">
        <f t="shared" ref="AB95:AC95" si="81">D95+F95+H95+J95+L95+N95+P95+R95+T95+V95+X95+Z95</f>
        <v>0</v>
      </c>
      <c r="AC95" s="21">
        <f t="shared" si="81"/>
        <v>0</v>
      </c>
      <c r="AD95" s="21">
        <f t="shared" si="55"/>
        <v>0</v>
      </c>
      <c r="AE95" s="18"/>
      <c r="AF95" s="18"/>
      <c r="AG95" s="21">
        <f t="shared" si="56"/>
        <v>0</v>
      </c>
      <c r="AH95" s="18"/>
      <c r="AI95" s="18"/>
      <c r="AJ95" s="21">
        <f t="shared" si="57"/>
        <v>0</v>
      </c>
    </row>
    <row r="96" spans="1:36" ht="15.75" customHeight="1" x14ac:dyDescent="0.3">
      <c r="A96" s="16">
        <v>26</v>
      </c>
      <c r="B96" s="17" t="s">
        <v>99</v>
      </c>
      <c r="C96" s="17" t="s">
        <v>100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21">
        <f t="shared" ref="AB96:AC96" si="82">D96+F96+H96+J96+L96+N96+P96+R96+T96+V96+X96+Z96</f>
        <v>0</v>
      </c>
      <c r="AC96" s="21">
        <f t="shared" si="82"/>
        <v>0</v>
      </c>
      <c r="AD96" s="21">
        <f t="shared" si="55"/>
        <v>0</v>
      </c>
      <c r="AE96" s="18"/>
      <c r="AF96" s="18"/>
      <c r="AG96" s="21">
        <f t="shared" si="56"/>
        <v>0</v>
      </c>
      <c r="AH96" s="18"/>
      <c r="AI96" s="18"/>
      <c r="AJ96" s="21">
        <f t="shared" si="57"/>
        <v>0</v>
      </c>
    </row>
    <row r="97" spans="1:36" ht="15.75" customHeight="1" x14ac:dyDescent="0.3">
      <c r="A97" s="16">
        <v>27</v>
      </c>
      <c r="B97" s="17" t="s">
        <v>101</v>
      </c>
      <c r="C97" s="22" t="s">
        <v>102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21">
        <f t="shared" ref="AB97:AC97" si="83">D97+F97+H97+J97+L97+N97+P97+R97+T97+V97+X97+Z97</f>
        <v>0</v>
      </c>
      <c r="AC97" s="21">
        <f t="shared" si="83"/>
        <v>0</v>
      </c>
      <c r="AD97" s="21">
        <f t="shared" si="55"/>
        <v>0</v>
      </c>
      <c r="AE97" s="18"/>
      <c r="AF97" s="18"/>
      <c r="AG97" s="21">
        <f t="shared" si="56"/>
        <v>0</v>
      </c>
      <c r="AH97" s="18"/>
      <c r="AI97" s="18"/>
      <c r="AJ97" s="21">
        <f t="shared" si="57"/>
        <v>0</v>
      </c>
    </row>
    <row r="98" spans="1:36" ht="15.75" customHeight="1" x14ac:dyDescent="0.3">
      <c r="A98" s="16">
        <v>28</v>
      </c>
      <c r="B98" s="17" t="s">
        <v>103</v>
      </c>
      <c r="C98" s="17" t="s">
        <v>104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21">
        <f t="shared" ref="AB98:AC98" si="84">D98+F98+H98+J98+L98+N98+P98+R98+T98+V98+X98+Z98</f>
        <v>0</v>
      </c>
      <c r="AC98" s="21">
        <f t="shared" si="84"/>
        <v>0</v>
      </c>
      <c r="AD98" s="21">
        <f t="shared" si="55"/>
        <v>0</v>
      </c>
      <c r="AE98" s="18"/>
      <c r="AF98" s="18"/>
      <c r="AG98" s="21">
        <f t="shared" si="56"/>
        <v>0</v>
      </c>
      <c r="AH98" s="18"/>
      <c r="AI98" s="18"/>
      <c r="AJ98" s="21">
        <f t="shared" si="57"/>
        <v>0</v>
      </c>
    </row>
    <row r="99" spans="1:36" ht="15.75" customHeight="1" x14ac:dyDescent="0.3">
      <c r="A99" s="16">
        <v>29</v>
      </c>
      <c r="B99" s="17" t="s">
        <v>105</v>
      </c>
      <c r="C99" s="17" t="s">
        <v>106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21">
        <f t="shared" ref="AB99:AC99" si="85">D99+F99+H99+J99+L99+N99+P99+R99+T99+V99+X99+Z99</f>
        <v>0</v>
      </c>
      <c r="AC99" s="21">
        <f t="shared" si="85"/>
        <v>0</v>
      </c>
      <c r="AD99" s="21">
        <f t="shared" si="55"/>
        <v>0</v>
      </c>
      <c r="AE99" s="18"/>
      <c r="AF99" s="18"/>
      <c r="AG99" s="21">
        <f t="shared" si="56"/>
        <v>0</v>
      </c>
      <c r="AH99" s="18"/>
      <c r="AI99" s="18"/>
      <c r="AJ99" s="21">
        <f t="shared" si="57"/>
        <v>0</v>
      </c>
    </row>
    <row r="100" spans="1:36" ht="15.75" customHeight="1" x14ac:dyDescent="0.3">
      <c r="A100" s="16">
        <v>30</v>
      </c>
      <c r="B100" s="17" t="s">
        <v>107</v>
      </c>
      <c r="C100" s="23" t="s">
        <v>108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21">
        <f t="shared" ref="AB100:AC100" si="86">D100+F100+H100+J100+L100+N100+P100+R100+T100+V100+X100+Z100</f>
        <v>0</v>
      </c>
      <c r="AC100" s="21">
        <f t="shared" si="86"/>
        <v>0</v>
      </c>
      <c r="AD100" s="21">
        <f t="shared" si="55"/>
        <v>0</v>
      </c>
      <c r="AE100" s="18"/>
      <c r="AF100" s="18"/>
      <c r="AG100" s="21">
        <f t="shared" si="56"/>
        <v>0</v>
      </c>
      <c r="AH100" s="18"/>
      <c r="AI100" s="18"/>
      <c r="AJ100" s="21">
        <f t="shared" si="57"/>
        <v>0</v>
      </c>
    </row>
    <row r="101" spans="1:36" ht="15.75" customHeight="1" x14ac:dyDescent="0.3">
      <c r="A101" s="16">
        <v>31</v>
      </c>
      <c r="B101" s="17" t="s">
        <v>109</v>
      </c>
      <c r="C101" s="23" t="s">
        <v>110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21">
        <f t="shared" ref="AB101:AC101" si="87">D101+F101+H101+J101+L101+N101+P101+R101+T101+V101+X101+Z101</f>
        <v>0</v>
      </c>
      <c r="AC101" s="21">
        <f t="shared" si="87"/>
        <v>0</v>
      </c>
      <c r="AD101" s="21">
        <f t="shared" si="55"/>
        <v>0</v>
      </c>
      <c r="AE101" s="18"/>
      <c r="AF101" s="18"/>
      <c r="AG101" s="21">
        <f t="shared" si="56"/>
        <v>0</v>
      </c>
      <c r="AH101" s="18"/>
      <c r="AI101" s="18"/>
      <c r="AJ101" s="21">
        <f t="shared" si="57"/>
        <v>0</v>
      </c>
    </row>
    <row r="102" spans="1:36" ht="15.75" customHeight="1" x14ac:dyDescent="0.3">
      <c r="A102" s="16">
        <v>32</v>
      </c>
      <c r="B102" s="17" t="s">
        <v>111</v>
      </c>
      <c r="C102" s="23" t="s">
        <v>112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21">
        <f t="shared" ref="AB102:AC102" si="88">D102+F102+H102+J102+L102+N102+P102+R102+T102+V102+X102+Z102</f>
        <v>0</v>
      </c>
      <c r="AC102" s="21">
        <f t="shared" si="88"/>
        <v>0</v>
      </c>
      <c r="AD102" s="21">
        <f t="shared" si="55"/>
        <v>0</v>
      </c>
      <c r="AE102" s="18"/>
      <c r="AF102" s="18"/>
      <c r="AG102" s="21">
        <f t="shared" si="56"/>
        <v>0</v>
      </c>
      <c r="AH102" s="18"/>
      <c r="AI102" s="18"/>
      <c r="AJ102" s="21">
        <f t="shared" si="57"/>
        <v>0</v>
      </c>
    </row>
    <row r="103" spans="1:36" ht="15.75" customHeight="1" x14ac:dyDescent="0.3">
      <c r="A103" s="16">
        <v>33</v>
      </c>
      <c r="B103" s="17" t="s">
        <v>113</v>
      </c>
      <c r="C103" s="23" t="s">
        <v>114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21">
        <f t="shared" ref="AB103:AC103" si="89">D103+F103+H103+J103+L103+N103+P103+R103+T103+V103+X103+Z103</f>
        <v>0</v>
      </c>
      <c r="AC103" s="21">
        <f t="shared" si="89"/>
        <v>0</v>
      </c>
      <c r="AD103" s="21">
        <f t="shared" si="55"/>
        <v>0</v>
      </c>
      <c r="AE103" s="18"/>
      <c r="AF103" s="18"/>
      <c r="AG103" s="21">
        <f t="shared" si="56"/>
        <v>0</v>
      </c>
      <c r="AH103" s="18"/>
      <c r="AI103" s="18"/>
      <c r="AJ103" s="21">
        <f t="shared" si="57"/>
        <v>0</v>
      </c>
    </row>
    <row r="104" spans="1:36" ht="15.75" customHeight="1" x14ac:dyDescent="0.3">
      <c r="A104" s="16">
        <v>34</v>
      </c>
      <c r="B104" s="17" t="s">
        <v>115</v>
      </c>
      <c r="C104" s="23" t="s">
        <v>116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21">
        <f t="shared" ref="AB104:AC104" si="90">D104+F104+H104+J104+L104+N104+P104+R104+T104+V104+X104+Z104</f>
        <v>0</v>
      </c>
      <c r="AC104" s="21">
        <f t="shared" si="90"/>
        <v>0</v>
      </c>
      <c r="AD104" s="21">
        <f t="shared" si="55"/>
        <v>0</v>
      </c>
      <c r="AE104" s="18"/>
      <c r="AF104" s="18"/>
      <c r="AG104" s="21">
        <f t="shared" si="56"/>
        <v>0</v>
      </c>
      <c r="AH104" s="18"/>
      <c r="AI104" s="18"/>
      <c r="AJ104" s="21">
        <f t="shared" si="57"/>
        <v>0</v>
      </c>
    </row>
    <row r="105" spans="1:36" ht="15.75" customHeight="1" x14ac:dyDescent="0.3">
      <c r="A105" s="16">
        <v>35</v>
      </c>
      <c r="B105" s="17" t="s">
        <v>117</v>
      </c>
      <c r="C105" s="23" t="s">
        <v>118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21">
        <f t="shared" ref="AB105:AC105" si="91">D105+F105+H105+J105+L105+N105+P105+R105+T105+V105+X105+Z105</f>
        <v>0</v>
      </c>
      <c r="AC105" s="21">
        <f t="shared" si="91"/>
        <v>0</v>
      </c>
      <c r="AD105" s="21">
        <f t="shared" si="55"/>
        <v>0</v>
      </c>
      <c r="AE105" s="18"/>
      <c r="AF105" s="18"/>
      <c r="AG105" s="21">
        <f t="shared" si="56"/>
        <v>0</v>
      </c>
      <c r="AH105" s="18"/>
      <c r="AI105" s="18"/>
      <c r="AJ105" s="21">
        <f t="shared" si="57"/>
        <v>0</v>
      </c>
    </row>
    <row r="106" spans="1:36" ht="15.75" customHeight="1" x14ac:dyDescent="0.3">
      <c r="A106" s="16">
        <v>37</v>
      </c>
      <c r="B106" s="17" t="s">
        <v>119</v>
      </c>
      <c r="C106" s="23" t="s">
        <v>120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21">
        <f t="shared" ref="AB106:AC106" si="92">D106+F106+H106+J106+L106+N106+P106+R106+T106+V106+X106+Z106</f>
        <v>0</v>
      </c>
      <c r="AC106" s="21">
        <f t="shared" si="92"/>
        <v>0</v>
      </c>
      <c r="AD106" s="21">
        <f t="shared" si="55"/>
        <v>0</v>
      </c>
      <c r="AE106" s="18"/>
      <c r="AF106" s="18"/>
      <c r="AG106" s="21">
        <f t="shared" si="56"/>
        <v>0</v>
      </c>
      <c r="AH106" s="18"/>
      <c r="AI106" s="18"/>
      <c r="AJ106" s="21">
        <f t="shared" si="57"/>
        <v>0</v>
      </c>
    </row>
    <row r="107" spans="1:36" ht="15.75" customHeight="1" x14ac:dyDescent="0.3">
      <c r="A107" s="16">
        <v>38</v>
      </c>
      <c r="B107" s="17" t="s">
        <v>121</v>
      </c>
      <c r="C107" s="23" t="s">
        <v>122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21">
        <f t="shared" ref="AB107:AC107" si="93">D107+F107+H107+J107+L107+N107+P107+R107+T107+V107+X107+Z107</f>
        <v>0</v>
      </c>
      <c r="AC107" s="21">
        <f t="shared" si="93"/>
        <v>0</v>
      </c>
      <c r="AD107" s="21">
        <f t="shared" si="55"/>
        <v>0</v>
      </c>
      <c r="AE107" s="18"/>
      <c r="AF107" s="18"/>
      <c r="AG107" s="21">
        <f t="shared" si="56"/>
        <v>0</v>
      </c>
      <c r="AH107" s="18"/>
      <c r="AI107" s="18"/>
      <c r="AJ107" s="21">
        <f t="shared" si="57"/>
        <v>0</v>
      </c>
    </row>
    <row r="108" spans="1:36" ht="15.75" customHeight="1" x14ac:dyDescent="0.3">
      <c r="A108" s="16">
        <v>36</v>
      </c>
      <c r="B108" s="17" t="s">
        <v>123</v>
      </c>
      <c r="C108" s="23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21">
        <f t="shared" ref="AB108:AC108" si="94">D108+F108+H108+J108+L108+N108+P108+R108+T108+V108+X108+Z108</f>
        <v>0</v>
      </c>
      <c r="AC108" s="21">
        <f t="shared" si="94"/>
        <v>0</v>
      </c>
      <c r="AD108" s="21">
        <f t="shared" si="55"/>
        <v>0</v>
      </c>
      <c r="AE108" s="18"/>
      <c r="AF108" s="18"/>
      <c r="AG108" s="21">
        <f t="shared" si="56"/>
        <v>0</v>
      </c>
      <c r="AH108" s="18"/>
      <c r="AI108" s="18"/>
      <c r="AJ108" s="21">
        <f t="shared" si="57"/>
        <v>0</v>
      </c>
    </row>
    <row r="109" spans="1:36" ht="15.75" customHeight="1" x14ac:dyDescent="0.3">
      <c r="A109" s="16">
        <v>39</v>
      </c>
      <c r="B109" s="17" t="s">
        <v>124</v>
      </c>
      <c r="C109" s="22" t="s">
        <v>125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21">
        <f t="shared" ref="AB109:AC109" si="95">D109+F109+H109+J109+L109+N109+P109+R109+T109+V109+X109+Z109</f>
        <v>0</v>
      </c>
      <c r="AC109" s="21">
        <f t="shared" si="95"/>
        <v>0</v>
      </c>
      <c r="AD109" s="21">
        <f t="shared" si="55"/>
        <v>0</v>
      </c>
      <c r="AE109" s="18"/>
      <c r="AF109" s="18"/>
      <c r="AG109" s="21">
        <f t="shared" si="56"/>
        <v>0</v>
      </c>
      <c r="AH109" s="18"/>
      <c r="AI109" s="18"/>
      <c r="AJ109" s="21">
        <f t="shared" si="57"/>
        <v>0</v>
      </c>
    </row>
    <row r="110" spans="1:36" ht="15.75" customHeight="1" x14ac:dyDescent="0.3">
      <c r="A110" s="16"/>
      <c r="B110" s="17" t="s">
        <v>126</v>
      </c>
      <c r="C110" s="24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21">
        <f t="shared" ref="AB110:AC110" si="96">D110+F110+H110+J110+L110+N110+P110+R110+T110+V110+X110+Z110</f>
        <v>0</v>
      </c>
      <c r="AC110" s="21">
        <f t="shared" si="96"/>
        <v>0</v>
      </c>
      <c r="AD110" s="21">
        <f t="shared" si="55"/>
        <v>0</v>
      </c>
      <c r="AE110" s="18"/>
      <c r="AF110" s="18"/>
      <c r="AG110" s="21">
        <f t="shared" si="56"/>
        <v>0</v>
      </c>
      <c r="AH110" s="18"/>
      <c r="AI110" s="18"/>
      <c r="AJ110" s="21">
        <f t="shared" si="57"/>
        <v>0</v>
      </c>
    </row>
    <row r="111" spans="1:36" ht="15.75" customHeight="1" x14ac:dyDescent="0.3">
      <c r="A111" s="16"/>
      <c r="B111" s="17" t="s">
        <v>127</v>
      </c>
      <c r="C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21">
        <f t="shared" ref="AB111:AC111" si="97">D111+F111+H111+J111+L111+N111+P111+R111+T111+V111+X111+Z111</f>
        <v>0</v>
      </c>
      <c r="AC111" s="21">
        <f t="shared" si="97"/>
        <v>0</v>
      </c>
      <c r="AD111" s="21">
        <f t="shared" si="55"/>
        <v>0</v>
      </c>
      <c r="AE111" s="18"/>
      <c r="AF111" s="18"/>
      <c r="AG111" s="21">
        <f t="shared" si="56"/>
        <v>0</v>
      </c>
      <c r="AH111" s="18"/>
      <c r="AI111" s="18"/>
      <c r="AJ111" s="21">
        <f t="shared" si="57"/>
        <v>0</v>
      </c>
    </row>
    <row r="112" spans="1:36" ht="15.75" customHeight="1" x14ac:dyDescent="0.3">
      <c r="A112" s="16"/>
      <c r="B112" s="17" t="s">
        <v>128</v>
      </c>
      <c r="C112" s="24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21">
        <f t="shared" ref="AB112:AC112" si="98">D112+F112+H112+J112+L112+N112+P112+R112+T112+V112+X112+Z112</f>
        <v>0</v>
      </c>
      <c r="AC112" s="21">
        <f t="shared" si="98"/>
        <v>0</v>
      </c>
      <c r="AD112" s="21">
        <f t="shared" si="55"/>
        <v>0</v>
      </c>
      <c r="AE112" s="18"/>
      <c r="AF112" s="18"/>
      <c r="AG112" s="21">
        <f t="shared" si="56"/>
        <v>0</v>
      </c>
      <c r="AH112" s="18"/>
      <c r="AI112" s="18"/>
      <c r="AJ112" s="21">
        <f t="shared" si="57"/>
        <v>0</v>
      </c>
    </row>
    <row r="113" spans="1:46" ht="15.75" customHeight="1" x14ac:dyDescent="0.3">
      <c r="A113" s="16">
        <v>40</v>
      </c>
      <c r="B113" s="17" t="s">
        <v>129</v>
      </c>
      <c r="C113" s="23" t="s">
        <v>130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21">
        <f t="shared" ref="AB113:AC113" si="99">D113+F113+H113+J113+L113+N113+P113+R113+T113+V113+X113+Z113</f>
        <v>0</v>
      </c>
      <c r="AC113" s="21">
        <f t="shared" si="99"/>
        <v>0</v>
      </c>
      <c r="AD113" s="21">
        <f t="shared" si="55"/>
        <v>0</v>
      </c>
      <c r="AE113" s="18"/>
      <c r="AF113" s="18"/>
      <c r="AG113" s="21">
        <f t="shared" si="56"/>
        <v>0</v>
      </c>
      <c r="AH113" s="18"/>
      <c r="AI113" s="18"/>
      <c r="AJ113" s="21">
        <f t="shared" si="57"/>
        <v>0</v>
      </c>
    </row>
    <row r="114" spans="1:46" ht="15.75" customHeight="1" x14ac:dyDescent="0.3">
      <c r="A114" s="16">
        <v>41</v>
      </c>
      <c r="B114" s="17" t="s">
        <v>131</v>
      </c>
      <c r="C114" s="23" t="s">
        <v>132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21">
        <f t="shared" ref="AB114:AC114" si="100">D114+F114+H114+J114+L114+N114+P114+R114+T114+V114+X114+Z114</f>
        <v>0</v>
      </c>
      <c r="AC114" s="21">
        <f t="shared" si="100"/>
        <v>0</v>
      </c>
      <c r="AD114" s="21">
        <f t="shared" si="55"/>
        <v>0</v>
      </c>
      <c r="AE114" s="18"/>
      <c r="AF114" s="18"/>
      <c r="AG114" s="21">
        <f t="shared" si="56"/>
        <v>0</v>
      </c>
      <c r="AH114" s="18"/>
      <c r="AI114" s="18"/>
      <c r="AJ114" s="21">
        <f t="shared" si="57"/>
        <v>0</v>
      </c>
    </row>
    <row r="115" spans="1:46" ht="15.75" customHeight="1" x14ac:dyDescent="0.3">
      <c r="A115" s="16">
        <v>42</v>
      </c>
      <c r="B115" s="17" t="s">
        <v>133</v>
      </c>
      <c r="C115" s="23" t="s">
        <v>134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21">
        <f t="shared" ref="AB115:AC115" si="101">D115+F115+H115+J115+L115+N115+P115+R115+T115+V115+X115+Z115</f>
        <v>0</v>
      </c>
      <c r="AC115" s="21">
        <f t="shared" si="101"/>
        <v>0</v>
      </c>
      <c r="AD115" s="21">
        <f t="shared" si="55"/>
        <v>0</v>
      </c>
      <c r="AE115" s="18"/>
      <c r="AF115" s="18"/>
      <c r="AG115" s="21">
        <f t="shared" si="56"/>
        <v>0</v>
      </c>
      <c r="AH115" s="18"/>
      <c r="AI115" s="18"/>
      <c r="AJ115" s="21">
        <f t="shared" si="57"/>
        <v>0</v>
      </c>
    </row>
    <row r="116" spans="1:46" ht="15.75" customHeight="1" x14ac:dyDescent="0.3">
      <c r="A116" s="16">
        <v>43</v>
      </c>
      <c r="B116" s="17" t="s">
        <v>135</v>
      </c>
      <c r="C116" s="23" t="s">
        <v>136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21">
        <f t="shared" ref="AB116:AC116" si="102">D116+F116+H116+J116+L116+N116+P116+R116+T116+V116+X116+Z116</f>
        <v>0</v>
      </c>
      <c r="AC116" s="21">
        <f t="shared" si="102"/>
        <v>0</v>
      </c>
      <c r="AD116" s="21">
        <f t="shared" si="55"/>
        <v>0</v>
      </c>
      <c r="AE116" s="18"/>
      <c r="AF116" s="18"/>
      <c r="AG116" s="21">
        <f t="shared" si="56"/>
        <v>0</v>
      </c>
      <c r="AH116" s="18"/>
      <c r="AI116" s="18"/>
      <c r="AJ116" s="21">
        <f t="shared" si="57"/>
        <v>0</v>
      </c>
    </row>
    <row r="117" spans="1:46" ht="15.75" customHeight="1" x14ac:dyDescent="0.3">
      <c r="A117" s="16">
        <v>44</v>
      </c>
      <c r="B117" s="17" t="s">
        <v>137</v>
      </c>
      <c r="C117" s="23" t="s">
        <v>138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21">
        <f t="shared" ref="AB117:AC117" si="103">D117+F117+H117+J117+L117+N117+P117+R117+T117+V117+X117+Z117</f>
        <v>0</v>
      </c>
      <c r="AC117" s="21">
        <f t="shared" si="103"/>
        <v>0</v>
      </c>
      <c r="AD117" s="21">
        <f t="shared" si="55"/>
        <v>0</v>
      </c>
      <c r="AE117" s="18"/>
      <c r="AF117" s="18"/>
      <c r="AG117" s="21">
        <f t="shared" si="56"/>
        <v>0</v>
      </c>
      <c r="AH117" s="18"/>
      <c r="AI117" s="18"/>
      <c r="AJ117" s="21">
        <f t="shared" si="57"/>
        <v>0</v>
      </c>
    </row>
    <row r="118" spans="1:46" ht="15.75" customHeight="1" x14ac:dyDescent="0.3">
      <c r="A118" s="16">
        <v>45</v>
      </c>
      <c r="B118" s="17" t="s">
        <v>139</v>
      </c>
      <c r="C118" s="2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21">
        <f t="shared" ref="AB118:AC118" si="104">D118+F118+H118+J118+L118+N118+P118+R118+T118+V118+X118+Z118</f>
        <v>0</v>
      </c>
      <c r="AC118" s="21">
        <f t="shared" si="104"/>
        <v>0</v>
      </c>
      <c r="AD118" s="21">
        <f t="shared" si="55"/>
        <v>0</v>
      </c>
      <c r="AE118" s="18"/>
      <c r="AF118" s="18"/>
      <c r="AG118" s="21">
        <f t="shared" si="56"/>
        <v>0</v>
      </c>
      <c r="AH118" s="18"/>
      <c r="AI118" s="18"/>
      <c r="AJ118" s="21">
        <f t="shared" si="57"/>
        <v>0</v>
      </c>
    </row>
    <row r="119" spans="1:46" ht="15.75" customHeight="1" x14ac:dyDescent="0.3">
      <c r="A119" s="16">
        <v>46</v>
      </c>
      <c r="B119" s="17" t="s">
        <v>140</v>
      </c>
      <c r="C119" s="23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21">
        <f t="shared" ref="AB119:AC119" si="105">D119+F119+H119+J119+L119+N119+P119+R119+T119+V119+X119+Z119</f>
        <v>0</v>
      </c>
      <c r="AC119" s="21">
        <f t="shared" si="105"/>
        <v>0</v>
      </c>
      <c r="AD119" s="21">
        <f t="shared" si="55"/>
        <v>0</v>
      </c>
      <c r="AE119" s="18"/>
      <c r="AF119" s="18"/>
      <c r="AG119" s="21">
        <f t="shared" si="56"/>
        <v>0</v>
      </c>
      <c r="AH119" s="18"/>
      <c r="AI119" s="18"/>
      <c r="AJ119" s="21">
        <f t="shared" si="57"/>
        <v>0</v>
      </c>
    </row>
    <row r="120" spans="1:46" ht="15.75" customHeight="1" x14ac:dyDescent="0.3">
      <c r="A120" s="16">
        <v>47</v>
      </c>
      <c r="B120" s="17" t="s">
        <v>141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21">
        <f t="shared" ref="AB120:AC120" si="106">D120+F120+H120+J120+L120+N120+P120+R120+T120+V120+X120+Z120</f>
        <v>0</v>
      </c>
      <c r="AC120" s="21">
        <f t="shared" si="106"/>
        <v>0</v>
      </c>
      <c r="AD120" s="21">
        <f t="shared" si="55"/>
        <v>0</v>
      </c>
      <c r="AE120" s="18"/>
      <c r="AF120" s="18"/>
      <c r="AG120" s="21">
        <f t="shared" si="56"/>
        <v>0</v>
      </c>
      <c r="AH120" s="18"/>
      <c r="AI120" s="18"/>
      <c r="AJ120" s="21">
        <f t="shared" si="57"/>
        <v>0</v>
      </c>
    </row>
    <row r="121" spans="1:46" ht="15.75" customHeight="1" x14ac:dyDescent="0.3">
      <c r="A121" s="101" t="s">
        <v>9</v>
      </c>
      <c r="B121" s="57"/>
      <c r="C121" s="102"/>
      <c r="D121" s="25">
        <f t="shared" ref="D121:AJ121" si="107">SUM(D71:D120)</f>
        <v>0</v>
      </c>
      <c r="E121" s="25">
        <f t="shared" si="107"/>
        <v>0</v>
      </c>
      <c r="F121" s="25">
        <f t="shared" si="107"/>
        <v>0</v>
      </c>
      <c r="G121" s="25">
        <f t="shared" si="107"/>
        <v>0</v>
      </c>
      <c r="H121" s="25">
        <f t="shared" si="107"/>
        <v>0</v>
      </c>
      <c r="I121" s="25">
        <f t="shared" si="107"/>
        <v>0</v>
      </c>
      <c r="J121" s="25">
        <f t="shared" si="107"/>
        <v>0</v>
      </c>
      <c r="K121" s="25">
        <f t="shared" si="107"/>
        <v>0</v>
      </c>
      <c r="L121" s="25">
        <f t="shared" si="107"/>
        <v>0</v>
      </c>
      <c r="M121" s="25">
        <f t="shared" si="107"/>
        <v>0</v>
      </c>
      <c r="N121" s="25">
        <f t="shared" si="107"/>
        <v>0</v>
      </c>
      <c r="O121" s="25">
        <f t="shared" si="107"/>
        <v>0</v>
      </c>
      <c r="P121" s="25">
        <f t="shared" si="107"/>
        <v>0</v>
      </c>
      <c r="Q121" s="25">
        <f t="shared" si="107"/>
        <v>0</v>
      </c>
      <c r="R121" s="25">
        <f t="shared" si="107"/>
        <v>35</v>
      </c>
      <c r="S121" s="25">
        <f t="shared" si="107"/>
        <v>63</v>
      </c>
      <c r="T121" s="25">
        <f t="shared" si="107"/>
        <v>53</v>
      </c>
      <c r="U121" s="25">
        <f t="shared" si="107"/>
        <v>124</v>
      </c>
      <c r="V121" s="25">
        <f t="shared" si="107"/>
        <v>62</v>
      </c>
      <c r="W121" s="25">
        <f t="shared" si="107"/>
        <v>88</v>
      </c>
      <c r="X121" s="25">
        <f t="shared" si="107"/>
        <v>83</v>
      </c>
      <c r="Y121" s="25">
        <f t="shared" si="107"/>
        <v>133</v>
      </c>
      <c r="Z121" s="25">
        <f t="shared" si="107"/>
        <v>65</v>
      </c>
      <c r="AA121" s="25">
        <f t="shared" si="107"/>
        <v>73</v>
      </c>
      <c r="AB121" s="25">
        <f t="shared" si="107"/>
        <v>298</v>
      </c>
      <c r="AC121" s="25">
        <f t="shared" si="107"/>
        <v>481</v>
      </c>
      <c r="AD121" s="25">
        <f t="shared" si="107"/>
        <v>779</v>
      </c>
      <c r="AE121" s="25">
        <f t="shared" si="107"/>
        <v>271</v>
      </c>
      <c r="AF121" s="25">
        <f t="shared" si="107"/>
        <v>336</v>
      </c>
      <c r="AG121" s="25">
        <f t="shared" si="107"/>
        <v>607</v>
      </c>
      <c r="AH121" s="25">
        <f t="shared" si="107"/>
        <v>0</v>
      </c>
      <c r="AI121" s="25">
        <f t="shared" si="107"/>
        <v>0</v>
      </c>
      <c r="AJ121" s="25">
        <f t="shared" si="107"/>
        <v>0</v>
      </c>
    </row>
    <row r="122" spans="1:46" ht="15.75" customHeight="1" x14ac:dyDescent="0.3">
      <c r="A122" s="83"/>
      <c r="B122" s="69"/>
      <c r="C122" s="84"/>
      <c r="D122" s="89">
        <f>SUM(D121:E121)</f>
        <v>0</v>
      </c>
      <c r="E122" s="66"/>
      <c r="F122" s="89">
        <f>SUM(F121:G121)</f>
        <v>0</v>
      </c>
      <c r="G122" s="66"/>
      <c r="H122" s="89">
        <f>SUM(H121:I121)</f>
        <v>0</v>
      </c>
      <c r="I122" s="66"/>
      <c r="J122" s="89">
        <f>SUM(J121:K121)</f>
        <v>0</v>
      </c>
      <c r="K122" s="66"/>
      <c r="L122" s="89">
        <f>SUM(L121:M121)</f>
        <v>0</v>
      </c>
      <c r="M122" s="66"/>
      <c r="N122" s="89">
        <f>SUM(N121:O121)</f>
        <v>0</v>
      </c>
      <c r="O122" s="66"/>
      <c r="P122" s="89">
        <f>SUM(P121:Q121)</f>
        <v>0</v>
      </c>
      <c r="Q122" s="66"/>
      <c r="R122" s="89">
        <f>SUM(R121:S121)</f>
        <v>98</v>
      </c>
      <c r="S122" s="66"/>
      <c r="T122" s="89">
        <f>SUM(T121:U121)</f>
        <v>177</v>
      </c>
      <c r="U122" s="66"/>
      <c r="V122" s="89">
        <f>SUM(V121:W121)</f>
        <v>150</v>
      </c>
      <c r="W122" s="66"/>
      <c r="X122" s="89">
        <f>SUM(X121:Y121)</f>
        <v>216</v>
      </c>
      <c r="Y122" s="66"/>
      <c r="Z122" s="89">
        <f>SUM(Z121:AA121)</f>
        <v>138</v>
      </c>
      <c r="AA122" s="66"/>
      <c r="AB122" s="89">
        <f>SUM(AB121:AC121)</f>
        <v>779</v>
      </c>
      <c r="AC122" s="66"/>
      <c r="AD122" s="18"/>
      <c r="AE122" s="89">
        <f>SUM(AE121:AF121)</f>
        <v>607</v>
      </c>
      <c r="AF122" s="66"/>
      <c r="AG122" s="15"/>
      <c r="AH122" s="89">
        <f>SUM(AH121:AI121)</f>
        <v>0</v>
      </c>
      <c r="AI122" s="66"/>
      <c r="AJ122" s="18"/>
      <c r="AK122" s="31"/>
      <c r="AL122" s="103"/>
      <c r="AM122" s="60"/>
      <c r="AN122" s="103"/>
      <c r="AO122" s="60"/>
      <c r="AP122" s="103"/>
      <c r="AQ122" s="60"/>
      <c r="AR122" s="103"/>
      <c r="AS122" s="60"/>
    </row>
    <row r="123" spans="1:46" ht="15.75" customHeight="1" x14ac:dyDescent="0.35">
      <c r="A123" s="28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46" ht="15.75" customHeight="1" x14ac:dyDescent="0.35">
      <c r="A124" s="28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46" ht="18.75" customHeight="1" x14ac:dyDescent="0.25">
      <c r="A125" s="104" t="s">
        <v>12</v>
      </c>
      <c r="B125" s="65"/>
      <c r="C125" s="2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5.75" customHeight="1" x14ac:dyDescent="0.3">
      <c r="A126" s="96" t="s">
        <v>6</v>
      </c>
      <c r="B126" s="97" t="s">
        <v>42</v>
      </c>
      <c r="C126" s="97" t="s">
        <v>43</v>
      </c>
      <c r="D126" s="93" t="s">
        <v>44</v>
      </c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86"/>
      <c r="AB126" s="87" t="s">
        <v>44</v>
      </c>
      <c r="AC126" s="70"/>
      <c r="AD126" s="82"/>
      <c r="AE126" s="87" t="s">
        <v>45</v>
      </c>
      <c r="AF126" s="70"/>
      <c r="AG126" s="82"/>
      <c r="AH126" s="87" t="s">
        <v>46</v>
      </c>
      <c r="AI126" s="70"/>
      <c r="AJ126" s="8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5.75" customHeight="1" x14ac:dyDescent="0.3">
      <c r="A127" s="91"/>
      <c r="B127" s="98"/>
      <c r="C127" s="98"/>
      <c r="D127" s="89" t="s">
        <v>47</v>
      </c>
      <c r="E127" s="66"/>
      <c r="F127" s="89" t="s">
        <v>48</v>
      </c>
      <c r="G127" s="66"/>
      <c r="H127" s="89" t="s">
        <v>49</v>
      </c>
      <c r="I127" s="66"/>
      <c r="J127" s="89" t="s">
        <v>50</v>
      </c>
      <c r="K127" s="66"/>
      <c r="L127" s="94">
        <v>44325</v>
      </c>
      <c r="M127" s="66"/>
      <c r="N127" s="94">
        <v>44483</v>
      </c>
      <c r="O127" s="66"/>
      <c r="P127" s="89" t="s">
        <v>51</v>
      </c>
      <c r="Q127" s="66"/>
      <c r="R127" s="89" t="s">
        <v>52</v>
      </c>
      <c r="S127" s="66"/>
      <c r="T127" s="89" t="s">
        <v>53</v>
      </c>
      <c r="U127" s="66"/>
      <c r="V127" s="89" t="s">
        <v>54</v>
      </c>
      <c r="W127" s="66"/>
      <c r="X127" s="89" t="s">
        <v>55</v>
      </c>
      <c r="Y127" s="66"/>
      <c r="Z127" s="89" t="s">
        <v>56</v>
      </c>
      <c r="AA127" s="66"/>
      <c r="AB127" s="88"/>
      <c r="AC127" s="69"/>
      <c r="AD127" s="84"/>
      <c r="AE127" s="88"/>
      <c r="AF127" s="69"/>
      <c r="AG127" s="84"/>
      <c r="AH127" s="88"/>
      <c r="AI127" s="69"/>
      <c r="AJ127" s="84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5.75" customHeight="1" x14ac:dyDescent="0.3">
      <c r="A128" s="92"/>
      <c r="B128" s="99"/>
      <c r="C128" s="99"/>
      <c r="D128" s="15" t="s">
        <v>7</v>
      </c>
      <c r="E128" s="15" t="s">
        <v>8</v>
      </c>
      <c r="F128" s="15" t="s">
        <v>7</v>
      </c>
      <c r="G128" s="15" t="s">
        <v>8</v>
      </c>
      <c r="H128" s="15" t="s">
        <v>7</v>
      </c>
      <c r="I128" s="15" t="s">
        <v>8</v>
      </c>
      <c r="J128" s="15" t="s">
        <v>7</v>
      </c>
      <c r="K128" s="15" t="s">
        <v>8</v>
      </c>
      <c r="L128" s="15" t="s">
        <v>7</v>
      </c>
      <c r="M128" s="15" t="s">
        <v>8</v>
      </c>
      <c r="N128" s="15" t="s">
        <v>7</v>
      </c>
      <c r="O128" s="15" t="s">
        <v>8</v>
      </c>
      <c r="P128" s="15" t="s">
        <v>7</v>
      </c>
      <c r="Q128" s="15" t="s">
        <v>8</v>
      </c>
      <c r="R128" s="15" t="s">
        <v>7</v>
      </c>
      <c r="S128" s="15" t="s">
        <v>8</v>
      </c>
      <c r="T128" s="15" t="s">
        <v>7</v>
      </c>
      <c r="U128" s="15" t="s">
        <v>8</v>
      </c>
      <c r="V128" s="15" t="s">
        <v>7</v>
      </c>
      <c r="W128" s="15" t="s">
        <v>8</v>
      </c>
      <c r="X128" s="15" t="s">
        <v>7</v>
      </c>
      <c r="Y128" s="15" t="s">
        <v>8</v>
      </c>
      <c r="Z128" s="15" t="s">
        <v>7</v>
      </c>
      <c r="AA128" s="15" t="s">
        <v>8</v>
      </c>
      <c r="AB128" s="15" t="s">
        <v>7</v>
      </c>
      <c r="AC128" s="15" t="s">
        <v>8</v>
      </c>
      <c r="AD128" s="15" t="s">
        <v>57</v>
      </c>
      <c r="AE128" s="15" t="s">
        <v>7</v>
      </c>
      <c r="AF128" s="15" t="s">
        <v>8</v>
      </c>
      <c r="AG128" s="15" t="s">
        <v>57</v>
      </c>
      <c r="AH128" s="15" t="s">
        <v>7</v>
      </c>
      <c r="AI128" s="15" t="s">
        <v>8</v>
      </c>
      <c r="AJ128" s="15" t="s">
        <v>57</v>
      </c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36" ht="15.75" customHeight="1" x14ac:dyDescent="0.3">
      <c r="A129" s="16">
        <v>1</v>
      </c>
      <c r="B129" s="17" t="s">
        <v>1</v>
      </c>
      <c r="C129" s="17" t="s">
        <v>58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8"/>
      <c r="P129" s="18"/>
      <c r="Q129" s="18"/>
      <c r="R129" s="20">
        <v>13</v>
      </c>
      <c r="S129" s="20">
        <v>27</v>
      </c>
      <c r="T129" s="20">
        <v>43</v>
      </c>
      <c r="U129" s="20">
        <v>77</v>
      </c>
      <c r="V129" s="20">
        <v>48</v>
      </c>
      <c r="W129" s="20">
        <v>47</v>
      </c>
      <c r="X129" s="20">
        <v>53</v>
      </c>
      <c r="Y129" s="20">
        <v>82</v>
      </c>
      <c r="Z129" s="20">
        <v>47</v>
      </c>
      <c r="AA129" s="20">
        <v>33</v>
      </c>
      <c r="AB129" s="21">
        <f t="shared" ref="AB129:AC129" si="108">D129+F129+H129+J129+L129+N129+P129+R129+T129+V129+X129+Z129</f>
        <v>204</v>
      </c>
      <c r="AC129" s="21">
        <f t="shared" si="108"/>
        <v>266</v>
      </c>
      <c r="AD129" s="21">
        <f t="shared" ref="AD129:AD178" si="109">SUM(AB129,AC129)</f>
        <v>470</v>
      </c>
      <c r="AE129" s="20">
        <v>528</v>
      </c>
      <c r="AF129" s="20">
        <v>716</v>
      </c>
      <c r="AG129" s="21">
        <f t="shared" ref="AG129:AG178" si="110">SUM(AE129,AF129)</f>
        <v>1244</v>
      </c>
      <c r="AH129" s="18"/>
      <c r="AI129" s="18"/>
      <c r="AJ129" s="21">
        <f t="shared" ref="AJ129:AJ178" si="111">SUM(AH129,AI129)</f>
        <v>0</v>
      </c>
    </row>
    <row r="130" spans="1:36" ht="15.75" customHeight="1" x14ac:dyDescent="0.3">
      <c r="A130" s="16">
        <v>2</v>
      </c>
      <c r="B130" s="17" t="s">
        <v>59</v>
      </c>
      <c r="C130" s="17" t="s">
        <v>60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21">
        <f t="shared" ref="AB130:AC130" si="112">D130+F130+H130+J130+L130+N130+P130+R130+T130+V130+X130+Z130</f>
        <v>0</v>
      </c>
      <c r="AC130" s="21">
        <f t="shared" si="112"/>
        <v>0</v>
      </c>
      <c r="AD130" s="21">
        <f t="shared" si="109"/>
        <v>0</v>
      </c>
      <c r="AE130" s="18"/>
      <c r="AF130" s="18"/>
      <c r="AG130" s="21">
        <f t="shared" si="110"/>
        <v>0</v>
      </c>
      <c r="AH130" s="18"/>
      <c r="AI130" s="18"/>
      <c r="AJ130" s="21">
        <f t="shared" si="111"/>
        <v>0</v>
      </c>
    </row>
    <row r="131" spans="1:36" ht="15.75" customHeight="1" x14ac:dyDescent="0.3">
      <c r="A131" s="16">
        <v>3</v>
      </c>
      <c r="B131" s="17" t="s">
        <v>61</v>
      </c>
      <c r="C131" s="17" t="s">
        <v>62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21">
        <f t="shared" ref="AB131:AC131" si="113">D131+F131+H131+J131+L131+N131+P131+R131+T131+V131+X131+Z131</f>
        <v>0</v>
      </c>
      <c r="AC131" s="21">
        <f t="shared" si="113"/>
        <v>0</v>
      </c>
      <c r="AD131" s="21">
        <f t="shared" si="109"/>
        <v>0</v>
      </c>
      <c r="AE131" s="18"/>
      <c r="AF131" s="18"/>
      <c r="AG131" s="21">
        <f t="shared" si="110"/>
        <v>0</v>
      </c>
      <c r="AH131" s="18"/>
      <c r="AI131" s="18"/>
      <c r="AJ131" s="21">
        <f t="shared" si="111"/>
        <v>0</v>
      </c>
    </row>
    <row r="132" spans="1:36" ht="15.75" customHeight="1" x14ac:dyDescent="0.3">
      <c r="A132" s="16">
        <v>4</v>
      </c>
      <c r="B132" s="17" t="s">
        <v>3</v>
      </c>
      <c r="C132" s="17" t="s">
        <v>63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21">
        <f t="shared" ref="AB132:AC132" si="114">D132+F132+H132+J132+L132+N132+P132+R132+T132+V132+X132+Z132</f>
        <v>0</v>
      </c>
      <c r="AC132" s="21">
        <f t="shared" si="114"/>
        <v>0</v>
      </c>
      <c r="AD132" s="21">
        <f t="shared" si="109"/>
        <v>0</v>
      </c>
      <c r="AE132" s="18"/>
      <c r="AF132" s="18"/>
      <c r="AG132" s="21">
        <f t="shared" si="110"/>
        <v>0</v>
      </c>
      <c r="AH132" s="18"/>
      <c r="AI132" s="18"/>
      <c r="AJ132" s="21">
        <f t="shared" si="111"/>
        <v>0</v>
      </c>
    </row>
    <row r="133" spans="1:36" ht="15.75" customHeight="1" x14ac:dyDescent="0.3">
      <c r="A133" s="16">
        <v>5</v>
      </c>
      <c r="B133" s="17" t="s">
        <v>64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21">
        <f t="shared" ref="AB133:AC133" si="115">D133+F133+H133+J133+L133+N133+P133+R133+T133+V133+X133+Z133</f>
        <v>0</v>
      </c>
      <c r="AC133" s="21">
        <f t="shared" si="115"/>
        <v>0</v>
      </c>
      <c r="AD133" s="21">
        <f t="shared" si="109"/>
        <v>0</v>
      </c>
      <c r="AE133" s="18"/>
      <c r="AF133" s="18"/>
      <c r="AG133" s="21">
        <f t="shared" si="110"/>
        <v>0</v>
      </c>
      <c r="AH133" s="18"/>
      <c r="AI133" s="18"/>
      <c r="AJ133" s="21">
        <f t="shared" si="111"/>
        <v>0</v>
      </c>
    </row>
    <row r="134" spans="1:36" ht="15.75" customHeight="1" x14ac:dyDescent="0.3">
      <c r="A134" s="16">
        <v>6</v>
      </c>
      <c r="B134" s="17" t="s">
        <v>65</v>
      </c>
      <c r="C134" s="17" t="s">
        <v>66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21">
        <f t="shared" ref="AB134:AC134" si="116">D134+F134+H134+J134+L134+N134+P134+R134+T134+V134+X134+Z134</f>
        <v>0</v>
      </c>
      <c r="AC134" s="21">
        <f t="shared" si="116"/>
        <v>0</v>
      </c>
      <c r="AD134" s="21">
        <f t="shared" si="109"/>
        <v>0</v>
      </c>
      <c r="AE134" s="18"/>
      <c r="AF134" s="18"/>
      <c r="AG134" s="21">
        <f t="shared" si="110"/>
        <v>0</v>
      </c>
      <c r="AH134" s="18"/>
      <c r="AI134" s="18"/>
      <c r="AJ134" s="21">
        <f t="shared" si="111"/>
        <v>0</v>
      </c>
    </row>
    <row r="135" spans="1:36" ht="15.75" customHeight="1" x14ac:dyDescent="0.3">
      <c r="A135" s="16">
        <v>7</v>
      </c>
      <c r="B135" s="17" t="s">
        <v>67</v>
      </c>
      <c r="C135" s="17" t="s">
        <v>68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20">
        <v>8</v>
      </c>
      <c r="S135" s="20">
        <v>9</v>
      </c>
      <c r="T135" s="20">
        <v>15</v>
      </c>
      <c r="U135" s="20">
        <v>30</v>
      </c>
      <c r="V135" s="20">
        <v>13</v>
      </c>
      <c r="W135" s="20">
        <v>26</v>
      </c>
      <c r="X135" s="20">
        <v>19</v>
      </c>
      <c r="Y135" s="20">
        <v>27</v>
      </c>
      <c r="Z135" s="20">
        <v>13</v>
      </c>
      <c r="AA135" s="20">
        <v>7</v>
      </c>
      <c r="AB135" s="21">
        <f t="shared" ref="AB135:AC135" si="117">D135+F135+H135+J135+L135+N135+P135+R135+T135+V135+X135+Z135</f>
        <v>68</v>
      </c>
      <c r="AC135" s="21">
        <f t="shared" si="117"/>
        <v>99</v>
      </c>
      <c r="AD135" s="21">
        <f t="shared" si="109"/>
        <v>167</v>
      </c>
      <c r="AE135" s="18"/>
      <c r="AF135" s="18"/>
      <c r="AG135" s="21">
        <f t="shared" si="110"/>
        <v>0</v>
      </c>
      <c r="AH135" s="18"/>
      <c r="AI135" s="18"/>
      <c r="AJ135" s="21">
        <f t="shared" si="111"/>
        <v>0</v>
      </c>
    </row>
    <row r="136" spans="1:36" ht="15.75" customHeight="1" x14ac:dyDescent="0.3">
      <c r="A136" s="16">
        <v>8</v>
      </c>
      <c r="B136" s="17" t="s">
        <v>69</v>
      </c>
      <c r="C136" s="17" t="s">
        <v>70</v>
      </c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21">
        <f t="shared" ref="AB136:AC136" si="118">D136+F136+H136+J136+L136+N136+P136+R136+T136+V136+X136+Z136</f>
        <v>0</v>
      </c>
      <c r="AC136" s="21">
        <f t="shared" si="118"/>
        <v>0</v>
      </c>
      <c r="AD136" s="21">
        <f t="shared" si="109"/>
        <v>0</v>
      </c>
      <c r="AE136" s="18"/>
      <c r="AF136" s="18"/>
      <c r="AG136" s="21">
        <f t="shared" si="110"/>
        <v>0</v>
      </c>
      <c r="AH136" s="18"/>
      <c r="AI136" s="18"/>
      <c r="AJ136" s="21">
        <f t="shared" si="111"/>
        <v>0</v>
      </c>
    </row>
    <row r="137" spans="1:36" ht="15.75" customHeight="1" x14ac:dyDescent="0.3">
      <c r="A137" s="16">
        <v>9</v>
      </c>
      <c r="B137" s="17" t="s">
        <v>2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21">
        <f t="shared" ref="AB137:AC137" si="119">D137+F137+H137+J137+L137+N137+P137+R137+T137+V137+X137+Z137</f>
        <v>0</v>
      </c>
      <c r="AC137" s="21">
        <f t="shared" si="119"/>
        <v>0</v>
      </c>
      <c r="AD137" s="21">
        <f t="shared" si="109"/>
        <v>0</v>
      </c>
      <c r="AE137" s="18"/>
      <c r="AF137" s="18"/>
      <c r="AG137" s="21">
        <f t="shared" si="110"/>
        <v>0</v>
      </c>
      <c r="AH137" s="18"/>
      <c r="AI137" s="18"/>
      <c r="AJ137" s="21">
        <f t="shared" si="111"/>
        <v>0</v>
      </c>
    </row>
    <row r="138" spans="1:36" ht="15.75" customHeight="1" x14ac:dyDescent="0.3">
      <c r="A138" s="16">
        <v>10</v>
      </c>
      <c r="B138" s="17" t="s">
        <v>4</v>
      </c>
      <c r="C138" s="17" t="s">
        <v>71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21">
        <f t="shared" ref="AB138:AC138" si="120">D138+F138+H138+J138+L138+N138+P138+R138+T138+V138+X138+Z138</f>
        <v>0</v>
      </c>
      <c r="AC138" s="21">
        <f t="shared" si="120"/>
        <v>0</v>
      </c>
      <c r="AD138" s="21">
        <f t="shared" si="109"/>
        <v>0</v>
      </c>
      <c r="AE138" s="18"/>
      <c r="AF138" s="18"/>
      <c r="AG138" s="21">
        <f t="shared" si="110"/>
        <v>0</v>
      </c>
      <c r="AH138" s="18"/>
      <c r="AI138" s="18"/>
      <c r="AJ138" s="21">
        <f t="shared" si="111"/>
        <v>0</v>
      </c>
    </row>
    <row r="139" spans="1:36" ht="15.75" customHeight="1" x14ac:dyDescent="0.3">
      <c r="A139" s="16">
        <v>11</v>
      </c>
      <c r="B139" s="17" t="s">
        <v>72</v>
      </c>
      <c r="C139" s="17" t="s">
        <v>73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21">
        <f t="shared" ref="AB139:AC139" si="121">D139+F139+H139+J139+L139+N139+P139+R139+T139+V139+X139+Z139</f>
        <v>0</v>
      </c>
      <c r="AC139" s="21">
        <f t="shared" si="121"/>
        <v>0</v>
      </c>
      <c r="AD139" s="21">
        <f t="shared" si="109"/>
        <v>0</v>
      </c>
      <c r="AE139" s="18"/>
      <c r="AF139" s="18"/>
      <c r="AG139" s="21">
        <f t="shared" si="110"/>
        <v>0</v>
      </c>
      <c r="AH139" s="18"/>
      <c r="AI139" s="18"/>
      <c r="AJ139" s="21">
        <f t="shared" si="111"/>
        <v>0</v>
      </c>
    </row>
    <row r="140" spans="1:36" ht="15.75" customHeight="1" x14ac:dyDescent="0.3">
      <c r="A140" s="16">
        <v>12</v>
      </c>
      <c r="B140" s="17" t="s">
        <v>74</v>
      </c>
      <c r="C140" s="17" t="s">
        <v>75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21">
        <f t="shared" ref="AB140:AC140" si="122">D140+F140+H140+J140+L140+N140+P140+R140+T140+V140+X140+Z140</f>
        <v>0</v>
      </c>
      <c r="AC140" s="21">
        <f t="shared" si="122"/>
        <v>0</v>
      </c>
      <c r="AD140" s="21">
        <f t="shared" si="109"/>
        <v>0</v>
      </c>
      <c r="AE140" s="18"/>
      <c r="AF140" s="18"/>
      <c r="AG140" s="21">
        <f t="shared" si="110"/>
        <v>0</v>
      </c>
      <c r="AH140" s="18"/>
      <c r="AI140" s="18"/>
      <c r="AJ140" s="21">
        <f t="shared" si="111"/>
        <v>0</v>
      </c>
    </row>
    <row r="141" spans="1:36" ht="15.75" customHeight="1" x14ac:dyDescent="0.3">
      <c r="A141" s="16">
        <v>13</v>
      </c>
      <c r="B141" s="17" t="s">
        <v>76</v>
      </c>
      <c r="C141" s="17" t="s">
        <v>77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21">
        <f t="shared" ref="AB141:AC141" si="123">D141+F141+H141+J141+L141+N141+P141+R141+T141+V141+X141+Z141</f>
        <v>0</v>
      </c>
      <c r="AC141" s="21">
        <f t="shared" si="123"/>
        <v>0</v>
      </c>
      <c r="AD141" s="21">
        <f t="shared" si="109"/>
        <v>0</v>
      </c>
      <c r="AE141" s="18"/>
      <c r="AF141" s="18"/>
      <c r="AG141" s="21">
        <f t="shared" si="110"/>
        <v>0</v>
      </c>
      <c r="AH141" s="18"/>
      <c r="AI141" s="18"/>
      <c r="AJ141" s="21">
        <f t="shared" si="111"/>
        <v>0</v>
      </c>
    </row>
    <row r="142" spans="1:36" ht="15.75" customHeight="1" x14ac:dyDescent="0.3">
      <c r="A142" s="16">
        <v>14</v>
      </c>
      <c r="B142" s="17" t="s">
        <v>0</v>
      </c>
      <c r="C142" s="17" t="s">
        <v>78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21">
        <f t="shared" ref="AB142:AC142" si="124">D142+F142+H142+J142+L142+N142+P142+R142+T142+V142+X142+Z142</f>
        <v>0</v>
      </c>
      <c r="AC142" s="21">
        <f t="shared" si="124"/>
        <v>0</v>
      </c>
      <c r="AD142" s="21">
        <f t="shared" si="109"/>
        <v>0</v>
      </c>
      <c r="AE142" s="18"/>
      <c r="AF142" s="18"/>
      <c r="AG142" s="21">
        <f t="shared" si="110"/>
        <v>0</v>
      </c>
      <c r="AH142" s="18"/>
      <c r="AI142" s="18"/>
      <c r="AJ142" s="21">
        <f t="shared" si="111"/>
        <v>0</v>
      </c>
    </row>
    <row r="143" spans="1:36" ht="15.75" customHeight="1" x14ac:dyDescent="0.3">
      <c r="A143" s="16">
        <v>15</v>
      </c>
      <c r="B143" s="17" t="s">
        <v>79</v>
      </c>
      <c r="C143" s="17" t="s">
        <v>80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21">
        <f t="shared" ref="AB143:AC143" si="125">D143+F143+H143+J143+L143+N143+P143+R143+T143+V143+X143+Z143</f>
        <v>0</v>
      </c>
      <c r="AC143" s="21">
        <f t="shared" si="125"/>
        <v>0</v>
      </c>
      <c r="AD143" s="21">
        <f t="shared" si="109"/>
        <v>0</v>
      </c>
      <c r="AE143" s="18"/>
      <c r="AF143" s="18"/>
      <c r="AG143" s="21">
        <f t="shared" si="110"/>
        <v>0</v>
      </c>
      <c r="AH143" s="18"/>
      <c r="AI143" s="18"/>
      <c r="AJ143" s="21">
        <f t="shared" si="111"/>
        <v>0</v>
      </c>
    </row>
    <row r="144" spans="1:36" ht="15.75" customHeight="1" x14ac:dyDescent="0.3">
      <c r="A144" s="16">
        <v>16</v>
      </c>
      <c r="B144" s="17" t="s">
        <v>81</v>
      </c>
      <c r="C144" s="17" t="s">
        <v>82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21">
        <f t="shared" ref="AB144:AC144" si="126">D144+F144+H144+J144+L144+N144+P144+R144+T144+V144+X144+Z144</f>
        <v>0</v>
      </c>
      <c r="AC144" s="21">
        <f t="shared" si="126"/>
        <v>0</v>
      </c>
      <c r="AD144" s="21">
        <f t="shared" si="109"/>
        <v>0</v>
      </c>
      <c r="AE144" s="18"/>
      <c r="AF144" s="18"/>
      <c r="AG144" s="21">
        <f t="shared" si="110"/>
        <v>0</v>
      </c>
      <c r="AH144" s="18"/>
      <c r="AI144" s="18"/>
      <c r="AJ144" s="21">
        <f t="shared" si="111"/>
        <v>0</v>
      </c>
    </row>
    <row r="145" spans="1:40" ht="15.75" customHeight="1" x14ac:dyDescent="0.3">
      <c r="A145" s="16">
        <v>17</v>
      </c>
      <c r="B145" s="17" t="s">
        <v>83</v>
      </c>
      <c r="C145" s="17" t="s">
        <v>84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21">
        <f t="shared" ref="AB145:AC145" si="127">D145+F145+H145+J145+L145+N145+P145+R145+T145+V145+X145+Z145</f>
        <v>0</v>
      </c>
      <c r="AC145" s="21">
        <f t="shared" si="127"/>
        <v>0</v>
      </c>
      <c r="AD145" s="21">
        <f t="shared" si="109"/>
        <v>0</v>
      </c>
      <c r="AE145" s="18"/>
      <c r="AF145" s="18"/>
      <c r="AG145" s="21">
        <f t="shared" si="110"/>
        <v>0</v>
      </c>
      <c r="AH145" s="18"/>
      <c r="AI145" s="18"/>
      <c r="AJ145" s="21">
        <f t="shared" si="111"/>
        <v>0</v>
      </c>
    </row>
    <row r="146" spans="1:40" ht="15.75" customHeight="1" x14ac:dyDescent="0.3">
      <c r="A146" s="16">
        <v>18</v>
      </c>
      <c r="B146" s="17" t="s">
        <v>85</v>
      </c>
      <c r="C146" s="17" t="s">
        <v>86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21">
        <f t="shared" ref="AB146:AC146" si="128">D146+F146+H146+J146+L146+N146+P146+R146+T146+V146+X146+Z146</f>
        <v>0</v>
      </c>
      <c r="AC146" s="21">
        <f t="shared" si="128"/>
        <v>0</v>
      </c>
      <c r="AD146" s="21">
        <f t="shared" si="109"/>
        <v>0</v>
      </c>
      <c r="AE146" s="18"/>
      <c r="AF146" s="18"/>
      <c r="AG146" s="21">
        <f t="shared" si="110"/>
        <v>0</v>
      </c>
      <c r="AH146" s="18"/>
      <c r="AI146" s="18"/>
      <c r="AJ146" s="21">
        <f t="shared" si="111"/>
        <v>0</v>
      </c>
    </row>
    <row r="147" spans="1:40" ht="15.75" customHeight="1" x14ac:dyDescent="0.3">
      <c r="A147" s="16">
        <v>19</v>
      </c>
      <c r="B147" s="17" t="s">
        <v>87</v>
      </c>
      <c r="C147" s="17" t="s">
        <v>88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21">
        <f t="shared" ref="AB147:AC147" si="129">D147+F147+H147+J147+L147+N147+P147+R147+T147+V147+X147+Z147</f>
        <v>0</v>
      </c>
      <c r="AC147" s="21">
        <f t="shared" si="129"/>
        <v>0</v>
      </c>
      <c r="AD147" s="21">
        <f t="shared" si="109"/>
        <v>0</v>
      </c>
      <c r="AE147" s="18"/>
      <c r="AF147" s="18"/>
      <c r="AG147" s="21">
        <f t="shared" si="110"/>
        <v>0</v>
      </c>
      <c r="AH147" s="18"/>
      <c r="AI147" s="18"/>
      <c r="AJ147" s="21">
        <f t="shared" si="111"/>
        <v>0</v>
      </c>
    </row>
    <row r="148" spans="1:40" ht="15.75" customHeight="1" x14ac:dyDescent="0.3">
      <c r="A148" s="16">
        <v>20</v>
      </c>
      <c r="B148" s="17" t="s">
        <v>89</v>
      </c>
      <c r="C148" s="17" t="s">
        <v>90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21">
        <f t="shared" ref="AB148:AC148" si="130">D148+F148+H148+J148+L148+N148+P148+R148+T148+V148+X148+Z148</f>
        <v>0</v>
      </c>
      <c r="AC148" s="21">
        <f t="shared" si="130"/>
        <v>0</v>
      </c>
      <c r="AD148" s="21">
        <f t="shared" si="109"/>
        <v>0</v>
      </c>
      <c r="AE148" s="18"/>
      <c r="AF148" s="18"/>
      <c r="AG148" s="21">
        <f t="shared" si="110"/>
        <v>0</v>
      </c>
      <c r="AH148" s="18"/>
      <c r="AI148" s="18"/>
      <c r="AJ148" s="21">
        <f t="shared" si="111"/>
        <v>0</v>
      </c>
    </row>
    <row r="149" spans="1:40" ht="15.75" customHeight="1" x14ac:dyDescent="0.3">
      <c r="A149" s="16">
        <v>21</v>
      </c>
      <c r="B149" s="17" t="s">
        <v>91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21">
        <f t="shared" ref="AB149:AC149" si="131">D149+F149+H149+J149+L149+N149+P149+R149+T149+V149+X149+Z149</f>
        <v>0</v>
      </c>
      <c r="AC149" s="21">
        <f t="shared" si="131"/>
        <v>0</v>
      </c>
      <c r="AD149" s="21">
        <f t="shared" si="109"/>
        <v>0</v>
      </c>
      <c r="AE149" s="18"/>
      <c r="AF149" s="18"/>
      <c r="AG149" s="21">
        <f t="shared" si="110"/>
        <v>0</v>
      </c>
      <c r="AH149" s="18"/>
      <c r="AI149" s="18"/>
      <c r="AJ149" s="21">
        <f t="shared" si="111"/>
        <v>0</v>
      </c>
      <c r="AN149" s="4"/>
    </row>
    <row r="150" spans="1:40" ht="15.75" customHeight="1" x14ac:dyDescent="0.3">
      <c r="A150" s="16">
        <v>22</v>
      </c>
      <c r="B150" s="17" t="s">
        <v>92</v>
      </c>
      <c r="C150" s="17" t="s">
        <v>93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21">
        <f t="shared" ref="AB150:AC150" si="132">D150+F150+H150+J150+L150+N150+P150+R150+T150+V150+X150+Z150</f>
        <v>0</v>
      </c>
      <c r="AC150" s="21">
        <f t="shared" si="132"/>
        <v>0</v>
      </c>
      <c r="AD150" s="21">
        <f t="shared" si="109"/>
        <v>0</v>
      </c>
      <c r="AE150" s="18"/>
      <c r="AF150" s="18"/>
      <c r="AG150" s="21">
        <f t="shared" si="110"/>
        <v>0</v>
      </c>
      <c r="AH150" s="18"/>
      <c r="AI150" s="18"/>
      <c r="AJ150" s="21">
        <f t="shared" si="111"/>
        <v>0</v>
      </c>
    </row>
    <row r="151" spans="1:40" ht="15.75" customHeight="1" x14ac:dyDescent="0.3">
      <c r="A151" s="16">
        <v>23</v>
      </c>
      <c r="B151" s="17" t="s">
        <v>94</v>
      </c>
      <c r="C151" s="17" t="s">
        <v>95</v>
      </c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21">
        <f t="shared" ref="AB151:AC151" si="133">D151+F151+H151+J151+L151+N151+P151+R151+T151+V151+X151+Z151</f>
        <v>0</v>
      </c>
      <c r="AC151" s="21">
        <f t="shared" si="133"/>
        <v>0</v>
      </c>
      <c r="AD151" s="21">
        <f t="shared" si="109"/>
        <v>0</v>
      </c>
      <c r="AE151" s="18"/>
      <c r="AF151" s="18"/>
      <c r="AG151" s="21">
        <f t="shared" si="110"/>
        <v>0</v>
      </c>
      <c r="AH151" s="18"/>
      <c r="AI151" s="18"/>
      <c r="AJ151" s="21">
        <f t="shared" si="111"/>
        <v>0</v>
      </c>
    </row>
    <row r="152" spans="1:40" ht="15.75" customHeight="1" x14ac:dyDescent="0.3">
      <c r="A152" s="16">
        <v>24</v>
      </c>
      <c r="B152" s="17" t="s">
        <v>96</v>
      </c>
      <c r="C152" s="17" t="s">
        <v>97</v>
      </c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21">
        <f t="shared" ref="AB152:AC152" si="134">D152+F152+H152+J152+L152+N152+P152+R152+T152+V152+X152+Z152</f>
        <v>0</v>
      </c>
      <c r="AC152" s="21">
        <f t="shared" si="134"/>
        <v>0</v>
      </c>
      <c r="AD152" s="21">
        <f t="shared" si="109"/>
        <v>0</v>
      </c>
      <c r="AE152" s="18"/>
      <c r="AF152" s="18"/>
      <c r="AG152" s="21">
        <f t="shared" si="110"/>
        <v>0</v>
      </c>
      <c r="AH152" s="18"/>
      <c r="AI152" s="18"/>
      <c r="AJ152" s="21">
        <f t="shared" si="111"/>
        <v>0</v>
      </c>
    </row>
    <row r="153" spans="1:40" ht="15.75" customHeight="1" x14ac:dyDescent="0.3">
      <c r="A153" s="16">
        <v>25</v>
      </c>
      <c r="B153" s="17" t="s">
        <v>98</v>
      </c>
      <c r="C153" s="17" t="s">
        <v>97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21">
        <f t="shared" ref="AB153:AC153" si="135">D153+F153+H153+J153+L153+N153+P153+R153+T153+V153+X153+Z153</f>
        <v>0</v>
      </c>
      <c r="AC153" s="21">
        <f t="shared" si="135"/>
        <v>0</v>
      </c>
      <c r="AD153" s="21">
        <f t="shared" si="109"/>
        <v>0</v>
      </c>
      <c r="AE153" s="18"/>
      <c r="AF153" s="18"/>
      <c r="AG153" s="21">
        <f t="shared" si="110"/>
        <v>0</v>
      </c>
      <c r="AH153" s="18"/>
      <c r="AI153" s="18"/>
      <c r="AJ153" s="21">
        <f t="shared" si="111"/>
        <v>0</v>
      </c>
    </row>
    <row r="154" spans="1:40" ht="15.75" customHeight="1" x14ac:dyDescent="0.3">
      <c r="A154" s="16">
        <v>26</v>
      </c>
      <c r="B154" s="17" t="s">
        <v>99</v>
      </c>
      <c r="C154" s="17" t="s">
        <v>100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21">
        <f t="shared" ref="AB154:AC154" si="136">D154+F154+H154+J154+L154+N154+P154+R154+T154+V154+X154+Z154</f>
        <v>0</v>
      </c>
      <c r="AC154" s="21">
        <f t="shared" si="136"/>
        <v>0</v>
      </c>
      <c r="AD154" s="21">
        <f t="shared" si="109"/>
        <v>0</v>
      </c>
      <c r="AE154" s="18"/>
      <c r="AF154" s="18"/>
      <c r="AG154" s="21">
        <f t="shared" si="110"/>
        <v>0</v>
      </c>
      <c r="AH154" s="18"/>
      <c r="AI154" s="18"/>
      <c r="AJ154" s="21">
        <f t="shared" si="111"/>
        <v>0</v>
      </c>
    </row>
    <row r="155" spans="1:40" ht="15.75" customHeight="1" x14ac:dyDescent="0.3">
      <c r="A155" s="16">
        <v>27</v>
      </c>
      <c r="B155" s="17" t="s">
        <v>101</v>
      </c>
      <c r="C155" s="22" t="s">
        <v>102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21">
        <f t="shared" ref="AB155:AC155" si="137">D155+F155+H155+J155+L155+N155+P155+R155+T155+V155+X155+Z155</f>
        <v>0</v>
      </c>
      <c r="AC155" s="21">
        <f t="shared" si="137"/>
        <v>0</v>
      </c>
      <c r="AD155" s="21">
        <f t="shared" si="109"/>
        <v>0</v>
      </c>
      <c r="AE155" s="18"/>
      <c r="AF155" s="18"/>
      <c r="AG155" s="21">
        <f t="shared" si="110"/>
        <v>0</v>
      </c>
      <c r="AH155" s="18"/>
      <c r="AI155" s="18"/>
      <c r="AJ155" s="21">
        <f t="shared" si="111"/>
        <v>0</v>
      </c>
    </row>
    <row r="156" spans="1:40" ht="15.75" customHeight="1" x14ac:dyDescent="0.3">
      <c r="A156" s="16">
        <v>28</v>
      </c>
      <c r="B156" s="17" t="s">
        <v>103</v>
      </c>
      <c r="C156" s="17" t="s">
        <v>104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21">
        <f t="shared" ref="AB156:AC156" si="138">D156+F156+H156+J156+L156+N156+P156+R156+T156+V156+X156+Z156</f>
        <v>0</v>
      </c>
      <c r="AC156" s="21">
        <f t="shared" si="138"/>
        <v>0</v>
      </c>
      <c r="AD156" s="21">
        <f t="shared" si="109"/>
        <v>0</v>
      </c>
      <c r="AE156" s="18"/>
      <c r="AF156" s="18"/>
      <c r="AG156" s="21">
        <f t="shared" si="110"/>
        <v>0</v>
      </c>
      <c r="AH156" s="18"/>
      <c r="AI156" s="18"/>
      <c r="AJ156" s="21">
        <f t="shared" si="111"/>
        <v>0</v>
      </c>
    </row>
    <row r="157" spans="1:40" ht="15.75" customHeight="1" x14ac:dyDescent="0.3">
      <c r="A157" s="16">
        <v>29</v>
      </c>
      <c r="B157" s="17" t="s">
        <v>105</v>
      </c>
      <c r="C157" s="17" t="s">
        <v>106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21">
        <f t="shared" ref="AB157:AC157" si="139">D157+F157+H157+J157+L157+N157+P157+R157+T157+V157+X157+Z157</f>
        <v>0</v>
      </c>
      <c r="AC157" s="21">
        <f t="shared" si="139"/>
        <v>0</v>
      </c>
      <c r="AD157" s="21">
        <f t="shared" si="109"/>
        <v>0</v>
      </c>
      <c r="AE157" s="18"/>
      <c r="AF157" s="18"/>
      <c r="AG157" s="21">
        <f t="shared" si="110"/>
        <v>0</v>
      </c>
      <c r="AH157" s="18"/>
      <c r="AI157" s="18"/>
      <c r="AJ157" s="21">
        <f t="shared" si="111"/>
        <v>0</v>
      </c>
    </row>
    <row r="158" spans="1:40" ht="15.75" customHeight="1" x14ac:dyDescent="0.3">
      <c r="A158" s="16">
        <v>30</v>
      </c>
      <c r="B158" s="17" t="s">
        <v>107</v>
      </c>
      <c r="C158" s="23" t="s">
        <v>108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21">
        <f t="shared" ref="AB158:AC158" si="140">D158+F158+H158+J158+L158+N158+P158+R158+T158+V158+X158+Z158</f>
        <v>0</v>
      </c>
      <c r="AC158" s="21">
        <f t="shared" si="140"/>
        <v>0</v>
      </c>
      <c r="AD158" s="21">
        <f t="shared" si="109"/>
        <v>0</v>
      </c>
      <c r="AE158" s="18"/>
      <c r="AF158" s="18"/>
      <c r="AG158" s="21">
        <f t="shared" si="110"/>
        <v>0</v>
      </c>
      <c r="AH158" s="18"/>
      <c r="AI158" s="18"/>
      <c r="AJ158" s="21">
        <f t="shared" si="111"/>
        <v>0</v>
      </c>
    </row>
    <row r="159" spans="1:40" ht="15.75" customHeight="1" x14ac:dyDescent="0.3">
      <c r="A159" s="16">
        <v>31</v>
      </c>
      <c r="B159" s="17" t="s">
        <v>109</v>
      </c>
      <c r="C159" s="23" t="s">
        <v>110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21">
        <f t="shared" ref="AB159:AC159" si="141">D159+F159+H159+J159+L159+N159+P159+R159+T159+V159+X159+Z159</f>
        <v>0</v>
      </c>
      <c r="AC159" s="21">
        <f t="shared" si="141"/>
        <v>0</v>
      </c>
      <c r="AD159" s="21">
        <f t="shared" si="109"/>
        <v>0</v>
      </c>
      <c r="AE159" s="18"/>
      <c r="AF159" s="18"/>
      <c r="AG159" s="21">
        <f t="shared" si="110"/>
        <v>0</v>
      </c>
      <c r="AH159" s="18"/>
      <c r="AI159" s="18"/>
      <c r="AJ159" s="21">
        <f t="shared" si="111"/>
        <v>0</v>
      </c>
    </row>
    <row r="160" spans="1:40" ht="15.75" customHeight="1" x14ac:dyDescent="0.3">
      <c r="A160" s="16">
        <v>32</v>
      </c>
      <c r="B160" s="17" t="s">
        <v>111</v>
      </c>
      <c r="C160" s="23" t="s">
        <v>112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21">
        <f t="shared" ref="AB160:AC160" si="142">D160+F160+H160+J160+L160+N160+P160+R160+T160+V160+X160+Z160</f>
        <v>0</v>
      </c>
      <c r="AC160" s="21">
        <f t="shared" si="142"/>
        <v>0</v>
      </c>
      <c r="AD160" s="21">
        <f t="shared" si="109"/>
        <v>0</v>
      </c>
      <c r="AE160" s="18"/>
      <c r="AF160" s="18"/>
      <c r="AG160" s="21">
        <f t="shared" si="110"/>
        <v>0</v>
      </c>
      <c r="AH160" s="18"/>
      <c r="AI160" s="18"/>
      <c r="AJ160" s="21">
        <f t="shared" si="111"/>
        <v>0</v>
      </c>
    </row>
    <row r="161" spans="1:36" ht="15.75" customHeight="1" x14ac:dyDescent="0.3">
      <c r="A161" s="16">
        <v>33</v>
      </c>
      <c r="B161" s="17" t="s">
        <v>113</v>
      </c>
      <c r="C161" s="23" t="s">
        <v>114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21">
        <f t="shared" ref="AB161:AC161" si="143">D161+F161+H161+J161+L161+N161+P161+R161+T161+V161+X161+Z161</f>
        <v>0</v>
      </c>
      <c r="AC161" s="21">
        <f t="shared" si="143"/>
        <v>0</v>
      </c>
      <c r="AD161" s="21">
        <f t="shared" si="109"/>
        <v>0</v>
      </c>
      <c r="AE161" s="18"/>
      <c r="AF161" s="18"/>
      <c r="AG161" s="21">
        <f t="shared" si="110"/>
        <v>0</v>
      </c>
      <c r="AH161" s="18"/>
      <c r="AI161" s="18"/>
      <c r="AJ161" s="21">
        <f t="shared" si="111"/>
        <v>0</v>
      </c>
    </row>
    <row r="162" spans="1:36" ht="15.75" customHeight="1" x14ac:dyDescent="0.3">
      <c r="A162" s="16">
        <v>34</v>
      </c>
      <c r="B162" s="17" t="s">
        <v>115</v>
      </c>
      <c r="C162" s="23" t="s">
        <v>116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21">
        <f t="shared" ref="AB162:AC162" si="144">D162+F162+H162+J162+L162+N162+P162+R162+T162+V162+X162+Z162</f>
        <v>0</v>
      </c>
      <c r="AC162" s="21">
        <f t="shared" si="144"/>
        <v>0</v>
      </c>
      <c r="AD162" s="21">
        <f t="shared" si="109"/>
        <v>0</v>
      </c>
      <c r="AE162" s="18"/>
      <c r="AF162" s="18"/>
      <c r="AG162" s="21">
        <f t="shared" si="110"/>
        <v>0</v>
      </c>
      <c r="AH162" s="18"/>
      <c r="AI162" s="18"/>
      <c r="AJ162" s="21">
        <f t="shared" si="111"/>
        <v>0</v>
      </c>
    </row>
    <row r="163" spans="1:36" ht="15.75" customHeight="1" x14ac:dyDescent="0.3">
      <c r="A163" s="16">
        <v>35</v>
      </c>
      <c r="B163" s="17" t="s">
        <v>117</v>
      </c>
      <c r="C163" s="23" t="s">
        <v>118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21">
        <f t="shared" ref="AB163:AC163" si="145">D163+F163+H163+J163+L163+N163+P163+R163+T163+V163+X163+Z163</f>
        <v>0</v>
      </c>
      <c r="AC163" s="21">
        <f t="shared" si="145"/>
        <v>0</v>
      </c>
      <c r="AD163" s="21">
        <f t="shared" si="109"/>
        <v>0</v>
      </c>
      <c r="AE163" s="18"/>
      <c r="AF163" s="18"/>
      <c r="AG163" s="21">
        <f t="shared" si="110"/>
        <v>0</v>
      </c>
      <c r="AH163" s="18"/>
      <c r="AI163" s="18"/>
      <c r="AJ163" s="21">
        <f t="shared" si="111"/>
        <v>0</v>
      </c>
    </row>
    <row r="164" spans="1:36" ht="15.75" customHeight="1" x14ac:dyDescent="0.3">
      <c r="A164" s="16">
        <v>37</v>
      </c>
      <c r="B164" s="17" t="s">
        <v>119</v>
      </c>
      <c r="C164" s="23" t="s">
        <v>120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21">
        <f t="shared" ref="AB164:AC164" si="146">D164+F164+H164+J164+L164+N164+P164+R164+T164+V164+X164+Z164</f>
        <v>0</v>
      </c>
      <c r="AC164" s="21">
        <f t="shared" si="146"/>
        <v>0</v>
      </c>
      <c r="AD164" s="21">
        <f t="shared" si="109"/>
        <v>0</v>
      </c>
      <c r="AE164" s="18"/>
      <c r="AF164" s="18"/>
      <c r="AG164" s="21">
        <f t="shared" si="110"/>
        <v>0</v>
      </c>
      <c r="AH164" s="18"/>
      <c r="AI164" s="18"/>
      <c r="AJ164" s="21">
        <f t="shared" si="111"/>
        <v>0</v>
      </c>
    </row>
    <row r="165" spans="1:36" ht="15.75" customHeight="1" x14ac:dyDescent="0.3">
      <c r="A165" s="16">
        <v>38</v>
      </c>
      <c r="B165" s="17" t="s">
        <v>121</v>
      </c>
      <c r="C165" s="23" t="s">
        <v>122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21">
        <f t="shared" ref="AB165:AC165" si="147">D165+F165+H165+J165+L165+N165+P165+R165+T165+V165+X165+Z165</f>
        <v>0</v>
      </c>
      <c r="AC165" s="21">
        <f t="shared" si="147"/>
        <v>0</v>
      </c>
      <c r="AD165" s="21">
        <f t="shared" si="109"/>
        <v>0</v>
      </c>
      <c r="AE165" s="18"/>
      <c r="AF165" s="18"/>
      <c r="AG165" s="21">
        <f t="shared" si="110"/>
        <v>0</v>
      </c>
      <c r="AH165" s="18"/>
      <c r="AI165" s="18"/>
      <c r="AJ165" s="21">
        <f t="shared" si="111"/>
        <v>0</v>
      </c>
    </row>
    <row r="166" spans="1:36" ht="15.75" customHeight="1" x14ac:dyDescent="0.3">
      <c r="A166" s="16">
        <v>36</v>
      </c>
      <c r="B166" s="17" t="s">
        <v>123</v>
      </c>
      <c r="C166" s="23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21">
        <f t="shared" ref="AB166:AC166" si="148">D166+F166+H166+J166+L166+N166+P166+R166+T166+V166+X166+Z166</f>
        <v>0</v>
      </c>
      <c r="AC166" s="21">
        <f t="shared" si="148"/>
        <v>0</v>
      </c>
      <c r="AD166" s="21">
        <f t="shared" si="109"/>
        <v>0</v>
      </c>
      <c r="AE166" s="18"/>
      <c r="AF166" s="18"/>
      <c r="AG166" s="21">
        <f t="shared" si="110"/>
        <v>0</v>
      </c>
      <c r="AH166" s="18"/>
      <c r="AI166" s="18"/>
      <c r="AJ166" s="21">
        <f t="shared" si="111"/>
        <v>0</v>
      </c>
    </row>
    <row r="167" spans="1:36" ht="15.75" customHeight="1" x14ac:dyDescent="0.3">
      <c r="A167" s="16">
        <v>39</v>
      </c>
      <c r="B167" s="17" t="s">
        <v>124</v>
      </c>
      <c r="C167" s="22" t="s">
        <v>125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21">
        <f t="shared" ref="AB167:AC167" si="149">D167+F167+H167+J167+L167+N167+P167+R167+T167+V167+X167+Z167</f>
        <v>0</v>
      </c>
      <c r="AC167" s="21">
        <f t="shared" si="149"/>
        <v>0</v>
      </c>
      <c r="AD167" s="21">
        <f t="shared" si="109"/>
        <v>0</v>
      </c>
      <c r="AE167" s="18"/>
      <c r="AF167" s="18"/>
      <c r="AG167" s="21">
        <f t="shared" si="110"/>
        <v>0</v>
      </c>
      <c r="AH167" s="18"/>
      <c r="AI167" s="18"/>
      <c r="AJ167" s="21">
        <f t="shared" si="111"/>
        <v>0</v>
      </c>
    </row>
    <row r="168" spans="1:36" ht="15.75" customHeight="1" x14ac:dyDescent="0.3">
      <c r="A168" s="16"/>
      <c r="B168" s="17" t="s">
        <v>126</v>
      </c>
      <c r="C168" s="24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21">
        <f t="shared" ref="AB168:AC168" si="150">D168+F168+H168+J168+L168+N168+P168+R168+T168+V168+X168+Z168</f>
        <v>0</v>
      </c>
      <c r="AC168" s="21">
        <f t="shared" si="150"/>
        <v>0</v>
      </c>
      <c r="AD168" s="21">
        <f t="shared" si="109"/>
        <v>0</v>
      </c>
      <c r="AE168" s="18"/>
      <c r="AF168" s="18"/>
      <c r="AG168" s="21">
        <f t="shared" si="110"/>
        <v>0</v>
      </c>
      <c r="AH168" s="18"/>
      <c r="AI168" s="18"/>
      <c r="AJ168" s="21">
        <f t="shared" si="111"/>
        <v>0</v>
      </c>
    </row>
    <row r="169" spans="1:36" ht="15.75" customHeight="1" x14ac:dyDescent="0.3">
      <c r="A169" s="16"/>
      <c r="B169" s="17" t="s">
        <v>127</v>
      </c>
      <c r="C169" s="17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21">
        <f t="shared" ref="AB169:AC169" si="151">D169+F169+H169+J169+L169+N169+P169+R169+T169+V169+X169+Z169</f>
        <v>0</v>
      </c>
      <c r="AC169" s="21">
        <f t="shared" si="151"/>
        <v>0</v>
      </c>
      <c r="AD169" s="21">
        <f t="shared" si="109"/>
        <v>0</v>
      </c>
      <c r="AE169" s="18"/>
      <c r="AF169" s="18"/>
      <c r="AG169" s="21">
        <f t="shared" si="110"/>
        <v>0</v>
      </c>
      <c r="AH169" s="18"/>
      <c r="AI169" s="18"/>
      <c r="AJ169" s="21">
        <f t="shared" si="111"/>
        <v>0</v>
      </c>
    </row>
    <row r="170" spans="1:36" ht="15.75" customHeight="1" x14ac:dyDescent="0.3">
      <c r="A170" s="16"/>
      <c r="B170" s="17" t="s">
        <v>128</v>
      </c>
      <c r="C170" s="24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21">
        <f t="shared" ref="AB170:AC170" si="152">D170+F170+H170+J170+L170+N170+P170+R170+T170+V170+X170+Z170</f>
        <v>0</v>
      </c>
      <c r="AC170" s="21">
        <f t="shared" si="152"/>
        <v>0</v>
      </c>
      <c r="AD170" s="21">
        <f t="shared" si="109"/>
        <v>0</v>
      </c>
      <c r="AE170" s="18"/>
      <c r="AF170" s="18"/>
      <c r="AG170" s="21">
        <f t="shared" si="110"/>
        <v>0</v>
      </c>
      <c r="AH170" s="18"/>
      <c r="AI170" s="18"/>
      <c r="AJ170" s="21">
        <f t="shared" si="111"/>
        <v>0</v>
      </c>
    </row>
    <row r="171" spans="1:36" ht="15.75" customHeight="1" x14ac:dyDescent="0.3">
      <c r="A171" s="16">
        <v>40</v>
      </c>
      <c r="B171" s="17" t="s">
        <v>129</v>
      </c>
      <c r="C171" s="23" t="s">
        <v>130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21">
        <f t="shared" ref="AB171:AC171" si="153">D171+F171+H171+J171+L171+N171+P171+R171+T171+V171+X171+Z171</f>
        <v>0</v>
      </c>
      <c r="AC171" s="21">
        <f t="shared" si="153"/>
        <v>0</v>
      </c>
      <c r="AD171" s="21">
        <f t="shared" si="109"/>
        <v>0</v>
      </c>
      <c r="AE171" s="18"/>
      <c r="AF171" s="18"/>
      <c r="AG171" s="21">
        <f t="shared" si="110"/>
        <v>0</v>
      </c>
      <c r="AH171" s="18"/>
      <c r="AI171" s="18"/>
      <c r="AJ171" s="21">
        <f t="shared" si="111"/>
        <v>0</v>
      </c>
    </row>
    <row r="172" spans="1:36" ht="15.75" customHeight="1" x14ac:dyDescent="0.3">
      <c r="A172" s="16">
        <v>41</v>
      </c>
      <c r="B172" s="17" t="s">
        <v>131</v>
      </c>
      <c r="C172" s="23" t="s">
        <v>132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21">
        <f t="shared" ref="AB172:AC172" si="154">D172+F172+H172+J172+L172+N172+P172+R172+T172+V172+X172+Z172</f>
        <v>0</v>
      </c>
      <c r="AC172" s="21">
        <f t="shared" si="154"/>
        <v>0</v>
      </c>
      <c r="AD172" s="21">
        <f t="shared" si="109"/>
        <v>0</v>
      </c>
      <c r="AE172" s="18"/>
      <c r="AF172" s="18"/>
      <c r="AG172" s="21">
        <f t="shared" si="110"/>
        <v>0</v>
      </c>
      <c r="AH172" s="18"/>
      <c r="AI172" s="18"/>
      <c r="AJ172" s="21">
        <f t="shared" si="111"/>
        <v>0</v>
      </c>
    </row>
    <row r="173" spans="1:36" ht="15.75" customHeight="1" x14ac:dyDescent="0.3">
      <c r="A173" s="16">
        <v>42</v>
      </c>
      <c r="B173" s="17" t="s">
        <v>133</v>
      </c>
      <c r="C173" s="23" t="s">
        <v>134</v>
      </c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21">
        <f t="shared" ref="AB173:AC173" si="155">D173+F173+H173+J173+L173+N173+P173+R173+T173+V173+X173+Z173</f>
        <v>0</v>
      </c>
      <c r="AC173" s="21">
        <f t="shared" si="155"/>
        <v>0</v>
      </c>
      <c r="AD173" s="21">
        <f t="shared" si="109"/>
        <v>0</v>
      </c>
      <c r="AE173" s="18"/>
      <c r="AF173" s="18"/>
      <c r="AG173" s="21">
        <f t="shared" si="110"/>
        <v>0</v>
      </c>
      <c r="AH173" s="18"/>
      <c r="AI173" s="18"/>
      <c r="AJ173" s="21">
        <f t="shared" si="111"/>
        <v>0</v>
      </c>
    </row>
    <row r="174" spans="1:36" ht="15.75" customHeight="1" x14ac:dyDescent="0.3">
      <c r="A174" s="16">
        <v>43</v>
      </c>
      <c r="B174" s="17" t="s">
        <v>135</v>
      </c>
      <c r="C174" s="23" t="s">
        <v>136</v>
      </c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21">
        <f t="shared" ref="AB174:AC174" si="156">D174+F174+H174+J174+L174+N174+P174+R174+T174+V174+X174+Z174</f>
        <v>0</v>
      </c>
      <c r="AC174" s="21">
        <f t="shared" si="156"/>
        <v>0</v>
      </c>
      <c r="AD174" s="21">
        <f t="shared" si="109"/>
        <v>0</v>
      </c>
      <c r="AE174" s="18"/>
      <c r="AF174" s="18"/>
      <c r="AG174" s="21">
        <f t="shared" si="110"/>
        <v>0</v>
      </c>
      <c r="AH174" s="18"/>
      <c r="AI174" s="18"/>
      <c r="AJ174" s="21">
        <f t="shared" si="111"/>
        <v>0</v>
      </c>
    </row>
    <row r="175" spans="1:36" ht="15.75" customHeight="1" x14ac:dyDescent="0.3">
      <c r="A175" s="16">
        <v>44</v>
      </c>
      <c r="B175" s="17" t="s">
        <v>137</v>
      </c>
      <c r="C175" s="23" t="s">
        <v>138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21">
        <f t="shared" ref="AB175:AC175" si="157">D175+F175+H175+J175+L175+N175+P175+R175+T175+V175+X175+Z175</f>
        <v>0</v>
      </c>
      <c r="AC175" s="21">
        <f t="shared" si="157"/>
        <v>0</v>
      </c>
      <c r="AD175" s="21">
        <f t="shared" si="109"/>
        <v>0</v>
      </c>
      <c r="AE175" s="18"/>
      <c r="AF175" s="18"/>
      <c r="AG175" s="21">
        <f t="shared" si="110"/>
        <v>0</v>
      </c>
      <c r="AH175" s="18"/>
      <c r="AI175" s="18"/>
      <c r="AJ175" s="21">
        <f t="shared" si="111"/>
        <v>0</v>
      </c>
    </row>
    <row r="176" spans="1:36" ht="15.75" customHeight="1" x14ac:dyDescent="0.3">
      <c r="A176" s="16">
        <v>45</v>
      </c>
      <c r="B176" s="17" t="s">
        <v>139</v>
      </c>
      <c r="C176" s="23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21">
        <f t="shared" ref="AB176:AC176" si="158">D176+F176+H176+J176+L176+N176+P176+R176+T176+V176+X176+Z176</f>
        <v>0</v>
      </c>
      <c r="AC176" s="21">
        <f t="shared" si="158"/>
        <v>0</v>
      </c>
      <c r="AD176" s="21">
        <f t="shared" si="109"/>
        <v>0</v>
      </c>
      <c r="AE176" s="18"/>
      <c r="AF176" s="18"/>
      <c r="AG176" s="21">
        <f t="shared" si="110"/>
        <v>0</v>
      </c>
      <c r="AH176" s="18"/>
      <c r="AI176" s="18"/>
      <c r="AJ176" s="21">
        <f t="shared" si="111"/>
        <v>0</v>
      </c>
    </row>
    <row r="177" spans="1:46" ht="15.75" customHeight="1" x14ac:dyDescent="0.3">
      <c r="A177" s="16">
        <v>46</v>
      </c>
      <c r="B177" s="17" t="s">
        <v>140</v>
      </c>
      <c r="C177" s="23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21">
        <f t="shared" ref="AB177:AC177" si="159">D177+F177+H177+J177+L177+N177+P177+R177+T177+V177+X177+Z177</f>
        <v>0</v>
      </c>
      <c r="AC177" s="21">
        <f t="shared" si="159"/>
        <v>0</v>
      </c>
      <c r="AD177" s="21">
        <f t="shared" si="109"/>
        <v>0</v>
      </c>
      <c r="AE177" s="18"/>
      <c r="AF177" s="18"/>
      <c r="AG177" s="21">
        <f t="shared" si="110"/>
        <v>0</v>
      </c>
      <c r="AH177" s="18"/>
      <c r="AI177" s="18"/>
      <c r="AJ177" s="21">
        <f t="shared" si="111"/>
        <v>0</v>
      </c>
    </row>
    <row r="178" spans="1:46" ht="15.75" customHeight="1" x14ac:dyDescent="0.3">
      <c r="A178" s="16">
        <v>47</v>
      </c>
      <c r="B178" s="17" t="s">
        <v>141</v>
      </c>
      <c r="C178" s="17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21">
        <f t="shared" ref="AB178:AC178" si="160">D178+F178+H178+J178+L178+N178+P178+R178+T178+V178+X178+Z178</f>
        <v>0</v>
      </c>
      <c r="AC178" s="21">
        <f t="shared" si="160"/>
        <v>0</v>
      </c>
      <c r="AD178" s="21">
        <f t="shared" si="109"/>
        <v>0</v>
      </c>
      <c r="AE178" s="18"/>
      <c r="AF178" s="18"/>
      <c r="AG178" s="21">
        <f t="shared" si="110"/>
        <v>0</v>
      </c>
      <c r="AH178" s="18"/>
      <c r="AI178" s="18"/>
      <c r="AJ178" s="21">
        <f t="shared" si="111"/>
        <v>0</v>
      </c>
    </row>
    <row r="179" spans="1:46" ht="15.75" customHeight="1" x14ac:dyDescent="0.3">
      <c r="A179" s="101" t="s">
        <v>9</v>
      </c>
      <c r="B179" s="57"/>
      <c r="C179" s="102"/>
      <c r="D179" s="25">
        <f t="shared" ref="D179:AJ179" si="161">SUM(D129:D178)</f>
        <v>0</v>
      </c>
      <c r="E179" s="25">
        <f t="shared" si="161"/>
        <v>0</v>
      </c>
      <c r="F179" s="25">
        <f t="shared" si="161"/>
        <v>0</v>
      </c>
      <c r="G179" s="25">
        <f t="shared" si="161"/>
        <v>0</v>
      </c>
      <c r="H179" s="25">
        <f t="shared" si="161"/>
        <v>0</v>
      </c>
      <c r="I179" s="25">
        <f t="shared" si="161"/>
        <v>0</v>
      </c>
      <c r="J179" s="25">
        <f t="shared" si="161"/>
        <v>0</v>
      </c>
      <c r="K179" s="25">
        <f t="shared" si="161"/>
        <v>0</v>
      </c>
      <c r="L179" s="25">
        <f t="shared" si="161"/>
        <v>0</v>
      </c>
      <c r="M179" s="25">
        <f t="shared" si="161"/>
        <v>0</v>
      </c>
      <c r="N179" s="25">
        <f t="shared" si="161"/>
        <v>0</v>
      </c>
      <c r="O179" s="25">
        <f t="shared" si="161"/>
        <v>0</v>
      </c>
      <c r="P179" s="25">
        <f t="shared" si="161"/>
        <v>0</v>
      </c>
      <c r="Q179" s="25">
        <f t="shared" si="161"/>
        <v>0</v>
      </c>
      <c r="R179" s="25">
        <f t="shared" si="161"/>
        <v>21</v>
      </c>
      <c r="S179" s="25">
        <f t="shared" si="161"/>
        <v>36</v>
      </c>
      <c r="T179" s="25">
        <f t="shared" si="161"/>
        <v>58</v>
      </c>
      <c r="U179" s="25">
        <f t="shared" si="161"/>
        <v>107</v>
      </c>
      <c r="V179" s="25">
        <f t="shared" si="161"/>
        <v>61</v>
      </c>
      <c r="W179" s="25">
        <f t="shared" si="161"/>
        <v>73</v>
      </c>
      <c r="X179" s="25">
        <f t="shared" si="161"/>
        <v>72</v>
      </c>
      <c r="Y179" s="25">
        <f t="shared" si="161"/>
        <v>109</v>
      </c>
      <c r="Z179" s="25">
        <f t="shared" si="161"/>
        <v>60</v>
      </c>
      <c r="AA179" s="25">
        <f t="shared" si="161"/>
        <v>40</v>
      </c>
      <c r="AB179" s="25">
        <f t="shared" si="161"/>
        <v>272</v>
      </c>
      <c r="AC179" s="25">
        <f t="shared" si="161"/>
        <v>365</v>
      </c>
      <c r="AD179" s="25">
        <f t="shared" si="161"/>
        <v>637</v>
      </c>
      <c r="AE179" s="25">
        <f t="shared" si="161"/>
        <v>528</v>
      </c>
      <c r="AF179" s="25">
        <f t="shared" si="161"/>
        <v>716</v>
      </c>
      <c r="AG179" s="25">
        <f t="shared" si="161"/>
        <v>1244</v>
      </c>
      <c r="AH179" s="25">
        <f t="shared" si="161"/>
        <v>0</v>
      </c>
      <c r="AI179" s="25">
        <f t="shared" si="161"/>
        <v>0</v>
      </c>
      <c r="AJ179" s="25">
        <f t="shared" si="161"/>
        <v>0</v>
      </c>
    </row>
    <row r="180" spans="1:46" ht="15.75" customHeight="1" x14ac:dyDescent="0.3">
      <c r="A180" s="83"/>
      <c r="B180" s="69"/>
      <c r="C180" s="84"/>
      <c r="D180" s="89">
        <f>SUM(D179:E179)</f>
        <v>0</v>
      </c>
      <c r="E180" s="66"/>
      <c r="F180" s="89">
        <f>SUM(F179:G179)</f>
        <v>0</v>
      </c>
      <c r="G180" s="66"/>
      <c r="H180" s="89">
        <f>SUM(H179:I179)</f>
        <v>0</v>
      </c>
      <c r="I180" s="66"/>
      <c r="J180" s="89">
        <f>SUM(J179:K179)</f>
        <v>0</v>
      </c>
      <c r="K180" s="66"/>
      <c r="L180" s="89">
        <f>SUM(L179:M179)</f>
        <v>0</v>
      </c>
      <c r="M180" s="66"/>
      <c r="N180" s="89">
        <f>SUM(N179:O179)</f>
        <v>0</v>
      </c>
      <c r="O180" s="66"/>
      <c r="P180" s="89">
        <f>SUM(P179:Q179)</f>
        <v>0</v>
      </c>
      <c r="Q180" s="66"/>
      <c r="R180" s="89">
        <f>SUM(R179:S179)</f>
        <v>57</v>
      </c>
      <c r="S180" s="66"/>
      <c r="T180" s="89">
        <f>SUM(T179:U179)</f>
        <v>165</v>
      </c>
      <c r="U180" s="66"/>
      <c r="V180" s="89">
        <f>SUM(V179:W179)</f>
        <v>134</v>
      </c>
      <c r="W180" s="66"/>
      <c r="X180" s="89">
        <f>SUM(X179:Y179)</f>
        <v>181</v>
      </c>
      <c r="Y180" s="66"/>
      <c r="Z180" s="89">
        <f>SUM(Z179:AA179)</f>
        <v>100</v>
      </c>
      <c r="AA180" s="66"/>
      <c r="AB180" s="89">
        <f>SUM(AB179:AC179)</f>
        <v>637</v>
      </c>
      <c r="AC180" s="66"/>
      <c r="AD180" s="18"/>
      <c r="AE180" s="89">
        <f>SUM(AE179:AF179)</f>
        <v>1244</v>
      </c>
      <c r="AF180" s="66"/>
      <c r="AG180" s="15"/>
      <c r="AH180" s="89">
        <f>SUM(AH179:AI179)</f>
        <v>0</v>
      </c>
      <c r="AI180" s="66"/>
      <c r="AJ180" s="18"/>
      <c r="AK180" s="31"/>
      <c r="AL180" s="103"/>
      <c r="AM180" s="60"/>
      <c r="AN180" s="103"/>
      <c r="AO180" s="60"/>
      <c r="AP180" s="103"/>
      <c r="AQ180" s="60"/>
      <c r="AR180" s="103"/>
      <c r="AS180" s="60"/>
    </row>
    <row r="181" spans="1:46" ht="15.75" customHeight="1" x14ac:dyDescent="0.35">
      <c r="A181" s="2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46" ht="15.75" customHeight="1" x14ac:dyDescent="0.35">
      <c r="A182" s="2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46" ht="18.75" customHeight="1" x14ac:dyDescent="0.25">
      <c r="A183" s="32" t="s">
        <v>13</v>
      </c>
      <c r="B183" s="2"/>
      <c r="C183" s="2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5.75" customHeight="1" x14ac:dyDescent="0.3">
      <c r="A184" s="96" t="s">
        <v>6</v>
      </c>
      <c r="B184" s="97" t="s">
        <v>42</v>
      </c>
      <c r="C184" s="97" t="s">
        <v>43</v>
      </c>
      <c r="D184" s="93" t="s">
        <v>44</v>
      </c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86"/>
      <c r="AB184" s="87" t="s">
        <v>44</v>
      </c>
      <c r="AC184" s="70"/>
      <c r="AD184" s="82"/>
      <c r="AE184" s="87" t="s">
        <v>45</v>
      </c>
      <c r="AF184" s="70"/>
      <c r="AG184" s="82"/>
      <c r="AH184" s="87" t="s">
        <v>46</v>
      </c>
      <c r="AI184" s="70"/>
      <c r="AJ184" s="8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5.75" customHeight="1" x14ac:dyDescent="0.3">
      <c r="A185" s="91"/>
      <c r="B185" s="98"/>
      <c r="C185" s="98"/>
      <c r="D185" s="89" t="s">
        <v>47</v>
      </c>
      <c r="E185" s="66"/>
      <c r="F185" s="89" t="s">
        <v>48</v>
      </c>
      <c r="G185" s="66"/>
      <c r="H185" s="89" t="s">
        <v>49</v>
      </c>
      <c r="I185" s="66"/>
      <c r="J185" s="89" t="s">
        <v>50</v>
      </c>
      <c r="K185" s="66"/>
      <c r="L185" s="94">
        <v>44325</v>
      </c>
      <c r="M185" s="66"/>
      <c r="N185" s="94">
        <v>44483</v>
      </c>
      <c r="O185" s="66"/>
      <c r="P185" s="89" t="s">
        <v>51</v>
      </c>
      <c r="Q185" s="66"/>
      <c r="R185" s="89" t="s">
        <v>52</v>
      </c>
      <c r="S185" s="66"/>
      <c r="T185" s="89" t="s">
        <v>53</v>
      </c>
      <c r="U185" s="66"/>
      <c r="V185" s="89" t="s">
        <v>54</v>
      </c>
      <c r="W185" s="66"/>
      <c r="X185" s="89" t="s">
        <v>55</v>
      </c>
      <c r="Y185" s="66"/>
      <c r="Z185" s="89" t="s">
        <v>56</v>
      </c>
      <c r="AA185" s="66"/>
      <c r="AB185" s="88"/>
      <c r="AC185" s="69"/>
      <c r="AD185" s="84"/>
      <c r="AE185" s="88"/>
      <c r="AF185" s="69"/>
      <c r="AG185" s="84"/>
      <c r="AH185" s="88"/>
      <c r="AI185" s="69"/>
      <c r="AJ185" s="84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5.75" customHeight="1" x14ac:dyDescent="0.3">
      <c r="A186" s="92"/>
      <c r="B186" s="99"/>
      <c r="C186" s="99"/>
      <c r="D186" s="15" t="s">
        <v>7</v>
      </c>
      <c r="E186" s="15" t="s">
        <v>8</v>
      </c>
      <c r="F186" s="15" t="s">
        <v>7</v>
      </c>
      <c r="G186" s="15" t="s">
        <v>8</v>
      </c>
      <c r="H186" s="15" t="s">
        <v>7</v>
      </c>
      <c r="I186" s="15" t="s">
        <v>8</v>
      </c>
      <c r="J186" s="15" t="s">
        <v>7</v>
      </c>
      <c r="K186" s="15" t="s">
        <v>8</v>
      </c>
      <c r="L186" s="15" t="s">
        <v>7</v>
      </c>
      <c r="M186" s="15" t="s">
        <v>8</v>
      </c>
      <c r="N186" s="15" t="s">
        <v>7</v>
      </c>
      <c r="O186" s="15" t="s">
        <v>8</v>
      </c>
      <c r="P186" s="15" t="s">
        <v>7</v>
      </c>
      <c r="Q186" s="15" t="s">
        <v>8</v>
      </c>
      <c r="R186" s="15" t="s">
        <v>7</v>
      </c>
      <c r="S186" s="15" t="s">
        <v>8</v>
      </c>
      <c r="T186" s="15" t="s">
        <v>7</v>
      </c>
      <c r="U186" s="15" t="s">
        <v>8</v>
      </c>
      <c r="V186" s="15" t="s">
        <v>7</v>
      </c>
      <c r="W186" s="15" t="s">
        <v>8</v>
      </c>
      <c r="X186" s="15" t="s">
        <v>7</v>
      </c>
      <c r="Y186" s="15" t="s">
        <v>8</v>
      </c>
      <c r="Z186" s="15" t="s">
        <v>7</v>
      </c>
      <c r="AA186" s="15" t="s">
        <v>8</v>
      </c>
      <c r="AB186" s="15" t="s">
        <v>7</v>
      </c>
      <c r="AC186" s="15" t="s">
        <v>8</v>
      </c>
      <c r="AD186" s="15" t="s">
        <v>57</v>
      </c>
      <c r="AE186" s="15" t="s">
        <v>7</v>
      </c>
      <c r="AF186" s="15" t="s">
        <v>8</v>
      </c>
      <c r="AG186" s="15" t="s">
        <v>57</v>
      </c>
      <c r="AH186" s="15" t="s">
        <v>7</v>
      </c>
      <c r="AI186" s="15" t="s">
        <v>8</v>
      </c>
      <c r="AJ186" s="15" t="s">
        <v>57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5.75" customHeight="1" x14ac:dyDescent="0.3">
      <c r="A187" s="16">
        <v>1</v>
      </c>
      <c r="B187" s="17" t="s">
        <v>1</v>
      </c>
      <c r="C187" s="17" t="s">
        <v>58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9"/>
      <c r="O187" s="18"/>
      <c r="P187" s="18"/>
      <c r="Q187" s="18"/>
      <c r="R187" s="20">
        <v>5</v>
      </c>
      <c r="S187" s="20">
        <v>6</v>
      </c>
      <c r="T187" s="20">
        <v>5</v>
      </c>
      <c r="U187" s="20">
        <v>19</v>
      </c>
      <c r="V187" s="20">
        <v>5</v>
      </c>
      <c r="W187" s="20">
        <v>8</v>
      </c>
      <c r="X187" s="20">
        <v>10</v>
      </c>
      <c r="Y187" s="20">
        <v>13</v>
      </c>
      <c r="Z187" s="20">
        <v>5</v>
      </c>
      <c r="AA187" s="20">
        <v>5</v>
      </c>
      <c r="AB187" s="21">
        <f t="shared" ref="AB187:AC187" si="162">D187+F187+H187+J187+L187+N187+P187+R187+T187+V187+X187+Z187</f>
        <v>30</v>
      </c>
      <c r="AC187" s="21">
        <f t="shared" si="162"/>
        <v>51</v>
      </c>
      <c r="AD187" s="21">
        <f t="shared" ref="AD187:AD236" si="163">SUM(AB187,AC187)</f>
        <v>81</v>
      </c>
      <c r="AE187" s="20">
        <v>732</v>
      </c>
      <c r="AF187" s="20">
        <v>982</v>
      </c>
      <c r="AG187" s="21">
        <f t="shared" ref="AG187:AG236" si="164">SUM(AE187,AF187)</f>
        <v>1714</v>
      </c>
      <c r="AH187" s="18"/>
      <c r="AI187" s="18"/>
      <c r="AJ187" s="21">
        <f t="shared" ref="AJ187:AJ236" si="165">SUM(AH187,AI187)</f>
        <v>0</v>
      </c>
    </row>
    <row r="188" spans="1:46" ht="15.75" customHeight="1" x14ac:dyDescent="0.3">
      <c r="A188" s="16">
        <v>2</v>
      </c>
      <c r="B188" s="17" t="s">
        <v>59</v>
      </c>
      <c r="C188" s="17" t="s">
        <v>60</v>
      </c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21">
        <f t="shared" ref="AB188:AC188" si="166">D188+F188+H188+J188+L188+N188+P188+R188+T188+V188+X188+Z188</f>
        <v>0</v>
      </c>
      <c r="AC188" s="21">
        <f t="shared" si="166"/>
        <v>0</v>
      </c>
      <c r="AD188" s="21">
        <f t="shared" si="163"/>
        <v>0</v>
      </c>
      <c r="AE188" s="18"/>
      <c r="AF188" s="18"/>
      <c r="AG188" s="21">
        <f t="shared" si="164"/>
        <v>0</v>
      </c>
      <c r="AH188" s="18"/>
      <c r="AI188" s="18"/>
      <c r="AJ188" s="21">
        <f t="shared" si="165"/>
        <v>0</v>
      </c>
    </row>
    <row r="189" spans="1:46" ht="15.75" customHeight="1" x14ac:dyDescent="0.3">
      <c r="A189" s="16">
        <v>3</v>
      </c>
      <c r="B189" s="17" t="s">
        <v>61</v>
      </c>
      <c r="C189" s="17" t="s">
        <v>62</v>
      </c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21">
        <f t="shared" ref="AB189:AC189" si="167">D189+F189+H189+J189+L189+N189+P189+R189+T189+V189+X189+Z189</f>
        <v>0</v>
      </c>
      <c r="AC189" s="21">
        <f t="shared" si="167"/>
        <v>0</v>
      </c>
      <c r="AD189" s="21">
        <f t="shared" si="163"/>
        <v>0</v>
      </c>
      <c r="AE189" s="18"/>
      <c r="AF189" s="18"/>
      <c r="AG189" s="21">
        <f t="shared" si="164"/>
        <v>0</v>
      </c>
      <c r="AH189" s="18"/>
      <c r="AI189" s="18"/>
      <c r="AJ189" s="21">
        <f t="shared" si="165"/>
        <v>0</v>
      </c>
    </row>
    <row r="190" spans="1:46" ht="15.75" customHeight="1" x14ac:dyDescent="0.3">
      <c r="A190" s="16">
        <v>4</v>
      </c>
      <c r="B190" s="17" t="s">
        <v>3</v>
      </c>
      <c r="C190" s="17" t="s">
        <v>63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21">
        <f t="shared" ref="AB190:AC190" si="168">D190+F190+H190+J190+L190+N190+P190+R190+T190+V190+X190+Z190</f>
        <v>0</v>
      </c>
      <c r="AC190" s="21">
        <f t="shared" si="168"/>
        <v>0</v>
      </c>
      <c r="AD190" s="21">
        <f t="shared" si="163"/>
        <v>0</v>
      </c>
      <c r="AE190" s="18"/>
      <c r="AF190" s="18"/>
      <c r="AG190" s="21">
        <f t="shared" si="164"/>
        <v>0</v>
      </c>
      <c r="AH190" s="18"/>
      <c r="AI190" s="18"/>
      <c r="AJ190" s="21">
        <f t="shared" si="165"/>
        <v>0</v>
      </c>
    </row>
    <row r="191" spans="1:46" ht="15.75" customHeight="1" x14ac:dyDescent="0.3">
      <c r="A191" s="16">
        <v>5</v>
      </c>
      <c r="B191" s="17" t="s">
        <v>64</v>
      </c>
      <c r="C191" s="17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21">
        <f t="shared" ref="AB191:AC191" si="169">D191+F191+H191+J191+L191+N191+P191+R191+T191+V191+X191+Z191</f>
        <v>0</v>
      </c>
      <c r="AC191" s="21">
        <f t="shared" si="169"/>
        <v>0</v>
      </c>
      <c r="AD191" s="21">
        <f t="shared" si="163"/>
        <v>0</v>
      </c>
      <c r="AE191" s="18"/>
      <c r="AF191" s="18"/>
      <c r="AG191" s="21">
        <f t="shared" si="164"/>
        <v>0</v>
      </c>
      <c r="AH191" s="18"/>
      <c r="AI191" s="18"/>
      <c r="AJ191" s="21">
        <f t="shared" si="165"/>
        <v>0</v>
      </c>
    </row>
    <row r="192" spans="1:46" ht="15.75" customHeight="1" x14ac:dyDescent="0.3">
      <c r="A192" s="16">
        <v>6</v>
      </c>
      <c r="B192" s="17" t="s">
        <v>65</v>
      </c>
      <c r="C192" s="17" t="s">
        <v>66</v>
      </c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20">
        <v>2</v>
      </c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21">
        <f t="shared" ref="AB192:AC192" si="170">D192+F192+H192+J192+L192+N192+P192+R192+T192+V192+X192+Z192</f>
        <v>0</v>
      </c>
      <c r="AC192" s="21">
        <f t="shared" si="170"/>
        <v>2</v>
      </c>
      <c r="AD192" s="21">
        <f t="shared" si="163"/>
        <v>2</v>
      </c>
      <c r="AE192" s="18"/>
      <c r="AF192" s="18"/>
      <c r="AG192" s="21">
        <f t="shared" si="164"/>
        <v>0</v>
      </c>
      <c r="AH192" s="18"/>
      <c r="AI192" s="18"/>
      <c r="AJ192" s="21">
        <f t="shared" si="165"/>
        <v>0</v>
      </c>
    </row>
    <row r="193" spans="1:36" ht="15.75" customHeight="1" x14ac:dyDescent="0.3">
      <c r="A193" s="16">
        <v>7</v>
      </c>
      <c r="B193" s="17" t="s">
        <v>67</v>
      </c>
      <c r="C193" s="17" t="s">
        <v>68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20"/>
      <c r="R193" s="20">
        <v>2</v>
      </c>
      <c r="S193" s="20">
        <v>10</v>
      </c>
      <c r="T193" s="20">
        <v>2</v>
      </c>
      <c r="U193" s="20">
        <v>5</v>
      </c>
      <c r="V193" s="20">
        <v>8</v>
      </c>
      <c r="W193" s="20">
        <v>5</v>
      </c>
      <c r="X193" s="20">
        <v>3</v>
      </c>
      <c r="Y193" s="20">
        <v>3</v>
      </c>
      <c r="Z193" s="20">
        <v>3</v>
      </c>
      <c r="AA193" s="20">
        <v>2</v>
      </c>
      <c r="AB193" s="21">
        <f t="shared" ref="AB193:AC193" si="171">D193+F193+H193+J193+L193+N193+P193+R193+T193+V193+X193+Z193</f>
        <v>18</v>
      </c>
      <c r="AC193" s="21">
        <f t="shared" si="171"/>
        <v>25</v>
      </c>
      <c r="AD193" s="21">
        <f t="shared" si="163"/>
        <v>43</v>
      </c>
      <c r="AE193" s="18"/>
      <c r="AF193" s="18"/>
      <c r="AG193" s="21">
        <f t="shared" si="164"/>
        <v>0</v>
      </c>
      <c r="AH193" s="18"/>
      <c r="AI193" s="18"/>
      <c r="AJ193" s="21">
        <f t="shared" si="165"/>
        <v>0</v>
      </c>
    </row>
    <row r="194" spans="1:36" ht="15.75" customHeight="1" x14ac:dyDescent="0.3">
      <c r="A194" s="16">
        <v>8</v>
      </c>
      <c r="B194" s="17" t="s">
        <v>69</v>
      </c>
      <c r="C194" s="17" t="s">
        <v>70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21">
        <f t="shared" ref="AB194:AC194" si="172">D194+F194+H194+J194+L194+N194+P194+R194+T194+V194+X194+Z194</f>
        <v>0</v>
      </c>
      <c r="AC194" s="21">
        <f t="shared" si="172"/>
        <v>0</v>
      </c>
      <c r="AD194" s="21">
        <f t="shared" si="163"/>
        <v>0</v>
      </c>
      <c r="AE194" s="18"/>
      <c r="AF194" s="18"/>
      <c r="AG194" s="21">
        <f t="shared" si="164"/>
        <v>0</v>
      </c>
      <c r="AH194" s="18"/>
      <c r="AI194" s="18"/>
      <c r="AJ194" s="21">
        <f t="shared" si="165"/>
        <v>0</v>
      </c>
    </row>
    <row r="195" spans="1:36" ht="15.75" customHeight="1" x14ac:dyDescent="0.3">
      <c r="A195" s="16">
        <v>9</v>
      </c>
      <c r="B195" s="17" t="s">
        <v>2</v>
      </c>
      <c r="C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21">
        <f t="shared" ref="AB195:AC195" si="173">D195+F195+H195+J195+L195+N195+P195+R195+T195+V195+X195+Z195</f>
        <v>0</v>
      </c>
      <c r="AC195" s="21">
        <f t="shared" si="173"/>
        <v>0</v>
      </c>
      <c r="AD195" s="21">
        <f t="shared" si="163"/>
        <v>0</v>
      </c>
      <c r="AE195" s="18"/>
      <c r="AF195" s="18"/>
      <c r="AG195" s="21">
        <f t="shared" si="164"/>
        <v>0</v>
      </c>
      <c r="AH195" s="18"/>
      <c r="AI195" s="18"/>
      <c r="AJ195" s="21">
        <f t="shared" si="165"/>
        <v>0</v>
      </c>
    </row>
    <row r="196" spans="1:36" ht="15.75" customHeight="1" x14ac:dyDescent="0.3">
      <c r="A196" s="16">
        <v>10</v>
      </c>
      <c r="B196" s="17" t="s">
        <v>4</v>
      </c>
      <c r="C196" s="17" t="s">
        <v>71</v>
      </c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21">
        <f t="shared" ref="AB196:AC196" si="174">D196+F196+H196+J196+L196+N196+P196+R196+T196+V196+X196+Z196</f>
        <v>0</v>
      </c>
      <c r="AC196" s="21">
        <f t="shared" si="174"/>
        <v>0</v>
      </c>
      <c r="AD196" s="21">
        <f t="shared" si="163"/>
        <v>0</v>
      </c>
      <c r="AE196" s="18"/>
      <c r="AF196" s="18"/>
      <c r="AG196" s="21">
        <f t="shared" si="164"/>
        <v>0</v>
      </c>
      <c r="AH196" s="18"/>
      <c r="AI196" s="18"/>
      <c r="AJ196" s="21">
        <f t="shared" si="165"/>
        <v>0</v>
      </c>
    </row>
    <row r="197" spans="1:36" ht="15.75" customHeight="1" x14ac:dyDescent="0.3">
      <c r="A197" s="16">
        <v>11</v>
      </c>
      <c r="B197" s="17" t="s">
        <v>72</v>
      </c>
      <c r="C197" s="17" t="s">
        <v>73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21">
        <f t="shared" ref="AB197:AC197" si="175">D197+F197+H197+J197+L197+N197+P197+R197+T197+V197+X197+Z197</f>
        <v>0</v>
      </c>
      <c r="AC197" s="21">
        <f t="shared" si="175"/>
        <v>0</v>
      </c>
      <c r="AD197" s="21">
        <f t="shared" si="163"/>
        <v>0</v>
      </c>
      <c r="AE197" s="18"/>
      <c r="AF197" s="18"/>
      <c r="AG197" s="21">
        <f t="shared" si="164"/>
        <v>0</v>
      </c>
      <c r="AH197" s="18"/>
      <c r="AI197" s="18"/>
      <c r="AJ197" s="21">
        <f t="shared" si="165"/>
        <v>0</v>
      </c>
    </row>
    <row r="198" spans="1:36" ht="15.75" customHeight="1" x14ac:dyDescent="0.3">
      <c r="A198" s="16">
        <v>12</v>
      </c>
      <c r="B198" s="17" t="s">
        <v>74</v>
      </c>
      <c r="C198" s="17" t="s">
        <v>75</v>
      </c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21">
        <f t="shared" ref="AB198:AC198" si="176">D198+F198+H198+J198+L198+N198+P198+R198+T198+V198+X198+Z198</f>
        <v>0</v>
      </c>
      <c r="AC198" s="21">
        <f t="shared" si="176"/>
        <v>0</v>
      </c>
      <c r="AD198" s="21">
        <f t="shared" si="163"/>
        <v>0</v>
      </c>
      <c r="AE198" s="18"/>
      <c r="AF198" s="18"/>
      <c r="AG198" s="21">
        <f t="shared" si="164"/>
        <v>0</v>
      </c>
      <c r="AH198" s="18"/>
      <c r="AI198" s="18"/>
      <c r="AJ198" s="21">
        <f t="shared" si="165"/>
        <v>0</v>
      </c>
    </row>
    <row r="199" spans="1:36" ht="15.75" customHeight="1" x14ac:dyDescent="0.3">
      <c r="A199" s="16">
        <v>13</v>
      </c>
      <c r="B199" s="17" t="s">
        <v>76</v>
      </c>
      <c r="C199" s="17" t="s">
        <v>77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21">
        <f t="shared" ref="AB199:AC199" si="177">D199+F199+H199+J199+L199+N199+P199+R199+T199+V199+X199+Z199</f>
        <v>0</v>
      </c>
      <c r="AC199" s="21">
        <f t="shared" si="177"/>
        <v>0</v>
      </c>
      <c r="AD199" s="21">
        <f t="shared" si="163"/>
        <v>0</v>
      </c>
      <c r="AE199" s="18"/>
      <c r="AF199" s="18"/>
      <c r="AG199" s="21">
        <f t="shared" si="164"/>
        <v>0</v>
      </c>
      <c r="AH199" s="18"/>
      <c r="AI199" s="18"/>
      <c r="AJ199" s="21">
        <f t="shared" si="165"/>
        <v>0</v>
      </c>
    </row>
    <row r="200" spans="1:36" ht="15.75" customHeight="1" x14ac:dyDescent="0.3">
      <c r="A200" s="16">
        <v>14</v>
      </c>
      <c r="B200" s="17" t="s">
        <v>0</v>
      </c>
      <c r="C200" s="17" t="s">
        <v>78</v>
      </c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21">
        <f t="shared" ref="AB200:AC200" si="178">D200+F200+H200+J200+L200+N200+P200+R200+T200+V200+X200+Z200</f>
        <v>0</v>
      </c>
      <c r="AC200" s="21">
        <f t="shared" si="178"/>
        <v>0</v>
      </c>
      <c r="AD200" s="21">
        <f t="shared" si="163"/>
        <v>0</v>
      </c>
      <c r="AE200" s="18"/>
      <c r="AF200" s="18"/>
      <c r="AG200" s="21">
        <f t="shared" si="164"/>
        <v>0</v>
      </c>
      <c r="AH200" s="18"/>
      <c r="AI200" s="18"/>
      <c r="AJ200" s="21">
        <f t="shared" si="165"/>
        <v>0</v>
      </c>
    </row>
    <row r="201" spans="1:36" ht="15.75" customHeight="1" x14ac:dyDescent="0.3">
      <c r="A201" s="16">
        <v>15</v>
      </c>
      <c r="B201" s="17" t="s">
        <v>79</v>
      </c>
      <c r="C201" s="17" t="s">
        <v>80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21">
        <f t="shared" ref="AB201:AC201" si="179">D201+F201+H201+J201+L201+N201+P201+R201+T201+V201+X201+Z201</f>
        <v>0</v>
      </c>
      <c r="AC201" s="21">
        <f t="shared" si="179"/>
        <v>0</v>
      </c>
      <c r="AD201" s="21">
        <f t="shared" si="163"/>
        <v>0</v>
      </c>
      <c r="AE201" s="18"/>
      <c r="AF201" s="18"/>
      <c r="AG201" s="21">
        <f t="shared" si="164"/>
        <v>0</v>
      </c>
      <c r="AH201" s="18"/>
      <c r="AI201" s="18"/>
      <c r="AJ201" s="21">
        <f t="shared" si="165"/>
        <v>0</v>
      </c>
    </row>
    <row r="202" spans="1:36" ht="15.75" customHeight="1" x14ac:dyDescent="0.3">
      <c r="A202" s="16">
        <v>16</v>
      </c>
      <c r="B202" s="17" t="s">
        <v>81</v>
      </c>
      <c r="C202" s="17" t="s">
        <v>82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21">
        <f t="shared" ref="AB202:AC202" si="180">D202+F202+H202+J202+L202+N202+P202+R202+T202+V202+X202+Z202</f>
        <v>0</v>
      </c>
      <c r="AC202" s="21">
        <f t="shared" si="180"/>
        <v>0</v>
      </c>
      <c r="AD202" s="21">
        <f t="shared" si="163"/>
        <v>0</v>
      </c>
      <c r="AE202" s="18"/>
      <c r="AF202" s="18"/>
      <c r="AG202" s="21">
        <f t="shared" si="164"/>
        <v>0</v>
      </c>
      <c r="AH202" s="18"/>
      <c r="AI202" s="18"/>
      <c r="AJ202" s="21">
        <f t="shared" si="165"/>
        <v>0</v>
      </c>
    </row>
    <row r="203" spans="1:36" ht="15.75" customHeight="1" x14ac:dyDescent="0.3">
      <c r="A203" s="16">
        <v>17</v>
      </c>
      <c r="B203" s="17" t="s">
        <v>83</v>
      </c>
      <c r="C203" s="17" t="s">
        <v>84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21">
        <f t="shared" ref="AB203:AC203" si="181">D203+F203+H203+J203+L203+N203+P203+R203+T203+V203+X203+Z203</f>
        <v>0</v>
      </c>
      <c r="AC203" s="21">
        <f t="shared" si="181"/>
        <v>0</v>
      </c>
      <c r="AD203" s="21">
        <f t="shared" si="163"/>
        <v>0</v>
      </c>
      <c r="AE203" s="18"/>
      <c r="AF203" s="18"/>
      <c r="AG203" s="21">
        <f t="shared" si="164"/>
        <v>0</v>
      </c>
      <c r="AH203" s="18"/>
      <c r="AI203" s="18"/>
      <c r="AJ203" s="21">
        <f t="shared" si="165"/>
        <v>0</v>
      </c>
    </row>
    <row r="204" spans="1:36" ht="15.75" customHeight="1" x14ac:dyDescent="0.3">
      <c r="A204" s="16">
        <v>18</v>
      </c>
      <c r="B204" s="17" t="s">
        <v>85</v>
      </c>
      <c r="C204" s="17" t="s">
        <v>86</v>
      </c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21">
        <f t="shared" ref="AB204:AC204" si="182">D204+F204+H204+J204+L204+N204+P204+R204+T204+V204+X204+Z204</f>
        <v>0</v>
      </c>
      <c r="AC204" s="21">
        <f t="shared" si="182"/>
        <v>0</v>
      </c>
      <c r="AD204" s="21">
        <f t="shared" si="163"/>
        <v>0</v>
      </c>
      <c r="AE204" s="18"/>
      <c r="AF204" s="18"/>
      <c r="AG204" s="21">
        <f t="shared" si="164"/>
        <v>0</v>
      </c>
      <c r="AH204" s="18"/>
      <c r="AI204" s="18"/>
      <c r="AJ204" s="21">
        <f t="shared" si="165"/>
        <v>0</v>
      </c>
    </row>
    <row r="205" spans="1:36" ht="15.75" customHeight="1" x14ac:dyDescent="0.3">
      <c r="A205" s="16">
        <v>19</v>
      </c>
      <c r="B205" s="17" t="s">
        <v>87</v>
      </c>
      <c r="C205" s="17" t="s">
        <v>88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21">
        <f t="shared" ref="AB205:AC205" si="183">D205+F205+H205+J205+L205+N205+P205+R205+T205+V205+X205+Z205</f>
        <v>0</v>
      </c>
      <c r="AC205" s="21">
        <f t="shared" si="183"/>
        <v>0</v>
      </c>
      <c r="AD205" s="21">
        <f t="shared" si="163"/>
        <v>0</v>
      </c>
      <c r="AE205" s="18"/>
      <c r="AF205" s="18"/>
      <c r="AG205" s="21">
        <f t="shared" si="164"/>
        <v>0</v>
      </c>
      <c r="AH205" s="18"/>
      <c r="AI205" s="18"/>
      <c r="AJ205" s="21">
        <f t="shared" si="165"/>
        <v>0</v>
      </c>
    </row>
    <row r="206" spans="1:36" ht="15.75" customHeight="1" x14ac:dyDescent="0.3">
      <c r="A206" s="16">
        <v>20</v>
      </c>
      <c r="B206" s="17" t="s">
        <v>89</v>
      </c>
      <c r="C206" s="17" t="s">
        <v>90</v>
      </c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21">
        <f t="shared" ref="AB206:AC206" si="184">D206+F206+H206+J206+L206+N206+P206+R206+T206+V206+X206+Z206</f>
        <v>0</v>
      </c>
      <c r="AC206" s="21">
        <f t="shared" si="184"/>
        <v>0</v>
      </c>
      <c r="AD206" s="21">
        <f t="shared" si="163"/>
        <v>0</v>
      </c>
      <c r="AE206" s="18"/>
      <c r="AF206" s="18"/>
      <c r="AG206" s="21">
        <f t="shared" si="164"/>
        <v>0</v>
      </c>
      <c r="AH206" s="18"/>
      <c r="AI206" s="18"/>
      <c r="AJ206" s="21">
        <f t="shared" si="165"/>
        <v>0</v>
      </c>
    </row>
    <row r="207" spans="1:36" ht="15.75" customHeight="1" x14ac:dyDescent="0.3">
      <c r="A207" s="16">
        <v>21</v>
      </c>
      <c r="B207" s="17" t="s">
        <v>91</v>
      </c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21">
        <f t="shared" ref="AB207:AC207" si="185">D207+F207+H207+J207+L207+N207+P207+R207+T207+V207+X207+Z207</f>
        <v>0</v>
      </c>
      <c r="AC207" s="21">
        <f t="shared" si="185"/>
        <v>0</v>
      </c>
      <c r="AD207" s="21">
        <f t="shared" si="163"/>
        <v>0</v>
      </c>
      <c r="AE207" s="18"/>
      <c r="AF207" s="18"/>
      <c r="AG207" s="21">
        <f t="shared" si="164"/>
        <v>0</v>
      </c>
      <c r="AH207" s="18"/>
      <c r="AI207" s="18"/>
      <c r="AJ207" s="21">
        <f t="shared" si="165"/>
        <v>0</v>
      </c>
    </row>
    <row r="208" spans="1:36" ht="15.75" customHeight="1" x14ac:dyDescent="0.3">
      <c r="A208" s="16">
        <v>22</v>
      </c>
      <c r="B208" s="17" t="s">
        <v>92</v>
      </c>
      <c r="C208" s="17" t="s">
        <v>93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21">
        <f t="shared" ref="AB208:AC208" si="186">D208+F208+H208+J208+L208+N208+P208+R208+T208+V208+X208+Z208</f>
        <v>0</v>
      </c>
      <c r="AC208" s="21">
        <f t="shared" si="186"/>
        <v>0</v>
      </c>
      <c r="AD208" s="21">
        <f t="shared" si="163"/>
        <v>0</v>
      </c>
      <c r="AE208" s="18"/>
      <c r="AF208" s="18"/>
      <c r="AG208" s="21">
        <f t="shared" si="164"/>
        <v>0</v>
      </c>
      <c r="AH208" s="18"/>
      <c r="AI208" s="18"/>
      <c r="AJ208" s="21">
        <f t="shared" si="165"/>
        <v>0</v>
      </c>
    </row>
    <row r="209" spans="1:36" ht="15.75" customHeight="1" x14ac:dyDescent="0.3">
      <c r="A209" s="16">
        <v>23</v>
      </c>
      <c r="B209" s="17" t="s">
        <v>94</v>
      </c>
      <c r="C209" s="17" t="s">
        <v>95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21">
        <f t="shared" ref="AB209:AC209" si="187">D209+F209+H209+J209+L209+N209+P209+R209+T209+V209+X209+Z209</f>
        <v>0</v>
      </c>
      <c r="AC209" s="21">
        <f t="shared" si="187"/>
        <v>0</v>
      </c>
      <c r="AD209" s="21">
        <f t="shared" si="163"/>
        <v>0</v>
      </c>
      <c r="AE209" s="18"/>
      <c r="AF209" s="18"/>
      <c r="AG209" s="21">
        <f t="shared" si="164"/>
        <v>0</v>
      </c>
      <c r="AH209" s="18"/>
      <c r="AI209" s="18"/>
      <c r="AJ209" s="21">
        <f t="shared" si="165"/>
        <v>0</v>
      </c>
    </row>
    <row r="210" spans="1:36" ht="15.75" customHeight="1" x14ac:dyDescent="0.3">
      <c r="A210" s="16">
        <v>24</v>
      </c>
      <c r="B210" s="17" t="s">
        <v>96</v>
      </c>
      <c r="C210" s="17" t="s">
        <v>97</v>
      </c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21">
        <f t="shared" ref="AB210:AC210" si="188">D210+F210+H210+J210+L210+N210+P210+R210+T210+V210+X210+Z210</f>
        <v>0</v>
      </c>
      <c r="AC210" s="21">
        <f t="shared" si="188"/>
        <v>0</v>
      </c>
      <c r="AD210" s="21">
        <f t="shared" si="163"/>
        <v>0</v>
      </c>
      <c r="AE210" s="18"/>
      <c r="AF210" s="18"/>
      <c r="AG210" s="21">
        <f t="shared" si="164"/>
        <v>0</v>
      </c>
      <c r="AH210" s="18"/>
      <c r="AI210" s="18"/>
      <c r="AJ210" s="21">
        <f t="shared" si="165"/>
        <v>0</v>
      </c>
    </row>
    <row r="211" spans="1:36" ht="15.75" customHeight="1" x14ac:dyDescent="0.3">
      <c r="A211" s="16">
        <v>25</v>
      </c>
      <c r="B211" s="17" t="s">
        <v>98</v>
      </c>
      <c r="C211" s="17" t="s">
        <v>97</v>
      </c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21">
        <f t="shared" ref="AB211:AC211" si="189">D211+F211+H211+J211+L211+N211+P211+R211+T211+V211+X211+Z211</f>
        <v>0</v>
      </c>
      <c r="AC211" s="21">
        <f t="shared" si="189"/>
        <v>0</v>
      </c>
      <c r="AD211" s="21">
        <f t="shared" si="163"/>
        <v>0</v>
      </c>
      <c r="AE211" s="18"/>
      <c r="AF211" s="18"/>
      <c r="AG211" s="21">
        <f t="shared" si="164"/>
        <v>0</v>
      </c>
      <c r="AH211" s="18"/>
      <c r="AI211" s="18"/>
      <c r="AJ211" s="21">
        <f t="shared" si="165"/>
        <v>0</v>
      </c>
    </row>
    <row r="212" spans="1:36" ht="15.75" customHeight="1" x14ac:dyDescent="0.3">
      <c r="A212" s="16">
        <v>26</v>
      </c>
      <c r="B212" s="17" t="s">
        <v>99</v>
      </c>
      <c r="C212" s="17" t="s">
        <v>100</v>
      </c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21">
        <f t="shared" ref="AB212:AC212" si="190">D212+F212+H212+J212+L212+N212+P212+R212+T212+V212+X212+Z212</f>
        <v>0</v>
      </c>
      <c r="AC212" s="21">
        <f t="shared" si="190"/>
        <v>0</v>
      </c>
      <c r="AD212" s="21">
        <f t="shared" si="163"/>
        <v>0</v>
      </c>
      <c r="AE212" s="18"/>
      <c r="AF212" s="18"/>
      <c r="AG212" s="21">
        <f t="shared" si="164"/>
        <v>0</v>
      </c>
      <c r="AH212" s="18"/>
      <c r="AI212" s="18"/>
      <c r="AJ212" s="21">
        <f t="shared" si="165"/>
        <v>0</v>
      </c>
    </row>
    <row r="213" spans="1:36" ht="15.75" customHeight="1" x14ac:dyDescent="0.3">
      <c r="A213" s="16">
        <v>27</v>
      </c>
      <c r="B213" s="17" t="s">
        <v>101</v>
      </c>
      <c r="C213" s="22" t="s">
        <v>102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21">
        <f t="shared" ref="AB213:AC213" si="191">D213+F213+H213+J213+L213+N213+P213+R213+T213+V213+X213+Z213</f>
        <v>0</v>
      </c>
      <c r="AC213" s="21">
        <f t="shared" si="191"/>
        <v>0</v>
      </c>
      <c r="AD213" s="21">
        <f t="shared" si="163"/>
        <v>0</v>
      </c>
      <c r="AE213" s="18"/>
      <c r="AF213" s="18"/>
      <c r="AG213" s="21">
        <f t="shared" si="164"/>
        <v>0</v>
      </c>
      <c r="AH213" s="18"/>
      <c r="AI213" s="18"/>
      <c r="AJ213" s="21">
        <f t="shared" si="165"/>
        <v>0</v>
      </c>
    </row>
    <row r="214" spans="1:36" ht="15.75" customHeight="1" x14ac:dyDescent="0.3">
      <c r="A214" s="16">
        <v>28</v>
      </c>
      <c r="B214" s="17" t="s">
        <v>103</v>
      </c>
      <c r="C214" s="17" t="s">
        <v>104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21">
        <f t="shared" ref="AB214:AC214" si="192">D214+F214+H214+J214+L214+N214+P214+R214+T214+V214+X214+Z214</f>
        <v>0</v>
      </c>
      <c r="AC214" s="21">
        <f t="shared" si="192"/>
        <v>0</v>
      </c>
      <c r="AD214" s="21">
        <f t="shared" si="163"/>
        <v>0</v>
      </c>
      <c r="AE214" s="18"/>
      <c r="AF214" s="18"/>
      <c r="AG214" s="21">
        <f t="shared" si="164"/>
        <v>0</v>
      </c>
      <c r="AH214" s="18"/>
      <c r="AI214" s="18"/>
      <c r="AJ214" s="21">
        <f t="shared" si="165"/>
        <v>0</v>
      </c>
    </row>
    <row r="215" spans="1:36" ht="15.75" customHeight="1" x14ac:dyDescent="0.3">
      <c r="A215" s="16">
        <v>29</v>
      </c>
      <c r="B215" s="17" t="s">
        <v>105</v>
      </c>
      <c r="C215" s="17" t="s">
        <v>106</v>
      </c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21">
        <f t="shared" ref="AB215:AC215" si="193">D215+F215+H215+J215+L215+N215+P215+R215+T215+V215+X215+Z215</f>
        <v>0</v>
      </c>
      <c r="AC215" s="21">
        <f t="shared" si="193"/>
        <v>0</v>
      </c>
      <c r="AD215" s="21">
        <f t="shared" si="163"/>
        <v>0</v>
      </c>
      <c r="AE215" s="18"/>
      <c r="AF215" s="18"/>
      <c r="AG215" s="21">
        <f t="shared" si="164"/>
        <v>0</v>
      </c>
      <c r="AH215" s="18"/>
      <c r="AI215" s="18"/>
      <c r="AJ215" s="21">
        <f t="shared" si="165"/>
        <v>0</v>
      </c>
    </row>
    <row r="216" spans="1:36" ht="15.75" customHeight="1" x14ac:dyDescent="0.3">
      <c r="A216" s="16">
        <v>30</v>
      </c>
      <c r="B216" s="17" t="s">
        <v>107</v>
      </c>
      <c r="C216" s="23" t="s">
        <v>108</v>
      </c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21">
        <f t="shared" ref="AB216:AC216" si="194">D216+F216+H216+J216+L216+N216+P216+R216+T216+V216+X216+Z216</f>
        <v>0</v>
      </c>
      <c r="AC216" s="21">
        <f t="shared" si="194"/>
        <v>0</v>
      </c>
      <c r="AD216" s="21">
        <f t="shared" si="163"/>
        <v>0</v>
      </c>
      <c r="AE216" s="18"/>
      <c r="AF216" s="18"/>
      <c r="AG216" s="21">
        <f t="shared" si="164"/>
        <v>0</v>
      </c>
      <c r="AH216" s="18"/>
      <c r="AI216" s="18"/>
      <c r="AJ216" s="21">
        <f t="shared" si="165"/>
        <v>0</v>
      </c>
    </row>
    <row r="217" spans="1:36" ht="15.75" customHeight="1" x14ac:dyDescent="0.3">
      <c r="A217" s="16">
        <v>31</v>
      </c>
      <c r="B217" s="17" t="s">
        <v>109</v>
      </c>
      <c r="C217" s="23" t="s">
        <v>110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21">
        <f t="shared" ref="AB217:AC217" si="195">D217+F217+H217+J217+L217+N217+P217+R217+T217+V217+X217+Z217</f>
        <v>0</v>
      </c>
      <c r="AC217" s="21">
        <f t="shared" si="195"/>
        <v>0</v>
      </c>
      <c r="AD217" s="21">
        <f t="shared" si="163"/>
        <v>0</v>
      </c>
      <c r="AE217" s="18"/>
      <c r="AF217" s="18"/>
      <c r="AG217" s="21">
        <f t="shared" si="164"/>
        <v>0</v>
      </c>
      <c r="AH217" s="18"/>
      <c r="AI217" s="18"/>
      <c r="AJ217" s="21">
        <f t="shared" si="165"/>
        <v>0</v>
      </c>
    </row>
    <row r="218" spans="1:36" ht="15.75" customHeight="1" x14ac:dyDescent="0.3">
      <c r="A218" s="16">
        <v>32</v>
      </c>
      <c r="B218" s="17" t="s">
        <v>111</v>
      </c>
      <c r="C218" s="23" t="s">
        <v>112</v>
      </c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21">
        <f t="shared" ref="AB218:AC218" si="196">D218+F218+H218+J218+L218+N218+P218+R218+T218+V218+X218+Z218</f>
        <v>0</v>
      </c>
      <c r="AC218" s="21">
        <f t="shared" si="196"/>
        <v>0</v>
      </c>
      <c r="AD218" s="21">
        <f t="shared" si="163"/>
        <v>0</v>
      </c>
      <c r="AE218" s="18"/>
      <c r="AF218" s="18"/>
      <c r="AG218" s="21">
        <f t="shared" si="164"/>
        <v>0</v>
      </c>
      <c r="AH218" s="18"/>
      <c r="AI218" s="18"/>
      <c r="AJ218" s="21">
        <f t="shared" si="165"/>
        <v>0</v>
      </c>
    </row>
    <row r="219" spans="1:36" ht="15.75" customHeight="1" x14ac:dyDescent="0.3">
      <c r="A219" s="16">
        <v>33</v>
      </c>
      <c r="B219" s="17" t="s">
        <v>113</v>
      </c>
      <c r="C219" s="23" t="s">
        <v>114</v>
      </c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21">
        <f t="shared" ref="AB219:AC219" si="197">D219+F219+H219+J219+L219+N219+P219+R219+T219+V219+X219+Z219</f>
        <v>0</v>
      </c>
      <c r="AC219" s="21">
        <f t="shared" si="197"/>
        <v>0</v>
      </c>
      <c r="AD219" s="21">
        <f t="shared" si="163"/>
        <v>0</v>
      </c>
      <c r="AE219" s="18"/>
      <c r="AF219" s="18"/>
      <c r="AG219" s="21">
        <f t="shared" si="164"/>
        <v>0</v>
      </c>
      <c r="AH219" s="18"/>
      <c r="AI219" s="18"/>
      <c r="AJ219" s="21">
        <f t="shared" si="165"/>
        <v>0</v>
      </c>
    </row>
    <row r="220" spans="1:36" ht="15.75" customHeight="1" x14ac:dyDescent="0.3">
      <c r="A220" s="16">
        <v>34</v>
      </c>
      <c r="B220" s="17" t="s">
        <v>115</v>
      </c>
      <c r="C220" s="23" t="s">
        <v>116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21">
        <f t="shared" ref="AB220:AC220" si="198">D220+F220+H220+J220+L220+N220+P220+R220+T220+V220+X220+Z220</f>
        <v>0</v>
      </c>
      <c r="AC220" s="21">
        <f t="shared" si="198"/>
        <v>0</v>
      </c>
      <c r="AD220" s="21">
        <f t="shared" si="163"/>
        <v>0</v>
      </c>
      <c r="AE220" s="18"/>
      <c r="AF220" s="18"/>
      <c r="AG220" s="21">
        <f t="shared" si="164"/>
        <v>0</v>
      </c>
      <c r="AH220" s="18"/>
      <c r="AI220" s="18"/>
      <c r="AJ220" s="21">
        <f t="shared" si="165"/>
        <v>0</v>
      </c>
    </row>
    <row r="221" spans="1:36" ht="15.75" customHeight="1" x14ac:dyDescent="0.3">
      <c r="A221" s="16">
        <v>35</v>
      </c>
      <c r="B221" s="17" t="s">
        <v>117</v>
      </c>
      <c r="C221" s="23" t="s">
        <v>118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21">
        <f t="shared" ref="AB221:AC221" si="199">D221+F221+H221+J221+L221+N221+P221+R221+T221+V221+X221+Z221</f>
        <v>0</v>
      </c>
      <c r="AC221" s="21">
        <f t="shared" si="199"/>
        <v>0</v>
      </c>
      <c r="AD221" s="21">
        <f t="shared" si="163"/>
        <v>0</v>
      </c>
      <c r="AE221" s="18"/>
      <c r="AF221" s="18"/>
      <c r="AG221" s="21">
        <f t="shared" si="164"/>
        <v>0</v>
      </c>
      <c r="AH221" s="18"/>
      <c r="AI221" s="18"/>
      <c r="AJ221" s="21">
        <f t="shared" si="165"/>
        <v>0</v>
      </c>
    </row>
    <row r="222" spans="1:36" ht="15.75" customHeight="1" x14ac:dyDescent="0.3">
      <c r="A222" s="16">
        <v>37</v>
      </c>
      <c r="B222" s="17" t="s">
        <v>119</v>
      </c>
      <c r="C222" s="23" t="s">
        <v>120</v>
      </c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21">
        <f t="shared" ref="AB222:AC222" si="200">D222+F222+H222+J222+L222+N222+P222+R222+T222+V222+X222+Z222</f>
        <v>0</v>
      </c>
      <c r="AC222" s="21">
        <f t="shared" si="200"/>
        <v>0</v>
      </c>
      <c r="AD222" s="21">
        <f t="shared" si="163"/>
        <v>0</v>
      </c>
      <c r="AE222" s="18"/>
      <c r="AF222" s="18"/>
      <c r="AG222" s="21">
        <f t="shared" si="164"/>
        <v>0</v>
      </c>
      <c r="AH222" s="18"/>
      <c r="AI222" s="18"/>
      <c r="AJ222" s="21">
        <f t="shared" si="165"/>
        <v>0</v>
      </c>
    </row>
    <row r="223" spans="1:36" ht="15.75" customHeight="1" x14ac:dyDescent="0.3">
      <c r="A223" s="16">
        <v>38</v>
      </c>
      <c r="B223" s="17" t="s">
        <v>121</v>
      </c>
      <c r="C223" s="23" t="s">
        <v>122</v>
      </c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21">
        <f t="shared" ref="AB223:AC223" si="201">D223+F223+H223+J223+L223+N223+P223+R223+T223+V223+X223+Z223</f>
        <v>0</v>
      </c>
      <c r="AC223" s="21">
        <f t="shared" si="201"/>
        <v>0</v>
      </c>
      <c r="AD223" s="21">
        <f t="shared" si="163"/>
        <v>0</v>
      </c>
      <c r="AE223" s="18"/>
      <c r="AF223" s="18"/>
      <c r="AG223" s="21">
        <f t="shared" si="164"/>
        <v>0</v>
      </c>
      <c r="AH223" s="18"/>
      <c r="AI223" s="18"/>
      <c r="AJ223" s="21">
        <f t="shared" si="165"/>
        <v>0</v>
      </c>
    </row>
    <row r="224" spans="1:36" ht="15.75" customHeight="1" x14ac:dyDescent="0.3">
      <c r="A224" s="16">
        <v>36</v>
      </c>
      <c r="B224" s="17" t="s">
        <v>123</v>
      </c>
      <c r="C224" s="23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21">
        <f t="shared" ref="AB224:AC224" si="202">D224+F224+H224+J224+L224+N224+P224+R224+T224+V224+X224+Z224</f>
        <v>0</v>
      </c>
      <c r="AC224" s="21">
        <f t="shared" si="202"/>
        <v>0</v>
      </c>
      <c r="AD224" s="21">
        <f t="shared" si="163"/>
        <v>0</v>
      </c>
      <c r="AE224" s="18"/>
      <c r="AF224" s="18"/>
      <c r="AG224" s="21">
        <f t="shared" si="164"/>
        <v>0</v>
      </c>
      <c r="AH224" s="18"/>
      <c r="AI224" s="18"/>
      <c r="AJ224" s="21">
        <f t="shared" si="165"/>
        <v>0</v>
      </c>
    </row>
    <row r="225" spans="1:45" ht="15.75" customHeight="1" x14ac:dyDescent="0.3">
      <c r="A225" s="16">
        <v>39</v>
      </c>
      <c r="B225" s="17" t="s">
        <v>124</v>
      </c>
      <c r="C225" s="22" t="s">
        <v>125</v>
      </c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21">
        <f t="shared" ref="AB225:AC225" si="203">D225+F225+H225+J225+L225+N225+P225+R225+T225+V225+X225+Z225</f>
        <v>0</v>
      </c>
      <c r="AC225" s="21">
        <f t="shared" si="203"/>
        <v>0</v>
      </c>
      <c r="AD225" s="21">
        <f t="shared" si="163"/>
        <v>0</v>
      </c>
      <c r="AE225" s="18"/>
      <c r="AF225" s="18"/>
      <c r="AG225" s="21">
        <f t="shared" si="164"/>
        <v>0</v>
      </c>
      <c r="AH225" s="18"/>
      <c r="AI225" s="18"/>
      <c r="AJ225" s="21">
        <f t="shared" si="165"/>
        <v>0</v>
      </c>
    </row>
    <row r="226" spans="1:45" ht="15.75" customHeight="1" x14ac:dyDescent="0.3">
      <c r="A226" s="16"/>
      <c r="B226" s="17" t="s">
        <v>126</v>
      </c>
      <c r="C226" s="24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21">
        <f t="shared" ref="AB226:AC226" si="204">D226+F226+H226+J226+L226+N226+P226+R226+T226+V226+X226+Z226</f>
        <v>0</v>
      </c>
      <c r="AC226" s="21">
        <f t="shared" si="204"/>
        <v>0</v>
      </c>
      <c r="AD226" s="21">
        <f t="shared" si="163"/>
        <v>0</v>
      </c>
      <c r="AE226" s="18"/>
      <c r="AF226" s="18"/>
      <c r="AG226" s="21">
        <f t="shared" si="164"/>
        <v>0</v>
      </c>
      <c r="AH226" s="18"/>
      <c r="AI226" s="18"/>
      <c r="AJ226" s="21">
        <f t="shared" si="165"/>
        <v>0</v>
      </c>
    </row>
    <row r="227" spans="1:45" ht="15.75" customHeight="1" x14ac:dyDescent="0.3">
      <c r="A227" s="16"/>
      <c r="B227" s="17" t="s">
        <v>127</v>
      </c>
      <c r="C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21">
        <f t="shared" ref="AB227:AC227" si="205">D227+F227+H227+J227+L227+N227+P227+R227+T227+V227+X227+Z227</f>
        <v>0</v>
      </c>
      <c r="AC227" s="21">
        <f t="shared" si="205"/>
        <v>0</v>
      </c>
      <c r="AD227" s="21">
        <f t="shared" si="163"/>
        <v>0</v>
      </c>
      <c r="AE227" s="18"/>
      <c r="AF227" s="18"/>
      <c r="AG227" s="21">
        <f t="shared" si="164"/>
        <v>0</v>
      </c>
      <c r="AH227" s="18"/>
      <c r="AI227" s="18"/>
      <c r="AJ227" s="21">
        <f t="shared" si="165"/>
        <v>0</v>
      </c>
    </row>
    <row r="228" spans="1:45" ht="15.75" customHeight="1" x14ac:dyDescent="0.3">
      <c r="A228" s="16"/>
      <c r="B228" s="17" t="s">
        <v>128</v>
      </c>
      <c r="C228" s="24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21">
        <f t="shared" ref="AB228:AC228" si="206">D228+F228+H228+J228+L228+N228+P228+R228+T228+V228+X228+Z228</f>
        <v>0</v>
      </c>
      <c r="AC228" s="21">
        <f t="shared" si="206"/>
        <v>0</v>
      </c>
      <c r="AD228" s="21">
        <f t="shared" si="163"/>
        <v>0</v>
      </c>
      <c r="AE228" s="18"/>
      <c r="AF228" s="18"/>
      <c r="AG228" s="21">
        <f t="shared" si="164"/>
        <v>0</v>
      </c>
      <c r="AH228" s="18"/>
      <c r="AI228" s="18"/>
      <c r="AJ228" s="21">
        <f t="shared" si="165"/>
        <v>0</v>
      </c>
    </row>
    <row r="229" spans="1:45" ht="15.75" customHeight="1" x14ac:dyDescent="0.3">
      <c r="A229" s="16">
        <v>40</v>
      </c>
      <c r="B229" s="17" t="s">
        <v>129</v>
      </c>
      <c r="C229" s="23" t="s">
        <v>130</v>
      </c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21">
        <f t="shared" ref="AB229:AC229" si="207">D229+F229+H229+J229+L229+N229+P229+R229+T229+V229+X229+Z229</f>
        <v>0</v>
      </c>
      <c r="AC229" s="21">
        <f t="shared" si="207"/>
        <v>0</v>
      </c>
      <c r="AD229" s="21">
        <f t="shared" si="163"/>
        <v>0</v>
      </c>
      <c r="AE229" s="18"/>
      <c r="AF229" s="18"/>
      <c r="AG229" s="21">
        <f t="shared" si="164"/>
        <v>0</v>
      </c>
      <c r="AH229" s="18"/>
      <c r="AI229" s="18"/>
      <c r="AJ229" s="21">
        <f t="shared" si="165"/>
        <v>0</v>
      </c>
    </row>
    <row r="230" spans="1:45" ht="15.75" customHeight="1" x14ac:dyDescent="0.3">
      <c r="A230" s="16">
        <v>41</v>
      </c>
      <c r="B230" s="17" t="s">
        <v>131</v>
      </c>
      <c r="C230" s="23" t="s">
        <v>132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21">
        <f t="shared" ref="AB230:AC230" si="208">D230+F230+H230+J230+L230+N230+P230+R230+T230+V230+X230+Z230</f>
        <v>0</v>
      </c>
      <c r="AC230" s="21">
        <f t="shared" si="208"/>
        <v>0</v>
      </c>
      <c r="AD230" s="21">
        <f t="shared" si="163"/>
        <v>0</v>
      </c>
      <c r="AE230" s="18"/>
      <c r="AF230" s="18"/>
      <c r="AG230" s="21">
        <f t="shared" si="164"/>
        <v>0</v>
      </c>
      <c r="AH230" s="18"/>
      <c r="AI230" s="18"/>
      <c r="AJ230" s="21">
        <f t="shared" si="165"/>
        <v>0</v>
      </c>
    </row>
    <row r="231" spans="1:45" ht="15.75" customHeight="1" x14ac:dyDescent="0.3">
      <c r="A231" s="16">
        <v>42</v>
      </c>
      <c r="B231" s="17" t="s">
        <v>133</v>
      </c>
      <c r="C231" s="23" t="s">
        <v>134</v>
      </c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21">
        <f t="shared" ref="AB231:AC231" si="209">D231+F231+H231+J231+L231+N231+P231+R231+T231+V231+X231+Z231</f>
        <v>0</v>
      </c>
      <c r="AC231" s="21">
        <f t="shared" si="209"/>
        <v>0</v>
      </c>
      <c r="AD231" s="21">
        <f t="shared" si="163"/>
        <v>0</v>
      </c>
      <c r="AE231" s="18"/>
      <c r="AF231" s="18"/>
      <c r="AG231" s="21">
        <f t="shared" si="164"/>
        <v>0</v>
      </c>
      <c r="AH231" s="18"/>
      <c r="AI231" s="18"/>
      <c r="AJ231" s="21">
        <f t="shared" si="165"/>
        <v>0</v>
      </c>
    </row>
    <row r="232" spans="1:45" ht="15.75" customHeight="1" x14ac:dyDescent="0.3">
      <c r="A232" s="16">
        <v>43</v>
      </c>
      <c r="B232" s="17" t="s">
        <v>135</v>
      </c>
      <c r="C232" s="23" t="s">
        <v>136</v>
      </c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21">
        <f t="shared" ref="AB232:AC232" si="210">D232+F232+H232+J232+L232+N232+P232+R232+T232+V232+X232+Z232</f>
        <v>0</v>
      </c>
      <c r="AC232" s="21">
        <f t="shared" si="210"/>
        <v>0</v>
      </c>
      <c r="AD232" s="21">
        <f t="shared" si="163"/>
        <v>0</v>
      </c>
      <c r="AE232" s="18"/>
      <c r="AF232" s="18"/>
      <c r="AG232" s="21">
        <f t="shared" si="164"/>
        <v>0</v>
      </c>
      <c r="AH232" s="18"/>
      <c r="AI232" s="18"/>
      <c r="AJ232" s="21">
        <f t="shared" si="165"/>
        <v>0</v>
      </c>
    </row>
    <row r="233" spans="1:45" ht="15.75" customHeight="1" x14ac:dyDescent="0.3">
      <c r="A233" s="16">
        <v>44</v>
      </c>
      <c r="B233" s="17" t="s">
        <v>137</v>
      </c>
      <c r="C233" s="23" t="s">
        <v>138</v>
      </c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21">
        <f t="shared" ref="AB233:AC233" si="211">D233+F233+H233+J233+L233+N233+P233+R233+T233+V233+X233+Z233</f>
        <v>0</v>
      </c>
      <c r="AC233" s="21">
        <f t="shared" si="211"/>
        <v>0</v>
      </c>
      <c r="AD233" s="21">
        <f t="shared" si="163"/>
        <v>0</v>
      </c>
      <c r="AE233" s="18"/>
      <c r="AF233" s="18"/>
      <c r="AG233" s="21">
        <f t="shared" si="164"/>
        <v>0</v>
      </c>
      <c r="AH233" s="18"/>
      <c r="AI233" s="18"/>
      <c r="AJ233" s="21">
        <f t="shared" si="165"/>
        <v>0</v>
      </c>
    </row>
    <row r="234" spans="1:45" ht="15.75" customHeight="1" x14ac:dyDescent="0.3">
      <c r="A234" s="16">
        <v>45</v>
      </c>
      <c r="B234" s="17" t="s">
        <v>139</v>
      </c>
      <c r="C234" s="23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21">
        <f t="shared" ref="AB234:AC234" si="212">D234+F234+H234+J234+L234+N234+P234+R234+T234+V234+X234+Z234</f>
        <v>0</v>
      </c>
      <c r="AC234" s="21">
        <f t="shared" si="212"/>
        <v>0</v>
      </c>
      <c r="AD234" s="21">
        <f t="shared" si="163"/>
        <v>0</v>
      </c>
      <c r="AE234" s="18"/>
      <c r="AF234" s="18"/>
      <c r="AG234" s="21">
        <f t="shared" si="164"/>
        <v>0</v>
      </c>
      <c r="AH234" s="18"/>
      <c r="AI234" s="18"/>
      <c r="AJ234" s="21">
        <f t="shared" si="165"/>
        <v>0</v>
      </c>
    </row>
    <row r="235" spans="1:45" ht="15.75" customHeight="1" x14ac:dyDescent="0.3">
      <c r="A235" s="16">
        <v>46</v>
      </c>
      <c r="B235" s="17" t="s">
        <v>140</v>
      </c>
      <c r="C235" s="23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21">
        <f t="shared" ref="AB235:AC235" si="213">D235+F235+H235+J235+L235+N235+P235+R235+T235+V235+X235+Z235</f>
        <v>0</v>
      </c>
      <c r="AC235" s="21">
        <f t="shared" si="213"/>
        <v>0</v>
      </c>
      <c r="AD235" s="21">
        <f t="shared" si="163"/>
        <v>0</v>
      </c>
      <c r="AE235" s="18"/>
      <c r="AF235" s="18"/>
      <c r="AG235" s="21">
        <f t="shared" si="164"/>
        <v>0</v>
      </c>
      <c r="AH235" s="18"/>
      <c r="AI235" s="18"/>
      <c r="AJ235" s="21">
        <f t="shared" si="165"/>
        <v>0</v>
      </c>
    </row>
    <row r="236" spans="1:45" ht="15.75" customHeight="1" x14ac:dyDescent="0.3">
      <c r="A236" s="16">
        <v>47</v>
      </c>
      <c r="B236" s="17" t="s">
        <v>141</v>
      </c>
      <c r="C236" s="17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21">
        <f t="shared" ref="AB236:AC236" si="214">D236+F236+H236+J236+L236+N236+P236+R236+T236+V236+X236+Z236</f>
        <v>0</v>
      </c>
      <c r="AC236" s="21">
        <f t="shared" si="214"/>
        <v>0</v>
      </c>
      <c r="AD236" s="21">
        <f t="shared" si="163"/>
        <v>0</v>
      </c>
      <c r="AE236" s="18"/>
      <c r="AF236" s="18"/>
      <c r="AG236" s="21">
        <f t="shared" si="164"/>
        <v>0</v>
      </c>
      <c r="AH236" s="18"/>
      <c r="AI236" s="18"/>
      <c r="AJ236" s="21">
        <f t="shared" si="165"/>
        <v>0</v>
      </c>
    </row>
    <row r="237" spans="1:45" ht="15.75" customHeight="1" x14ac:dyDescent="0.3">
      <c r="A237" s="101" t="s">
        <v>9</v>
      </c>
      <c r="B237" s="57"/>
      <c r="C237" s="102"/>
      <c r="D237" s="25">
        <f t="shared" ref="D237:AJ237" si="215">SUM(D187:D236)</f>
        <v>0</v>
      </c>
      <c r="E237" s="25">
        <f t="shared" si="215"/>
        <v>0</v>
      </c>
      <c r="F237" s="25">
        <f t="shared" si="215"/>
        <v>0</v>
      </c>
      <c r="G237" s="25">
        <f t="shared" si="215"/>
        <v>0</v>
      </c>
      <c r="H237" s="25">
        <f t="shared" si="215"/>
        <v>0</v>
      </c>
      <c r="I237" s="25">
        <f t="shared" si="215"/>
        <v>0</v>
      </c>
      <c r="J237" s="25">
        <f t="shared" si="215"/>
        <v>0</v>
      </c>
      <c r="K237" s="25">
        <f t="shared" si="215"/>
        <v>0</v>
      </c>
      <c r="L237" s="25">
        <f t="shared" si="215"/>
        <v>0</v>
      </c>
      <c r="M237" s="25">
        <f t="shared" si="215"/>
        <v>0</v>
      </c>
      <c r="N237" s="25">
        <f t="shared" si="215"/>
        <v>0</v>
      </c>
      <c r="O237" s="25">
        <f t="shared" si="215"/>
        <v>0</v>
      </c>
      <c r="P237" s="25">
        <f t="shared" si="215"/>
        <v>0</v>
      </c>
      <c r="Q237" s="25">
        <f t="shared" si="215"/>
        <v>2</v>
      </c>
      <c r="R237" s="25">
        <f t="shared" si="215"/>
        <v>7</v>
      </c>
      <c r="S237" s="25">
        <f t="shared" si="215"/>
        <v>16</v>
      </c>
      <c r="T237" s="25">
        <f t="shared" si="215"/>
        <v>7</v>
      </c>
      <c r="U237" s="25">
        <f t="shared" si="215"/>
        <v>24</v>
      </c>
      <c r="V237" s="25">
        <f t="shared" si="215"/>
        <v>13</v>
      </c>
      <c r="W237" s="25">
        <f t="shared" si="215"/>
        <v>13</v>
      </c>
      <c r="X237" s="25">
        <f t="shared" si="215"/>
        <v>13</v>
      </c>
      <c r="Y237" s="25">
        <f t="shared" si="215"/>
        <v>16</v>
      </c>
      <c r="Z237" s="25">
        <f t="shared" si="215"/>
        <v>8</v>
      </c>
      <c r="AA237" s="25">
        <f t="shared" si="215"/>
        <v>7</v>
      </c>
      <c r="AB237" s="25">
        <f t="shared" si="215"/>
        <v>48</v>
      </c>
      <c r="AC237" s="25">
        <f t="shared" si="215"/>
        <v>78</v>
      </c>
      <c r="AD237" s="25">
        <f t="shared" si="215"/>
        <v>126</v>
      </c>
      <c r="AE237" s="25">
        <f t="shared" si="215"/>
        <v>732</v>
      </c>
      <c r="AF237" s="25">
        <f t="shared" si="215"/>
        <v>982</v>
      </c>
      <c r="AG237" s="25">
        <f t="shared" si="215"/>
        <v>1714</v>
      </c>
      <c r="AH237" s="25">
        <f t="shared" si="215"/>
        <v>0</v>
      </c>
      <c r="AI237" s="25">
        <f t="shared" si="215"/>
        <v>0</v>
      </c>
      <c r="AJ237" s="25">
        <f t="shared" si="215"/>
        <v>0</v>
      </c>
    </row>
    <row r="238" spans="1:45" ht="15.75" customHeight="1" x14ac:dyDescent="0.3">
      <c r="A238" s="83"/>
      <c r="B238" s="69"/>
      <c r="C238" s="84"/>
      <c r="D238" s="89">
        <f>SUM(D237:E237)</f>
        <v>0</v>
      </c>
      <c r="E238" s="66"/>
      <c r="F238" s="89">
        <f>SUM(F237:G237)</f>
        <v>0</v>
      </c>
      <c r="G238" s="66"/>
      <c r="H238" s="89">
        <f>SUM(H237:I237)</f>
        <v>0</v>
      </c>
      <c r="I238" s="66"/>
      <c r="J238" s="89">
        <f>SUM(J237:K237)</f>
        <v>0</v>
      </c>
      <c r="K238" s="66"/>
      <c r="L238" s="89">
        <f>SUM(L237:M237)</f>
        <v>0</v>
      </c>
      <c r="M238" s="66"/>
      <c r="N238" s="89">
        <f>SUM(N237:O237)</f>
        <v>0</v>
      </c>
      <c r="O238" s="66"/>
      <c r="P238" s="89">
        <f>SUM(P237:Q237)</f>
        <v>2</v>
      </c>
      <c r="Q238" s="66"/>
      <c r="R238" s="89">
        <f>SUM(R237:S237)</f>
        <v>23</v>
      </c>
      <c r="S238" s="66"/>
      <c r="T238" s="89">
        <f>SUM(T237:U237)</f>
        <v>31</v>
      </c>
      <c r="U238" s="66"/>
      <c r="V238" s="89">
        <f>SUM(V237:W237)</f>
        <v>26</v>
      </c>
      <c r="W238" s="66"/>
      <c r="X238" s="89">
        <f>SUM(X237:Y237)</f>
        <v>29</v>
      </c>
      <c r="Y238" s="66"/>
      <c r="Z238" s="89">
        <f>SUM(Z237:AA237)</f>
        <v>15</v>
      </c>
      <c r="AA238" s="66"/>
      <c r="AB238" s="89">
        <f>SUM(AB237:AC237)</f>
        <v>126</v>
      </c>
      <c r="AC238" s="66"/>
      <c r="AD238" s="18"/>
      <c r="AE238" s="89">
        <f>SUM(AE237:AF237)</f>
        <v>1714</v>
      </c>
      <c r="AF238" s="66"/>
      <c r="AG238" s="15"/>
      <c r="AH238" s="89">
        <f>SUM(AH237:AI237)</f>
        <v>0</v>
      </c>
      <c r="AI238" s="66"/>
      <c r="AJ238" s="18"/>
      <c r="AK238" s="31"/>
      <c r="AL238" s="103"/>
      <c r="AM238" s="60"/>
      <c r="AN238" s="103"/>
      <c r="AO238" s="60"/>
      <c r="AP238" s="103"/>
      <c r="AQ238" s="60"/>
      <c r="AR238" s="103"/>
      <c r="AS238" s="60"/>
    </row>
    <row r="239" spans="1:45" ht="15.75" customHeight="1" x14ac:dyDescent="0.35">
      <c r="A239" s="28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45" ht="15.75" customHeight="1" x14ac:dyDescent="0.35">
      <c r="A240" s="28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46" ht="18.75" customHeight="1" x14ac:dyDescent="0.25">
      <c r="A241" s="32" t="s">
        <v>14</v>
      </c>
      <c r="B241" s="2"/>
      <c r="C241" s="2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5.75" customHeight="1" x14ac:dyDescent="0.3">
      <c r="A242" s="96" t="s">
        <v>6</v>
      </c>
      <c r="B242" s="97" t="s">
        <v>42</v>
      </c>
      <c r="C242" s="97" t="s">
        <v>43</v>
      </c>
      <c r="D242" s="93" t="s">
        <v>44</v>
      </c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86"/>
      <c r="AB242" s="87" t="s">
        <v>44</v>
      </c>
      <c r="AC242" s="70"/>
      <c r="AD242" s="82"/>
      <c r="AE242" s="87" t="s">
        <v>45</v>
      </c>
      <c r="AF242" s="70"/>
      <c r="AG242" s="82"/>
      <c r="AH242" s="87" t="s">
        <v>46</v>
      </c>
      <c r="AI242" s="70"/>
      <c r="AJ242" s="8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5.75" customHeight="1" x14ac:dyDescent="0.3">
      <c r="A243" s="91"/>
      <c r="B243" s="98"/>
      <c r="C243" s="98"/>
      <c r="D243" s="89" t="s">
        <v>47</v>
      </c>
      <c r="E243" s="66"/>
      <c r="F243" s="89" t="s">
        <v>48</v>
      </c>
      <c r="G243" s="66"/>
      <c r="H243" s="89" t="s">
        <v>49</v>
      </c>
      <c r="I243" s="66"/>
      <c r="J243" s="89" t="s">
        <v>50</v>
      </c>
      <c r="K243" s="66"/>
      <c r="L243" s="94">
        <v>44325</v>
      </c>
      <c r="M243" s="66"/>
      <c r="N243" s="94">
        <v>44483</v>
      </c>
      <c r="O243" s="66"/>
      <c r="P243" s="89" t="s">
        <v>51</v>
      </c>
      <c r="Q243" s="66"/>
      <c r="R243" s="89" t="s">
        <v>52</v>
      </c>
      <c r="S243" s="66"/>
      <c r="T243" s="89" t="s">
        <v>53</v>
      </c>
      <c r="U243" s="66"/>
      <c r="V243" s="89" t="s">
        <v>54</v>
      </c>
      <c r="W243" s="66"/>
      <c r="X243" s="89" t="s">
        <v>55</v>
      </c>
      <c r="Y243" s="66"/>
      <c r="Z243" s="89" t="s">
        <v>56</v>
      </c>
      <c r="AA243" s="66"/>
      <c r="AB243" s="88"/>
      <c r="AC243" s="69"/>
      <c r="AD243" s="84"/>
      <c r="AE243" s="88"/>
      <c r="AF243" s="69"/>
      <c r="AG243" s="84"/>
      <c r="AH243" s="88"/>
      <c r="AI243" s="69"/>
      <c r="AJ243" s="84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5.75" customHeight="1" x14ac:dyDescent="0.3">
      <c r="A244" s="92"/>
      <c r="B244" s="99"/>
      <c r="C244" s="99"/>
      <c r="D244" s="15" t="s">
        <v>7</v>
      </c>
      <c r="E244" s="15" t="s">
        <v>8</v>
      </c>
      <c r="F244" s="15" t="s">
        <v>7</v>
      </c>
      <c r="G244" s="15" t="s">
        <v>8</v>
      </c>
      <c r="H244" s="15" t="s">
        <v>7</v>
      </c>
      <c r="I244" s="15" t="s">
        <v>8</v>
      </c>
      <c r="J244" s="15" t="s">
        <v>7</v>
      </c>
      <c r="K244" s="15" t="s">
        <v>8</v>
      </c>
      <c r="L244" s="15" t="s">
        <v>7</v>
      </c>
      <c r="M244" s="15" t="s">
        <v>8</v>
      </c>
      <c r="N244" s="15" t="s">
        <v>7</v>
      </c>
      <c r="O244" s="15" t="s">
        <v>8</v>
      </c>
      <c r="P244" s="15" t="s">
        <v>7</v>
      </c>
      <c r="Q244" s="15" t="s">
        <v>8</v>
      </c>
      <c r="R244" s="15" t="s">
        <v>7</v>
      </c>
      <c r="S244" s="15" t="s">
        <v>8</v>
      </c>
      <c r="T244" s="15" t="s">
        <v>7</v>
      </c>
      <c r="U244" s="15" t="s">
        <v>8</v>
      </c>
      <c r="V244" s="15" t="s">
        <v>7</v>
      </c>
      <c r="W244" s="15" t="s">
        <v>8</v>
      </c>
      <c r="X244" s="15" t="s">
        <v>7</v>
      </c>
      <c r="Y244" s="15" t="s">
        <v>8</v>
      </c>
      <c r="Z244" s="15" t="s">
        <v>7</v>
      </c>
      <c r="AA244" s="15" t="s">
        <v>8</v>
      </c>
      <c r="AB244" s="15" t="s">
        <v>7</v>
      </c>
      <c r="AC244" s="15" t="s">
        <v>8</v>
      </c>
      <c r="AD244" s="15" t="s">
        <v>57</v>
      </c>
      <c r="AE244" s="15" t="s">
        <v>7</v>
      </c>
      <c r="AF244" s="15" t="s">
        <v>8</v>
      </c>
      <c r="AG244" s="15" t="s">
        <v>57</v>
      </c>
      <c r="AH244" s="15" t="s">
        <v>7</v>
      </c>
      <c r="AI244" s="15" t="s">
        <v>8</v>
      </c>
      <c r="AJ244" s="15" t="s">
        <v>57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5.75" customHeight="1" x14ac:dyDescent="0.3">
      <c r="A245" s="16">
        <v>1</v>
      </c>
      <c r="B245" s="17" t="s">
        <v>1</v>
      </c>
      <c r="C245" s="17" t="s">
        <v>58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9"/>
      <c r="O245" s="18"/>
      <c r="P245" s="18"/>
      <c r="Q245" s="18"/>
      <c r="R245" s="20">
        <v>6</v>
      </c>
      <c r="S245" s="20">
        <v>12</v>
      </c>
      <c r="T245" s="20">
        <v>18</v>
      </c>
      <c r="U245" s="20">
        <v>31</v>
      </c>
      <c r="V245" s="20">
        <v>18</v>
      </c>
      <c r="W245" s="20">
        <v>27</v>
      </c>
      <c r="X245" s="20">
        <v>30</v>
      </c>
      <c r="Y245" s="20">
        <v>34</v>
      </c>
      <c r="Z245" s="20">
        <v>19</v>
      </c>
      <c r="AA245" s="20">
        <v>20</v>
      </c>
      <c r="AB245" s="21">
        <f t="shared" ref="AB245:AC245" si="216">D245+F245+H245+J245+L245+N245+P245+R245+T245+V245+X245+Z245</f>
        <v>91</v>
      </c>
      <c r="AC245" s="21">
        <f t="shared" si="216"/>
        <v>124</v>
      </c>
      <c r="AD245" s="21">
        <f t="shared" ref="AD245:AD294" si="217">SUM(AB245,AC245)</f>
        <v>215</v>
      </c>
      <c r="AE245" s="20">
        <v>762</v>
      </c>
      <c r="AF245" s="20">
        <v>1033</v>
      </c>
      <c r="AG245" s="21">
        <f t="shared" ref="AG245:AG294" si="218">SUM(AE245,AF245)</f>
        <v>1795</v>
      </c>
      <c r="AH245" s="18"/>
      <c r="AI245" s="18"/>
      <c r="AJ245" s="21">
        <f t="shared" ref="AJ245:AJ294" si="219">SUM(AH245,AI245)</f>
        <v>0</v>
      </c>
    </row>
    <row r="246" spans="1:46" ht="15.75" customHeight="1" x14ac:dyDescent="0.3">
      <c r="A246" s="16">
        <v>2</v>
      </c>
      <c r="B246" s="17" t="s">
        <v>59</v>
      </c>
      <c r="C246" s="17" t="s">
        <v>60</v>
      </c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21">
        <f t="shared" ref="AB246:AC246" si="220">D246+F246+H246+J246+L246+N246+P246+R246+T246+V246+X246+Z246</f>
        <v>0</v>
      </c>
      <c r="AC246" s="21">
        <f t="shared" si="220"/>
        <v>0</v>
      </c>
      <c r="AD246" s="21">
        <f t="shared" si="217"/>
        <v>0</v>
      </c>
      <c r="AE246" s="18"/>
      <c r="AF246" s="18"/>
      <c r="AG246" s="21">
        <f t="shared" si="218"/>
        <v>0</v>
      </c>
      <c r="AH246" s="18"/>
      <c r="AI246" s="18"/>
      <c r="AJ246" s="21">
        <f t="shared" si="219"/>
        <v>0</v>
      </c>
    </row>
    <row r="247" spans="1:46" ht="15.75" customHeight="1" x14ac:dyDescent="0.3">
      <c r="A247" s="16">
        <v>3</v>
      </c>
      <c r="B247" s="17" t="s">
        <v>61</v>
      </c>
      <c r="C247" s="17" t="s">
        <v>62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21">
        <f t="shared" ref="AB247:AC247" si="221">D247+F247+H247+J247+L247+N247+P247+R247+T247+V247+X247+Z247</f>
        <v>0</v>
      </c>
      <c r="AC247" s="21">
        <f t="shared" si="221"/>
        <v>0</v>
      </c>
      <c r="AD247" s="21">
        <f t="shared" si="217"/>
        <v>0</v>
      </c>
      <c r="AE247" s="18"/>
      <c r="AF247" s="18"/>
      <c r="AG247" s="21">
        <f t="shared" si="218"/>
        <v>0</v>
      </c>
      <c r="AH247" s="18"/>
      <c r="AI247" s="18"/>
      <c r="AJ247" s="21">
        <f t="shared" si="219"/>
        <v>0</v>
      </c>
    </row>
    <row r="248" spans="1:46" ht="15.75" customHeight="1" x14ac:dyDescent="0.3">
      <c r="A248" s="16">
        <v>4</v>
      </c>
      <c r="B248" s="17" t="s">
        <v>3</v>
      </c>
      <c r="C248" s="17" t="s">
        <v>63</v>
      </c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21">
        <f t="shared" ref="AB248:AC248" si="222">D248+F248+H248+J248+L248+N248+P248+R248+T248+V248+X248+Z248</f>
        <v>0</v>
      </c>
      <c r="AC248" s="21">
        <f t="shared" si="222"/>
        <v>0</v>
      </c>
      <c r="AD248" s="21">
        <f t="shared" si="217"/>
        <v>0</v>
      </c>
      <c r="AE248" s="18"/>
      <c r="AF248" s="18"/>
      <c r="AG248" s="21">
        <f t="shared" si="218"/>
        <v>0</v>
      </c>
      <c r="AH248" s="18"/>
      <c r="AI248" s="18"/>
      <c r="AJ248" s="21">
        <f t="shared" si="219"/>
        <v>0</v>
      </c>
    </row>
    <row r="249" spans="1:46" ht="15.75" customHeight="1" x14ac:dyDescent="0.3">
      <c r="A249" s="16">
        <v>5</v>
      </c>
      <c r="B249" s="17" t="s">
        <v>64</v>
      </c>
      <c r="C249" s="17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21">
        <f t="shared" ref="AB249:AC249" si="223">D249+F249+H249+J249+L249+N249+P249+R249+T249+V249+X249+Z249</f>
        <v>0</v>
      </c>
      <c r="AC249" s="21">
        <f t="shared" si="223"/>
        <v>0</v>
      </c>
      <c r="AD249" s="21">
        <f t="shared" si="217"/>
        <v>0</v>
      </c>
      <c r="AE249" s="18"/>
      <c r="AF249" s="18"/>
      <c r="AG249" s="21">
        <f t="shared" si="218"/>
        <v>0</v>
      </c>
      <c r="AH249" s="18"/>
      <c r="AI249" s="18"/>
      <c r="AJ249" s="21">
        <f t="shared" si="219"/>
        <v>0</v>
      </c>
    </row>
    <row r="250" spans="1:46" ht="15.75" customHeight="1" x14ac:dyDescent="0.3">
      <c r="A250" s="16">
        <v>6</v>
      </c>
      <c r="B250" s="17" t="s">
        <v>65</v>
      </c>
      <c r="C250" s="17" t="s">
        <v>66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21">
        <f t="shared" ref="AB250:AC250" si="224">D250+F250+H250+J250+L250+N250+P250+R250+T250+V250+X250+Z250</f>
        <v>0</v>
      </c>
      <c r="AC250" s="21">
        <f t="shared" si="224"/>
        <v>0</v>
      </c>
      <c r="AD250" s="21">
        <f t="shared" si="217"/>
        <v>0</v>
      </c>
      <c r="AE250" s="18"/>
      <c r="AF250" s="18"/>
      <c r="AG250" s="21">
        <f t="shared" si="218"/>
        <v>0</v>
      </c>
      <c r="AH250" s="18"/>
      <c r="AI250" s="18"/>
      <c r="AJ250" s="21">
        <f t="shared" si="219"/>
        <v>0</v>
      </c>
    </row>
    <row r="251" spans="1:46" ht="15.75" customHeight="1" x14ac:dyDescent="0.3">
      <c r="A251" s="16">
        <v>7</v>
      </c>
      <c r="B251" s="17" t="s">
        <v>67</v>
      </c>
      <c r="C251" s="17" t="s">
        <v>68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20">
        <v>3</v>
      </c>
      <c r="S251" s="20">
        <v>5</v>
      </c>
      <c r="T251" s="20">
        <v>9</v>
      </c>
      <c r="U251" s="20">
        <v>12</v>
      </c>
      <c r="V251" s="20">
        <v>8</v>
      </c>
      <c r="W251" s="20">
        <v>13</v>
      </c>
      <c r="X251" s="20">
        <v>8</v>
      </c>
      <c r="Y251" s="20">
        <v>8</v>
      </c>
      <c r="Z251" s="20">
        <v>3</v>
      </c>
      <c r="AA251" s="20">
        <v>5</v>
      </c>
      <c r="AB251" s="21">
        <f t="shared" ref="AB251:AC251" si="225">D251+F251+H251+J251+L251+N251+P251+R251+T251+V251+X251+Z251</f>
        <v>31</v>
      </c>
      <c r="AC251" s="21">
        <f t="shared" si="225"/>
        <v>43</v>
      </c>
      <c r="AD251" s="21">
        <f t="shared" si="217"/>
        <v>74</v>
      </c>
      <c r="AE251" s="18"/>
      <c r="AF251" s="18"/>
      <c r="AG251" s="21">
        <f t="shared" si="218"/>
        <v>0</v>
      </c>
      <c r="AH251" s="18"/>
      <c r="AI251" s="18"/>
      <c r="AJ251" s="21">
        <f t="shared" si="219"/>
        <v>0</v>
      </c>
    </row>
    <row r="252" spans="1:46" ht="15.75" customHeight="1" x14ac:dyDescent="0.3">
      <c r="A252" s="16">
        <v>8</v>
      </c>
      <c r="B252" s="17" t="s">
        <v>69</v>
      </c>
      <c r="C252" s="17" t="s">
        <v>70</v>
      </c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21">
        <f t="shared" ref="AB252:AC252" si="226">D252+F252+H252+J252+L252+N252+P252+R252+T252+V252+X252+Z252</f>
        <v>0</v>
      </c>
      <c r="AC252" s="21">
        <f t="shared" si="226"/>
        <v>0</v>
      </c>
      <c r="AD252" s="21">
        <f t="shared" si="217"/>
        <v>0</v>
      </c>
      <c r="AE252" s="18"/>
      <c r="AF252" s="18"/>
      <c r="AG252" s="21">
        <f t="shared" si="218"/>
        <v>0</v>
      </c>
      <c r="AH252" s="18"/>
      <c r="AI252" s="18"/>
      <c r="AJ252" s="21">
        <f t="shared" si="219"/>
        <v>0</v>
      </c>
    </row>
    <row r="253" spans="1:46" ht="15.75" customHeight="1" x14ac:dyDescent="0.3">
      <c r="A253" s="16">
        <v>9</v>
      </c>
      <c r="B253" s="17" t="s">
        <v>2</v>
      </c>
      <c r="C253" s="17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21">
        <f t="shared" ref="AB253:AC253" si="227">D253+F253+H253+J253+L253+N253+P253+R253+T253+V253+X253+Z253</f>
        <v>0</v>
      </c>
      <c r="AC253" s="21">
        <f t="shared" si="227"/>
        <v>0</v>
      </c>
      <c r="AD253" s="21">
        <f t="shared" si="217"/>
        <v>0</v>
      </c>
      <c r="AE253" s="18"/>
      <c r="AF253" s="18"/>
      <c r="AG253" s="21">
        <f t="shared" si="218"/>
        <v>0</v>
      </c>
      <c r="AH253" s="18"/>
      <c r="AI253" s="18"/>
      <c r="AJ253" s="21">
        <f t="shared" si="219"/>
        <v>0</v>
      </c>
    </row>
    <row r="254" spans="1:46" ht="15.75" customHeight="1" x14ac:dyDescent="0.3">
      <c r="A254" s="16">
        <v>10</v>
      </c>
      <c r="B254" s="17" t="s">
        <v>4</v>
      </c>
      <c r="C254" s="17" t="s">
        <v>71</v>
      </c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21">
        <f t="shared" ref="AB254:AC254" si="228">D254+F254+H254+J254+L254+N254+P254+R254+T254+V254+X254+Z254</f>
        <v>0</v>
      </c>
      <c r="AC254" s="21">
        <f t="shared" si="228"/>
        <v>0</v>
      </c>
      <c r="AD254" s="21">
        <f t="shared" si="217"/>
        <v>0</v>
      </c>
      <c r="AE254" s="18"/>
      <c r="AF254" s="18"/>
      <c r="AG254" s="21">
        <f t="shared" si="218"/>
        <v>0</v>
      </c>
      <c r="AH254" s="18"/>
      <c r="AI254" s="18"/>
      <c r="AJ254" s="21">
        <f t="shared" si="219"/>
        <v>0</v>
      </c>
    </row>
    <row r="255" spans="1:46" ht="15.75" customHeight="1" x14ac:dyDescent="0.3">
      <c r="A255" s="16">
        <v>11</v>
      </c>
      <c r="B255" s="17" t="s">
        <v>72</v>
      </c>
      <c r="C255" s="17" t="s">
        <v>73</v>
      </c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21">
        <f t="shared" ref="AB255:AC255" si="229">D255+F255+H255+J255+L255+N255+P255+R255+T255+V255+X255+Z255</f>
        <v>0</v>
      </c>
      <c r="AC255" s="21">
        <f t="shared" si="229"/>
        <v>0</v>
      </c>
      <c r="AD255" s="21">
        <f t="shared" si="217"/>
        <v>0</v>
      </c>
      <c r="AE255" s="18"/>
      <c r="AF255" s="18"/>
      <c r="AG255" s="21">
        <f t="shared" si="218"/>
        <v>0</v>
      </c>
      <c r="AH255" s="18"/>
      <c r="AI255" s="18"/>
      <c r="AJ255" s="21">
        <f t="shared" si="219"/>
        <v>0</v>
      </c>
    </row>
    <row r="256" spans="1:46" ht="15.75" customHeight="1" x14ac:dyDescent="0.3">
      <c r="A256" s="16">
        <v>12</v>
      </c>
      <c r="B256" s="17" t="s">
        <v>74</v>
      </c>
      <c r="C256" s="17" t="s">
        <v>75</v>
      </c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21">
        <f t="shared" ref="AB256:AC256" si="230">D256+F256+H256+J256+L256+N256+P256+R256+T256+V256+X256+Z256</f>
        <v>0</v>
      </c>
      <c r="AC256" s="21">
        <f t="shared" si="230"/>
        <v>0</v>
      </c>
      <c r="AD256" s="21">
        <f t="shared" si="217"/>
        <v>0</v>
      </c>
      <c r="AE256" s="18"/>
      <c r="AF256" s="18"/>
      <c r="AG256" s="21">
        <f t="shared" si="218"/>
        <v>0</v>
      </c>
      <c r="AH256" s="18"/>
      <c r="AI256" s="18"/>
      <c r="AJ256" s="21">
        <f t="shared" si="219"/>
        <v>0</v>
      </c>
    </row>
    <row r="257" spans="1:36" ht="15.75" customHeight="1" x14ac:dyDescent="0.3">
      <c r="A257" s="16">
        <v>13</v>
      </c>
      <c r="B257" s="17" t="s">
        <v>76</v>
      </c>
      <c r="C257" s="17" t="s">
        <v>77</v>
      </c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21">
        <f t="shared" ref="AB257:AC257" si="231">D257+F257+H257+J257+L257+N257+P257+R257+T257+V257+X257+Z257</f>
        <v>0</v>
      </c>
      <c r="AC257" s="21">
        <f t="shared" si="231"/>
        <v>0</v>
      </c>
      <c r="AD257" s="21">
        <f t="shared" si="217"/>
        <v>0</v>
      </c>
      <c r="AE257" s="18"/>
      <c r="AF257" s="18"/>
      <c r="AG257" s="21">
        <f t="shared" si="218"/>
        <v>0</v>
      </c>
      <c r="AH257" s="18"/>
      <c r="AI257" s="18"/>
      <c r="AJ257" s="21">
        <f t="shared" si="219"/>
        <v>0</v>
      </c>
    </row>
    <row r="258" spans="1:36" ht="15.75" customHeight="1" x14ac:dyDescent="0.3">
      <c r="A258" s="16">
        <v>14</v>
      </c>
      <c r="B258" s="17" t="s">
        <v>0</v>
      </c>
      <c r="C258" s="17" t="s">
        <v>78</v>
      </c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21">
        <f t="shared" ref="AB258:AC258" si="232">D258+F258+H258+J258+L258+N258+P258+R258+T258+V258+X258+Z258</f>
        <v>0</v>
      </c>
      <c r="AC258" s="21">
        <f t="shared" si="232"/>
        <v>0</v>
      </c>
      <c r="AD258" s="21">
        <f t="shared" si="217"/>
        <v>0</v>
      </c>
      <c r="AE258" s="18"/>
      <c r="AF258" s="18"/>
      <c r="AG258" s="21">
        <f t="shared" si="218"/>
        <v>0</v>
      </c>
      <c r="AH258" s="18"/>
      <c r="AI258" s="18"/>
      <c r="AJ258" s="21">
        <f t="shared" si="219"/>
        <v>0</v>
      </c>
    </row>
    <row r="259" spans="1:36" ht="15.75" customHeight="1" x14ac:dyDescent="0.3">
      <c r="A259" s="16">
        <v>15</v>
      </c>
      <c r="B259" s="17" t="s">
        <v>79</v>
      </c>
      <c r="C259" s="17" t="s">
        <v>80</v>
      </c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21">
        <f t="shared" ref="AB259:AC259" si="233">D259+F259+H259+J259+L259+N259+P259+R259+T259+V259+X259+Z259</f>
        <v>0</v>
      </c>
      <c r="AC259" s="21">
        <f t="shared" si="233"/>
        <v>0</v>
      </c>
      <c r="AD259" s="21">
        <f t="shared" si="217"/>
        <v>0</v>
      </c>
      <c r="AE259" s="18"/>
      <c r="AF259" s="18"/>
      <c r="AG259" s="21">
        <f t="shared" si="218"/>
        <v>0</v>
      </c>
      <c r="AH259" s="18"/>
      <c r="AI259" s="18"/>
      <c r="AJ259" s="21">
        <f t="shared" si="219"/>
        <v>0</v>
      </c>
    </row>
    <row r="260" spans="1:36" ht="15.75" customHeight="1" x14ac:dyDescent="0.3">
      <c r="A260" s="16">
        <v>16</v>
      </c>
      <c r="B260" s="17" t="s">
        <v>81</v>
      </c>
      <c r="C260" s="17" t="s">
        <v>82</v>
      </c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21">
        <f t="shared" ref="AB260:AC260" si="234">D260+F260+H260+J260+L260+N260+P260+R260+T260+V260+X260+Z260</f>
        <v>0</v>
      </c>
      <c r="AC260" s="21">
        <f t="shared" si="234"/>
        <v>0</v>
      </c>
      <c r="AD260" s="21">
        <f t="shared" si="217"/>
        <v>0</v>
      </c>
      <c r="AE260" s="18"/>
      <c r="AF260" s="18"/>
      <c r="AG260" s="21">
        <f t="shared" si="218"/>
        <v>0</v>
      </c>
      <c r="AH260" s="18"/>
      <c r="AI260" s="18"/>
      <c r="AJ260" s="21">
        <f t="shared" si="219"/>
        <v>0</v>
      </c>
    </row>
    <row r="261" spans="1:36" ht="15.75" customHeight="1" x14ac:dyDescent="0.3">
      <c r="A261" s="16">
        <v>17</v>
      </c>
      <c r="B261" s="17" t="s">
        <v>83</v>
      </c>
      <c r="C261" s="17" t="s">
        <v>84</v>
      </c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21">
        <f t="shared" ref="AB261:AC261" si="235">D261+F261+H261+J261+L261+N261+P261+R261+T261+V261+X261+Z261</f>
        <v>0</v>
      </c>
      <c r="AC261" s="21">
        <f t="shared" si="235"/>
        <v>0</v>
      </c>
      <c r="AD261" s="21">
        <f t="shared" si="217"/>
        <v>0</v>
      </c>
      <c r="AE261" s="18"/>
      <c r="AF261" s="18"/>
      <c r="AG261" s="21">
        <f t="shared" si="218"/>
        <v>0</v>
      </c>
      <c r="AH261" s="18"/>
      <c r="AI261" s="18"/>
      <c r="AJ261" s="21">
        <f t="shared" si="219"/>
        <v>0</v>
      </c>
    </row>
    <row r="262" spans="1:36" ht="15.75" customHeight="1" x14ac:dyDescent="0.3">
      <c r="A262" s="16">
        <v>18</v>
      </c>
      <c r="B262" s="17" t="s">
        <v>85</v>
      </c>
      <c r="C262" s="17" t="s">
        <v>86</v>
      </c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21">
        <f t="shared" ref="AB262:AC262" si="236">D262+F262+H262+J262+L262+N262+P262+R262+T262+V262+X262+Z262</f>
        <v>0</v>
      </c>
      <c r="AC262" s="21">
        <f t="shared" si="236"/>
        <v>0</v>
      </c>
      <c r="AD262" s="21">
        <f t="shared" si="217"/>
        <v>0</v>
      </c>
      <c r="AE262" s="18"/>
      <c r="AF262" s="18"/>
      <c r="AG262" s="21">
        <f t="shared" si="218"/>
        <v>0</v>
      </c>
      <c r="AH262" s="18"/>
      <c r="AI262" s="18"/>
      <c r="AJ262" s="21">
        <f t="shared" si="219"/>
        <v>0</v>
      </c>
    </row>
    <row r="263" spans="1:36" ht="15.75" customHeight="1" x14ac:dyDescent="0.3">
      <c r="A263" s="16">
        <v>19</v>
      </c>
      <c r="B263" s="17" t="s">
        <v>87</v>
      </c>
      <c r="C263" s="17" t="s">
        <v>88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21">
        <f t="shared" ref="AB263:AC263" si="237">D263+F263+H263+J263+L263+N263+P263+R263+T263+V263+X263+Z263</f>
        <v>0</v>
      </c>
      <c r="AC263" s="21">
        <f t="shared" si="237"/>
        <v>0</v>
      </c>
      <c r="AD263" s="21">
        <f t="shared" si="217"/>
        <v>0</v>
      </c>
      <c r="AE263" s="18"/>
      <c r="AF263" s="18"/>
      <c r="AG263" s="21">
        <f t="shared" si="218"/>
        <v>0</v>
      </c>
      <c r="AH263" s="18"/>
      <c r="AI263" s="18"/>
      <c r="AJ263" s="21">
        <f t="shared" si="219"/>
        <v>0</v>
      </c>
    </row>
    <row r="264" spans="1:36" ht="15.75" customHeight="1" x14ac:dyDescent="0.3">
      <c r="A264" s="16">
        <v>20</v>
      </c>
      <c r="B264" s="17" t="s">
        <v>89</v>
      </c>
      <c r="C264" s="17" t="s">
        <v>90</v>
      </c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21">
        <f t="shared" ref="AB264:AC264" si="238">D264+F264+H264+J264+L264+N264+P264+R264+T264+V264+X264+Z264</f>
        <v>0</v>
      </c>
      <c r="AC264" s="21">
        <f t="shared" si="238"/>
        <v>0</v>
      </c>
      <c r="AD264" s="21">
        <f t="shared" si="217"/>
        <v>0</v>
      </c>
      <c r="AE264" s="18"/>
      <c r="AF264" s="18"/>
      <c r="AG264" s="21">
        <f t="shared" si="218"/>
        <v>0</v>
      </c>
      <c r="AH264" s="18"/>
      <c r="AI264" s="18"/>
      <c r="AJ264" s="21">
        <f t="shared" si="219"/>
        <v>0</v>
      </c>
    </row>
    <row r="265" spans="1:36" ht="15.75" customHeight="1" x14ac:dyDescent="0.3">
      <c r="A265" s="16">
        <v>21</v>
      </c>
      <c r="B265" s="17" t="s">
        <v>91</v>
      </c>
      <c r="C265" s="17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21">
        <f t="shared" ref="AB265:AC265" si="239">D265+F265+H265+J265+L265+N265+P265+R265+T265+V265+X265+Z265</f>
        <v>0</v>
      </c>
      <c r="AC265" s="21">
        <f t="shared" si="239"/>
        <v>0</v>
      </c>
      <c r="AD265" s="21">
        <f t="shared" si="217"/>
        <v>0</v>
      </c>
      <c r="AE265" s="18"/>
      <c r="AF265" s="18"/>
      <c r="AG265" s="21">
        <f t="shared" si="218"/>
        <v>0</v>
      </c>
      <c r="AH265" s="18"/>
      <c r="AI265" s="18"/>
      <c r="AJ265" s="21">
        <f t="shared" si="219"/>
        <v>0</v>
      </c>
    </row>
    <row r="266" spans="1:36" ht="15.75" customHeight="1" x14ac:dyDescent="0.3">
      <c r="A266" s="16">
        <v>22</v>
      </c>
      <c r="B266" s="17" t="s">
        <v>92</v>
      </c>
      <c r="C266" s="17" t="s">
        <v>93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21">
        <f t="shared" ref="AB266:AC266" si="240">D266+F266+H266+J266+L266+N266+P266+R266+T266+V266+X266+Z266</f>
        <v>0</v>
      </c>
      <c r="AC266" s="21">
        <f t="shared" si="240"/>
        <v>0</v>
      </c>
      <c r="AD266" s="21">
        <f t="shared" si="217"/>
        <v>0</v>
      </c>
      <c r="AE266" s="18"/>
      <c r="AF266" s="18"/>
      <c r="AG266" s="21">
        <f t="shared" si="218"/>
        <v>0</v>
      </c>
      <c r="AH266" s="18"/>
      <c r="AI266" s="18"/>
      <c r="AJ266" s="21">
        <f t="shared" si="219"/>
        <v>0</v>
      </c>
    </row>
    <row r="267" spans="1:36" ht="15.75" customHeight="1" x14ac:dyDescent="0.3">
      <c r="A267" s="16">
        <v>23</v>
      </c>
      <c r="B267" s="17" t="s">
        <v>94</v>
      </c>
      <c r="C267" s="17" t="s">
        <v>95</v>
      </c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21">
        <f t="shared" ref="AB267:AC267" si="241">D267+F267+H267+J267+L267+N267+P267+R267+T267+V267+X267+Z267</f>
        <v>0</v>
      </c>
      <c r="AC267" s="21">
        <f t="shared" si="241"/>
        <v>0</v>
      </c>
      <c r="AD267" s="21">
        <f t="shared" si="217"/>
        <v>0</v>
      </c>
      <c r="AE267" s="18"/>
      <c r="AF267" s="18"/>
      <c r="AG267" s="21">
        <f t="shared" si="218"/>
        <v>0</v>
      </c>
      <c r="AH267" s="18"/>
      <c r="AI267" s="18"/>
      <c r="AJ267" s="21">
        <f t="shared" si="219"/>
        <v>0</v>
      </c>
    </row>
    <row r="268" spans="1:36" ht="15.75" customHeight="1" x14ac:dyDescent="0.3">
      <c r="A268" s="16">
        <v>24</v>
      </c>
      <c r="B268" s="17" t="s">
        <v>96</v>
      </c>
      <c r="C268" s="17" t="s">
        <v>97</v>
      </c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21">
        <f t="shared" ref="AB268:AC268" si="242">D268+F268+H268+J268+L268+N268+P268+R268+T268+V268+X268+Z268</f>
        <v>0</v>
      </c>
      <c r="AC268" s="21">
        <f t="shared" si="242"/>
        <v>0</v>
      </c>
      <c r="AD268" s="21">
        <f t="shared" si="217"/>
        <v>0</v>
      </c>
      <c r="AE268" s="18"/>
      <c r="AF268" s="18"/>
      <c r="AG268" s="21">
        <f t="shared" si="218"/>
        <v>0</v>
      </c>
      <c r="AH268" s="18"/>
      <c r="AI268" s="18"/>
      <c r="AJ268" s="21">
        <f t="shared" si="219"/>
        <v>0</v>
      </c>
    </row>
    <row r="269" spans="1:36" ht="15.75" customHeight="1" x14ac:dyDescent="0.3">
      <c r="A269" s="16">
        <v>25</v>
      </c>
      <c r="B269" s="17" t="s">
        <v>98</v>
      </c>
      <c r="C269" s="17" t="s">
        <v>97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21">
        <f t="shared" ref="AB269:AC269" si="243">D269+F269+H269+J269+L269+N269+P269+R269+T269+V269+X269+Z269</f>
        <v>0</v>
      </c>
      <c r="AC269" s="21">
        <f t="shared" si="243"/>
        <v>0</v>
      </c>
      <c r="AD269" s="21">
        <f t="shared" si="217"/>
        <v>0</v>
      </c>
      <c r="AE269" s="18"/>
      <c r="AF269" s="18"/>
      <c r="AG269" s="21">
        <f t="shared" si="218"/>
        <v>0</v>
      </c>
      <c r="AH269" s="18"/>
      <c r="AI269" s="18"/>
      <c r="AJ269" s="21">
        <f t="shared" si="219"/>
        <v>0</v>
      </c>
    </row>
    <row r="270" spans="1:36" ht="15.75" customHeight="1" x14ac:dyDescent="0.3">
      <c r="A270" s="16">
        <v>26</v>
      </c>
      <c r="B270" s="17" t="s">
        <v>99</v>
      </c>
      <c r="C270" s="17" t="s">
        <v>100</v>
      </c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21">
        <f t="shared" ref="AB270:AC270" si="244">D270+F270+H270+J270+L270+N270+P270+R270+T270+V270+X270+Z270</f>
        <v>0</v>
      </c>
      <c r="AC270" s="21">
        <f t="shared" si="244"/>
        <v>0</v>
      </c>
      <c r="AD270" s="21">
        <f t="shared" si="217"/>
        <v>0</v>
      </c>
      <c r="AE270" s="18"/>
      <c r="AF270" s="18"/>
      <c r="AG270" s="21">
        <f t="shared" si="218"/>
        <v>0</v>
      </c>
      <c r="AH270" s="18"/>
      <c r="AI270" s="18"/>
      <c r="AJ270" s="21">
        <f t="shared" si="219"/>
        <v>0</v>
      </c>
    </row>
    <row r="271" spans="1:36" ht="15.75" customHeight="1" x14ac:dyDescent="0.3">
      <c r="A271" s="16">
        <v>27</v>
      </c>
      <c r="B271" s="17" t="s">
        <v>101</v>
      </c>
      <c r="C271" s="22" t="s">
        <v>102</v>
      </c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21">
        <f t="shared" ref="AB271:AC271" si="245">D271+F271+H271+J271+L271+N271+P271+R271+T271+V271+X271+Z271</f>
        <v>0</v>
      </c>
      <c r="AC271" s="21">
        <f t="shared" si="245"/>
        <v>0</v>
      </c>
      <c r="AD271" s="21">
        <f t="shared" si="217"/>
        <v>0</v>
      </c>
      <c r="AE271" s="18"/>
      <c r="AF271" s="18"/>
      <c r="AG271" s="21">
        <f t="shared" si="218"/>
        <v>0</v>
      </c>
      <c r="AH271" s="18"/>
      <c r="AI271" s="18"/>
      <c r="AJ271" s="21">
        <f t="shared" si="219"/>
        <v>0</v>
      </c>
    </row>
    <row r="272" spans="1:36" ht="15.75" customHeight="1" x14ac:dyDescent="0.3">
      <c r="A272" s="16">
        <v>28</v>
      </c>
      <c r="B272" s="17" t="s">
        <v>103</v>
      </c>
      <c r="C272" s="17" t="s">
        <v>104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21">
        <f t="shared" ref="AB272:AC272" si="246">D272+F272+H272+J272+L272+N272+P272+R272+T272+V272+X272+Z272</f>
        <v>0</v>
      </c>
      <c r="AC272" s="21">
        <f t="shared" si="246"/>
        <v>0</v>
      </c>
      <c r="AD272" s="21">
        <f t="shared" si="217"/>
        <v>0</v>
      </c>
      <c r="AE272" s="18"/>
      <c r="AF272" s="18"/>
      <c r="AG272" s="21">
        <f t="shared" si="218"/>
        <v>0</v>
      </c>
      <c r="AH272" s="18"/>
      <c r="AI272" s="18"/>
      <c r="AJ272" s="21">
        <f t="shared" si="219"/>
        <v>0</v>
      </c>
    </row>
    <row r="273" spans="1:36" ht="15.75" customHeight="1" x14ac:dyDescent="0.3">
      <c r="A273" s="16">
        <v>29</v>
      </c>
      <c r="B273" s="17" t="s">
        <v>105</v>
      </c>
      <c r="C273" s="17" t="s">
        <v>106</v>
      </c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21">
        <f t="shared" ref="AB273:AC273" si="247">D273+F273+H273+J273+L273+N273+P273+R273+T273+V273+X273+Z273</f>
        <v>0</v>
      </c>
      <c r="AC273" s="21">
        <f t="shared" si="247"/>
        <v>0</v>
      </c>
      <c r="AD273" s="21">
        <f t="shared" si="217"/>
        <v>0</v>
      </c>
      <c r="AE273" s="18"/>
      <c r="AF273" s="18"/>
      <c r="AG273" s="21">
        <f t="shared" si="218"/>
        <v>0</v>
      </c>
      <c r="AH273" s="18"/>
      <c r="AI273" s="18"/>
      <c r="AJ273" s="21">
        <f t="shared" si="219"/>
        <v>0</v>
      </c>
    </row>
    <row r="274" spans="1:36" ht="15.75" customHeight="1" x14ac:dyDescent="0.3">
      <c r="A274" s="16">
        <v>30</v>
      </c>
      <c r="B274" s="17" t="s">
        <v>107</v>
      </c>
      <c r="C274" s="23" t="s">
        <v>108</v>
      </c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21">
        <f t="shared" ref="AB274:AC274" si="248">D274+F274+H274+J274+L274+N274+P274+R274+T274+V274+X274+Z274</f>
        <v>0</v>
      </c>
      <c r="AC274" s="21">
        <f t="shared" si="248"/>
        <v>0</v>
      </c>
      <c r="AD274" s="21">
        <f t="shared" si="217"/>
        <v>0</v>
      </c>
      <c r="AE274" s="18"/>
      <c r="AF274" s="18"/>
      <c r="AG274" s="21">
        <f t="shared" si="218"/>
        <v>0</v>
      </c>
      <c r="AH274" s="18"/>
      <c r="AI274" s="18"/>
      <c r="AJ274" s="21">
        <f t="shared" si="219"/>
        <v>0</v>
      </c>
    </row>
    <row r="275" spans="1:36" ht="15.75" customHeight="1" x14ac:dyDescent="0.3">
      <c r="A275" s="16">
        <v>31</v>
      </c>
      <c r="B275" s="17" t="s">
        <v>109</v>
      </c>
      <c r="C275" s="23" t="s">
        <v>110</v>
      </c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21">
        <f t="shared" ref="AB275:AC275" si="249">D275+F275+H275+J275+L275+N275+P275+R275+T275+V275+X275+Z275</f>
        <v>0</v>
      </c>
      <c r="AC275" s="21">
        <f t="shared" si="249"/>
        <v>0</v>
      </c>
      <c r="AD275" s="21">
        <f t="shared" si="217"/>
        <v>0</v>
      </c>
      <c r="AE275" s="18"/>
      <c r="AF275" s="18"/>
      <c r="AG275" s="21">
        <f t="shared" si="218"/>
        <v>0</v>
      </c>
      <c r="AH275" s="18"/>
      <c r="AI275" s="18"/>
      <c r="AJ275" s="21">
        <f t="shared" si="219"/>
        <v>0</v>
      </c>
    </row>
    <row r="276" spans="1:36" ht="15.75" customHeight="1" x14ac:dyDescent="0.3">
      <c r="A276" s="16">
        <v>32</v>
      </c>
      <c r="B276" s="17" t="s">
        <v>111</v>
      </c>
      <c r="C276" s="23" t="s">
        <v>112</v>
      </c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21">
        <f t="shared" ref="AB276:AC276" si="250">D276+F276+H276+J276+L276+N276+P276+R276+T276+V276+X276+Z276</f>
        <v>0</v>
      </c>
      <c r="AC276" s="21">
        <f t="shared" si="250"/>
        <v>0</v>
      </c>
      <c r="AD276" s="21">
        <f t="shared" si="217"/>
        <v>0</v>
      </c>
      <c r="AE276" s="18"/>
      <c r="AF276" s="18"/>
      <c r="AG276" s="21">
        <f t="shared" si="218"/>
        <v>0</v>
      </c>
      <c r="AH276" s="18"/>
      <c r="AI276" s="18"/>
      <c r="AJ276" s="21">
        <f t="shared" si="219"/>
        <v>0</v>
      </c>
    </row>
    <row r="277" spans="1:36" ht="15.75" customHeight="1" x14ac:dyDescent="0.3">
      <c r="A277" s="16">
        <v>33</v>
      </c>
      <c r="B277" s="17" t="s">
        <v>113</v>
      </c>
      <c r="C277" s="23" t="s">
        <v>114</v>
      </c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21">
        <f t="shared" ref="AB277:AC277" si="251">D277+F277+H277+J277+L277+N277+P277+R277+T277+V277+X277+Z277</f>
        <v>0</v>
      </c>
      <c r="AC277" s="21">
        <f t="shared" si="251"/>
        <v>0</v>
      </c>
      <c r="AD277" s="21">
        <f t="shared" si="217"/>
        <v>0</v>
      </c>
      <c r="AE277" s="18"/>
      <c r="AF277" s="18"/>
      <c r="AG277" s="21">
        <f t="shared" si="218"/>
        <v>0</v>
      </c>
      <c r="AH277" s="18"/>
      <c r="AI277" s="18"/>
      <c r="AJ277" s="21">
        <f t="shared" si="219"/>
        <v>0</v>
      </c>
    </row>
    <row r="278" spans="1:36" ht="15.75" customHeight="1" x14ac:dyDescent="0.3">
      <c r="A278" s="16">
        <v>34</v>
      </c>
      <c r="B278" s="17" t="s">
        <v>115</v>
      </c>
      <c r="C278" s="23" t="s">
        <v>116</v>
      </c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21">
        <f t="shared" ref="AB278:AC278" si="252">D278+F278+H278+J278+L278+N278+P278+R278+T278+V278+X278+Z278</f>
        <v>0</v>
      </c>
      <c r="AC278" s="21">
        <f t="shared" si="252"/>
        <v>0</v>
      </c>
      <c r="AD278" s="21">
        <f t="shared" si="217"/>
        <v>0</v>
      </c>
      <c r="AE278" s="18"/>
      <c r="AF278" s="18"/>
      <c r="AG278" s="21">
        <f t="shared" si="218"/>
        <v>0</v>
      </c>
      <c r="AH278" s="18"/>
      <c r="AI278" s="18"/>
      <c r="AJ278" s="21">
        <f t="shared" si="219"/>
        <v>0</v>
      </c>
    </row>
    <row r="279" spans="1:36" ht="15.75" customHeight="1" x14ac:dyDescent="0.3">
      <c r="A279" s="16">
        <v>35</v>
      </c>
      <c r="B279" s="17" t="s">
        <v>117</v>
      </c>
      <c r="C279" s="23" t="s">
        <v>118</v>
      </c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21">
        <f t="shared" ref="AB279:AC279" si="253">D279+F279+H279+J279+L279+N279+P279+R279+T279+V279+X279+Z279</f>
        <v>0</v>
      </c>
      <c r="AC279" s="21">
        <f t="shared" si="253"/>
        <v>0</v>
      </c>
      <c r="AD279" s="21">
        <f t="shared" si="217"/>
        <v>0</v>
      </c>
      <c r="AE279" s="18"/>
      <c r="AF279" s="18"/>
      <c r="AG279" s="21">
        <f t="shared" si="218"/>
        <v>0</v>
      </c>
      <c r="AH279" s="18"/>
      <c r="AI279" s="18"/>
      <c r="AJ279" s="21">
        <f t="shared" si="219"/>
        <v>0</v>
      </c>
    </row>
    <row r="280" spans="1:36" ht="15.75" customHeight="1" x14ac:dyDescent="0.3">
      <c r="A280" s="16">
        <v>37</v>
      </c>
      <c r="B280" s="17" t="s">
        <v>119</v>
      </c>
      <c r="C280" s="23" t="s">
        <v>120</v>
      </c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21">
        <f t="shared" ref="AB280:AC280" si="254">D280+F280+H280+J280+L280+N280+P280+R280+T280+V280+X280+Z280</f>
        <v>0</v>
      </c>
      <c r="AC280" s="21">
        <f t="shared" si="254"/>
        <v>0</v>
      </c>
      <c r="AD280" s="21">
        <f t="shared" si="217"/>
        <v>0</v>
      </c>
      <c r="AE280" s="18"/>
      <c r="AF280" s="18"/>
      <c r="AG280" s="21">
        <f t="shared" si="218"/>
        <v>0</v>
      </c>
      <c r="AH280" s="18"/>
      <c r="AI280" s="18"/>
      <c r="AJ280" s="21">
        <f t="shared" si="219"/>
        <v>0</v>
      </c>
    </row>
    <row r="281" spans="1:36" ht="15.75" customHeight="1" x14ac:dyDescent="0.3">
      <c r="A281" s="16">
        <v>38</v>
      </c>
      <c r="B281" s="17" t="s">
        <v>121</v>
      </c>
      <c r="C281" s="23" t="s">
        <v>122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21">
        <f t="shared" ref="AB281:AC281" si="255">D281+F281+H281+J281+L281+N281+P281+R281+T281+V281+X281+Z281</f>
        <v>0</v>
      </c>
      <c r="AC281" s="21">
        <f t="shared" si="255"/>
        <v>0</v>
      </c>
      <c r="AD281" s="21">
        <f t="shared" si="217"/>
        <v>0</v>
      </c>
      <c r="AE281" s="18"/>
      <c r="AF281" s="18"/>
      <c r="AG281" s="21">
        <f t="shared" si="218"/>
        <v>0</v>
      </c>
      <c r="AH281" s="18"/>
      <c r="AI281" s="18"/>
      <c r="AJ281" s="21">
        <f t="shared" si="219"/>
        <v>0</v>
      </c>
    </row>
    <row r="282" spans="1:36" ht="15.75" customHeight="1" x14ac:dyDescent="0.3">
      <c r="A282" s="16">
        <v>36</v>
      </c>
      <c r="B282" s="17" t="s">
        <v>123</v>
      </c>
      <c r="C282" s="23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21">
        <f t="shared" ref="AB282:AC282" si="256">D282+F282+H282+J282+L282+N282+P282+R282+T282+V282+X282+Z282</f>
        <v>0</v>
      </c>
      <c r="AC282" s="21">
        <f t="shared" si="256"/>
        <v>0</v>
      </c>
      <c r="AD282" s="21">
        <f t="shared" si="217"/>
        <v>0</v>
      </c>
      <c r="AE282" s="18"/>
      <c r="AF282" s="18"/>
      <c r="AG282" s="21">
        <f t="shared" si="218"/>
        <v>0</v>
      </c>
      <c r="AH282" s="18"/>
      <c r="AI282" s="18"/>
      <c r="AJ282" s="21">
        <f t="shared" si="219"/>
        <v>0</v>
      </c>
    </row>
    <row r="283" spans="1:36" ht="15.75" customHeight="1" x14ac:dyDescent="0.3">
      <c r="A283" s="16">
        <v>39</v>
      </c>
      <c r="B283" s="17" t="s">
        <v>124</v>
      </c>
      <c r="C283" s="22" t="s">
        <v>125</v>
      </c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21">
        <f t="shared" ref="AB283:AC283" si="257">D283+F283+H283+J283+L283+N283+P283+R283+T283+V283+X283+Z283</f>
        <v>0</v>
      </c>
      <c r="AC283" s="21">
        <f t="shared" si="257"/>
        <v>0</v>
      </c>
      <c r="AD283" s="21">
        <f t="shared" si="217"/>
        <v>0</v>
      </c>
      <c r="AE283" s="18"/>
      <c r="AF283" s="18"/>
      <c r="AG283" s="21">
        <f t="shared" si="218"/>
        <v>0</v>
      </c>
      <c r="AH283" s="18"/>
      <c r="AI283" s="18"/>
      <c r="AJ283" s="21">
        <f t="shared" si="219"/>
        <v>0</v>
      </c>
    </row>
    <row r="284" spans="1:36" ht="15.75" customHeight="1" x14ac:dyDescent="0.3">
      <c r="A284" s="16"/>
      <c r="B284" s="17" t="s">
        <v>126</v>
      </c>
      <c r="C284" s="24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21">
        <f t="shared" ref="AB284:AC284" si="258">D284+F284+H284+J284+L284+N284+P284+R284+T284+V284+X284+Z284</f>
        <v>0</v>
      </c>
      <c r="AC284" s="21">
        <f t="shared" si="258"/>
        <v>0</v>
      </c>
      <c r="AD284" s="21">
        <f t="shared" si="217"/>
        <v>0</v>
      </c>
      <c r="AE284" s="18"/>
      <c r="AF284" s="18"/>
      <c r="AG284" s="21">
        <f t="shared" si="218"/>
        <v>0</v>
      </c>
      <c r="AH284" s="18"/>
      <c r="AI284" s="18"/>
      <c r="AJ284" s="21">
        <f t="shared" si="219"/>
        <v>0</v>
      </c>
    </row>
    <row r="285" spans="1:36" ht="15.75" customHeight="1" x14ac:dyDescent="0.3">
      <c r="A285" s="16"/>
      <c r="B285" s="17" t="s">
        <v>127</v>
      </c>
      <c r="C285" s="17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21">
        <f t="shared" ref="AB285:AC285" si="259">D285+F285+H285+J285+L285+N285+P285+R285+T285+V285+X285+Z285</f>
        <v>0</v>
      </c>
      <c r="AC285" s="21">
        <f t="shared" si="259"/>
        <v>0</v>
      </c>
      <c r="AD285" s="21">
        <f t="shared" si="217"/>
        <v>0</v>
      </c>
      <c r="AE285" s="18"/>
      <c r="AF285" s="18"/>
      <c r="AG285" s="21">
        <f t="shared" si="218"/>
        <v>0</v>
      </c>
      <c r="AH285" s="18"/>
      <c r="AI285" s="18"/>
      <c r="AJ285" s="21">
        <f t="shared" si="219"/>
        <v>0</v>
      </c>
    </row>
    <row r="286" spans="1:36" ht="15.75" customHeight="1" x14ac:dyDescent="0.3">
      <c r="A286" s="16"/>
      <c r="B286" s="17" t="s">
        <v>128</v>
      </c>
      <c r="C286" s="24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21">
        <f t="shared" ref="AB286:AC286" si="260">D286+F286+H286+J286+L286+N286+P286+R286+T286+V286+X286+Z286</f>
        <v>0</v>
      </c>
      <c r="AC286" s="21">
        <f t="shared" si="260"/>
        <v>0</v>
      </c>
      <c r="AD286" s="21">
        <f t="shared" si="217"/>
        <v>0</v>
      </c>
      <c r="AE286" s="18"/>
      <c r="AF286" s="18"/>
      <c r="AG286" s="21">
        <f t="shared" si="218"/>
        <v>0</v>
      </c>
      <c r="AH286" s="18"/>
      <c r="AI286" s="18"/>
      <c r="AJ286" s="21">
        <f t="shared" si="219"/>
        <v>0</v>
      </c>
    </row>
    <row r="287" spans="1:36" ht="15.75" customHeight="1" x14ac:dyDescent="0.3">
      <c r="A287" s="16">
        <v>40</v>
      </c>
      <c r="B287" s="17" t="s">
        <v>129</v>
      </c>
      <c r="C287" s="23" t="s">
        <v>130</v>
      </c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21">
        <f t="shared" ref="AB287:AC287" si="261">D287+F287+H287+J287+L287+N287+P287+R287+T287+V287+X287+Z287</f>
        <v>0</v>
      </c>
      <c r="AC287" s="21">
        <f t="shared" si="261"/>
        <v>0</v>
      </c>
      <c r="AD287" s="21">
        <f t="shared" si="217"/>
        <v>0</v>
      </c>
      <c r="AE287" s="18"/>
      <c r="AF287" s="18"/>
      <c r="AG287" s="21">
        <f t="shared" si="218"/>
        <v>0</v>
      </c>
      <c r="AH287" s="18"/>
      <c r="AI287" s="18"/>
      <c r="AJ287" s="21">
        <f t="shared" si="219"/>
        <v>0</v>
      </c>
    </row>
    <row r="288" spans="1:36" ht="15.75" customHeight="1" x14ac:dyDescent="0.3">
      <c r="A288" s="16">
        <v>41</v>
      </c>
      <c r="B288" s="17" t="s">
        <v>131</v>
      </c>
      <c r="C288" s="23" t="s">
        <v>132</v>
      </c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21">
        <f t="shared" ref="AB288:AC288" si="262">D288+F288+H288+J288+L288+N288+P288+R288+T288+V288+X288+Z288</f>
        <v>0</v>
      </c>
      <c r="AC288" s="21">
        <f t="shared" si="262"/>
        <v>0</v>
      </c>
      <c r="AD288" s="21">
        <f t="shared" si="217"/>
        <v>0</v>
      </c>
      <c r="AE288" s="18"/>
      <c r="AF288" s="18"/>
      <c r="AG288" s="21">
        <f t="shared" si="218"/>
        <v>0</v>
      </c>
      <c r="AH288" s="18"/>
      <c r="AI288" s="18"/>
      <c r="AJ288" s="21">
        <f t="shared" si="219"/>
        <v>0</v>
      </c>
    </row>
    <row r="289" spans="1:46" ht="15.75" customHeight="1" x14ac:dyDescent="0.3">
      <c r="A289" s="16">
        <v>42</v>
      </c>
      <c r="B289" s="17" t="s">
        <v>133</v>
      </c>
      <c r="C289" s="23" t="s">
        <v>134</v>
      </c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21">
        <f t="shared" ref="AB289:AC289" si="263">D289+F289+H289+J289+L289+N289+P289+R289+T289+V289+X289+Z289</f>
        <v>0</v>
      </c>
      <c r="AC289" s="21">
        <f t="shared" si="263"/>
        <v>0</v>
      </c>
      <c r="AD289" s="21">
        <f t="shared" si="217"/>
        <v>0</v>
      </c>
      <c r="AE289" s="18"/>
      <c r="AF289" s="18"/>
      <c r="AG289" s="21">
        <f t="shared" si="218"/>
        <v>0</v>
      </c>
      <c r="AH289" s="18"/>
      <c r="AI289" s="18"/>
      <c r="AJ289" s="21">
        <f t="shared" si="219"/>
        <v>0</v>
      </c>
    </row>
    <row r="290" spans="1:46" ht="15.75" customHeight="1" x14ac:dyDescent="0.3">
      <c r="A290" s="16">
        <v>43</v>
      </c>
      <c r="B290" s="17" t="s">
        <v>135</v>
      </c>
      <c r="C290" s="23" t="s">
        <v>136</v>
      </c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21">
        <f t="shared" ref="AB290:AC290" si="264">D290+F290+H290+J290+L290+N290+P290+R290+T290+V290+X290+Z290</f>
        <v>0</v>
      </c>
      <c r="AC290" s="21">
        <f t="shared" si="264"/>
        <v>0</v>
      </c>
      <c r="AD290" s="21">
        <f t="shared" si="217"/>
        <v>0</v>
      </c>
      <c r="AE290" s="18"/>
      <c r="AF290" s="18"/>
      <c r="AG290" s="21">
        <f t="shared" si="218"/>
        <v>0</v>
      </c>
      <c r="AH290" s="18"/>
      <c r="AI290" s="18"/>
      <c r="AJ290" s="21">
        <f t="shared" si="219"/>
        <v>0</v>
      </c>
    </row>
    <row r="291" spans="1:46" ht="15.75" customHeight="1" x14ac:dyDescent="0.3">
      <c r="A291" s="16">
        <v>44</v>
      </c>
      <c r="B291" s="17" t="s">
        <v>137</v>
      </c>
      <c r="C291" s="23" t="s">
        <v>138</v>
      </c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21">
        <f t="shared" ref="AB291:AC291" si="265">D291+F291+H291+J291+L291+N291+P291+R291+T291+V291+X291+Z291</f>
        <v>0</v>
      </c>
      <c r="AC291" s="21">
        <f t="shared" si="265"/>
        <v>0</v>
      </c>
      <c r="AD291" s="21">
        <f t="shared" si="217"/>
        <v>0</v>
      </c>
      <c r="AE291" s="18"/>
      <c r="AF291" s="18"/>
      <c r="AG291" s="21">
        <f t="shared" si="218"/>
        <v>0</v>
      </c>
      <c r="AH291" s="18"/>
      <c r="AI291" s="18"/>
      <c r="AJ291" s="21">
        <f t="shared" si="219"/>
        <v>0</v>
      </c>
    </row>
    <row r="292" spans="1:46" ht="15.75" customHeight="1" x14ac:dyDescent="0.3">
      <c r="A292" s="16">
        <v>45</v>
      </c>
      <c r="B292" s="17" t="s">
        <v>139</v>
      </c>
      <c r="C292" s="23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21">
        <f t="shared" ref="AB292:AC292" si="266">D292+F292+H292+J292+L292+N292+P292+R292+T292+V292+X292+Z292</f>
        <v>0</v>
      </c>
      <c r="AC292" s="21">
        <f t="shared" si="266"/>
        <v>0</v>
      </c>
      <c r="AD292" s="21">
        <f t="shared" si="217"/>
        <v>0</v>
      </c>
      <c r="AE292" s="18"/>
      <c r="AF292" s="18"/>
      <c r="AG292" s="21">
        <f t="shared" si="218"/>
        <v>0</v>
      </c>
      <c r="AH292" s="18"/>
      <c r="AI292" s="18"/>
      <c r="AJ292" s="21">
        <f t="shared" si="219"/>
        <v>0</v>
      </c>
    </row>
    <row r="293" spans="1:46" ht="15.75" customHeight="1" x14ac:dyDescent="0.3">
      <c r="A293" s="16">
        <v>46</v>
      </c>
      <c r="B293" s="17" t="s">
        <v>140</v>
      </c>
      <c r="C293" s="23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21">
        <f t="shared" ref="AB293:AC293" si="267">D293+F293+H293+J293+L293+N293+P293+R293+T293+V293+X293+Z293</f>
        <v>0</v>
      </c>
      <c r="AC293" s="21">
        <f t="shared" si="267"/>
        <v>0</v>
      </c>
      <c r="AD293" s="21">
        <f t="shared" si="217"/>
        <v>0</v>
      </c>
      <c r="AE293" s="18"/>
      <c r="AF293" s="18"/>
      <c r="AG293" s="21">
        <f t="shared" si="218"/>
        <v>0</v>
      </c>
      <c r="AH293" s="18"/>
      <c r="AI293" s="18"/>
      <c r="AJ293" s="21">
        <f t="shared" si="219"/>
        <v>0</v>
      </c>
    </row>
    <row r="294" spans="1:46" ht="15.75" customHeight="1" x14ac:dyDescent="0.3">
      <c r="A294" s="16">
        <v>47</v>
      </c>
      <c r="B294" s="17" t="s">
        <v>141</v>
      </c>
      <c r="C294" s="1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21">
        <f t="shared" ref="AB294:AC294" si="268">D294+F294+H294+J294+L294+N294+P294+R294+T294+V294+X294+Z294</f>
        <v>0</v>
      </c>
      <c r="AC294" s="21">
        <f t="shared" si="268"/>
        <v>0</v>
      </c>
      <c r="AD294" s="21">
        <f t="shared" si="217"/>
        <v>0</v>
      </c>
      <c r="AE294" s="18"/>
      <c r="AF294" s="18"/>
      <c r="AG294" s="21">
        <f t="shared" si="218"/>
        <v>0</v>
      </c>
      <c r="AH294" s="18"/>
      <c r="AI294" s="18"/>
      <c r="AJ294" s="21">
        <f t="shared" si="219"/>
        <v>0</v>
      </c>
    </row>
    <row r="295" spans="1:46" ht="15.75" customHeight="1" x14ac:dyDescent="0.3">
      <c r="A295" s="101" t="s">
        <v>9</v>
      </c>
      <c r="B295" s="57"/>
      <c r="C295" s="102"/>
      <c r="D295" s="25">
        <f t="shared" ref="D295:AJ295" si="269">SUM(D245:D294)</f>
        <v>0</v>
      </c>
      <c r="E295" s="25">
        <f t="shared" si="269"/>
        <v>0</v>
      </c>
      <c r="F295" s="25">
        <f t="shared" si="269"/>
        <v>0</v>
      </c>
      <c r="G295" s="25">
        <f t="shared" si="269"/>
        <v>0</v>
      </c>
      <c r="H295" s="25">
        <f t="shared" si="269"/>
        <v>0</v>
      </c>
      <c r="I295" s="25">
        <f t="shared" si="269"/>
        <v>0</v>
      </c>
      <c r="J295" s="25">
        <f t="shared" si="269"/>
        <v>0</v>
      </c>
      <c r="K295" s="25">
        <f t="shared" si="269"/>
        <v>0</v>
      </c>
      <c r="L295" s="25">
        <f t="shared" si="269"/>
        <v>0</v>
      </c>
      <c r="M295" s="25">
        <f t="shared" si="269"/>
        <v>0</v>
      </c>
      <c r="N295" s="25">
        <f t="shared" si="269"/>
        <v>0</v>
      </c>
      <c r="O295" s="25">
        <f t="shared" si="269"/>
        <v>0</v>
      </c>
      <c r="P295" s="25">
        <f t="shared" si="269"/>
        <v>0</v>
      </c>
      <c r="Q295" s="25">
        <f t="shared" si="269"/>
        <v>0</v>
      </c>
      <c r="R295" s="25">
        <f t="shared" si="269"/>
        <v>9</v>
      </c>
      <c r="S295" s="25">
        <f t="shared" si="269"/>
        <v>17</v>
      </c>
      <c r="T295" s="25">
        <f t="shared" si="269"/>
        <v>27</v>
      </c>
      <c r="U295" s="25">
        <f t="shared" si="269"/>
        <v>43</v>
      </c>
      <c r="V295" s="25">
        <f t="shared" si="269"/>
        <v>26</v>
      </c>
      <c r="W295" s="25">
        <f t="shared" si="269"/>
        <v>40</v>
      </c>
      <c r="X295" s="25">
        <f t="shared" si="269"/>
        <v>38</v>
      </c>
      <c r="Y295" s="25">
        <f t="shared" si="269"/>
        <v>42</v>
      </c>
      <c r="Z295" s="25">
        <f t="shared" si="269"/>
        <v>22</v>
      </c>
      <c r="AA295" s="25">
        <f t="shared" si="269"/>
        <v>25</v>
      </c>
      <c r="AB295" s="25">
        <f t="shared" si="269"/>
        <v>122</v>
      </c>
      <c r="AC295" s="25">
        <f t="shared" si="269"/>
        <v>167</v>
      </c>
      <c r="AD295" s="25">
        <f t="shared" si="269"/>
        <v>289</v>
      </c>
      <c r="AE295" s="25">
        <f t="shared" si="269"/>
        <v>762</v>
      </c>
      <c r="AF295" s="25">
        <f t="shared" si="269"/>
        <v>1033</v>
      </c>
      <c r="AG295" s="25">
        <f t="shared" si="269"/>
        <v>1795</v>
      </c>
      <c r="AH295" s="25">
        <f t="shared" si="269"/>
        <v>0</v>
      </c>
      <c r="AI295" s="25">
        <f t="shared" si="269"/>
        <v>0</v>
      </c>
      <c r="AJ295" s="25">
        <f t="shared" si="269"/>
        <v>0</v>
      </c>
    </row>
    <row r="296" spans="1:46" ht="15.75" customHeight="1" x14ac:dyDescent="0.3">
      <c r="A296" s="83"/>
      <c r="B296" s="69"/>
      <c r="C296" s="84"/>
      <c r="D296" s="89">
        <f>SUM(D295:E295)</f>
        <v>0</v>
      </c>
      <c r="E296" s="66"/>
      <c r="F296" s="89">
        <f>SUM(F295:G295)</f>
        <v>0</v>
      </c>
      <c r="G296" s="66"/>
      <c r="H296" s="89">
        <f>SUM(H295:I295)</f>
        <v>0</v>
      </c>
      <c r="I296" s="66"/>
      <c r="J296" s="89">
        <f>SUM(J295:K295)</f>
        <v>0</v>
      </c>
      <c r="K296" s="66"/>
      <c r="L296" s="89">
        <f>SUM(L295:M295)</f>
        <v>0</v>
      </c>
      <c r="M296" s="66"/>
      <c r="N296" s="89">
        <f>SUM(N295:O295)</f>
        <v>0</v>
      </c>
      <c r="O296" s="66"/>
      <c r="P296" s="89">
        <f>SUM(P295:Q295)</f>
        <v>0</v>
      </c>
      <c r="Q296" s="66"/>
      <c r="R296" s="89">
        <f>SUM(R295:S295)</f>
        <v>26</v>
      </c>
      <c r="S296" s="66"/>
      <c r="T296" s="89">
        <f>SUM(T295:U295)</f>
        <v>70</v>
      </c>
      <c r="U296" s="66"/>
      <c r="V296" s="89">
        <f>SUM(V295:W295)</f>
        <v>66</v>
      </c>
      <c r="W296" s="66"/>
      <c r="X296" s="89">
        <f>SUM(X295:Y295)</f>
        <v>80</v>
      </c>
      <c r="Y296" s="66"/>
      <c r="Z296" s="89">
        <f>SUM(Z295:AA295)</f>
        <v>47</v>
      </c>
      <c r="AA296" s="66"/>
      <c r="AB296" s="89">
        <f>SUM(AB295:AC295)</f>
        <v>289</v>
      </c>
      <c r="AC296" s="66"/>
      <c r="AD296" s="18"/>
      <c r="AE296" s="89">
        <f>SUM(AE295:AF295)</f>
        <v>1795</v>
      </c>
      <c r="AF296" s="66"/>
      <c r="AG296" s="15"/>
      <c r="AH296" s="89">
        <f>SUM(AH295:AI295)</f>
        <v>0</v>
      </c>
      <c r="AI296" s="66"/>
      <c r="AJ296" s="18"/>
      <c r="AK296" s="31"/>
      <c r="AL296" s="103"/>
      <c r="AM296" s="60"/>
      <c r="AN296" s="103"/>
      <c r="AO296" s="60"/>
      <c r="AP296" s="103"/>
      <c r="AQ296" s="60"/>
      <c r="AR296" s="103"/>
      <c r="AS296" s="60"/>
    </row>
    <row r="297" spans="1:46" ht="15.75" customHeight="1" x14ac:dyDescent="0.35">
      <c r="A297" s="28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</row>
    <row r="298" spans="1:46" ht="15.75" customHeight="1" x14ac:dyDescent="0.35">
      <c r="A298" s="28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</row>
    <row r="299" spans="1:46" ht="18.75" customHeight="1" x14ac:dyDescent="0.25">
      <c r="A299" s="32" t="s">
        <v>15</v>
      </c>
      <c r="B299" s="2"/>
      <c r="C299" s="2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2"/>
      <c r="AL299" s="2"/>
      <c r="AM299" s="2"/>
      <c r="AN299" s="2"/>
      <c r="AO299" s="2"/>
      <c r="AP299" s="2"/>
      <c r="AQ299" s="2"/>
      <c r="AR299" s="2"/>
      <c r="AS299" s="2"/>
      <c r="AT299" s="2"/>
    </row>
    <row r="300" spans="1:46" ht="15.75" customHeight="1" x14ac:dyDescent="0.3">
      <c r="A300" s="96" t="s">
        <v>6</v>
      </c>
      <c r="B300" s="97" t="s">
        <v>42</v>
      </c>
      <c r="C300" s="97" t="s">
        <v>43</v>
      </c>
      <c r="D300" s="93" t="s">
        <v>44</v>
      </c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86"/>
      <c r="AB300" s="87" t="s">
        <v>44</v>
      </c>
      <c r="AC300" s="70"/>
      <c r="AD300" s="82"/>
      <c r="AE300" s="87" t="s">
        <v>45</v>
      </c>
      <c r="AF300" s="70"/>
      <c r="AG300" s="82"/>
      <c r="AH300" s="87" t="s">
        <v>46</v>
      </c>
      <c r="AI300" s="70"/>
      <c r="AJ300" s="82"/>
      <c r="AK300" s="2"/>
      <c r="AL300" s="2"/>
      <c r="AM300" s="2"/>
      <c r="AN300" s="2"/>
      <c r="AO300" s="2"/>
      <c r="AP300" s="2"/>
      <c r="AQ300" s="2"/>
      <c r="AR300" s="2"/>
      <c r="AS300" s="2"/>
      <c r="AT300" s="2"/>
    </row>
    <row r="301" spans="1:46" ht="15.75" customHeight="1" x14ac:dyDescent="0.3">
      <c r="A301" s="91"/>
      <c r="B301" s="98"/>
      <c r="C301" s="98"/>
      <c r="D301" s="89" t="s">
        <v>47</v>
      </c>
      <c r="E301" s="66"/>
      <c r="F301" s="89" t="s">
        <v>48</v>
      </c>
      <c r="G301" s="66"/>
      <c r="H301" s="89" t="s">
        <v>49</v>
      </c>
      <c r="I301" s="66"/>
      <c r="J301" s="89" t="s">
        <v>50</v>
      </c>
      <c r="K301" s="66"/>
      <c r="L301" s="94">
        <v>44325</v>
      </c>
      <c r="M301" s="66"/>
      <c r="N301" s="94">
        <v>44483</v>
      </c>
      <c r="O301" s="66"/>
      <c r="P301" s="89" t="s">
        <v>51</v>
      </c>
      <c r="Q301" s="66"/>
      <c r="R301" s="89" t="s">
        <v>52</v>
      </c>
      <c r="S301" s="66"/>
      <c r="T301" s="89" t="s">
        <v>53</v>
      </c>
      <c r="U301" s="66"/>
      <c r="V301" s="89" t="s">
        <v>54</v>
      </c>
      <c r="W301" s="66"/>
      <c r="X301" s="89" t="s">
        <v>55</v>
      </c>
      <c r="Y301" s="66"/>
      <c r="Z301" s="89" t="s">
        <v>56</v>
      </c>
      <c r="AA301" s="66"/>
      <c r="AB301" s="88"/>
      <c r="AC301" s="69"/>
      <c r="AD301" s="84"/>
      <c r="AE301" s="88"/>
      <c r="AF301" s="69"/>
      <c r="AG301" s="84"/>
      <c r="AH301" s="88"/>
      <c r="AI301" s="69"/>
      <c r="AJ301" s="84"/>
      <c r="AK301" s="2"/>
      <c r="AL301" s="2"/>
      <c r="AM301" s="2"/>
      <c r="AN301" s="2"/>
      <c r="AO301" s="2"/>
      <c r="AP301" s="2"/>
      <c r="AQ301" s="2"/>
      <c r="AR301" s="2"/>
      <c r="AS301" s="2"/>
      <c r="AT301" s="2"/>
    </row>
    <row r="302" spans="1:46" ht="15.75" customHeight="1" x14ac:dyDescent="0.3">
      <c r="A302" s="92"/>
      <c r="B302" s="99"/>
      <c r="C302" s="99"/>
      <c r="D302" s="15" t="s">
        <v>7</v>
      </c>
      <c r="E302" s="15" t="s">
        <v>8</v>
      </c>
      <c r="F302" s="15" t="s">
        <v>7</v>
      </c>
      <c r="G302" s="15" t="s">
        <v>8</v>
      </c>
      <c r="H302" s="15" t="s">
        <v>7</v>
      </c>
      <c r="I302" s="15" t="s">
        <v>8</v>
      </c>
      <c r="J302" s="15" t="s">
        <v>7</v>
      </c>
      <c r="K302" s="15" t="s">
        <v>8</v>
      </c>
      <c r="L302" s="15" t="s">
        <v>7</v>
      </c>
      <c r="M302" s="15" t="s">
        <v>8</v>
      </c>
      <c r="N302" s="15" t="s">
        <v>7</v>
      </c>
      <c r="O302" s="15" t="s">
        <v>8</v>
      </c>
      <c r="P302" s="15" t="s">
        <v>7</v>
      </c>
      <c r="Q302" s="15" t="s">
        <v>8</v>
      </c>
      <c r="R302" s="15" t="s">
        <v>7</v>
      </c>
      <c r="S302" s="15" t="s">
        <v>8</v>
      </c>
      <c r="T302" s="15" t="s">
        <v>7</v>
      </c>
      <c r="U302" s="15" t="s">
        <v>8</v>
      </c>
      <c r="V302" s="15" t="s">
        <v>7</v>
      </c>
      <c r="W302" s="15" t="s">
        <v>8</v>
      </c>
      <c r="X302" s="15" t="s">
        <v>7</v>
      </c>
      <c r="Y302" s="15" t="s">
        <v>8</v>
      </c>
      <c r="Z302" s="15" t="s">
        <v>7</v>
      </c>
      <c r="AA302" s="15" t="s">
        <v>8</v>
      </c>
      <c r="AB302" s="15" t="s">
        <v>7</v>
      </c>
      <c r="AC302" s="15" t="s">
        <v>8</v>
      </c>
      <c r="AD302" s="15" t="s">
        <v>57</v>
      </c>
      <c r="AE302" s="15" t="s">
        <v>7</v>
      </c>
      <c r="AF302" s="15" t="s">
        <v>8</v>
      </c>
      <c r="AG302" s="15" t="s">
        <v>57</v>
      </c>
      <c r="AH302" s="15" t="s">
        <v>7</v>
      </c>
      <c r="AI302" s="15" t="s">
        <v>8</v>
      </c>
      <c r="AJ302" s="15" t="s">
        <v>57</v>
      </c>
      <c r="AK302" s="2"/>
      <c r="AL302" s="2"/>
      <c r="AM302" s="2"/>
      <c r="AN302" s="2"/>
      <c r="AO302" s="2"/>
      <c r="AP302" s="2"/>
      <c r="AQ302" s="2"/>
      <c r="AR302" s="2"/>
      <c r="AS302" s="2"/>
      <c r="AT302" s="2"/>
    </row>
    <row r="303" spans="1:46" ht="15.75" customHeight="1" x14ac:dyDescent="0.3">
      <c r="A303" s="16">
        <v>1</v>
      </c>
      <c r="B303" s="17" t="s">
        <v>1</v>
      </c>
      <c r="C303" s="17" t="s">
        <v>58</v>
      </c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9"/>
      <c r="O303" s="18"/>
      <c r="P303" s="18"/>
      <c r="Q303" s="18"/>
      <c r="R303" s="20">
        <v>27</v>
      </c>
      <c r="S303" s="20">
        <v>36</v>
      </c>
      <c r="T303" s="20">
        <v>34</v>
      </c>
      <c r="U303" s="20">
        <v>87</v>
      </c>
      <c r="V303" s="20">
        <v>38</v>
      </c>
      <c r="W303" s="20">
        <v>67</v>
      </c>
      <c r="X303" s="20">
        <v>75</v>
      </c>
      <c r="Y303" s="20">
        <v>110</v>
      </c>
      <c r="Z303" s="20">
        <v>24</v>
      </c>
      <c r="AA303" s="20">
        <v>43</v>
      </c>
      <c r="AB303" s="21">
        <f t="shared" ref="AB303:AC303" si="270">D303+F303+H303+J303+L303+N303+P303+R303+T303+V303+X303+Z303</f>
        <v>198</v>
      </c>
      <c r="AC303" s="21">
        <f t="shared" si="270"/>
        <v>343</v>
      </c>
      <c r="AD303" s="21">
        <f t="shared" ref="AD303:AD352" si="271">SUM(AB303,AC303)</f>
        <v>541</v>
      </c>
      <c r="AE303" s="20">
        <v>853</v>
      </c>
      <c r="AF303" s="20">
        <v>1157</v>
      </c>
      <c r="AG303" s="21">
        <f t="shared" ref="AG303:AG352" si="272">SUM(AE303,AF303)</f>
        <v>2010</v>
      </c>
      <c r="AH303" s="18"/>
      <c r="AI303" s="18"/>
      <c r="AJ303" s="21">
        <f t="shared" ref="AJ303:AJ352" si="273">SUM(AH303,AI303)</f>
        <v>0</v>
      </c>
    </row>
    <row r="304" spans="1:46" ht="15.75" customHeight="1" x14ac:dyDescent="0.3">
      <c r="A304" s="16">
        <v>2</v>
      </c>
      <c r="B304" s="17" t="s">
        <v>59</v>
      </c>
      <c r="C304" s="17" t="s">
        <v>60</v>
      </c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21">
        <f t="shared" ref="AB304:AC304" si="274">D304+F304+H304+J304+L304+N304+P304+R304+T304+V304+X304+Z304</f>
        <v>0</v>
      </c>
      <c r="AC304" s="21">
        <f t="shared" si="274"/>
        <v>0</v>
      </c>
      <c r="AD304" s="21">
        <f t="shared" si="271"/>
        <v>0</v>
      </c>
      <c r="AE304" s="18"/>
      <c r="AF304" s="18"/>
      <c r="AG304" s="21">
        <f t="shared" si="272"/>
        <v>0</v>
      </c>
      <c r="AH304" s="18"/>
      <c r="AI304" s="18"/>
      <c r="AJ304" s="21">
        <f t="shared" si="273"/>
        <v>0</v>
      </c>
    </row>
    <row r="305" spans="1:36" ht="15.75" customHeight="1" x14ac:dyDescent="0.3">
      <c r="A305" s="16">
        <v>3</v>
      </c>
      <c r="B305" s="17" t="s">
        <v>61</v>
      </c>
      <c r="C305" s="17" t="s">
        <v>62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21">
        <f t="shared" ref="AB305:AC305" si="275">D305+F305+H305+J305+L305+N305+P305+R305+T305+V305+X305+Z305</f>
        <v>0</v>
      </c>
      <c r="AC305" s="21">
        <f t="shared" si="275"/>
        <v>0</v>
      </c>
      <c r="AD305" s="21">
        <f t="shared" si="271"/>
        <v>0</v>
      </c>
      <c r="AE305" s="18"/>
      <c r="AF305" s="18"/>
      <c r="AG305" s="21">
        <f t="shared" si="272"/>
        <v>0</v>
      </c>
      <c r="AH305" s="18"/>
      <c r="AI305" s="18"/>
      <c r="AJ305" s="21">
        <f t="shared" si="273"/>
        <v>0</v>
      </c>
    </row>
    <row r="306" spans="1:36" ht="15.75" customHeight="1" x14ac:dyDescent="0.3">
      <c r="A306" s="16">
        <v>4</v>
      </c>
      <c r="B306" s="17" t="s">
        <v>3</v>
      </c>
      <c r="C306" s="17" t="s">
        <v>63</v>
      </c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21">
        <f t="shared" ref="AB306:AC306" si="276">D306+F306+H306+J306+L306+N306+P306+R306+T306+V306+X306+Z306</f>
        <v>0</v>
      </c>
      <c r="AC306" s="21">
        <f t="shared" si="276"/>
        <v>0</v>
      </c>
      <c r="AD306" s="21">
        <f t="shared" si="271"/>
        <v>0</v>
      </c>
      <c r="AE306" s="18"/>
      <c r="AF306" s="18"/>
      <c r="AG306" s="21">
        <f t="shared" si="272"/>
        <v>0</v>
      </c>
      <c r="AH306" s="18"/>
      <c r="AI306" s="18"/>
      <c r="AJ306" s="21">
        <f t="shared" si="273"/>
        <v>0</v>
      </c>
    </row>
    <row r="307" spans="1:36" ht="15.75" customHeight="1" x14ac:dyDescent="0.3">
      <c r="A307" s="16">
        <v>5</v>
      </c>
      <c r="B307" s="17" t="s">
        <v>64</v>
      </c>
      <c r="C307" s="1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21">
        <f t="shared" ref="AB307:AC307" si="277">D307+F307+H307+J307+L307+N307+P307+R307+T307+V307+X307+Z307</f>
        <v>0</v>
      </c>
      <c r="AC307" s="21">
        <f t="shared" si="277"/>
        <v>0</v>
      </c>
      <c r="AD307" s="21">
        <f t="shared" si="271"/>
        <v>0</v>
      </c>
      <c r="AE307" s="18"/>
      <c r="AF307" s="18"/>
      <c r="AG307" s="21">
        <f t="shared" si="272"/>
        <v>0</v>
      </c>
      <c r="AH307" s="18"/>
      <c r="AI307" s="18"/>
      <c r="AJ307" s="21">
        <f t="shared" si="273"/>
        <v>0</v>
      </c>
    </row>
    <row r="308" spans="1:36" ht="15.75" customHeight="1" x14ac:dyDescent="0.3">
      <c r="A308" s="16">
        <v>6</v>
      </c>
      <c r="B308" s="17" t="s">
        <v>65</v>
      </c>
      <c r="C308" s="17" t="s">
        <v>66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21">
        <f t="shared" ref="AB308:AC308" si="278">D308+F308+H308+J308+L308+N308+P308+R308+T308+V308+X308+Z308</f>
        <v>0</v>
      </c>
      <c r="AC308" s="21">
        <f t="shared" si="278"/>
        <v>0</v>
      </c>
      <c r="AD308" s="21">
        <f t="shared" si="271"/>
        <v>0</v>
      </c>
      <c r="AE308" s="18"/>
      <c r="AF308" s="18"/>
      <c r="AG308" s="21">
        <f t="shared" si="272"/>
        <v>0</v>
      </c>
      <c r="AH308" s="18"/>
      <c r="AI308" s="18"/>
      <c r="AJ308" s="21">
        <f t="shared" si="273"/>
        <v>0</v>
      </c>
    </row>
    <row r="309" spans="1:36" ht="15.75" customHeight="1" x14ac:dyDescent="0.3">
      <c r="A309" s="16">
        <v>7</v>
      </c>
      <c r="B309" s="17" t="s">
        <v>67</v>
      </c>
      <c r="C309" s="17" t="s">
        <v>68</v>
      </c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20">
        <v>4</v>
      </c>
      <c r="S309" s="20">
        <v>9</v>
      </c>
      <c r="T309" s="20">
        <v>8</v>
      </c>
      <c r="U309" s="20">
        <v>18</v>
      </c>
      <c r="V309" s="20">
        <v>10</v>
      </c>
      <c r="W309" s="20">
        <v>17</v>
      </c>
      <c r="X309" s="20">
        <v>6</v>
      </c>
      <c r="Y309" s="20">
        <v>16</v>
      </c>
      <c r="Z309" s="20">
        <v>4</v>
      </c>
      <c r="AA309" s="20">
        <v>6</v>
      </c>
      <c r="AB309" s="21">
        <f t="shared" ref="AB309:AC309" si="279">D309+F309+H309+J309+L309+N309+P309+R309+T309+V309+X309+Z309</f>
        <v>32</v>
      </c>
      <c r="AC309" s="21">
        <f t="shared" si="279"/>
        <v>66</v>
      </c>
      <c r="AD309" s="21">
        <f t="shared" si="271"/>
        <v>98</v>
      </c>
      <c r="AE309" s="18"/>
      <c r="AF309" s="18"/>
      <c r="AG309" s="21">
        <f t="shared" si="272"/>
        <v>0</v>
      </c>
      <c r="AH309" s="18"/>
      <c r="AI309" s="18"/>
      <c r="AJ309" s="21">
        <f t="shared" si="273"/>
        <v>0</v>
      </c>
    </row>
    <row r="310" spans="1:36" ht="15.75" customHeight="1" x14ac:dyDescent="0.3">
      <c r="A310" s="16">
        <v>8</v>
      </c>
      <c r="B310" s="17" t="s">
        <v>69</v>
      </c>
      <c r="C310" s="17" t="s">
        <v>70</v>
      </c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21">
        <f t="shared" ref="AB310:AC310" si="280">D310+F310+H310+J310+L310+N310+P310+R310+T310+V310+X310+Z310</f>
        <v>0</v>
      </c>
      <c r="AC310" s="21">
        <f t="shared" si="280"/>
        <v>0</v>
      </c>
      <c r="AD310" s="21">
        <f t="shared" si="271"/>
        <v>0</v>
      </c>
      <c r="AE310" s="18"/>
      <c r="AF310" s="18"/>
      <c r="AG310" s="21">
        <f t="shared" si="272"/>
        <v>0</v>
      </c>
      <c r="AH310" s="18"/>
      <c r="AI310" s="18"/>
      <c r="AJ310" s="21">
        <f t="shared" si="273"/>
        <v>0</v>
      </c>
    </row>
    <row r="311" spans="1:36" ht="15.75" customHeight="1" x14ac:dyDescent="0.3">
      <c r="A311" s="16">
        <v>9</v>
      </c>
      <c r="B311" s="17" t="s">
        <v>2</v>
      </c>
      <c r="C311" s="17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21">
        <f t="shared" ref="AB311:AC311" si="281">D311+F311+H311+J311+L311+N311+P311+R311+T311+V311+X311+Z311</f>
        <v>0</v>
      </c>
      <c r="AC311" s="21">
        <f t="shared" si="281"/>
        <v>0</v>
      </c>
      <c r="AD311" s="21">
        <f t="shared" si="271"/>
        <v>0</v>
      </c>
      <c r="AE311" s="18"/>
      <c r="AF311" s="18"/>
      <c r="AG311" s="21">
        <f t="shared" si="272"/>
        <v>0</v>
      </c>
      <c r="AH311" s="18"/>
      <c r="AI311" s="18"/>
      <c r="AJ311" s="21">
        <f t="shared" si="273"/>
        <v>0</v>
      </c>
    </row>
    <row r="312" spans="1:36" ht="15.75" customHeight="1" x14ac:dyDescent="0.3">
      <c r="A312" s="16">
        <v>10</v>
      </c>
      <c r="B312" s="17" t="s">
        <v>4</v>
      </c>
      <c r="C312" s="17" t="s">
        <v>71</v>
      </c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21">
        <f t="shared" ref="AB312:AC312" si="282">D312+F312+H312+J312+L312+N312+P312+R312+T312+V312+X312+Z312</f>
        <v>0</v>
      </c>
      <c r="AC312" s="21">
        <f t="shared" si="282"/>
        <v>0</v>
      </c>
      <c r="AD312" s="21">
        <f t="shared" si="271"/>
        <v>0</v>
      </c>
      <c r="AE312" s="18"/>
      <c r="AF312" s="18"/>
      <c r="AG312" s="21">
        <f t="shared" si="272"/>
        <v>0</v>
      </c>
      <c r="AH312" s="18"/>
      <c r="AI312" s="18"/>
      <c r="AJ312" s="21">
        <f t="shared" si="273"/>
        <v>0</v>
      </c>
    </row>
    <row r="313" spans="1:36" ht="15.75" customHeight="1" x14ac:dyDescent="0.3">
      <c r="A313" s="16">
        <v>11</v>
      </c>
      <c r="B313" s="17" t="s">
        <v>72</v>
      </c>
      <c r="C313" s="17" t="s">
        <v>73</v>
      </c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21">
        <f t="shared" ref="AB313:AC313" si="283">D313+F313+H313+J313+L313+N313+P313+R313+T313+V313+X313+Z313</f>
        <v>0</v>
      </c>
      <c r="AC313" s="21">
        <f t="shared" si="283"/>
        <v>0</v>
      </c>
      <c r="AD313" s="21">
        <f t="shared" si="271"/>
        <v>0</v>
      </c>
      <c r="AE313" s="18"/>
      <c r="AF313" s="18"/>
      <c r="AG313" s="21">
        <f t="shared" si="272"/>
        <v>0</v>
      </c>
      <c r="AH313" s="18"/>
      <c r="AI313" s="18"/>
      <c r="AJ313" s="21">
        <f t="shared" si="273"/>
        <v>0</v>
      </c>
    </row>
    <row r="314" spans="1:36" ht="15.75" customHeight="1" x14ac:dyDescent="0.3">
      <c r="A314" s="16">
        <v>12</v>
      </c>
      <c r="B314" s="17" t="s">
        <v>74</v>
      </c>
      <c r="C314" s="17" t="s">
        <v>75</v>
      </c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21">
        <f t="shared" ref="AB314:AC314" si="284">D314+F314+H314+J314+L314+N314+P314+R314+T314+V314+X314+Z314</f>
        <v>0</v>
      </c>
      <c r="AC314" s="21">
        <f t="shared" si="284"/>
        <v>0</v>
      </c>
      <c r="AD314" s="21">
        <f t="shared" si="271"/>
        <v>0</v>
      </c>
      <c r="AE314" s="18"/>
      <c r="AF314" s="18"/>
      <c r="AG314" s="21">
        <f t="shared" si="272"/>
        <v>0</v>
      </c>
      <c r="AH314" s="18"/>
      <c r="AI314" s="18"/>
      <c r="AJ314" s="21">
        <f t="shared" si="273"/>
        <v>0</v>
      </c>
    </row>
    <row r="315" spans="1:36" ht="15.75" customHeight="1" x14ac:dyDescent="0.3">
      <c r="A315" s="16">
        <v>13</v>
      </c>
      <c r="B315" s="17" t="s">
        <v>76</v>
      </c>
      <c r="C315" s="17" t="s">
        <v>77</v>
      </c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21">
        <f t="shared" ref="AB315:AC315" si="285">D315+F315+H315+J315+L315+N315+P315+R315+T315+V315+X315+Z315</f>
        <v>0</v>
      </c>
      <c r="AC315" s="21">
        <f t="shared" si="285"/>
        <v>0</v>
      </c>
      <c r="AD315" s="21">
        <f t="shared" si="271"/>
        <v>0</v>
      </c>
      <c r="AE315" s="18"/>
      <c r="AF315" s="18"/>
      <c r="AG315" s="21">
        <f t="shared" si="272"/>
        <v>0</v>
      </c>
      <c r="AH315" s="18"/>
      <c r="AI315" s="18"/>
      <c r="AJ315" s="21">
        <f t="shared" si="273"/>
        <v>0</v>
      </c>
    </row>
    <row r="316" spans="1:36" ht="15.75" customHeight="1" x14ac:dyDescent="0.3">
      <c r="A316" s="16">
        <v>14</v>
      </c>
      <c r="B316" s="17" t="s">
        <v>0</v>
      </c>
      <c r="C316" s="17" t="s">
        <v>78</v>
      </c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21">
        <f t="shared" ref="AB316:AC316" si="286">D316+F316+H316+J316+L316+N316+P316+R316+T316+V316+X316+Z316</f>
        <v>0</v>
      </c>
      <c r="AC316" s="21">
        <f t="shared" si="286"/>
        <v>0</v>
      </c>
      <c r="AD316" s="21">
        <f t="shared" si="271"/>
        <v>0</v>
      </c>
      <c r="AE316" s="18"/>
      <c r="AF316" s="18"/>
      <c r="AG316" s="21">
        <f t="shared" si="272"/>
        <v>0</v>
      </c>
      <c r="AH316" s="18"/>
      <c r="AI316" s="18"/>
      <c r="AJ316" s="21">
        <f t="shared" si="273"/>
        <v>0</v>
      </c>
    </row>
    <row r="317" spans="1:36" ht="15.75" customHeight="1" x14ac:dyDescent="0.3">
      <c r="A317" s="16">
        <v>15</v>
      </c>
      <c r="B317" s="17" t="s">
        <v>79</v>
      </c>
      <c r="C317" s="17" t="s">
        <v>80</v>
      </c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21">
        <f t="shared" ref="AB317:AC317" si="287">D317+F317+H317+J317+L317+N317+P317+R317+T317+V317+X317+Z317</f>
        <v>0</v>
      </c>
      <c r="AC317" s="21">
        <f t="shared" si="287"/>
        <v>0</v>
      </c>
      <c r="AD317" s="21">
        <f t="shared" si="271"/>
        <v>0</v>
      </c>
      <c r="AE317" s="18"/>
      <c r="AF317" s="18"/>
      <c r="AG317" s="21">
        <f t="shared" si="272"/>
        <v>0</v>
      </c>
      <c r="AH317" s="18"/>
      <c r="AI317" s="18"/>
      <c r="AJ317" s="21">
        <f t="shared" si="273"/>
        <v>0</v>
      </c>
    </row>
    <row r="318" spans="1:36" ht="15.75" customHeight="1" x14ac:dyDescent="0.3">
      <c r="A318" s="16">
        <v>16</v>
      </c>
      <c r="B318" s="17" t="s">
        <v>81</v>
      </c>
      <c r="C318" s="17" t="s">
        <v>82</v>
      </c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21">
        <f t="shared" ref="AB318:AC318" si="288">D318+F318+H318+J318+L318+N318+P318+R318+T318+V318+X318+Z318</f>
        <v>0</v>
      </c>
      <c r="AC318" s="21">
        <f t="shared" si="288"/>
        <v>0</v>
      </c>
      <c r="AD318" s="21">
        <f t="shared" si="271"/>
        <v>0</v>
      </c>
      <c r="AE318" s="18"/>
      <c r="AF318" s="18"/>
      <c r="AG318" s="21">
        <f t="shared" si="272"/>
        <v>0</v>
      </c>
      <c r="AH318" s="18"/>
      <c r="AI318" s="18"/>
      <c r="AJ318" s="21">
        <f t="shared" si="273"/>
        <v>0</v>
      </c>
    </row>
    <row r="319" spans="1:36" ht="15.75" customHeight="1" x14ac:dyDescent="0.3">
      <c r="A319" s="16">
        <v>17</v>
      </c>
      <c r="B319" s="17" t="s">
        <v>83</v>
      </c>
      <c r="C319" s="17" t="s">
        <v>84</v>
      </c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21">
        <f t="shared" ref="AB319:AC319" si="289">D319+F319+H319+J319+L319+N319+P319+R319+T319+V319+X319+Z319</f>
        <v>0</v>
      </c>
      <c r="AC319" s="21">
        <f t="shared" si="289"/>
        <v>0</v>
      </c>
      <c r="AD319" s="21">
        <f t="shared" si="271"/>
        <v>0</v>
      </c>
      <c r="AE319" s="18"/>
      <c r="AF319" s="18"/>
      <c r="AG319" s="21">
        <f t="shared" si="272"/>
        <v>0</v>
      </c>
      <c r="AH319" s="18"/>
      <c r="AI319" s="18"/>
      <c r="AJ319" s="21">
        <f t="shared" si="273"/>
        <v>0</v>
      </c>
    </row>
    <row r="320" spans="1:36" ht="15.75" customHeight="1" x14ac:dyDescent="0.3">
      <c r="A320" s="16">
        <v>18</v>
      </c>
      <c r="B320" s="17" t="s">
        <v>85</v>
      </c>
      <c r="C320" s="17" t="s">
        <v>86</v>
      </c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21">
        <f t="shared" ref="AB320:AC320" si="290">D320+F320+H320+J320+L320+N320+P320+R320+T320+V320+X320+Z320</f>
        <v>0</v>
      </c>
      <c r="AC320" s="21">
        <f t="shared" si="290"/>
        <v>0</v>
      </c>
      <c r="AD320" s="21">
        <f t="shared" si="271"/>
        <v>0</v>
      </c>
      <c r="AE320" s="18"/>
      <c r="AF320" s="18"/>
      <c r="AG320" s="21">
        <f t="shared" si="272"/>
        <v>0</v>
      </c>
      <c r="AH320" s="18"/>
      <c r="AI320" s="18"/>
      <c r="AJ320" s="21">
        <f t="shared" si="273"/>
        <v>0</v>
      </c>
    </row>
    <row r="321" spans="1:36" ht="15.75" customHeight="1" x14ac:dyDescent="0.3">
      <c r="A321" s="16">
        <v>19</v>
      </c>
      <c r="B321" s="17" t="s">
        <v>87</v>
      </c>
      <c r="C321" s="17" t="s">
        <v>88</v>
      </c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21">
        <f t="shared" ref="AB321:AC321" si="291">D321+F321+H321+J321+L321+N321+P321+R321+T321+V321+X321+Z321</f>
        <v>0</v>
      </c>
      <c r="AC321" s="21">
        <f t="shared" si="291"/>
        <v>0</v>
      </c>
      <c r="AD321" s="21">
        <f t="shared" si="271"/>
        <v>0</v>
      </c>
      <c r="AE321" s="18"/>
      <c r="AF321" s="18"/>
      <c r="AG321" s="21">
        <f t="shared" si="272"/>
        <v>0</v>
      </c>
      <c r="AH321" s="18"/>
      <c r="AI321" s="18"/>
      <c r="AJ321" s="21">
        <f t="shared" si="273"/>
        <v>0</v>
      </c>
    </row>
    <row r="322" spans="1:36" ht="15.75" customHeight="1" x14ac:dyDescent="0.3">
      <c r="A322" s="16">
        <v>20</v>
      </c>
      <c r="B322" s="17" t="s">
        <v>89</v>
      </c>
      <c r="C322" s="17" t="s">
        <v>90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21">
        <f t="shared" ref="AB322:AC322" si="292">D322+F322+H322+J322+L322+N322+P322+R322+T322+V322+X322+Z322</f>
        <v>0</v>
      </c>
      <c r="AC322" s="21">
        <f t="shared" si="292"/>
        <v>0</v>
      </c>
      <c r="AD322" s="21">
        <f t="shared" si="271"/>
        <v>0</v>
      </c>
      <c r="AE322" s="18"/>
      <c r="AF322" s="18"/>
      <c r="AG322" s="21">
        <f t="shared" si="272"/>
        <v>0</v>
      </c>
      <c r="AH322" s="18"/>
      <c r="AI322" s="18"/>
      <c r="AJ322" s="21">
        <f t="shared" si="273"/>
        <v>0</v>
      </c>
    </row>
    <row r="323" spans="1:36" ht="15.75" customHeight="1" x14ac:dyDescent="0.3">
      <c r="A323" s="16">
        <v>21</v>
      </c>
      <c r="B323" s="17" t="s">
        <v>91</v>
      </c>
      <c r="C323" s="17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21">
        <f t="shared" ref="AB323:AC323" si="293">D323+F323+H323+J323+L323+N323+P323+R323+T323+V323+X323+Z323</f>
        <v>0</v>
      </c>
      <c r="AC323" s="21">
        <f t="shared" si="293"/>
        <v>0</v>
      </c>
      <c r="AD323" s="21">
        <f t="shared" si="271"/>
        <v>0</v>
      </c>
      <c r="AE323" s="18"/>
      <c r="AF323" s="18"/>
      <c r="AG323" s="21">
        <f t="shared" si="272"/>
        <v>0</v>
      </c>
      <c r="AH323" s="18"/>
      <c r="AI323" s="18"/>
      <c r="AJ323" s="21">
        <f t="shared" si="273"/>
        <v>0</v>
      </c>
    </row>
    <row r="324" spans="1:36" ht="15.75" customHeight="1" x14ac:dyDescent="0.3">
      <c r="A324" s="16">
        <v>22</v>
      </c>
      <c r="B324" s="17" t="s">
        <v>92</v>
      </c>
      <c r="C324" s="17" t="s">
        <v>93</v>
      </c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21">
        <f t="shared" ref="AB324:AC324" si="294">D324+F324+H324+J324+L324+N324+P324+R324+T324+V324+X324+Z324</f>
        <v>0</v>
      </c>
      <c r="AC324" s="21">
        <f t="shared" si="294"/>
        <v>0</v>
      </c>
      <c r="AD324" s="21">
        <f t="shared" si="271"/>
        <v>0</v>
      </c>
      <c r="AE324" s="18"/>
      <c r="AF324" s="18"/>
      <c r="AG324" s="21">
        <f t="shared" si="272"/>
        <v>0</v>
      </c>
      <c r="AH324" s="18"/>
      <c r="AI324" s="18"/>
      <c r="AJ324" s="21">
        <f t="shared" si="273"/>
        <v>0</v>
      </c>
    </row>
    <row r="325" spans="1:36" ht="15.75" customHeight="1" x14ac:dyDescent="0.3">
      <c r="A325" s="16">
        <v>23</v>
      </c>
      <c r="B325" s="17" t="s">
        <v>94</v>
      </c>
      <c r="C325" s="17" t="s">
        <v>95</v>
      </c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21">
        <f t="shared" ref="AB325:AC325" si="295">D325+F325+H325+J325+L325+N325+P325+R325+T325+V325+X325+Z325</f>
        <v>0</v>
      </c>
      <c r="AC325" s="21">
        <f t="shared" si="295"/>
        <v>0</v>
      </c>
      <c r="AD325" s="21">
        <f t="shared" si="271"/>
        <v>0</v>
      </c>
      <c r="AE325" s="18"/>
      <c r="AF325" s="18"/>
      <c r="AG325" s="21">
        <f t="shared" si="272"/>
        <v>0</v>
      </c>
      <c r="AH325" s="18"/>
      <c r="AI325" s="18"/>
      <c r="AJ325" s="21">
        <f t="shared" si="273"/>
        <v>0</v>
      </c>
    </row>
    <row r="326" spans="1:36" ht="15.75" customHeight="1" x14ac:dyDescent="0.3">
      <c r="A326" s="16">
        <v>24</v>
      </c>
      <c r="B326" s="17" t="s">
        <v>96</v>
      </c>
      <c r="C326" s="17" t="s">
        <v>97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21">
        <f t="shared" ref="AB326:AC326" si="296">D326+F326+H326+J326+L326+N326+P326+R326+T326+V326+X326+Z326</f>
        <v>0</v>
      </c>
      <c r="AC326" s="21">
        <f t="shared" si="296"/>
        <v>0</v>
      </c>
      <c r="AD326" s="21">
        <f t="shared" si="271"/>
        <v>0</v>
      </c>
      <c r="AE326" s="18"/>
      <c r="AF326" s="18"/>
      <c r="AG326" s="21">
        <f t="shared" si="272"/>
        <v>0</v>
      </c>
      <c r="AH326" s="18"/>
      <c r="AI326" s="18"/>
      <c r="AJ326" s="21">
        <f t="shared" si="273"/>
        <v>0</v>
      </c>
    </row>
    <row r="327" spans="1:36" ht="15.75" customHeight="1" x14ac:dyDescent="0.3">
      <c r="A327" s="16">
        <v>25</v>
      </c>
      <c r="B327" s="17" t="s">
        <v>98</v>
      </c>
      <c r="C327" s="17" t="s">
        <v>97</v>
      </c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21">
        <f t="shared" ref="AB327:AC327" si="297">D327+F327+H327+J327+L327+N327+P327+R327+T327+V327+X327+Z327</f>
        <v>0</v>
      </c>
      <c r="AC327" s="21">
        <f t="shared" si="297"/>
        <v>0</v>
      </c>
      <c r="AD327" s="21">
        <f t="shared" si="271"/>
        <v>0</v>
      </c>
      <c r="AE327" s="18"/>
      <c r="AF327" s="18"/>
      <c r="AG327" s="21">
        <f t="shared" si="272"/>
        <v>0</v>
      </c>
      <c r="AH327" s="18"/>
      <c r="AI327" s="18"/>
      <c r="AJ327" s="21">
        <f t="shared" si="273"/>
        <v>0</v>
      </c>
    </row>
    <row r="328" spans="1:36" ht="15.75" customHeight="1" x14ac:dyDescent="0.3">
      <c r="A328" s="16">
        <v>26</v>
      </c>
      <c r="B328" s="17" t="s">
        <v>99</v>
      </c>
      <c r="C328" s="17" t="s">
        <v>100</v>
      </c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21">
        <f t="shared" ref="AB328:AC328" si="298">D328+F328+H328+J328+L328+N328+P328+R328+T328+V328+X328+Z328</f>
        <v>0</v>
      </c>
      <c r="AC328" s="21">
        <f t="shared" si="298"/>
        <v>0</v>
      </c>
      <c r="AD328" s="21">
        <f t="shared" si="271"/>
        <v>0</v>
      </c>
      <c r="AE328" s="18"/>
      <c r="AF328" s="18"/>
      <c r="AG328" s="21">
        <f t="shared" si="272"/>
        <v>0</v>
      </c>
      <c r="AH328" s="18"/>
      <c r="AI328" s="18"/>
      <c r="AJ328" s="21">
        <f t="shared" si="273"/>
        <v>0</v>
      </c>
    </row>
    <row r="329" spans="1:36" ht="15.75" customHeight="1" x14ac:dyDescent="0.3">
      <c r="A329" s="16">
        <v>27</v>
      </c>
      <c r="B329" s="17" t="s">
        <v>101</v>
      </c>
      <c r="C329" s="22" t="s">
        <v>102</v>
      </c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21">
        <f t="shared" ref="AB329:AC329" si="299">D329+F329+H329+J329+L329+N329+P329+R329+T329+V329+X329+Z329</f>
        <v>0</v>
      </c>
      <c r="AC329" s="21">
        <f t="shared" si="299"/>
        <v>0</v>
      </c>
      <c r="AD329" s="21">
        <f t="shared" si="271"/>
        <v>0</v>
      </c>
      <c r="AE329" s="18"/>
      <c r="AF329" s="18"/>
      <c r="AG329" s="21">
        <f t="shared" si="272"/>
        <v>0</v>
      </c>
      <c r="AH329" s="18"/>
      <c r="AI329" s="18"/>
      <c r="AJ329" s="21">
        <f t="shared" si="273"/>
        <v>0</v>
      </c>
    </row>
    <row r="330" spans="1:36" ht="15.75" customHeight="1" x14ac:dyDescent="0.3">
      <c r="A330" s="16">
        <v>28</v>
      </c>
      <c r="B330" s="17" t="s">
        <v>103</v>
      </c>
      <c r="C330" s="17" t="s">
        <v>104</v>
      </c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21">
        <f t="shared" ref="AB330:AC330" si="300">D330+F330+H330+J330+L330+N330+P330+R330+T330+V330+X330+Z330</f>
        <v>0</v>
      </c>
      <c r="AC330" s="21">
        <f t="shared" si="300"/>
        <v>0</v>
      </c>
      <c r="AD330" s="21">
        <f t="shared" si="271"/>
        <v>0</v>
      </c>
      <c r="AE330" s="18"/>
      <c r="AF330" s="18"/>
      <c r="AG330" s="21">
        <f t="shared" si="272"/>
        <v>0</v>
      </c>
      <c r="AH330" s="18"/>
      <c r="AI330" s="18"/>
      <c r="AJ330" s="21">
        <f t="shared" si="273"/>
        <v>0</v>
      </c>
    </row>
    <row r="331" spans="1:36" ht="15.75" customHeight="1" x14ac:dyDescent="0.3">
      <c r="A331" s="16">
        <v>29</v>
      </c>
      <c r="B331" s="17" t="s">
        <v>105</v>
      </c>
      <c r="C331" s="17" t="s">
        <v>106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21">
        <f t="shared" ref="AB331:AC331" si="301">D331+F331+H331+J331+L331+N331+P331+R331+T331+V331+X331+Z331</f>
        <v>0</v>
      </c>
      <c r="AC331" s="21">
        <f t="shared" si="301"/>
        <v>0</v>
      </c>
      <c r="AD331" s="21">
        <f t="shared" si="271"/>
        <v>0</v>
      </c>
      <c r="AE331" s="18"/>
      <c r="AF331" s="18"/>
      <c r="AG331" s="21">
        <f t="shared" si="272"/>
        <v>0</v>
      </c>
      <c r="AH331" s="18"/>
      <c r="AI331" s="18"/>
      <c r="AJ331" s="21">
        <f t="shared" si="273"/>
        <v>0</v>
      </c>
    </row>
    <row r="332" spans="1:36" ht="15.75" customHeight="1" x14ac:dyDescent="0.3">
      <c r="A332" s="16">
        <v>30</v>
      </c>
      <c r="B332" s="17" t="s">
        <v>107</v>
      </c>
      <c r="C332" s="23" t="s">
        <v>108</v>
      </c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21">
        <f t="shared" ref="AB332:AC332" si="302">D332+F332+H332+J332+L332+N332+P332+R332+T332+V332+X332+Z332</f>
        <v>0</v>
      </c>
      <c r="AC332" s="21">
        <f t="shared" si="302"/>
        <v>0</v>
      </c>
      <c r="AD332" s="21">
        <f t="shared" si="271"/>
        <v>0</v>
      </c>
      <c r="AE332" s="18"/>
      <c r="AF332" s="18"/>
      <c r="AG332" s="21">
        <f t="shared" si="272"/>
        <v>0</v>
      </c>
      <c r="AH332" s="18"/>
      <c r="AI332" s="18"/>
      <c r="AJ332" s="21">
        <f t="shared" si="273"/>
        <v>0</v>
      </c>
    </row>
    <row r="333" spans="1:36" ht="15.75" customHeight="1" x14ac:dyDescent="0.3">
      <c r="A333" s="16">
        <v>31</v>
      </c>
      <c r="B333" s="17" t="s">
        <v>109</v>
      </c>
      <c r="C333" s="23" t="s">
        <v>110</v>
      </c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21">
        <f t="shared" ref="AB333:AC333" si="303">D333+F333+H333+J333+L333+N333+P333+R333+T333+V333+X333+Z333</f>
        <v>0</v>
      </c>
      <c r="AC333" s="21">
        <f t="shared" si="303"/>
        <v>0</v>
      </c>
      <c r="AD333" s="21">
        <f t="shared" si="271"/>
        <v>0</v>
      </c>
      <c r="AE333" s="18"/>
      <c r="AF333" s="18"/>
      <c r="AG333" s="21">
        <f t="shared" si="272"/>
        <v>0</v>
      </c>
      <c r="AH333" s="18"/>
      <c r="AI333" s="18"/>
      <c r="AJ333" s="21">
        <f t="shared" si="273"/>
        <v>0</v>
      </c>
    </row>
    <row r="334" spans="1:36" ht="15.75" customHeight="1" x14ac:dyDescent="0.3">
      <c r="A334" s="16">
        <v>32</v>
      </c>
      <c r="B334" s="17" t="s">
        <v>111</v>
      </c>
      <c r="C334" s="23" t="s">
        <v>112</v>
      </c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21">
        <f t="shared" ref="AB334:AC334" si="304">D334+F334+H334+J334+L334+N334+P334+R334+T334+V334+X334+Z334</f>
        <v>0</v>
      </c>
      <c r="AC334" s="21">
        <f t="shared" si="304"/>
        <v>0</v>
      </c>
      <c r="AD334" s="21">
        <f t="shared" si="271"/>
        <v>0</v>
      </c>
      <c r="AE334" s="18"/>
      <c r="AF334" s="18"/>
      <c r="AG334" s="21">
        <f t="shared" si="272"/>
        <v>0</v>
      </c>
      <c r="AH334" s="18"/>
      <c r="AI334" s="18"/>
      <c r="AJ334" s="21">
        <f t="shared" si="273"/>
        <v>0</v>
      </c>
    </row>
    <row r="335" spans="1:36" ht="15.75" customHeight="1" x14ac:dyDescent="0.3">
      <c r="A335" s="16">
        <v>33</v>
      </c>
      <c r="B335" s="17" t="s">
        <v>113</v>
      </c>
      <c r="C335" s="23" t="s">
        <v>114</v>
      </c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21">
        <f t="shared" ref="AB335:AC335" si="305">D335+F335+H335+J335+L335+N335+P335+R335+T335+V335+X335+Z335</f>
        <v>0</v>
      </c>
      <c r="AC335" s="21">
        <f t="shared" si="305"/>
        <v>0</v>
      </c>
      <c r="AD335" s="21">
        <f t="shared" si="271"/>
        <v>0</v>
      </c>
      <c r="AE335" s="18"/>
      <c r="AF335" s="18"/>
      <c r="AG335" s="21">
        <f t="shared" si="272"/>
        <v>0</v>
      </c>
      <c r="AH335" s="18"/>
      <c r="AI335" s="18"/>
      <c r="AJ335" s="21">
        <f t="shared" si="273"/>
        <v>0</v>
      </c>
    </row>
    <row r="336" spans="1:36" ht="15.75" customHeight="1" x14ac:dyDescent="0.3">
      <c r="A336" s="16">
        <v>34</v>
      </c>
      <c r="B336" s="17" t="s">
        <v>115</v>
      </c>
      <c r="C336" s="23" t="s">
        <v>116</v>
      </c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21">
        <f t="shared" ref="AB336:AC336" si="306">D336+F336+H336+J336+L336+N336+P336+R336+T336+V336+X336+Z336</f>
        <v>0</v>
      </c>
      <c r="AC336" s="21">
        <f t="shared" si="306"/>
        <v>0</v>
      </c>
      <c r="AD336" s="21">
        <f t="shared" si="271"/>
        <v>0</v>
      </c>
      <c r="AE336" s="18"/>
      <c r="AF336" s="18"/>
      <c r="AG336" s="21">
        <f t="shared" si="272"/>
        <v>0</v>
      </c>
      <c r="AH336" s="18"/>
      <c r="AI336" s="18"/>
      <c r="AJ336" s="21">
        <f t="shared" si="273"/>
        <v>0</v>
      </c>
    </row>
    <row r="337" spans="1:36" ht="15.75" customHeight="1" x14ac:dyDescent="0.3">
      <c r="A337" s="16">
        <v>35</v>
      </c>
      <c r="B337" s="17" t="s">
        <v>117</v>
      </c>
      <c r="C337" s="23" t="s">
        <v>118</v>
      </c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21">
        <f t="shared" ref="AB337:AC337" si="307">D337+F337+H337+J337+L337+N337+P337+R337+T337+V337+X337+Z337</f>
        <v>0</v>
      </c>
      <c r="AC337" s="21">
        <f t="shared" si="307"/>
        <v>0</v>
      </c>
      <c r="AD337" s="21">
        <f t="shared" si="271"/>
        <v>0</v>
      </c>
      <c r="AE337" s="18"/>
      <c r="AF337" s="18"/>
      <c r="AG337" s="21">
        <f t="shared" si="272"/>
        <v>0</v>
      </c>
      <c r="AH337" s="18"/>
      <c r="AI337" s="18"/>
      <c r="AJ337" s="21">
        <f t="shared" si="273"/>
        <v>0</v>
      </c>
    </row>
    <row r="338" spans="1:36" ht="15.75" customHeight="1" x14ac:dyDescent="0.3">
      <c r="A338" s="16">
        <v>37</v>
      </c>
      <c r="B338" s="17" t="s">
        <v>119</v>
      </c>
      <c r="C338" s="23" t="s">
        <v>120</v>
      </c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21">
        <f t="shared" ref="AB338:AC338" si="308">D338+F338+H338+J338+L338+N338+P338+R338+T338+V338+X338+Z338</f>
        <v>0</v>
      </c>
      <c r="AC338" s="21">
        <f t="shared" si="308"/>
        <v>0</v>
      </c>
      <c r="AD338" s="21">
        <f t="shared" si="271"/>
        <v>0</v>
      </c>
      <c r="AE338" s="18"/>
      <c r="AF338" s="18"/>
      <c r="AG338" s="21">
        <f t="shared" si="272"/>
        <v>0</v>
      </c>
      <c r="AH338" s="18"/>
      <c r="AI338" s="18"/>
      <c r="AJ338" s="21">
        <f t="shared" si="273"/>
        <v>0</v>
      </c>
    </row>
    <row r="339" spans="1:36" ht="15.75" customHeight="1" x14ac:dyDescent="0.3">
      <c r="A339" s="16">
        <v>38</v>
      </c>
      <c r="B339" s="17" t="s">
        <v>121</v>
      </c>
      <c r="C339" s="23" t="s">
        <v>122</v>
      </c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21">
        <f t="shared" ref="AB339:AC339" si="309">D339+F339+H339+J339+L339+N339+P339+R339+T339+V339+X339+Z339</f>
        <v>0</v>
      </c>
      <c r="AC339" s="21">
        <f t="shared" si="309"/>
        <v>0</v>
      </c>
      <c r="AD339" s="21">
        <f t="shared" si="271"/>
        <v>0</v>
      </c>
      <c r="AE339" s="18"/>
      <c r="AF339" s="18"/>
      <c r="AG339" s="21">
        <f t="shared" si="272"/>
        <v>0</v>
      </c>
      <c r="AH339" s="18"/>
      <c r="AI339" s="18"/>
      <c r="AJ339" s="21">
        <f t="shared" si="273"/>
        <v>0</v>
      </c>
    </row>
    <row r="340" spans="1:36" ht="15.75" customHeight="1" x14ac:dyDescent="0.3">
      <c r="A340" s="16">
        <v>36</v>
      </c>
      <c r="B340" s="17" t="s">
        <v>123</v>
      </c>
      <c r="C340" s="23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21">
        <f t="shared" ref="AB340:AC340" si="310">D340+F340+H340+J340+L340+N340+P340+R340+T340+V340+X340+Z340</f>
        <v>0</v>
      </c>
      <c r="AC340" s="21">
        <f t="shared" si="310"/>
        <v>0</v>
      </c>
      <c r="AD340" s="21">
        <f t="shared" si="271"/>
        <v>0</v>
      </c>
      <c r="AE340" s="18"/>
      <c r="AF340" s="18"/>
      <c r="AG340" s="21">
        <f t="shared" si="272"/>
        <v>0</v>
      </c>
      <c r="AH340" s="18"/>
      <c r="AI340" s="18"/>
      <c r="AJ340" s="21">
        <f t="shared" si="273"/>
        <v>0</v>
      </c>
    </row>
    <row r="341" spans="1:36" ht="15.75" customHeight="1" x14ac:dyDescent="0.3">
      <c r="A341" s="16">
        <v>39</v>
      </c>
      <c r="B341" s="17" t="s">
        <v>124</v>
      </c>
      <c r="C341" s="22" t="s">
        <v>125</v>
      </c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21">
        <f t="shared" ref="AB341:AC341" si="311">D341+F341+H341+J341+L341+N341+P341+R341+T341+V341+X341+Z341</f>
        <v>0</v>
      </c>
      <c r="AC341" s="21">
        <f t="shared" si="311"/>
        <v>0</v>
      </c>
      <c r="AD341" s="21">
        <f t="shared" si="271"/>
        <v>0</v>
      </c>
      <c r="AE341" s="18"/>
      <c r="AF341" s="18"/>
      <c r="AG341" s="21">
        <f t="shared" si="272"/>
        <v>0</v>
      </c>
      <c r="AH341" s="18"/>
      <c r="AI341" s="18"/>
      <c r="AJ341" s="21">
        <f t="shared" si="273"/>
        <v>0</v>
      </c>
    </row>
    <row r="342" spans="1:36" ht="15.75" customHeight="1" x14ac:dyDescent="0.3">
      <c r="A342" s="16"/>
      <c r="B342" s="17" t="s">
        <v>126</v>
      </c>
      <c r="C342" s="24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21">
        <f t="shared" ref="AB342:AC342" si="312">D342+F342+H342+J342+L342+N342+P342+R342+T342+V342+X342+Z342</f>
        <v>0</v>
      </c>
      <c r="AC342" s="21">
        <f t="shared" si="312"/>
        <v>0</v>
      </c>
      <c r="AD342" s="21">
        <f t="shared" si="271"/>
        <v>0</v>
      </c>
      <c r="AE342" s="18"/>
      <c r="AF342" s="18"/>
      <c r="AG342" s="21">
        <f t="shared" si="272"/>
        <v>0</v>
      </c>
      <c r="AH342" s="18"/>
      <c r="AI342" s="18"/>
      <c r="AJ342" s="21">
        <f t="shared" si="273"/>
        <v>0</v>
      </c>
    </row>
    <row r="343" spans="1:36" ht="15.75" customHeight="1" x14ac:dyDescent="0.3">
      <c r="A343" s="16"/>
      <c r="B343" s="17" t="s">
        <v>127</v>
      </c>
      <c r="C343" s="17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21">
        <f t="shared" ref="AB343:AC343" si="313">D343+F343+H343+J343+L343+N343+P343+R343+T343+V343+X343+Z343</f>
        <v>0</v>
      </c>
      <c r="AC343" s="21">
        <f t="shared" si="313"/>
        <v>0</v>
      </c>
      <c r="AD343" s="21">
        <f t="shared" si="271"/>
        <v>0</v>
      </c>
      <c r="AE343" s="18"/>
      <c r="AF343" s="18"/>
      <c r="AG343" s="21">
        <f t="shared" si="272"/>
        <v>0</v>
      </c>
      <c r="AH343" s="18"/>
      <c r="AI343" s="18"/>
      <c r="AJ343" s="21">
        <f t="shared" si="273"/>
        <v>0</v>
      </c>
    </row>
    <row r="344" spans="1:36" ht="15.75" customHeight="1" x14ac:dyDescent="0.3">
      <c r="A344" s="16"/>
      <c r="B344" s="17" t="s">
        <v>128</v>
      </c>
      <c r="C344" s="24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21">
        <f t="shared" ref="AB344:AC344" si="314">D344+F344+H344+J344+L344+N344+P344+R344+T344+V344+X344+Z344</f>
        <v>0</v>
      </c>
      <c r="AC344" s="21">
        <f t="shared" si="314"/>
        <v>0</v>
      </c>
      <c r="AD344" s="21">
        <f t="shared" si="271"/>
        <v>0</v>
      </c>
      <c r="AE344" s="18"/>
      <c r="AF344" s="18"/>
      <c r="AG344" s="21">
        <f t="shared" si="272"/>
        <v>0</v>
      </c>
      <c r="AH344" s="18"/>
      <c r="AI344" s="18"/>
      <c r="AJ344" s="21">
        <f t="shared" si="273"/>
        <v>0</v>
      </c>
    </row>
    <row r="345" spans="1:36" ht="15.75" customHeight="1" x14ac:dyDescent="0.3">
      <c r="A345" s="16">
        <v>40</v>
      </c>
      <c r="B345" s="17" t="s">
        <v>129</v>
      </c>
      <c r="C345" s="23" t="s">
        <v>130</v>
      </c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21">
        <f t="shared" ref="AB345:AC345" si="315">D345+F345+H345+J345+L345+N345+P345+R345+T345+V345+X345+Z345</f>
        <v>0</v>
      </c>
      <c r="AC345" s="21">
        <f t="shared" si="315"/>
        <v>0</v>
      </c>
      <c r="AD345" s="21">
        <f t="shared" si="271"/>
        <v>0</v>
      </c>
      <c r="AE345" s="18"/>
      <c r="AF345" s="18"/>
      <c r="AG345" s="21">
        <f t="shared" si="272"/>
        <v>0</v>
      </c>
      <c r="AH345" s="18"/>
      <c r="AI345" s="18"/>
      <c r="AJ345" s="21">
        <f t="shared" si="273"/>
        <v>0</v>
      </c>
    </row>
    <row r="346" spans="1:36" ht="15.75" customHeight="1" x14ac:dyDescent="0.3">
      <c r="A346" s="16">
        <v>41</v>
      </c>
      <c r="B346" s="17" t="s">
        <v>131</v>
      </c>
      <c r="C346" s="23" t="s">
        <v>132</v>
      </c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21">
        <f t="shared" ref="AB346:AC346" si="316">D346+F346+H346+J346+L346+N346+P346+R346+T346+V346+X346+Z346</f>
        <v>0</v>
      </c>
      <c r="AC346" s="21">
        <f t="shared" si="316"/>
        <v>0</v>
      </c>
      <c r="AD346" s="21">
        <f t="shared" si="271"/>
        <v>0</v>
      </c>
      <c r="AE346" s="18"/>
      <c r="AF346" s="18"/>
      <c r="AG346" s="21">
        <f t="shared" si="272"/>
        <v>0</v>
      </c>
      <c r="AH346" s="18"/>
      <c r="AI346" s="18"/>
      <c r="AJ346" s="21">
        <f t="shared" si="273"/>
        <v>0</v>
      </c>
    </row>
    <row r="347" spans="1:36" ht="15.75" customHeight="1" x14ac:dyDescent="0.3">
      <c r="A347" s="16">
        <v>42</v>
      </c>
      <c r="B347" s="17" t="s">
        <v>133</v>
      </c>
      <c r="C347" s="23" t="s">
        <v>134</v>
      </c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21">
        <f t="shared" ref="AB347:AC347" si="317">D347+F347+H347+J347+L347+N347+P347+R347+T347+V347+X347+Z347</f>
        <v>0</v>
      </c>
      <c r="AC347" s="21">
        <f t="shared" si="317"/>
        <v>0</v>
      </c>
      <c r="AD347" s="21">
        <f t="shared" si="271"/>
        <v>0</v>
      </c>
      <c r="AE347" s="18"/>
      <c r="AF347" s="18"/>
      <c r="AG347" s="21">
        <f t="shared" si="272"/>
        <v>0</v>
      </c>
      <c r="AH347" s="18"/>
      <c r="AI347" s="18"/>
      <c r="AJ347" s="21">
        <f t="shared" si="273"/>
        <v>0</v>
      </c>
    </row>
    <row r="348" spans="1:36" ht="15.75" customHeight="1" x14ac:dyDescent="0.3">
      <c r="A348" s="16">
        <v>43</v>
      </c>
      <c r="B348" s="17" t="s">
        <v>135</v>
      </c>
      <c r="C348" s="23" t="s">
        <v>136</v>
      </c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21">
        <f t="shared" ref="AB348:AC348" si="318">D348+F348+H348+J348+L348+N348+P348+R348+T348+V348+X348+Z348</f>
        <v>0</v>
      </c>
      <c r="AC348" s="21">
        <f t="shared" si="318"/>
        <v>0</v>
      </c>
      <c r="AD348" s="21">
        <f t="shared" si="271"/>
        <v>0</v>
      </c>
      <c r="AE348" s="18"/>
      <c r="AF348" s="18"/>
      <c r="AG348" s="21">
        <f t="shared" si="272"/>
        <v>0</v>
      </c>
      <c r="AH348" s="18"/>
      <c r="AI348" s="18"/>
      <c r="AJ348" s="21">
        <f t="shared" si="273"/>
        <v>0</v>
      </c>
    </row>
    <row r="349" spans="1:36" ht="15.75" customHeight="1" x14ac:dyDescent="0.3">
      <c r="A349" s="16">
        <v>44</v>
      </c>
      <c r="B349" s="17" t="s">
        <v>137</v>
      </c>
      <c r="C349" s="23" t="s">
        <v>138</v>
      </c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21">
        <f t="shared" ref="AB349:AC349" si="319">D349+F349+H349+J349+L349+N349+P349+R349+T349+V349+X349+Z349</f>
        <v>0</v>
      </c>
      <c r="AC349" s="21">
        <f t="shared" si="319"/>
        <v>0</v>
      </c>
      <c r="AD349" s="21">
        <f t="shared" si="271"/>
        <v>0</v>
      </c>
      <c r="AE349" s="18"/>
      <c r="AF349" s="18"/>
      <c r="AG349" s="21">
        <f t="shared" si="272"/>
        <v>0</v>
      </c>
      <c r="AH349" s="18"/>
      <c r="AI349" s="18"/>
      <c r="AJ349" s="21">
        <f t="shared" si="273"/>
        <v>0</v>
      </c>
    </row>
    <row r="350" spans="1:36" ht="15.75" customHeight="1" x14ac:dyDescent="0.3">
      <c r="A350" s="16">
        <v>45</v>
      </c>
      <c r="B350" s="17" t="s">
        <v>139</v>
      </c>
      <c r="C350" s="23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21">
        <f t="shared" ref="AB350:AC350" si="320">D350+F350+H350+J350+L350+N350+P350+R350+T350+V350+X350+Z350</f>
        <v>0</v>
      </c>
      <c r="AC350" s="21">
        <f t="shared" si="320"/>
        <v>0</v>
      </c>
      <c r="AD350" s="21">
        <f t="shared" si="271"/>
        <v>0</v>
      </c>
      <c r="AE350" s="18"/>
      <c r="AF350" s="18"/>
      <c r="AG350" s="21">
        <f t="shared" si="272"/>
        <v>0</v>
      </c>
      <c r="AH350" s="18"/>
      <c r="AI350" s="18"/>
      <c r="AJ350" s="21">
        <f t="shared" si="273"/>
        <v>0</v>
      </c>
    </row>
    <row r="351" spans="1:36" ht="15.75" customHeight="1" x14ac:dyDescent="0.3">
      <c r="A351" s="16">
        <v>46</v>
      </c>
      <c r="B351" s="17" t="s">
        <v>140</v>
      </c>
      <c r="C351" s="23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21">
        <f t="shared" ref="AB351:AC351" si="321">D351+F351+H351+J351+L351+N351+P351+R351+T351+V351+X351+Z351</f>
        <v>0</v>
      </c>
      <c r="AC351" s="21">
        <f t="shared" si="321"/>
        <v>0</v>
      </c>
      <c r="AD351" s="21">
        <f t="shared" si="271"/>
        <v>0</v>
      </c>
      <c r="AE351" s="18"/>
      <c r="AF351" s="18"/>
      <c r="AG351" s="21">
        <f t="shared" si="272"/>
        <v>0</v>
      </c>
      <c r="AH351" s="18"/>
      <c r="AI351" s="18"/>
      <c r="AJ351" s="21">
        <f t="shared" si="273"/>
        <v>0</v>
      </c>
    </row>
    <row r="352" spans="1:36" ht="15.75" customHeight="1" x14ac:dyDescent="0.3">
      <c r="A352" s="16">
        <v>47</v>
      </c>
      <c r="B352" s="17" t="s">
        <v>141</v>
      </c>
      <c r="C352" s="1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21">
        <f t="shared" ref="AB352:AC352" si="322">D352+F352+H352+J352+L352+N352+P352+R352+T352+V352+X352+Z352</f>
        <v>0</v>
      </c>
      <c r="AC352" s="21">
        <f t="shared" si="322"/>
        <v>0</v>
      </c>
      <c r="AD352" s="21">
        <f t="shared" si="271"/>
        <v>0</v>
      </c>
      <c r="AE352" s="18"/>
      <c r="AF352" s="18"/>
      <c r="AG352" s="21">
        <f t="shared" si="272"/>
        <v>0</v>
      </c>
      <c r="AH352" s="18"/>
      <c r="AI352" s="18"/>
      <c r="AJ352" s="21">
        <f t="shared" si="273"/>
        <v>0</v>
      </c>
    </row>
    <row r="353" spans="1:46" ht="15.75" customHeight="1" x14ac:dyDescent="0.3">
      <c r="A353" s="101" t="s">
        <v>9</v>
      </c>
      <c r="B353" s="57"/>
      <c r="C353" s="102"/>
      <c r="D353" s="25">
        <f t="shared" ref="D353:AJ353" si="323">SUM(D303:D352)</f>
        <v>0</v>
      </c>
      <c r="E353" s="25">
        <f t="shared" si="323"/>
        <v>0</v>
      </c>
      <c r="F353" s="25">
        <f t="shared" si="323"/>
        <v>0</v>
      </c>
      <c r="G353" s="25">
        <f t="shared" si="323"/>
        <v>0</v>
      </c>
      <c r="H353" s="25">
        <f t="shared" si="323"/>
        <v>0</v>
      </c>
      <c r="I353" s="25">
        <f t="shared" si="323"/>
        <v>0</v>
      </c>
      <c r="J353" s="25">
        <f t="shared" si="323"/>
        <v>0</v>
      </c>
      <c r="K353" s="25">
        <f t="shared" si="323"/>
        <v>0</v>
      </c>
      <c r="L353" s="25">
        <f t="shared" si="323"/>
        <v>0</v>
      </c>
      <c r="M353" s="25">
        <f t="shared" si="323"/>
        <v>0</v>
      </c>
      <c r="N353" s="25">
        <f t="shared" si="323"/>
        <v>0</v>
      </c>
      <c r="O353" s="25">
        <f t="shared" si="323"/>
        <v>0</v>
      </c>
      <c r="P353" s="25">
        <f t="shared" si="323"/>
        <v>0</v>
      </c>
      <c r="Q353" s="25">
        <f t="shared" si="323"/>
        <v>0</v>
      </c>
      <c r="R353" s="25">
        <f t="shared" si="323"/>
        <v>31</v>
      </c>
      <c r="S353" s="25">
        <f t="shared" si="323"/>
        <v>45</v>
      </c>
      <c r="T353" s="25">
        <f t="shared" si="323"/>
        <v>42</v>
      </c>
      <c r="U353" s="25">
        <f t="shared" si="323"/>
        <v>105</v>
      </c>
      <c r="V353" s="25">
        <f t="shared" si="323"/>
        <v>48</v>
      </c>
      <c r="W353" s="25">
        <f t="shared" si="323"/>
        <v>84</v>
      </c>
      <c r="X353" s="25">
        <f t="shared" si="323"/>
        <v>81</v>
      </c>
      <c r="Y353" s="25">
        <f t="shared" si="323"/>
        <v>126</v>
      </c>
      <c r="Z353" s="25">
        <f t="shared" si="323"/>
        <v>28</v>
      </c>
      <c r="AA353" s="25">
        <f t="shared" si="323"/>
        <v>49</v>
      </c>
      <c r="AB353" s="25">
        <f t="shared" si="323"/>
        <v>230</v>
      </c>
      <c r="AC353" s="25">
        <f t="shared" si="323"/>
        <v>409</v>
      </c>
      <c r="AD353" s="25">
        <f t="shared" si="323"/>
        <v>639</v>
      </c>
      <c r="AE353" s="25">
        <f t="shared" si="323"/>
        <v>853</v>
      </c>
      <c r="AF353" s="25">
        <f t="shared" si="323"/>
        <v>1157</v>
      </c>
      <c r="AG353" s="25">
        <f t="shared" si="323"/>
        <v>2010</v>
      </c>
      <c r="AH353" s="25">
        <f t="shared" si="323"/>
        <v>0</v>
      </c>
      <c r="AI353" s="25">
        <f t="shared" si="323"/>
        <v>0</v>
      </c>
      <c r="AJ353" s="25">
        <f t="shared" si="323"/>
        <v>0</v>
      </c>
    </row>
    <row r="354" spans="1:46" ht="15.75" customHeight="1" x14ac:dyDescent="0.3">
      <c r="A354" s="83"/>
      <c r="B354" s="69"/>
      <c r="C354" s="84"/>
      <c r="D354" s="89">
        <f>SUM(D353:E353)</f>
        <v>0</v>
      </c>
      <c r="E354" s="66"/>
      <c r="F354" s="89">
        <f>SUM(F353:G353)</f>
        <v>0</v>
      </c>
      <c r="G354" s="66"/>
      <c r="H354" s="89">
        <f>SUM(H353:I353)</f>
        <v>0</v>
      </c>
      <c r="I354" s="66"/>
      <c r="J354" s="89">
        <f>SUM(J353:K353)</f>
        <v>0</v>
      </c>
      <c r="K354" s="66"/>
      <c r="L354" s="89">
        <f>SUM(L353:M353)</f>
        <v>0</v>
      </c>
      <c r="M354" s="66"/>
      <c r="N354" s="89">
        <f>SUM(N353:O353)</f>
        <v>0</v>
      </c>
      <c r="O354" s="66"/>
      <c r="P354" s="89">
        <f>SUM(P353:Q353)</f>
        <v>0</v>
      </c>
      <c r="Q354" s="66"/>
      <c r="R354" s="89">
        <f>SUM(R353:S353)</f>
        <v>76</v>
      </c>
      <c r="S354" s="66"/>
      <c r="T354" s="89">
        <f>SUM(T353:U353)</f>
        <v>147</v>
      </c>
      <c r="U354" s="66"/>
      <c r="V354" s="89">
        <f>SUM(V353:W353)</f>
        <v>132</v>
      </c>
      <c r="W354" s="66"/>
      <c r="X354" s="89">
        <f>SUM(X353:Y353)</f>
        <v>207</v>
      </c>
      <c r="Y354" s="66"/>
      <c r="Z354" s="89">
        <f>SUM(Z353:AA353)</f>
        <v>77</v>
      </c>
      <c r="AA354" s="66"/>
      <c r="AB354" s="89">
        <f>SUM(AB353:AC353)</f>
        <v>639</v>
      </c>
      <c r="AC354" s="66"/>
      <c r="AD354" s="18"/>
      <c r="AE354" s="89">
        <f>SUM(AE353:AF353)</f>
        <v>2010</v>
      </c>
      <c r="AF354" s="66"/>
      <c r="AG354" s="15"/>
      <c r="AH354" s="89">
        <f>SUM(AH353:AI353)</f>
        <v>0</v>
      </c>
      <c r="AI354" s="66"/>
      <c r="AJ354" s="18"/>
      <c r="AK354" s="31"/>
      <c r="AL354" s="103"/>
      <c r="AM354" s="60"/>
      <c r="AN354" s="103"/>
      <c r="AO354" s="60"/>
      <c r="AP354" s="103"/>
      <c r="AQ354" s="60"/>
      <c r="AR354" s="103"/>
      <c r="AS354" s="60"/>
    </row>
    <row r="355" spans="1:46" ht="15.75" customHeight="1" x14ac:dyDescent="0.35">
      <c r="A355" s="28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</row>
    <row r="356" spans="1:46" ht="15.75" customHeight="1" x14ac:dyDescent="0.35">
      <c r="A356" s="28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</row>
    <row r="357" spans="1:46" ht="18.75" customHeight="1" x14ac:dyDescent="0.25">
      <c r="A357" s="32" t="s">
        <v>16</v>
      </c>
      <c r="B357" s="2"/>
      <c r="C357" s="2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2"/>
      <c r="AL357" s="2"/>
      <c r="AM357" s="2"/>
      <c r="AN357" s="2"/>
      <c r="AO357" s="2"/>
      <c r="AP357" s="2"/>
      <c r="AQ357" s="2"/>
      <c r="AR357" s="2"/>
      <c r="AS357" s="2"/>
      <c r="AT357" s="2"/>
    </row>
    <row r="358" spans="1:46" ht="15.75" customHeight="1" x14ac:dyDescent="0.3">
      <c r="A358" s="96" t="s">
        <v>6</v>
      </c>
      <c r="B358" s="97" t="s">
        <v>42</v>
      </c>
      <c r="C358" s="97" t="s">
        <v>43</v>
      </c>
      <c r="D358" s="93" t="s">
        <v>44</v>
      </c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86"/>
      <c r="AB358" s="87" t="s">
        <v>44</v>
      </c>
      <c r="AC358" s="70"/>
      <c r="AD358" s="82"/>
      <c r="AE358" s="87" t="s">
        <v>45</v>
      </c>
      <c r="AF358" s="70"/>
      <c r="AG358" s="82"/>
      <c r="AH358" s="87" t="s">
        <v>46</v>
      </c>
      <c r="AI358" s="70"/>
      <c r="AJ358" s="82"/>
      <c r="AK358" s="2"/>
      <c r="AL358" s="2"/>
      <c r="AM358" s="2"/>
      <c r="AN358" s="2"/>
      <c r="AO358" s="2"/>
      <c r="AP358" s="2"/>
      <c r="AQ358" s="2"/>
      <c r="AR358" s="2"/>
      <c r="AS358" s="2"/>
      <c r="AT358" s="2"/>
    </row>
    <row r="359" spans="1:46" ht="15.75" customHeight="1" x14ac:dyDescent="0.3">
      <c r="A359" s="91"/>
      <c r="B359" s="98"/>
      <c r="C359" s="98"/>
      <c r="D359" s="89" t="s">
        <v>47</v>
      </c>
      <c r="E359" s="66"/>
      <c r="F359" s="89" t="s">
        <v>48</v>
      </c>
      <c r="G359" s="66"/>
      <c r="H359" s="89" t="s">
        <v>49</v>
      </c>
      <c r="I359" s="66"/>
      <c r="J359" s="89" t="s">
        <v>50</v>
      </c>
      <c r="K359" s="66"/>
      <c r="L359" s="94">
        <v>44325</v>
      </c>
      <c r="M359" s="66"/>
      <c r="N359" s="94">
        <v>44483</v>
      </c>
      <c r="O359" s="66"/>
      <c r="P359" s="89" t="s">
        <v>51</v>
      </c>
      <c r="Q359" s="66"/>
      <c r="R359" s="89" t="s">
        <v>52</v>
      </c>
      <c r="S359" s="66"/>
      <c r="T359" s="89" t="s">
        <v>53</v>
      </c>
      <c r="U359" s="66"/>
      <c r="V359" s="89" t="s">
        <v>54</v>
      </c>
      <c r="W359" s="66"/>
      <c r="X359" s="89" t="s">
        <v>55</v>
      </c>
      <c r="Y359" s="66"/>
      <c r="Z359" s="89" t="s">
        <v>56</v>
      </c>
      <c r="AA359" s="66"/>
      <c r="AB359" s="88"/>
      <c r="AC359" s="69"/>
      <c r="AD359" s="84"/>
      <c r="AE359" s="88"/>
      <c r="AF359" s="69"/>
      <c r="AG359" s="84"/>
      <c r="AH359" s="88"/>
      <c r="AI359" s="69"/>
      <c r="AJ359" s="84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ht="15.75" customHeight="1" x14ac:dyDescent="0.3">
      <c r="A360" s="92"/>
      <c r="B360" s="99"/>
      <c r="C360" s="99"/>
      <c r="D360" s="15" t="s">
        <v>7</v>
      </c>
      <c r="E360" s="15" t="s">
        <v>8</v>
      </c>
      <c r="F360" s="15" t="s">
        <v>7</v>
      </c>
      <c r="G360" s="15" t="s">
        <v>8</v>
      </c>
      <c r="H360" s="15" t="s">
        <v>7</v>
      </c>
      <c r="I360" s="15" t="s">
        <v>8</v>
      </c>
      <c r="J360" s="15" t="s">
        <v>7</v>
      </c>
      <c r="K360" s="15" t="s">
        <v>8</v>
      </c>
      <c r="L360" s="15" t="s">
        <v>7</v>
      </c>
      <c r="M360" s="15" t="s">
        <v>8</v>
      </c>
      <c r="N360" s="15" t="s">
        <v>7</v>
      </c>
      <c r="O360" s="15" t="s">
        <v>8</v>
      </c>
      <c r="P360" s="15" t="s">
        <v>7</v>
      </c>
      <c r="Q360" s="15" t="s">
        <v>8</v>
      </c>
      <c r="R360" s="15" t="s">
        <v>7</v>
      </c>
      <c r="S360" s="15" t="s">
        <v>8</v>
      </c>
      <c r="T360" s="15" t="s">
        <v>7</v>
      </c>
      <c r="U360" s="15" t="s">
        <v>8</v>
      </c>
      <c r="V360" s="15" t="s">
        <v>7</v>
      </c>
      <c r="W360" s="15" t="s">
        <v>8</v>
      </c>
      <c r="X360" s="15" t="s">
        <v>7</v>
      </c>
      <c r="Y360" s="15" t="s">
        <v>8</v>
      </c>
      <c r="Z360" s="15" t="s">
        <v>7</v>
      </c>
      <c r="AA360" s="15" t="s">
        <v>8</v>
      </c>
      <c r="AB360" s="15" t="s">
        <v>7</v>
      </c>
      <c r="AC360" s="15" t="s">
        <v>8</v>
      </c>
      <c r="AD360" s="15" t="s">
        <v>57</v>
      </c>
      <c r="AE360" s="15" t="s">
        <v>7</v>
      </c>
      <c r="AF360" s="15" t="s">
        <v>8</v>
      </c>
      <c r="AG360" s="15" t="s">
        <v>57</v>
      </c>
      <c r="AH360" s="15" t="s">
        <v>7</v>
      </c>
      <c r="AI360" s="15" t="s">
        <v>8</v>
      </c>
      <c r="AJ360" s="15" t="s">
        <v>57</v>
      </c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5.75" customHeight="1" x14ac:dyDescent="0.3">
      <c r="A361" s="16">
        <v>1</v>
      </c>
      <c r="B361" s="17" t="s">
        <v>1</v>
      </c>
      <c r="C361" s="17" t="s">
        <v>58</v>
      </c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9"/>
      <c r="O361" s="18"/>
      <c r="P361" s="18"/>
      <c r="Q361" s="18"/>
      <c r="R361" s="20">
        <v>13</v>
      </c>
      <c r="S361" s="20">
        <v>18</v>
      </c>
      <c r="T361" s="20">
        <v>25</v>
      </c>
      <c r="U361" s="20">
        <v>39</v>
      </c>
      <c r="V361" s="20">
        <v>30</v>
      </c>
      <c r="W361" s="20">
        <v>43</v>
      </c>
      <c r="X361" s="20">
        <v>59</v>
      </c>
      <c r="Y361" s="20">
        <v>63</v>
      </c>
      <c r="Z361" s="20">
        <v>27</v>
      </c>
      <c r="AA361" s="20">
        <v>35</v>
      </c>
      <c r="AB361" s="21">
        <f t="shared" ref="AB361:AC361" si="324">D361+F361+H361+J361+L361+N361+P361+R361+T361+V361+X361+Z361</f>
        <v>154</v>
      </c>
      <c r="AC361" s="21">
        <f t="shared" si="324"/>
        <v>198</v>
      </c>
      <c r="AD361" s="21">
        <f t="shared" ref="AD361:AD410" si="325">SUM(AB361,AC361)</f>
        <v>352</v>
      </c>
      <c r="AE361" s="20">
        <v>1051</v>
      </c>
      <c r="AF361" s="20">
        <v>1500</v>
      </c>
      <c r="AG361" s="21">
        <f t="shared" ref="AG361:AG410" si="326">SUM(AE361,AF361)</f>
        <v>2551</v>
      </c>
      <c r="AH361" s="18"/>
      <c r="AI361" s="18"/>
      <c r="AJ361" s="21">
        <f t="shared" ref="AJ361:AJ410" si="327">SUM(AH361,AI361)</f>
        <v>0</v>
      </c>
    </row>
    <row r="362" spans="1:46" ht="15.75" customHeight="1" x14ac:dyDescent="0.3">
      <c r="A362" s="16">
        <v>2</v>
      </c>
      <c r="B362" s="17" t="s">
        <v>59</v>
      </c>
      <c r="C362" s="17" t="s">
        <v>60</v>
      </c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21">
        <f t="shared" ref="AB362:AC362" si="328">D362+F362+H362+J362+L362+N362+P362+R362+T362+V362+X362+Z362</f>
        <v>0</v>
      </c>
      <c r="AC362" s="21">
        <f t="shared" si="328"/>
        <v>0</v>
      </c>
      <c r="AD362" s="21">
        <f t="shared" si="325"/>
        <v>0</v>
      </c>
      <c r="AE362" s="18"/>
      <c r="AF362" s="18"/>
      <c r="AG362" s="21">
        <f t="shared" si="326"/>
        <v>0</v>
      </c>
      <c r="AH362" s="18"/>
      <c r="AI362" s="18"/>
      <c r="AJ362" s="21">
        <f t="shared" si="327"/>
        <v>0</v>
      </c>
    </row>
    <row r="363" spans="1:46" ht="15.75" customHeight="1" x14ac:dyDescent="0.3">
      <c r="A363" s="16">
        <v>3</v>
      </c>
      <c r="B363" s="17" t="s">
        <v>61</v>
      </c>
      <c r="C363" s="17" t="s">
        <v>62</v>
      </c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21">
        <f t="shared" ref="AB363:AC363" si="329">D363+F363+H363+J363+L363+N363+P363+R363+T363+V363+X363+Z363</f>
        <v>0</v>
      </c>
      <c r="AC363" s="21">
        <f t="shared" si="329"/>
        <v>0</v>
      </c>
      <c r="AD363" s="21">
        <f t="shared" si="325"/>
        <v>0</v>
      </c>
      <c r="AE363" s="18"/>
      <c r="AF363" s="18"/>
      <c r="AG363" s="21">
        <f t="shared" si="326"/>
        <v>0</v>
      </c>
      <c r="AH363" s="18"/>
      <c r="AI363" s="18"/>
      <c r="AJ363" s="21">
        <f t="shared" si="327"/>
        <v>0</v>
      </c>
    </row>
    <row r="364" spans="1:46" ht="15.75" customHeight="1" x14ac:dyDescent="0.3">
      <c r="A364" s="16">
        <v>4</v>
      </c>
      <c r="B364" s="17" t="s">
        <v>3</v>
      </c>
      <c r="C364" s="17" t="s">
        <v>63</v>
      </c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21">
        <f t="shared" ref="AB364:AC364" si="330">D364+F364+H364+J364+L364+N364+P364+R364+T364+V364+X364+Z364</f>
        <v>0</v>
      </c>
      <c r="AC364" s="21">
        <f t="shared" si="330"/>
        <v>0</v>
      </c>
      <c r="AD364" s="21">
        <f t="shared" si="325"/>
        <v>0</v>
      </c>
      <c r="AE364" s="18"/>
      <c r="AF364" s="18"/>
      <c r="AG364" s="21">
        <f t="shared" si="326"/>
        <v>0</v>
      </c>
      <c r="AH364" s="18"/>
      <c r="AI364" s="18"/>
      <c r="AJ364" s="21">
        <f t="shared" si="327"/>
        <v>0</v>
      </c>
    </row>
    <row r="365" spans="1:46" ht="15.75" customHeight="1" x14ac:dyDescent="0.3">
      <c r="A365" s="16">
        <v>5</v>
      </c>
      <c r="B365" s="17" t="s">
        <v>64</v>
      </c>
      <c r="C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21">
        <f t="shared" ref="AB365:AC365" si="331">D365+F365+H365+J365+L365+N365+P365+R365+T365+V365+X365+Z365</f>
        <v>0</v>
      </c>
      <c r="AC365" s="21">
        <f t="shared" si="331"/>
        <v>0</v>
      </c>
      <c r="AD365" s="21">
        <f t="shared" si="325"/>
        <v>0</v>
      </c>
      <c r="AE365" s="18"/>
      <c r="AF365" s="18"/>
      <c r="AG365" s="21">
        <f t="shared" si="326"/>
        <v>0</v>
      </c>
      <c r="AH365" s="18"/>
      <c r="AI365" s="18"/>
      <c r="AJ365" s="21">
        <f t="shared" si="327"/>
        <v>0</v>
      </c>
    </row>
    <row r="366" spans="1:46" ht="15.75" customHeight="1" x14ac:dyDescent="0.3">
      <c r="A366" s="16">
        <v>6</v>
      </c>
      <c r="B366" s="17" t="s">
        <v>65</v>
      </c>
      <c r="C366" s="17" t="s">
        <v>66</v>
      </c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21">
        <f t="shared" ref="AB366:AC366" si="332">D366+F366+H366+J366+L366+N366+P366+R366+T366+V366+X366+Z366</f>
        <v>0</v>
      </c>
      <c r="AC366" s="21">
        <f t="shared" si="332"/>
        <v>0</v>
      </c>
      <c r="AD366" s="21">
        <f t="shared" si="325"/>
        <v>0</v>
      </c>
      <c r="AE366" s="18"/>
      <c r="AF366" s="18"/>
      <c r="AG366" s="21">
        <f t="shared" si="326"/>
        <v>0</v>
      </c>
      <c r="AH366" s="18"/>
      <c r="AI366" s="18"/>
      <c r="AJ366" s="21">
        <f t="shared" si="327"/>
        <v>0</v>
      </c>
    </row>
    <row r="367" spans="1:46" ht="15.75" customHeight="1" x14ac:dyDescent="0.3">
      <c r="A367" s="16">
        <v>7</v>
      </c>
      <c r="B367" s="17" t="s">
        <v>67</v>
      </c>
      <c r="C367" s="17" t="s">
        <v>68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20">
        <v>3</v>
      </c>
      <c r="S367" s="20">
        <v>15</v>
      </c>
      <c r="T367" s="20">
        <v>7</v>
      </c>
      <c r="U367" s="20">
        <v>23</v>
      </c>
      <c r="V367" s="20">
        <v>12</v>
      </c>
      <c r="W367" s="20">
        <v>19</v>
      </c>
      <c r="X367" s="20">
        <v>9</v>
      </c>
      <c r="Y367" s="20">
        <v>21</v>
      </c>
      <c r="Z367" s="20">
        <v>4</v>
      </c>
      <c r="AA367" s="20">
        <v>10</v>
      </c>
      <c r="AB367" s="21">
        <f t="shared" ref="AB367:AC367" si="333">D367+F367+H367+J367+L367+N367+P367+R367+T367+V367+X367+Z367</f>
        <v>35</v>
      </c>
      <c r="AC367" s="21">
        <f t="shared" si="333"/>
        <v>88</v>
      </c>
      <c r="AD367" s="21">
        <f t="shared" si="325"/>
        <v>123</v>
      </c>
      <c r="AE367" s="18"/>
      <c r="AF367" s="18"/>
      <c r="AG367" s="21">
        <f t="shared" si="326"/>
        <v>0</v>
      </c>
      <c r="AH367" s="18"/>
      <c r="AI367" s="18"/>
      <c r="AJ367" s="21">
        <f t="shared" si="327"/>
        <v>0</v>
      </c>
    </row>
    <row r="368" spans="1:46" ht="15.75" customHeight="1" x14ac:dyDescent="0.3">
      <c r="A368" s="16">
        <v>8</v>
      </c>
      <c r="B368" s="17" t="s">
        <v>69</v>
      </c>
      <c r="C368" s="17" t="s">
        <v>70</v>
      </c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21">
        <f t="shared" ref="AB368:AC368" si="334">D368+F368+H368+J368+L368+N368+P368+R368+T368+V368+X368+Z368</f>
        <v>0</v>
      </c>
      <c r="AC368" s="21">
        <f t="shared" si="334"/>
        <v>0</v>
      </c>
      <c r="AD368" s="21">
        <f t="shared" si="325"/>
        <v>0</v>
      </c>
      <c r="AE368" s="18"/>
      <c r="AF368" s="18"/>
      <c r="AG368" s="21">
        <f t="shared" si="326"/>
        <v>0</v>
      </c>
      <c r="AH368" s="18"/>
      <c r="AI368" s="18"/>
      <c r="AJ368" s="21">
        <f t="shared" si="327"/>
        <v>0</v>
      </c>
    </row>
    <row r="369" spans="1:36" ht="15.75" customHeight="1" x14ac:dyDescent="0.3">
      <c r="A369" s="16">
        <v>9</v>
      </c>
      <c r="B369" s="17" t="s">
        <v>2</v>
      </c>
      <c r="C369" s="17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21">
        <f t="shared" ref="AB369:AC369" si="335">D369+F369+H369+J369+L369+N369+P369+R369+T369+V369+X369+Z369</f>
        <v>0</v>
      </c>
      <c r="AC369" s="21">
        <f t="shared" si="335"/>
        <v>0</v>
      </c>
      <c r="AD369" s="21">
        <f t="shared" si="325"/>
        <v>0</v>
      </c>
      <c r="AE369" s="18"/>
      <c r="AF369" s="18"/>
      <c r="AG369" s="21">
        <f t="shared" si="326"/>
        <v>0</v>
      </c>
      <c r="AH369" s="18"/>
      <c r="AI369" s="18"/>
      <c r="AJ369" s="21">
        <f t="shared" si="327"/>
        <v>0</v>
      </c>
    </row>
    <row r="370" spans="1:36" ht="15.75" customHeight="1" x14ac:dyDescent="0.3">
      <c r="A370" s="16">
        <v>10</v>
      </c>
      <c r="B370" s="17" t="s">
        <v>4</v>
      </c>
      <c r="C370" s="17" t="s">
        <v>71</v>
      </c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21">
        <f t="shared" ref="AB370:AC370" si="336">D370+F370+H370+J370+L370+N370+P370+R370+T370+V370+X370+Z370</f>
        <v>0</v>
      </c>
      <c r="AC370" s="21">
        <f t="shared" si="336"/>
        <v>0</v>
      </c>
      <c r="AD370" s="21">
        <f t="shared" si="325"/>
        <v>0</v>
      </c>
      <c r="AE370" s="18"/>
      <c r="AF370" s="18"/>
      <c r="AG370" s="21">
        <f t="shared" si="326"/>
        <v>0</v>
      </c>
      <c r="AH370" s="18"/>
      <c r="AI370" s="18"/>
      <c r="AJ370" s="21">
        <f t="shared" si="327"/>
        <v>0</v>
      </c>
    </row>
    <row r="371" spans="1:36" ht="15.75" customHeight="1" x14ac:dyDescent="0.3">
      <c r="A371" s="16">
        <v>11</v>
      </c>
      <c r="B371" s="17" t="s">
        <v>72</v>
      </c>
      <c r="C371" s="17" t="s">
        <v>73</v>
      </c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21">
        <f t="shared" ref="AB371:AC371" si="337">D371+F371+H371+J371+L371+N371+P371+R371+T371+V371+X371+Z371</f>
        <v>0</v>
      </c>
      <c r="AC371" s="21">
        <f t="shared" si="337"/>
        <v>0</v>
      </c>
      <c r="AD371" s="21">
        <f t="shared" si="325"/>
        <v>0</v>
      </c>
      <c r="AE371" s="18"/>
      <c r="AF371" s="18"/>
      <c r="AG371" s="21">
        <f t="shared" si="326"/>
        <v>0</v>
      </c>
      <c r="AH371" s="18"/>
      <c r="AI371" s="18"/>
      <c r="AJ371" s="21">
        <f t="shared" si="327"/>
        <v>0</v>
      </c>
    </row>
    <row r="372" spans="1:36" ht="15.75" customHeight="1" x14ac:dyDescent="0.3">
      <c r="A372" s="16">
        <v>12</v>
      </c>
      <c r="B372" s="17" t="s">
        <v>74</v>
      </c>
      <c r="C372" s="17" t="s">
        <v>75</v>
      </c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21">
        <f t="shared" ref="AB372:AC372" si="338">D372+F372+H372+J372+L372+N372+P372+R372+T372+V372+X372+Z372</f>
        <v>0</v>
      </c>
      <c r="AC372" s="21">
        <f t="shared" si="338"/>
        <v>0</v>
      </c>
      <c r="AD372" s="21">
        <f t="shared" si="325"/>
        <v>0</v>
      </c>
      <c r="AE372" s="18"/>
      <c r="AF372" s="18"/>
      <c r="AG372" s="21">
        <f t="shared" si="326"/>
        <v>0</v>
      </c>
      <c r="AH372" s="18"/>
      <c r="AI372" s="18"/>
      <c r="AJ372" s="21">
        <f t="shared" si="327"/>
        <v>0</v>
      </c>
    </row>
    <row r="373" spans="1:36" ht="15.75" customHeight="1" x14ac:dyDescent="0.3">
      <c r="A373" s="16">
        <v>13</v>
      </c>
      <c r="B373" s="17" t="s">
        <v>76</v>
      </c>
      <c r="C373" s="17" t="s">
        <v>77</v>
      </c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21">
        <f t="shared" ref="AB373:AC373" si="339">D373+F373+H373+J373+L373+N373+P373+R373+T373+V373+X373+Z373</f>
        <v>0</v>
      </c>
      <c r="AC373" s="21">
        <f t="shared" si="339"/>
        <v>0</v>
      </c>
      <c r="AD373" s="21">
        <f t="shared" si="325"/>
        <v>0</v>
      </c>
      <c r="AE373" s="18"/>
      <c r="AF373" s="18"/>
      <c r="AG373" s="21">
        <f t="shared" si="326"/>
        <v>0</v>
      </c>
      <c r="AH373" s="18"/>
      <c r="AI373" s="18"/>
      <c r="AJ373" s="21">
        <f t="shared" si="327"/>
        <v>0</v>
      </c>
    </row>
    <row r="374" spans="1:36" ht="15.75" customHeight="1" x14ac:dyDescent="0.3">
      <c r="A374" s="16">
        <v>14</v>
      </c>
      <c r="B374" s="17" t="s">
        <v>0</v>
      </c>
      <c r="C374" s="17" t="s">
        <v>78</v>
      </c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21">
        <f t="shared" ref="AB374:AC374" si="340">D374+F374+H374+J374+L374+N374+P374+R374+T374+V374+X374+Z374</f>
        <v>0</v>
      </c>
      <c r="AC374" s="21">
        <f t="shared" si="340"/>
        <v>0</v>
      </c>
      <c r="AD374" s="21">
        <f t="shared" si="325"/>
        <v>0</v>
      </c>
      <c r="AE374" s="18"/>
      <c r="AF374" s="18"/>
      <c r="AG374" s="21">
        <f t="shared" si="326"/>
        <v>0</v>
      </c>
      <c r="AH374" s="18"/>
      <c r="AI374" s="18"/>
      <c r="AJ374" s="21">
        <f t="shared" si="327"/>
        <v>0</v>
      </c>
    </row>
    <row r="375" spans="1:36" ht="15.75" customHeight="1" x14ac:dyDescent="0.3">
      <c r="A375" s="16">
        <v>15</v>
      </c>
      <c r="B375" s="17" t="s">
        <v>79</v>
      </c>
      <c r="C375" s="17" t="s">
        <v>80</v>
      </c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21">
        <f t="shared" ref="AB375:AC375" si="341">D375+F375+H375+J375+L375+N375+P375+R375+T375+V375+X375+Z375</f>
        <v>0</v>
      </c>
      <c r="AC375" s="21">
        <f t="shared" si="341"/>
        <v>0</v>
      </c>
      <c r="AD375" s="21">
        <f t="shared" si="325"/>
        <v>0</v>
      </c>
      <c r="AE375" s="18"/>
      <c r="AF375" s="18"/>
      <c r="AG375" s="21">
        <f t="shared" si="326"/>
        <v>0</v>
      </c>
      <c r="AH375" s="18"/>
      <c r="AI375" s="18"/>
      <c r="AJ375" s="21">
        <f t="shared" si="327"/>
        <v>0</v>
      </c>
    </row>
    <row r="376" spans="1:36" ht="15.75" customHeight="1" x14ac:dyDescent="0.3">
      <c r="A376" s="16">
        <v>16</v>
      </c>
      <c r="B376" s="17" t="s">
        <v>81</v>
      </c>
      <c r="C376" s="17" t="s">
        <v>82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21">
        <f t="shared" ref="AB376:AC376" si="342">D376+F376+H376+J376+L376+N376+P376+R376+T376+V376+X376+Z376</f>
        <v>0</v>
      </c>
      <c r="AC376" s="21">
        <f t="shared" si="342"/>
        <v>0</v>
      </c>
      <c r="AD376" s="21">
        <f t="shared" si="325"/>
        <v>0</v>
      </c>
      <c r="AE376" s="18"/>
      <c r="AF376" s="18"/>
      <c r="AG376" s="21">
        <f t="shared" si="326"/>
        <v>0</v>
      </c>
      <c r="AH376" s="18"/>
      <c r="AI376" s="18"/>
      <c r="AJ376" s="21">
        <f t="shared" si="327"/>
        <v>0</v>
      </c>
    </row>
    <row r="377" spans="1:36" ht="15.75" customHeight="1" x14ac:dyDescent="0.3">
      <c r="A377" s="16">
        <v>17</v>
      </c>
      <c r="B377" s="17" t="s">
        <v>83</v>
      </c>
      <c r="C377" s="17" t="s">
        <v>84</v>
      </c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21">
        <f t="shared" ref="AB377:AC377" si="343">D377+F377+H377+J377+L377+N377+P377+R377+T377+V377+X377+Z377</f>
        <v>0</v>
      </c>
      <c r="AC377" s="21">
        <f t="shared" si="343"/>
        <v>0</v>
      </c>
      <c r="AD377" s="21">
        <f t="shared" si="325"/>
        <v>0</v>
      </c>
      <c r="AE377" s="18"/>
      <c r="AF377" s="18"/>
      <c r="AG377" s="21">
        <f t="shared" si="326"/>
        <v>0</v>
      </c>
      <c r="AH377" s="18"/>
      <c r="AI377" s="18"/>
      <c r="AJ377" s="21">
        <f t="shared" si="327"/>
        <v>0</v>
      </c>
    </row>
    <row r="378" spans="1:36" ht="15.75" customHeight="1" x14ac:dyDescent="0.3">
      <c r="A378" s="16">
        <v>18</v>
      </c>
      <c r="B378" s="17" t="s">
        <v>85</v>
      </c>
      <c r="C378" s="17" t="s">
        <v>86</v>
      </c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21">
        <f t="shared" ref="AB378:AC378" si="344">D378+F378+H378+J378+L378+N378+P378+R378+T378+V378+X378+Z378</f>
        <v>0</v>
      </c>
      <c r="AC378" s="21">
        <f t="shared" si="344"/>
        <v>0</v>
      </c>
      <c r="AD378" s="21">
        <f t="shared" si="325"/>
        <v>0</v>
      </c>
      <c r="AE378" s="18"/>
      <c r="AF378" s="18"/>
      <c r="AG378" s="21">
        <f t="shared" si="326"/>
        <v>0</v>
      </c>
      <c r="AH378" s="18"/>
      <c r="AI378" s="18"/>
      <c r="AJ378" s="21">
        <f t="shared" si="327"/>
        <v>0</v>
      </c>
    </row>
    <row r="379" spans="1:36" ht="15.75" customHeight="1" x14ac:dyDescent="0.3">
      <c r="A379" s="16">
        <v>19</v>
      </c>
      <c r="B379" s="17" t="s">
        <v>87</v>
      </c>
      <c r="C379" s="17" t="s">
        <v>88</v>
      </c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21">
        <f t="shared" ref="AB379:AC379" si="345">D379+F379+H379+J379+L379+N379+P379+R379+T379+V379+X379+Z379</f>
        <v>0</v>
      </c>
      <c r="AC379" s="21">
        <f t="shared" si="345"/>
        <v>0</v>
      </c>
      <c r="AD379" s="21">
        <f t="shared" si="325"/>
        <v>0</v>
      </c>
      <c r="AE379" s="18"/>
      <c r="AF379" s="18"/>
      <c r="AG379" s="21">
        <f t="shared" si="326"/>
        <v>0</v>
      </c>
      <c r="AH379" s="18"/>
      <c r="AI379" s="18"/>
      <c r="AJ379" s="21">
        <f t="shared" si="327"/>
        <v>0</v>
      </c>
    </row>
    <row r="380" spans="1:36" ht="15.75" customHeight="1" x14ac:dyDescent="0.3">
      <c r="A380" s="16">
        <v>20</v>
      </c>
      <c r="B380" s="17" t="s">
        <v>89</v>
      </c>
      <c r="C380" s="17" t="s">
        <v>90</v>
      </c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21">
        <f t="shared" ref="AB380:AC380" si="346">D380+F380+H380+J380+L380+N380+P380+R380+T380+V380+X380+Z380</f>
        <v>0</v>
      </c>
      <c r="AC380" s="21">
        <f t="shared" si="346"/>
        <v>0</v>
      </c>
      <c r="AD380" s="21">
        <f t="shared" si="325"/>
        <v>0</v>
      </c>
      <c r="AE380" s="18"/>
      <c r="AF380" s="18"/>
      <c r="AG380" s="21">
        <f t="shared" si="326"/>
        <v>0</v>
      </c>
      <c r="AH380" s="18"/>
      <c r="AI380" s="18"/>
      <c r="AJ380" s="21">
        <f t="shared" si="327"/>
        <v>0</v>
      </c>
    </row>
    <row r="381" spans="1:36" ht="15.75" customHeight="1" x14ac:dyDescent="0.3">
      <c r="A381" s="16">
        <v>21</v>
      </c>
      <c r="B381" s="17" t="s">
        <v>91</v>
      </c>
      <c r="C381" s="1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21">
        <f t="shared" ref="AB381:AC381" si="347">D381+F381+H381+J381+L381+N381+P381+R381+T381+V381+X381+Z381</f>
        <v>0</v>
      </c>
      <c r="AC381" s="21">
        <f t="shared" si="347"/>
        <v>0</v>
      </c>
      <c r="AD381" s="21">
        <f t="shared" si="325"/>
        <v>0</v>
      </c>
      <c r="AE381" s="18"/>
      <c r="AF381" s="18"/>
      <c r="AG381" s="21">
        <f t="shared" si="326"/>
        <v>0</v>
      </c>
      <c r="AH381" s="18"/>
      <c r="AI381" s="18"/>
      <c r="AJ381" s="21">
        <f t="shared" si="327"/>
        <v>0</v>
      </c>
    </row>
    <row r="382" spans="1:36" ht="15.75" customHeight="1" x14ac:dyDescent="0.3">
      <c r="A382" s="16">
        <v>22</v>
      </c>
      <c r="B382" s="17" t="s">
        <v>92</v>
      </c>
      <c r="C382" s="17" t="s">
        <v>93</v>
      </c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21">
        <f t="shared" ref="AB382:AC382" si="348">D382+F382+H382+J382+L382+N382+P382+R382+T382+V382+X382+Z382</f>
        <v>0</v>
      </c>
      <c r="AC382" s="21">
        <f t="shared" si="348"/>
        <v>0</v>
      </c>
      <c r="AD382" s="21">
        <f t="shared" si="325"/>
        <v>0</v>
      </c>
      <c r="AE382" s="18"/>
      <c r="AF382" s="18"/>
      <c r="AG382" s="21">
        <f t="shared" si="326"/>
        <v>0</v>
      </c>
      <c r="AH382" s="18"/>
      <c r="AI382" s="18"/>
      <c r="AJ382" s="21">
        <f t="shared" si="327"/>
        <v>0</v>
      </c>
    </row>
    <row r="383" spans="1:36" ht="15.75" customHeight="1" x14ac:dyDescent="0.3">
      <c r="A383" s="16">
        <v>23</v>
      </c>
      <c r="B383" s="17" t="s">
        <v>94</v>
      </c>
      <c r="C383" s="17" t="s">
        <v>95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21">
        <f t="shared" ref="AB383:AC383" si="349">D383+F383+H383+J383+L383+N383+P383+R383+T383+V383+X383+Z383</f>
        <v>0</v>
      </c>
      <c r="AC383" s="21">
        <f t="shared" si="349"/>
        <v>0</v>
      </c>
      <c r="AD383" s="21">
        <f t="shared" si="325"/>
        <v>0</v>
      </c>
      <c r="AE383" s="18"/>
      <c r="AF383" s="18"/>
      <c r="AG383" s="21">
        <f t="shared" si="326"/>
        <v>0</v>
      </c>
      <c r="AH383" s="18"/>
      <c r="AI383" s="18"/>
      <c r="AJ383" s="21">
        <f t="shared" si="327"/>
        <v>0</v>
      </c>
    </row>
    <row r="384" spans="1:36" ht="15.75" customHeight="1" x14ac:dyDescent="0.3">
      <c r="A384" s="16">
        <v>24</v>
      </c>
      <c r="B384" s="17" t="s">
        <v>96</v>
      </c>
      <c r="C384" s="17" t="s">
        <v>97</v>
      </c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21">
        <f t="shared" ref="AB384:AC384" si="350">D384+F384+H384+J384+L384+N384+P384+R384+T384+V384+X384+Z384</f>
        <v>0</v>
      </c>
      <c r="AC384" s="21">
        <f t="shared" si="350"/>
        <v>0</v>
      </c>
      <c r="AD384" s="21">
        <f t="shared" si="325"/>
        <v>0</v>
      </c>
      <c r="AE384" s="18"/>
      <c r="AF384" s="18"/>
      <c r="AG384" s="21">
        <f t="shared" si="326"/>
        <v>0</v>
      </c>
      <c r="AH384" s="18"/>
      <c r="AI384" s="18"/>
      <c r="AJ384" s="21">
        <f t="shared" si="327"/>
        <v>0</v>
      </c>
    </row>
    <row r="385" spans="1:36" ht="15.75" customHeight="1" x14ac:dyDescent="0.3">
      <c r="A385" s="16">
        <v>25</v>
      </c>
      <c r="B385" s="17" t="s">
        <v>98</v>
      </c>
      <c r="C385" s="17" t="s">
        <v>97</v>
      </c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21">
        <f t="shared" ref="AB385:AC385" si="351">D385+F385+H385+J385+L385+N385+P385+R385+T385+V385+X385+Z385</f>
        <v>0</v>
      </c>
      <c r="AC385" s="21">
        <f t="shared" si="351"/>
        <v>0</v>
      </c>
      <c r="AD385" s="21">
        <f t="shared" si="325"/>
        <v>0</v>
      </c>
      <c r="AE385" s="18"/>
      <c r="AF385" s="18"/>
      <c r="AG385" s="21">
        <f t="shared" si="326"/>
        <v>0</v>
      </c>
      <c r="AH385" s="18"/>
      <c r="AI385" s="18"/>
      <c r="AJ385" s="21">
        <f t="shared" si="327"/>
        <v>0</v>
      </c>
    </row>
    <row r="386" spans="1:36" ht="15.75" customHeight="1" x14ac:dyDescent="0.3">
      <c r="A386" s="16">
        <v>26</v>
      </c>
      <c r="B386" s="17" t="s">
        <v>99</v>
      </c>
      <c r="C386" s="17" t="s">
        <v>100</v>
      </c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21">
        <f t="shared" ref="AB386:AC386" si="352">D386+F386+H386+J386+L386+N386+P386+R386+T386+V386+X386+Z386</f>
        <v>0</v>
      </c>
      <c r="AC386" s="21">
        <f t="shared" si="352"/>
        <v>0</v>
      </c>
      <c r="AD386" s="21">
        <f t="shared" si="325"/>
        <v>0</v>
      </c>
      <c r="AE386" s="18"/>
      <c r="AF386" s="18"/>
      <c r="AG386" s="21">
        <f t="shared" si="326"/>
        <v>0</v>
      </c>
      <c r="AH386" s="18"/>
      <c r="AI386" s="18"/>
      <c r="AJ386" s="21">
        <f t="shared" si="327"/>
        <v>0</v>
      </c>
    </row>
    <row r="387" spans="1:36" ht="15.75" customHeight="1" x14ac:dyDescent="0.3">
      <c r="A387" s="16">
        <v>27</v>
      </c>
      <c r="B387" s="17" t="s">
        <v>101</v>
      </c>
      <c r="C387" s="22" t="s">
        <v>102</v>
      </c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21">
        <f t="shared" ref="AB387:AC387" si="353">D387+F387+H387+J387+L387+N387+P387+R387+T387+V387+X387+Z387</f>
        <v>0</v>
      </c>
      <c r="AC387" s="21">
        <f t="shared" si="353"/>
        <v>0</v>
      </c>
      <c r="AD387" s="21">
        <f t="shared" si="325"/>
        <v>0</v>
      </c>
      <c r="AE387" s="18"/>
      <c r="AF387" s="18"/>
      <c r="AG387" s="21">
        <f t="shared" si="326"/>
        <v>0</v>
      </c>
      <c r="AH387" s="18"/>
      <c r="AI387" s="18"/>
      <c r="AJ387" s="21">
        <f t="shared" si="327"/>
        <v>0</v>
      </c>
    </row>
    <row r="388" spans="1:36" ht="15.75" customHeight="1" x14ac:dyDescent="0.3">
      <c r="A388" s="16">
        <v>28</v>
      </c>
      <c r="B388" s="17" t="s">
        <v>103</v>
      </c>
      <c r="C388" s="17" t="s">
        <v>104</v>
      </c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21">
        <f t="shared" ref="AB388:AC388" si="354">D388+F388+H388+J388+L388+N388+P388+R388+T388+V388+X388+Z388</f>
        <v>0</v>
      </c>
      <c r="AC388" s="21">
        <f t="shared" si="354"/>
        <v>0</v>
      </c>
      <c r="AD388" s="21">
        <f t="shared" si="325"/>
        <v>0</v>
      </c>
      <c r="AE388" s="18"/>
      <c r="AF388" s="18"/>
      <c r="AG388" s="21">
        <f t="shared" si="326"/>
        <v>0</v>
      </c>
      <c r="AH388" s="18"/>
      <c r="AI388" s="18"/>
      <c r="AJ388" s="21">
        <f t="shared" si="327"/>
        <v>0</v>
      </c>
    </row>
    <row r="389" spans="1:36" ht="15.75" customHeight="1" x14ac:dyDescent="0.3">
      <c r="A389" s="16">
        <v>29</v>
      </c>
      <c r="B389" s="17" t="s">
        <v>105</v>
      </c>
      <c r="C389" s="17" t="s">
        <v>106</v>
      </c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21">
        <f t="shared" ref="AB389:AC389" si="355">D389+F389+H389+J389+L389+N389+P389+R389+T389+V389+X389+Z389</f>
        <v>0</v>
      </c>
      <c r="AC389" s="21">
        <f t="shared" si="355"/>
        <v>0</v>
      </c>
      <c r="AD389" s="21">
        <f t="shared" si="325"/>
        <v>0</v>
      </c>
      <c r="AE389" s="18"/>
      <c r="AF389" s="18"/>
      <c r="AG389" s="21">
        <f t="shared" si="326"/>
        <v>0</v>
      </c>
      <c r="AH389" s="18"/>
      <c r="AI389" s="18"/>
      <c r="AJ389" s="21">
        <f t="shared" si="327"/>
        <v>0</v>
      </c>
    </row>
    <row r="390" spans="1:36" ht="15.75" customHeight="1" x14ac:dyDescent="0.3">
      <c r="A390" s="16">
        <v>30</v>
      </c>
      <c r="B390" s="17" t="s">
        <v>107</v>
      </c>
      <c r="C390" s="23" t="s">
        <v>108</v>
      </c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21">
        <f t="shared" ref="AB390:AC390" si="356">D390+F390+H390+J390+L390+N390+P390+R390+T390+V390+X390+Z390</f>
        <v>0</v>
      </c>
      <c r="AC390" s="21">
        <f t="shared" si="356"/>
        <v>0</v>
      </c>
      <c r="AD390" s="21">
        <f t="shared" si="325"/>
        <v>0</v>
      </c>
      <c r="AE390" s="18"/>
      <c r="AF390" s="18"/>
      <c r="AG390" s="21">
        <f t="shared" si="326"/>
        <v>0</v>
      </c>
      <c r="AH390" s="18"/>
      <c r="AI390" s="18"/>
      <c r="AJ390" s="21">
        <f t="shared" si="327"/>
        <v>0</v>
      </c>
    </row>
    <row r="391" spans="1:36" ht="15.75" customHeight="1" x14ac:dyDescent="0.3">
      <c r="A391" s="16">
        <v>31</v>
      </c>
      <c r="B391" s="17" t="s">
        <v>109</v>
      </c>
      <c r="C391" s="23" t="s">
        <v>110</v>
      </c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21">
        <f t="shared" ref="AB391:AC391" si="357">D391+F391+H391+J391+L391+N391+P391+R391+T391+V391+X391+Z391</f>
        <v>0</v>
      </c>
      <c r="AC391" s="21">
        <f t="shared" si="357"/>
        <v>0</v>
      </c>
      <c r="AD391" s="21">
        <f t="shared" si="325"/>
        <v>0</v>
      </c>
      <c r="AE391" s="18"/>
      <c r="AF391" s="18"/>
      <c r="AG391" s="21">
        <f t="shared" si="326"/>
        <v>0</v>
      </c>
      <c r="AH391" s="18"/>
      <c r="AI391" s="18"/>
      <c r="AJ391" s="21">
        <f t="shared" si="327"/>
        <v>0</v>
      </c>
    </row>
    <row r="392" spans="1:36" ht="15.75" customHeight="1" x14ac:dyDescent="0.3">
      <c r="A392" s="16">
        <v>32</v>
      </c>
      <c r="B392" s="17" t="s">
        <v>111</v>
      </c>
      <c r="C392" s="23" t="s">
        <v>112</v>
      </c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21">
        <f t="shared" ref="AB392:AC392" si="358">D392+F392+H392+J392+L392+N392+P392+R392+T392+V392+X392+Z392</f>
        <v>0</v>
      </c>
      <c r="AC392" s="21">
        <f t="shared" si="358"/>
        <v>0</v>
      </c>
      <c r="AD392" s="21">
        <f t="shared" si="325"/>
        <v>0</v>
      </c>
      <c r="AE392" s="18"/>
      <c r="AF392" s="18"/>
      <c r="AG392" s="21">
        <f t="shared" si="326"/>
        <v>0</v>
      </c>
      <c r="AH392" s="18"/>
      <c r="AI392" s="18"/>
      <c r="AJ392" s="21">
        <f t="shared" si="327"/>
        <v>0</v>
      </c>
    </row>
    <row r="393" spans="1:36" ht="15.75" customHeight="1" x14ac:dyDescent="0.3">
      <c r="A393" s="16">
        <v>33</v>
      </c>
      <c r="B393" s="17" t="s">
        <v>113</v>
      </c>
      <c r="C393" s="23" t="s">
        <v>114</v>
      </c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21">
        <f t="shared" ref="AB393:AC393" si="359">D393+F393+H393+J393+L393+N393+P393+R393+T393+V393+X393+Z393</f>
        <v>0</v>
      </c>
      <c r="AC393" s="21">
        <f t="shared" si="359"/>
        <v>0</v>
      </c>
      <c r="AD393" s="21">
        <f t="shared" si="325"/>
        <v>0</v>
      </c>
      <c r="AE393" s="18"/>
      <c r="AF393" s="18"/>
      <c r="AG393" s="21">
        <f t="shared" si="326"/>
        <v>0</v>
      </c>
      <c r="AH393" s="18"/>
      <c r="AI393" s="18"/>
      <c r="AJ393" s="21">
        <f t="shared" si="327"/>
        <v>0</v>
      </c>
    </row>
    <row r="394" spans="1:36" ht="15.75" customHeight="1" x14ac:dyDescent="0.3">
      <c r="A394" s="16">
        <v>34</v>
      </c>
      <c r="B394" s="17" t="s">
        <v>115</v>
      </c>
      <c r="C394" s="23" t="s">
        <v>116</v>
      </c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21">
        <f t="shared" ref="AB394:AC394" si="360">D394+F394+H394+J394+L394+N394+P394+R394+T394+V394+X394+Z394</f>
        <v>0</v>
      </c>
      <c r="AC394" s="21">
        <f t="shared" si="360"/>
        <v>0</v>
      </c>
      <c r="AD394" s="21">
        <f t="shared" si="325"/>
        <v>0</v>
      </c>
      <c r="AE394" s="18"/>
      <c r="AF394" s="18"/>
      <c r="AG394" s="21">
        <f t="shared" si="326"/>
        <v>0</v>
      </c>
      <c r="AH394" s="18"/>
      <c r="AI394" s="18"/>
      <c r="AJ394" s="21">
        <f t="shared" si="327"/>
        <v>0</v>
      </c>
    </row>
    <row r="395" spans="1:36" ht="15.75" customHeight="1" x14ac:dyDescent="0.3">
      <c r="A395" s="16">
        <v>35</v>
      </c>
      <c r="B395" s="17" t="s">
        <v>117</v>
      </c>
      <c r="C395" s="23" t="s">
        <v>118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21">
        <f t="shared" ref="AB395:AC395" si="361">D395+F395+H395+J395+L395+N395+P395+R395+T395+V395+X395+Z395</f>
        <v>0</v>
      </c>
      <c r="AC395" s="21">
        <f t="shared" si="361"/>
        <v>0</v>
      </c>
      <c r="AD395" s="21">
        <f t="shared" si="325"/>
        <v>0</v>
      </c>
      <c r="AE395" s="18"/>
      <c r="AF395" s="18"/>
      <c r="AG395" s="21">
        <f t="shared" si="326"/>
        <v>0</v>
      </c>
      <c r="AH395" s="18"/>
      <c r="AI395" s="18"/>
      <c r="AJ395" s="21">
        <f t="shared" si="327"/>
        <v>0</v>
      </c>
    </row>
    <row r="396" spans="1:36" ht="15.75" customHeight="1" x14ac:dyDescent="0.3">
      <c r="A396" s="16">
        <v>37</v>
      </c>
      <c r="B396" s="17" t="s">
        <v>119</v>
      </c>
      <c r="C396" s="23" t="s">
        <v>120</v>
      </c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21">
        <f t="shared" ref="AB396:AC396" si="362">D396+F396+H396+J396+L396+N396+P396+R396+T396+V396+X396+Z396</f>
        <v>0</v>
      </c>
      <c r="AC396" s="21">
        <f t="shared" si="362"/>
        <v>0</v>
      </c>
      <c r="AD396" s="21">
        <f t="shared" si="325"/>
        <v>0</v>
      </c>
      <c r="AE396" s="18"/>
      <c r="AF396" s="18"/>
      <c r="AG396" s="21">
        <f t="shared" si="326"/>
        <v>0</v>
      </c>
      <c r="AH396" s="18"/>
      <c r="AI396" s="18"/>
      <c r="AJ396" s="21">
        <f t="shared" si="327"/>
        <v>0</v>
      </c>
    </row>
    <row r="397" spans="1:36" ht="15.75" customHeight="1" x14ac:dyDescent="0.3">
      <c r="A397" s="16">
        <v>38</v>
      </c>
      <c r="B397" s="17" t="s">
        <v>121</v>
      </c>
      <c r="C397" s="23" t="s">
        <v>122</v>
      </c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21">
        <f t="shared" ref="AB397:AC397" si="363">D397+F397+H397+J397+L397+N397+P397+R397+T397+V397+X397+Z397</f>
        <v>0</v>
      </c>
      <c r="AC397" s="21">
        <f t="shared" si="363"/>
        <v>0</v>
      </c>
      <c r="AD397" s="21">
        <f t="shared" si="325"/>
        <v>0</v>
      </c>
      <c r="AE397" s="18"/>
      <c r="AF397" s="18"/>
      <c r="AG397" s="21">
        <f t="shared" si="326"/>
        <v>0</v>
      </c>
      <c r="AH397" s="18"/>
      <c r="AI397" s="18"/>
      <c r="AJ397" s="21">
        <f t="shared" si="327"/>
        <v>0</v>
      </c>
    </row>
    <row r="398" spans="1:36" ht="15.75" customHeight="1" x14ac:dyDescent="0.3">
      <c r="A398" s="16">
        <v>36</v>
      </c>
      <c r="B398" s="17" t="s">
        <v>123</v>
      </c>
      <c r="C398" s="23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21">
        <f t="shared" ref="AB398:AC398" si="364">D398+F398+H398+J398+L398+N398+P398+R398+T398+V398+X398+Z398</f>
        <v>0</v>
      </c>
      <c r="AC398" s="21">
        <f t="shared" si="364"/>
        <v>0</v>
      </c>
      <c r="AD398" s="21">
        <f t="shared" si="325"/>
        <v>0</v>
      </c>
      <c r="AE398" s="18"/>
      <c r="AF398" s="18"/>
      <c r="AG398" s="21">
        <f t="shared" si="326"/>
        <v>0</v>
      </c>
      <c r="AH398" s="18"/>
      <c r="AI398" s="18"/>
      <c r="AJ398" s="21">
        <f t="shared" si="327"/>
        <v>0</v>
      </c>
    </row>
    <row r="399" spans="1:36" ht="15.75" customHeight="1" x14ac:dyDescent="0.3">
      <c r="A399" s="16">
        <v>39</v>
      </c>
      <c r="B399" s="17" t="s">
        <v>124</v>
      </c>
      <c r="C399" s="22" t="s">
        <v>125</v>
      </c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21">
        <f t="shared" ref="AB399:AC399" si="365">D399+F399+H399+J399+L399+N399+P399+R399+T399+V399+X399+Z399</f>
        <v>0</v>
      </c>
      <c r="AC399" s="21">
        <f t="shared" si="365"/>
        <v>0</v>
      </c>
      <c r="AD399" s="21">
        <f t="shared" si="325"/>
        <v>0</v>
      </c>
      <c r="AE399" s="18"/>
      <c r="AF399" s="18"/>
      <c r="AG399" s="21">
        <f t="shared" si="326"/>
        <v>0</v>
      </c>
      <c r="AH399" s="18"/>
      <c r="AI399" s="18"/>
      <c r="AJ399" s="21">
        <f t="shared" si="327"/>
        <v>0</v>
      </c>
    </row>
    <row r="400" spans="1:36" ht="15.75" customHeight="1" x14ac:dyDescent="0.3">
      <c r="A400" s="16"/>
      <c r="B400" s="17" t="s">
        <v>126</v>
      </c>
      <c r="C400" s="24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21">
        <f t="shared" ref="AB400:AC400" si="366">D400+F400+H400+J400+L400+N400+P400+R400+T400+V400+X400+Z400</f>
        <v>0</v>
      </c>
      <c r="AC400" s="21">
        <f t="shared" si="366"/>
        <v>0</v>
      </c>
      <c r="AD400" s="21">
        <f t="shared" si="325"/>
        <v>0</v>
      </c>
      <c r="AE400" s="18"/>
      <c r="AF400" s="18"/>
      <c r="AG400" s="21">
        <f t="shared" si="326"/>
        <v>0</v>
      </c>
      <c r="AH400" s="18"/>
      <c r="AI400" s="18"/>
      <c r="AJ400" s="21">
        <f t="shared" si="327"/>
        <v>0</v>
      </c>
    </row>
    <row r="401" spans="1:46" ht="15.75" customHeight="1" x14ac:dyDescent="0.3">
      <c r="A401" s="16"/>
      <c r="B401" s="17" t="s">
        <v>127</v>
      </c>
      <c r="C401" s="17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21">
        <f t="shared" ref="AB401:AC401" si="367">D401+F401+H401+J401+L401+N401+P401+R401+T401+V401+X401+Z401</f>
        <v>0</v>
      </c>
      <c r="AC401" s="21">
        <f t="shared" si="367"/>
        <v>0</v>
      </c>
      <c r="AD401" s="21">
        <f t="shared" si="325"/>
        <v>0</v>
      </c>
      <c r="AE401" s="18"/>
      <c r="AF401" s="18"/>
      <c r="AG401" s="21">
        <f t="shared" si="326"/>
        <v>0</v>
      </c>
      <c r="AH401" s="18"/>
      <c r="AI401" s="18"/>
      <c r="AJ401" s="21">
        <f t="shared" si="327"/>
        <v>0</v>
      </c>
    </row>
    <row r="402" spans="1:46" ht="15.75" customHeight="1" x14ac:dyDescent="0.3">
      <c r="A402" s="16"/>
      <c r="B402" s="17" t="s">
        <v>128</v>
      </c>
      <c r="C402" s="24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21">
        <f t="shared" ref="AB402:AC402" si="368">D402+F402+H402+J402+L402+N402+P402+R402+T402+V402+X402+Z402</f>
        <v>0</v>
      </c>
      <c r="AC402" s="21">
        <f t="shared" si="368"/>
        <v>0</v>
      </c>
      <c r="AD402" s="21">
        <f t="shared" si="325"/>
        <v>0</v>
      </c>
      <c r="AE402" s="18"/>
      <c r="AF402" s="18"/>
      <c r="AG402" s="21">
        <f t="shared" si="326"/>
        <v>0</v>
      </c>
      <c r="AH402" s="18"/>
      <c r="AI402" s="18"/>
      <c r="AJ402" s="21">
        <f t="shared" si="327"/>
        <v>0</v>
      </c>
    </row>
    <row r="403" spans="1:46" ht="15.75" customHeight="1" x14ac:dyDescent="0.3">
      <c r="A403" s="16">
        <v>40</v>
      </c>
      <c r="B403" s="17" t="s">
        <v>129</v>
      </c>
      <c r="C403" s="23" t="s">
        <v>130</v>
      </c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21">
        <f t="shared" ref="AB403:AC403" si="369">D403+F403+H403+J403+L403+N403+P403+R403+T403+V403+X403+Z403</f>
        <v>0</v>
      </c>
      <c r="AC403" s="21">
        <f t="shared" si="369"/>
        <v>0</v>
      </c>
      <c r="AD403" s="21">
        <f t="shared" si="325"/>
        <v>0</v>
      </c>
      <c r="AE403" s="18"/>
      <c r="AF403" s="18"/>
      <c r="AG403" s="21">
        <f t="shared" si="326"/>
        <v>0</v>
      </c>
      <c r="AH403" s="18"/>
      <c r="AI403" s="18"/>
      <c r="AJ403" s="21">
        <f t="shared" si="327"/>
        <v>0</v>
      </c>
    </row>
    <row r="404" spans="1:46" ht="15.75" customHeight="1" x14ac:dyDescent="0.3">
      <c r="A404" s="16">
        <v>41</v>
      </c>
      <c r="B404" s="17" t="s">
        <v>131</v>
      </c>
      <c r="C404" s="23" t="s">
        <v>132</v>
      </c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21">
        <f t="shared" ref="AB404:AC404" si="370">D404+F404+H404+J404+L404+N404+P404+R404+T404+V404+X404+Z404</f>
        <v>0</v>
      </c>
      <c r="AC404" s="21">
        <f t="shared" si="370"/>
        <v>0</v>
      </c>
      <c r="AD404" s="21">
        <f t="shared" si="325"/>
        <v>0</v>
      </c>
      <c r="AE404" s="18"/>
      <c r="AF404" s="18"/>
      <c r="AG404" s="21">
        <f t="shared" si="326"/>
        <v>0</v>
      </c>
      <c r="AH404" s="18"/>
      <c r="AI404" s="18"/>
      <c r="AJ404" s="21">
        <f t="shared" si="327"/>
        <v>0</v>
      </c>
    </row>
    <row r="405" spans="1:46" ht="15.75" customHeight="1" x14ac:dyDescent="0.3">
      <c r="A405" s="16">
        <v>42</v>
      </c>
      <c r="B405" s="17" t="s">
        <v>133</v>
      </c>
      <c r="C405" s="23" t="s">
        <v>134</v>
      </c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21">
        <f t="shared" ref="AB405:AC405" si="371">D405+F405+H405+J405+L405+N405+P405+R405+T405+V405+X405+Z405</f>
        <v>0</v>
      </c>
      <c r="AC405" s="21">
        <f t="shared" si="371"/>
        <v>0</v>
      </c>
      <c r="AD405" s="21">
        <f t="shared" si="325"/>
        <v>0</v>
      </c>
      <c r="AE405" s="18"/>
      <c r="AF405" s="18"/>
      <c r="AG405" s="21">
        <f t="shared" si="326"/>
        <v>0</v>
      </c>
      <c r="AH405" s="18"/>
      <c r="AI405" s="18"/>
      <c r="AJ405" s="21">
        <f t="shared" si="327"/>
        <v>0</v>
      </c>
    </row>
    <row r="406" spans="1:46" ht="15.75" customHeight="1" x14ac:dyDescent="0.3">
      <c r="A406" s="16">
        <v>43</v>
      </c>
      <c r="B406" s="17" t="s">
        <v>135</v>
      </c>
      <c r="C406" s="23" t="s">
        <v>136</v>
      </c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21">
        <f t="shared" ref="AB406:AC406" si="372">D406+F406+H406+J406+L406+N406+P406+R406+T406+V406+X406+Z406</f>
        <v>0</v>
      </c>
      <c r="AC406" s="21">
        <f t="shared" si="372"/>
        <v>0</v>
      </c>
      <c r="AD406" s="21">
        <f t="shared" si="325"/>
        <v>0</v>
      </c>
      <c r="AE406" s="18"/>
      <c r="AF406" s="18"/>
      <c r="AG406" s="21">
        <f t="shared" si="326"/>
        <v>0</v>
      </c>
      <c r="AH406" s="18"/>
      <c r="AI406" s="18"/>
      <c r="AJ406" s="21">
        <f t="shared" si="327"/>
        <v>0</v>
      </c>
    </row>
    <row r="407" spans="1:46" ht="15.75" customHeight="1" x14ac:dyDescent="0.3">
      <c r="A407" s="16">
        <v>44</v>
      </c>
      <c r="B407" s="17" t="s">
        <v>137</v>
      </c>
      <c r="C407" s="23" t="s">
        <v>138</v>
      </c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21">
        <f t="shared" ref="AB407:AC407" si="373">D407+F407+H407+J407+L407+N407+P407+R407+T407+V407+X407+Z407</f>
        <v>0</v>
      </c>
      <c r="AC407" s="21">
        <f t="shared" si="373"/>
        <v>0</v>
      </c>
      <c r="AD407" s="21">
        <f t="shared" si="325"/>
        <v>0</v>
      </c>
      <c r="AE407" s="18"/>
      <c r="AF407" s="18"/>
      <c r="AG407" s="21">
        <f t="shared" si="326"/>
        <v>0</v>
      </c>
      <c r="AH407" s="18"/>
      <c r="AI407" s="18"/>
      <c r="AJ407" s="21">
        <f t="shared" si="327"/>
        <v>0</v>
      </c>
    </row>
    <row r="408" spans="1:46" ht="15.75" customHeight="1" x14ac:dyDescent="0.3">
      <c r="A408" s="16">
        <v>45</v>
      </c>
      <c r="B408" s="17" t="s">
        <v>139</v>
      </c>
      <c r="C408" s="23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21">
        <f t="shared" ref="AB408:AC408" si="374">D408+F408+H408+J408+L408+N408+P408+R408+T408+V408+X408+Z408</f>
        <v>0</v>
      </c>
      <c r="AC408" s="21">
        <f t="shared" si="374"/>
        <v>0</v>
      </c>
      <c r="AD408" s="21">
        <f t="shared" si="325"/>
        <v>0</v>
      </c>
      <c r="AE408" s="18"/>
      <c r="AF408" s="18"/>
      <c r="AG408" s="21">
        <f t="shared" si="326"/>
        <v>0</v>
      </c>
      <c r="AH408" s="18"/>
      <c r="AI408" s="18"/>
      <c r="AJ408" s="21">
        <f t="shared" si="327"/>
        <v>0</v>
      </c>
    </row>
    <row r="409" spans="1:46" ht="15.75" customHeight="1" x14ac:dyDescent="0.3">
      <c r="A409" s="16">
        <v>46</v>
      </c>
      <c r="B409" s="17" t="s">
        <v>140</v>
      </c>
      <c r="C409" s="23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21">
        <f t="shared" ref="AB409:AC409" si="375">D409+F409+H409+J409+L409+N409+P409+R409+T409+V409+X409+Z409</f>
        <v>0</v>
      </c>
      <c r="AC409" s="21">
        <f t="shared" si="375"/>
        <v>0</v>
      </c>
      <c r="AD409" s="21">
        <f t="shared" si="325"/>
        <v>0</v>
      </c>
      <c r="AE409" s="18"/>
      <c r="AF409" s="18"/>
      <c r="AG409" s="21">
        <f t="shared" si="326"/>
        <v>0</v>
      </c>
      <c r="AH409" s="18"/>
      <c r="AI409" s="18"/>
      <c r="AJ409" s="21">
        <f t="shared" si="327"/>
        <v>0</v>
      </c>
    </row>
    <row r="410" spans="1:46" ht="15.75" customHeight="1" x14ac:dyDescent="0.3">
      <c r="A410" s="16">
        <v>47</v>
      </c>
      <c r="B410" s="17" t="s">
        <v>141</v>
      </c>
      <c r="C410" s="17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21">
        <f t="shared" ref="AB410:AC410" si="376">D410+F410+H410+J410+L410+N410+P410+R410+T410+V410+X410+Z410</f>
        <v>0</v>
      </c>
      <c r="AC410" s="21">
        <f t="shared" si="376"/>
        <v>0</v>
      </c>
      <c r="AD410" s="21">
        <f t="shared" si="325"/>
        <v>0</v>
      </c>
      <c r="AE410" s="18"/>
      <c r="AF410" s="18"/>
      <c r="AG410" s="21">
        <f t="shared" si="326"/>
        <v>0</v>
      </c>
      <c r="AH410" s="18"/>
      <c r="AI410" s="18"/>
      <c r="AJ410" s="21">
        <f t="shared" si="327"/>
        <v>0</v>
      </c>
    </row>
    <row r="411" spans="1:46" ht="15.75" customHeight="1" x14ac:dyDescent="0.3">
      <c r="A411" s="101" t="s">
        <v>9</v>
      </c>
      <c r="B411" s="57"/>
      <c r="C411" s="102"/>
      <c r="D411" s="25">
        <f t="shared" ref="D411:AJ411" si="377">SUM(D361:D410)</f>
        <v>0</v>
      </c>
      <c r="E411" s="25">
        <f t="shared" si="377"/>
        <v>0</v>
      </c>
      <c r="F411" s="25">
        <f t="shared" si="377"/>
        <v>0</v>
      </c>
      <c r="G411" s="25">
        <f t="shared" si="377"/>
        <v>0</v>
      </c>
      <c r="H411" s="25">
        <f t="shared" si="377"/>
        <v>0</v>
      </c>
      <c r="I411" s="25">
        <f t="shared" si="377"/>
        <v>0</v>
      </c>
      <c r="J411" s="25">
        <f t="shared" si="377"/>
        <v>0</v>
      </c>
      <c r="K411" s="25">
        <f t="shared" si="377"/>
        <v>0</v>
      </c>
      <c r="L411" s="25">
        <f t="shared" si="377"/>
        <v>0</v>
      </c>
      <c r="M411" s="25">
        <f t="shared" si="377"/>
        <v>0</v>
      </c>
      <c r="N411" s="25">
        <f t="shared" si="377"/>
        <v>0</v>
      </c>
      <c r="O411" s="25">
        <f t="shared" si="377"/>
        <v>0</v>
      </c>
      <c r="P411" s="25">
        <f t="shared" si="377"/>
        <v>0</v>
      </c>
      <c r="Q411" s="25">
        <f t="shared" si="377"/>
        <v>0</v>
      </c>
      <c r="R411" s="25">
        <f t="shared" si="377"/>
        <v>16</v>
      </c>
      <c r="S411" s="25">
        <f t="shared" si="377"/>
        <v>33</v>
      </c>
      <c r="T411" s="25">
        <f t="shared" si="377"/>
        <v>32</v>
      </c>
      <c r="U411" s="25">
        <f t="shared" si="377"/>
        <v>62</v>
      </c>
      <c r="V411" s="25">
        <f t="shared" si="377"/>
        <v>42</v>
      </c>
      <c r="W411" s="25">
        <f t="shared" si="377"/>
        <v>62</v>
      </c>
      <c r="X411" s="25">
        <f t="shared" si="377"/>
        <v>68</v>
      </c>
      <c r="Y411" s="25">
        <f t="shared" si="377"/>
        <v>84</v>
      </c>
      <c r="Z411" s="25">
        <f t="shared" si="377"/>
        <v>31</v>
      </c>
      <c r="AA411" s="25">
        <f t="shared" si="377"/>
        <v>45</v>
      </c>
      <c r="AB411" s="25">
        <f t="shared" si="377"/>
        <v>189</v>
      </c>
      <c r="AC411" s="25">
        <f t="shared" si="377"/>
        <v>286</v>
      </c>
      <c r="AD411" s="25">
        <f t="shared" si="377"/>
        <v>475</v>
      </c>
      <c r="AE411" s="25">
        <f t="shared" si="377"/>
        <v>1051</v>
      </c>
      <c r="AF411" s="25">
        <f t="shared" si="377"/>
        <v>1500</v>
      </c>
      <c r="AG411" s="25">
        <f t="shared" si="377"/>
        <v>2551</v>
      </c>
      <c r="AH411" s="25">
        <f t="shared" si="377"/>
        <v>0</v>
      </c>
      <c r="AI411" s="25">
        <f t="shared" si="377"/>
        <v>0</v>
      </c>
      <c r="AJ411" s="25">
        <f t="shared" si="377"/>
        <v>0</v>
      </c>
    </row>
    <row r="412" spans="1:46" ht="15.75" customHeight="1" x14ac:dyDescent="0.3">
      <c r="A412" s="83"/>
      <c r="B412" s="69"/>
      <c r="C412" s="84"/>
      <c r="D412" s="89">
        <f>SUM(D411:E411)</f>
        <v>0</v>
      </c>
      <c r="E412" s="66"/>
      <c r="F412" s="89">
        <f>SUM(F411:G411)</f>
        <v>0</v>
      </c>
      <c r="G412" s="66"/>
      <c r="H412" s="89">
        <f>SUM(H411:I411)</f>
        <v>0</v>
      </c>
      <c r="I412" s="66"/>
      <c r="J412" s="89">
        <f>SUM(J411:K411)</f>
        <v>0</v>
      </c>
      <c r="K412" s="66"/>
      <c r="L412" s="89">
        <f>SUM(L411:M411)</f>
        <v>0</v>
      </c>
      <c r="M412" s="66"/>
      <c r="N412" s="89">
        <f>SUM(N411:O411)</f>
        <v>0</v>
      </c>
      <c r="O412" s="66"/>
      <c r="P412" s="89">
        <f>SUM(P411:Q411)</f>
        <v>0</v>
      </c>
      <c r="Q412" s="66"/>
      <c r="R412" s="89">
        <f>SUM(R411:S411)</f>
        <v>49</v>
      </c>
      <c r="S412" s="66"/>
      <c r="T412" s="89">
        <f>SUM(T411:U411)</f>
        <v>94</v>
      </c>
      <c r="U412" s="66"/>
      <c r="V412" s="89">
        <f>SUM(V411:W411)</f>
        <v>104</v>
      </c>
      <c r="W412" s="66"/>
      <c r="X412" s="89">
        <f>SUM(X411:Y411)</f>
        <v>152</v>
      </c>
      <c r="Y412" s="66"/>
      <c r="Z412" s="89">
        <f>SUM(Z411:AA411)</f>
        <v>76</v>
      </c>
      <c r="AA412" s="66"/>
      <c r="AB412" s="89">
        <f>SUM(AB411:AC411)</f>
        <v>475</v>
      </c>
      <c r="AC412" s="66"/>
      <c r="AD412" s="18"/>
      <c r="AE412" s="89">
        <f>SUM(AE411:AF411)</f>
        <v>2551</v>
      </c>
      <c r="AF412" s="66"/>
      <c r="AG412" s="15"/>
      <c r="AH412" s="89">
        <f>SUM(AH411:AI411)</f>
        <v>0</v>
      </c>
      <c r="AI412" s="66"/>
      <c r="AJ412" s="18"/>
      <c r="AK412" s="31"/>
      <c r="AL412" s="103"/>
      <c r="AM412" s="60"/>
      <c r="AN412" s="103"/>
      <c r="AO412" s="60"/>
      <c r="AP412" s="103"/>
      <c r="AQ412" s="60"/>
      <c r="AR412" s="103"/>
      <c r="AS412" s="60"/>
    </row>
    <row r="413" spans="1:46" ht="15.75" customHeight="1" x14ac:dyDescent="0.35">
      <c r="A413" s="28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</row>
    <row r="414" spans="1:46" ht="15.75" customHeight="1" x14ac:dyDescent="0.35">
      <c r="A414" s="28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</row>
    <row r="415" spans="1:46" ht="18.75" customHeight="1" x14ac:dyDescent="0.25">
      <c r="A415" s="104" t="s">
        <v>17</v>
      </c>
      <c r="B415" s="65"/>
      <c r="C415" s="2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ht="15.75" customHeight="1" x14ac:dyDescent="0.3">
      <c r="A416" s="96" t="s">
        <v>6</v>
      </c>
      <c r="B416" s="97" t="s">
        <v>42</v>
      </c>
      <c r="C416" s="97" t="s">
        <v>43</v>
      </c>
      <c r="D416" s="93" t="s">
        <v>44</v>
      </c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86"/>
      <c r="AB416" s="87" t="s">
        <v>44</v>
      </c>
      <c r="AC416" s="70"/>
      <c r="AD416" s="82"/>
      <c r="AE416" s="87" t="s">
        <v>45</v>
      </c>
      <c r="AF416" s="70"/>
      <c r="AG416" s="82"/>
      <c r="AH416" s="87" t="s">
        <v>46</v>
      </c>
      <c r="AI416" s="70"/>
      <c r="AJ416" s="82"/>
      <c r="AK416" s="2"/>
      <c r="AL416" s="2"/>
      <c r="AM416" s="2"/>
      <c r="AN416" s="2"/>
      <c r="AO416" s="2"/>
      <c r="AP416" s="2"/>
      <c r="AQ416" s="2"/>
      <c r="AR416" s="2"/>
      <c r="AS416" s="2"/>
      <c r="AT416" s="2"/>
    </row>
    <row r="417" spans="1:46" ht="15.75" customHeight="1" x14ac:dyDescent="0.3">
      <c r="A417" s="91"/>
      <c r="B417" s="98"/>
      <c r="C417" s="98"/>
      <c r="D417" s="89" t="s">
        <v>47</v>
      </c>
      <c r="E417" s="66"/>
      <c r="F417" s="89" t="s">
        <v>48</v>
      </c>
      <c r="G417" s="66"/>
      <c r="H417" s="89" t="s">
        <v>49</v>
      </c>
      <c r="I417" s="66"/>
      <c r="J417" s="89" t="s">
        <v>50</v>
      </c>
      <c r="K417" s="66"/>
      <c r="L417" s="94">
        <v>44325</v>
      </c>
      <c r="M417" s="66"/>
      <c r="N417" s="94">
        <v>44483</v>
      </c>
      <c r="O417" s="66"/>
      <c r="P417" s="89" t="s">
        <v>51</v>
      </c>
      <c r="Q417" s="66"/>
      <c r="R417" s="89" t="s">
        <v>52</v>
      </c>
      <c r="S417" s="66"/>
      <c r="T417" s="89" t="s">
        <v>53</v>
      </c>
      <c r="U417" s="66"/>
      <c r="V417" s="89" t="s">
        <v>54</v>
      </c>
      <c r="W417" s="66"/>
      <c r="X417" s="89" t="s">
        <v>55</v>
      </c>
      <c r="Y417" s="66"/>
      <c r="Z417" s="89" t="s">
        <v>56</v>
      </c>
      <c r="AA417" s="66"/>
      <c r="AB417" s="88"/>
      <c r="AC417" s="69"/>
      <c r="AD417" s="84"/>
      <c r="AE417" s="88"/>
      <c r="AF417" s="69"/>
      <c r="AG417" s="84"/>
      <c r="AH417" s="88"/>
      <c r="AI417" s="69"/>
      <c r="AJ417" s="84"/>
      <c r="AK417" s="2"/>
      <c r="AL417" s="2"/>
      <c r="AM417" s="2"/>
      <c r="AN417" s="2"/>
      <c r="AO417" s="2"/>
      <c r="AP417" s="2"/>
      <c r="AQ417" s="2"/>
      <c r="AR417" s="2"/>
      <c r="AS417" s="2"/>
      <c r="AT417" s="2"/>
    </row>
    <row r="418" spans="1:46" ht="15.75" customHeight="1" x14ac:dyDescent="0.3">
      <c r="A418" s="92"/>
      <c r="B418" s="99"/>
      <c r="C418" s="99"/>
      <c r="D418" s="15" t="s">
        <v>7</v>
      </c>
      <c r="E418" s="15" t="s">
        <v>8</v>
      </c>
      <c r="F418" s="15" t="s">
        <v>7</v>
      </c>
      <c r="G418" s="15" t="s">
        <v>8</v>
      </c>
      <c r="H418" s="15" t="s">
        <v>7</v>
      </c>
      <c r="I418" s="15" t="s">
        <v>8</v>
      </c>
      <c r="J418" s="15" t="s">
        <v>7</v>
      </c>
      <c r="K418" s="15" t="s">
        <v>8</v>
      </c>
      <c r="L418" s="15" t="s">
        <v>7</v>
      </c>
      <c r="M418" s="15" t="s">
        <v>8</v>
      </c>
      <c r="N418" s="15" t="s">
        <v>7</v>
      </c>
      <c r="O418" s="15" t="s">
        <v>8</v>
      </c>
      <c r="P418" s="15" t="s">
        <v>7</v>
      </c>
      <c r="Q418" s="15" t="s">
        <v>8</v>
      </c>
      <c r="R418" s="15" t="s">
        <v>7</v>
      </c>
      <c r="S418" s="15" t="s">
        <v>8</v>
      </c>
      <c r="T418" s="15" t="s">
        <v>7</v>
      </c>
      <c r="U418" s="15" t="s">
        <v>8</v>
      </c>
      <c r="V418" s="15" t="s">
        <v>7</v>
      </c>
      <c r="W418" s="15" t="s">
        <v>8</v>
      </c>
      <c r="X418" s="15" t="s">
        <v>7</v>
      </c>
      <c r="Y418" s="15" t="s">
        <v>8</v>
      </c>
      <c r="Z418" s="15" t="s">
        <v>7</v>
      </c>
      <c r="AA418" s="15" t="s">
        <v>8</v>
      </c>
      <c r="AB418" s="15" t="s">
        <v>7</v>
      </c>
      <c r="AC418" s="15" t="s">
        <v>8</v>
      </c>
      <c r="AD418" s="15" t="s">
        <v>57</v>
      </c>
      <c r="AE418" s="15" t="s">
        <v>7</v>
      </c>
      <c r="AF418" s="15" t="s">
        <v>8</v>
      </c>
      <c r="AG418" s="15" t="s">
        <v>57</v>
      </c>
      <c r="AH418" s="15" t="s">
        <v>7</v>
      </c>
      <c r="AI418" s="15" t="s">
        <v>8</v>
      </c>
      <c r="AJ418" s="15" t="s">
        <v>57</v>
      </c>
      <c r="AK418" s="2"/>
      <c r="AL418" s="2"/>
      <c r="AM418" s="2"/>
      <c r="AN418" s="2"/>
      <c r="AO418" s="2"/>
      <c r="AP418" s="2"/>
      <c r="AQ418" s="2"/>
      <c r="AR418" s="2"/>
      <c r="AS418" s="2"/>
      <c r="AT418" s="2"/>
    </row>
    <row r="419" spans="1:46" ht="15.75" customHeight="1" x14ac:dyDescent="0.3">
      <c r="A419" s="16">
        <v>1</v>
      </c>
      <c r="B419" s="17" t="s">
        <v>1</v>
      </c>
      <c r="C419" s="17" t="s">
        <v>58</v>
      </c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9"/>
      <c r="O419" s="18"/>
      <c r="P419" s="18"/>
      <c r="Q419" s="18"/>
      <c r="R419" s="20">
        <v>17</v>
      </c>
      <c r="S419" s="20">
        <v>28</v>
      </c>
      <c r="T419" s="20">
        <v>35</v>
      </c>
      <c r="U419" s="20">
        <v>87</v>
      </c>
      <c r="V419" s="20">
        <v>30</v>
      </c>
      <c r="W419" s="20">
        <v>40</v>
      </c>
      <c r="X419" s="20">
        <v>61</v>
      </c>
      <c r="Y419" s="20">
        <v>87</v>
      </c>
      <c r="Z419" s="20">
        <v>25</v>
      </c>
      <c r="AA419" s="20">
        <v>39</v>
      </c>
      <c r="AB419" s="21">
        <f t="shared" ref="AB419:AC419" si="378">D419+F419+H419+J419+L419+N419+P419+R419+T419+V419+X419+Z419</f>
        <v>168</v>
      </c>
      <c r="AC419" s="21">
        <f t="shared" si="378"/>
        <v>281</v>
      </c>
      <c r="AD419" s="21">
        <f t="shared" ref="AD419:AD468" si="379">SUM(AB419,AC419)</f>
        <v>449</v>
      </c>
      <c r="AE419" s="20">
        <v>1205</v>
      </c>
      <c r="AF419" s="20">
        <v>1698</v>
      </c>
      <c r="AG419" s="21">
        <f t="shared" ref="AG419:AG468" si="380">SUM(AE419,AF419)</f>
        <v>2903</v>
      </c>
      <c r="AH419" s="18"/>
      <c r="AI419" s="18"/>
      <c r="AJ419" s="21">
        <f t="shared" ref="AJ419:AJ468" si="381">SUM(AH419,AI419)</f>
        <v>0</v>
      </c>
    </row>
    <row r="420" spans="1:46" ht="15.75" customHeight="1" x14ac:dyDescent="0.3">
      <c r="A420" s="16">
        <v>2</v>
      </c>
      <c r="B420" s="17" t="s">
        <v>59</v>
      </c>
      <c r="C420" s="17" t="s">
        <v>60</v>
      </c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21">
        <f t="shared" ref="AB420:AC420" si="382">D420+F420+H420+J420+L420+N420+P420+R420+T420+V420+X420+Z420</f>
        <v>0</v>
      </c>
      <c r="AC420" s="21">
        <f t="shared" si="382"/>
        <v>0</v>
      </c>
      <c r="AD420" s="21">
        <f t="shared" si="379"/>
        <v>0</v>
      </c>
      <c r="AE420" s="18"/>
      <c r="AF420" s="18"/>
      <c r="AG420" s="21">
        <f t="shared" si="380"/>
        <v>0</v>
      </c>
      <c r="AH420" s="18"/>
      <c r="AI420" s="18"/>
      <c r="AJ420" s="21">
        <f t="shared" si="381"/>
        <v>0</v>
      </c>
    </row>
    <row r="421" spans="1:46" ht="15.75" customHeight="1" x14ac:dyDescent="0.3">
      <c r="A421" s="16">
        <v>3</v>
      </c>
      <c r="B421" s="17" t="s">
        <v>61</v>
      </c>
      <c r="C421" s="17" t="s">
        <v>62</v>
      </c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21">
        <f t="shared" ref="AB421:AC421" si="383">D421+F421+H421+J421+L421+N421+P421+R421+T421+V421+X421+Z421</f>
        <v>0</v>
      </c>
      <c r="AC421" s="21">
        <f t="shared" si="383"/>
        <v>0</v>
      </c>
      <c r="AD421" s="21">
        <f t="shared" si="379"/>
        <v>0</v>
      </c>
      <c r="AE421" s="18"/>
      <c r="AF421" s="18"/>
      <c r="AG421" s="21">
        <f t="shared" si="380"/>
        <v>0</v>
      </c>
      <c r="AH421" s="18"/>
      <c r="AI421" s="18"/>
      <c r="AJ421" s="21">
        <f t="shared" si="381"/>
        <v>0</v>
      </c>
    </row>
    <row r="422" spans="1:46" ht="15.75" customHeight="1" x14ac:dyDescent="0.3">
      <c r="A422" s="16">
        <v>4</v>
      </c>
      <c r="B422" s="17" t="s">
        <v>3</v>
      </c>
      <c r="C422" s="17" t="s">
        <v>63</v>
      </c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21">
        <f t="shared" ref="AB422:AC422" si="384">D422+F422+H422+J422+L422+N422+P422+R422+T422+V422+X422+Z422</f>
        <v>0</v>
      </c>
      <c r="AC422" s="21">
        <f t="shared" si="384"/>
        <v>0</v>
      </c>
      <c r="AD422" s="21">
        <f t="shared" si="379"/>
        <v>0</v>
      </c>
      <c r="AE422" s="18"/>
      <c r="AF422" s="18"/>
      <c r="AG422" s="21">
        <f t="shared" si="380"/>
        <v>0</v>
      </c>
      <c r="AH422" s="18"/>
      <c r="AI422" s="18"/>
      <c r="AJ422" s="21">
        <f t="shared" si="381"/>
        <v>0</v>
      </c>
    </row>
    <row r="423" spans="1:46" ht="15.75" customHeight="1" x14ac:dyDescent="0.3">
      <c r="A423" s="16">
        <v>5</v>
      </c>
      <c r="B423" s="17" t="s">
        <v>64</v>
      </c>
      <c r="C423" s="17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21">
        <f t="shared" ref="AB423:AC423" si="385">D423+F423+H423+J423+L423+N423+P423+R423+T423+V423+X423+Z423</f>
        <v>0</v>
      </c>
      <c r="AC423" s="21">
        <f t="shared" si="385"/>
        <v>0</v>
      </c>
      <c r="AD423" s="21">
        <f t="shared" si="379"/>
        <v>0</v>
      </c>
      <c r="AE423" s="18"/>
      <c r="AF423" s="18"/>
      <c r="AG423" s="21">
        <f t="shared" si="380"/>
        <v>0</v>
      </c>
      <c r="AH423" s="18"/>
      <c r="AI423" s="18"/>
      <c r="AJ423" s="21">
        <f t="shared" si="381"/>
        <v>0</v>
      </c>
    </row>
    <row r="424" spans="1:46" ht="15.75" customHeight="1" x14ac:dyDescent="0.3">
      <c r="A424" s="16">
        <v>6</v>
      </c>
      <c r="B424" s="17" t="s">
        <v>65</v>
      </c>
      <c r="C424" s="17" t="s">
        <v>66</v>
      </c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21">
        <f t="shared" ref="AB424:AC424" si="386">D424+F424+H424+J424+L424+N424+P424+R424+T424+V424+X424+Z424</f>
        <v>0</v>
      </c>
      <c r="AC424" s="21">
        <f t="shared" si="386"/>
        <v>0</v>
      </c>
      <c r="AD424" s="21">
        <f t="shared" si="379"/>
        <v>0</v>
      </c>
      <c r="AE424" s="18"/>
      <c r="AF424" s="18"/>
      <c r="AG424" s="21">
        <f t="shared" si="380"/>
        <v>0</v>
      </c>
      <c r="AH424" s="18"/>
      <c r="AI424" s="18"/>
      <c r="AJ424" s="21">
        <f t="shared" si="381"/>
        <v>0</v>
      </c>
    </row>
    <row r="425" spans="1:46" ht="15.75" customHeight="1" x14ac:dyDescent="0.3">
      <c r="A425" s="16">
        <v>7</v>
      </c>
      <c r="B425" s="17" t="s">
        <v>67</v>
      </c>
      <c r="C425" s="17" t="s">
        <v>68</v>
      </c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20">
        <v>3</v>
      </c>
      <c r="S425" s="20">
        <v>13</v>
      </c>
      <c r="T425" s="20">
        <v>6</v>
      </c>
      <c r="U425" s="20">
        <v>17</v>
      </c>
      <c r="V425" s="20">
        <v>6</v>
      </c>
      <c r="W425" s="20">
        <v>21</v>
      </c>
      <c r="X425" s="20">
        <v>5</v>
      </c>
      <c r="Y425" s="20">
        <v>33</v>
      </c>
      <c r="Z425" s="20">
        <v>4</v>
      </c>
      <c r="AA425" s="20">
        <v>13</v>
      </c>
      <c r="AB425" s="21">
        <f t="shared" ref="AB425:AC425" si="387">D425+F425+H425+J425+L425+N425+P425+R425+T425+V425+X425+Z425</f>
        <v>24</v>
      </c>
      <c r="AC425" s="21">
        <f t="shared" si="387"/>
        <v>97</v>
      </c>
      <c r="AD425" s="21">
        <f t="shared" si="379"/>
        <v>121</v>
      </c>
      <c r="AE425" s="18"/>
      <c r="AF425" s="18"/>
      <c r="AG425" s="21">
        <f t="shared" si="380"/>
        <v>0</v>
      </c>
      <c r="AH425" s="18"/>
      <c r="AI425" s="18"/>
      <c r="AJ425" s="21">
        <f t="shared" si="381"/>
        <v>0</v>
      </c>
    </row>
    <row r="426" spans="1:46" ht="15.75" customHeight="1" x14ac:dyDescent="0.3">
      <c r="A426" s="16">
        <v>8</v>
      </c>
      <c r="B426" s="17" t="s">
        <v>69</v>
      </c>
      <c r="C426" s="17" t="s">
        <v>70</v>
      </c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21">
        <f t="shared" ref="AB426:AC426" si="388">D426+F426+H426+J426+L426+N426+P426+R426+T426+V426+X426+Z426</f>
        <v>0</v>
      </c>
      <c r="AC426" s="21">
        <f t="shared" si="388"/>
        <v>0</v>
      </c>
      <c r="AD426" s="21">
        <f t="shared" si="379"/>
        <v>0</v>
      </c>
      <c r="AE426" s="18"/>
      <c r="AF426" s="18"/>
      <c r="AG426" s="21">
        <f t="shared" si="380"/>
        <v>0</v>
      </c>
      <c r="AH426" s="18"/>
      <c r="AI426" s="18"/>
      <c r="AJ426" s="21">
        <f t="shared" si="381"/>
        <v>0</v>
      </c>
    </row>
    <row r="427" spans="1:46" ht="15.75" customHeight="1" x14ac:dyDescent="0.3">
      <c r="A427" s="16">
        <v>9</v>
      </c>
      <c r="B427" s="17" t="s">
        <v>2</v>
      </c>
      <c r="C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21">
        <f t="shared" ref="AB427:AC427" si="389">D427+F427+H427+J427+L427+N427+P427+R427+T427+V427+X427+Z427</f>
        <v>0</v>
      </c>
      <c r="AC427" s="21">
        <f t="shared" si="389"/>
        <v>0</v>
      </c>
      <c r="AD427" s="21">
        <f t="shared" si="379"/>
        <v>0</v>
      </c>
      <c r="AE427" s="18"/>
      <c r="AF427" s="18"/>
      <c r="AG427" s="21">
        <f t="shared" si="380"/>
        <v>0</v>
      </c>
      <c r="AH427" s="18"/>
      <c r="AI427" s="18"/>
      <c r="AJ427" s="21">
        <f t="shared" si="381"/>
        <v>0</v>
      </c>
    </row>
    <row r="428" spans="1:46" ht="15.75" customHeight="1" x14ac:dyDescent="0.3">
      <c r="A428" s="16">
        <v>10</v>
      </c>
      <c r="B428" s="17" t="s">
        <v>4</v>
      </c>
      <c r="C428" s="17" t="s">
        <v>71</v>
      </c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21">
        <f t="shared" ref="AB428:AC428" si="390">D428+F428+H428+J428+L428+N428+P428+R428+T428+V428+X428+Z428</f>
        <v>0</v>
      </c>
      <c r="AC428" s="21">
        <f t="shared" si="390"/>
        <v>0</v>
      </c>
      <c r="AD428" s="21">
        <f t="shared" si="379"/>
        <v>0</v>
      </c>
      <c r="AE428" s="18"/>
      <c r="AF428" s="18"/>
      <c r="AG428" s="21">
        <f t="shared" si="380"/>
        <v>0</v>
      </c>
      <c r="AH428" s="18"/>
      <c r="AI428" s="18"/>
      <c r="AJ428" s="21">
        <f t="shared" si="381"/>
        <v>0</v>
      </c>
    </row>
    <row r="429" spans="1:46" ht="15.75" customHeight="1" x14ac:dyDescent="0.3">
      <c r="A429" s="16">
        <v>11</v>
      </c>
      <c r="B429" s="17" t="s">
        <v>72</v>
      </c>
      <c r="C429" s="17" t="s">
        <v>73</v>
      </c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21">
        <f t="shared" ref="AB429:AC429" si="391">D429+F429+H429+J429+L429+N429+P429+R429+T429+V429+X429+Z429</f>
        <v>0</v>
      </c>
      <c r="AC429" s="21">
        <f t="shared" si="391"/>
        <v>0</v>
      </c>
      <c r="AD429" s="21">
        <f t="shared" si="379"/>
        <v>0</v>
      </c>
      <c r="AE429" s="18"/>
      <c r="AF429" s="18"/>
      <c r="AG429" s="21">
        <f t="shared" si="380"/>
        <v>0</v>
      </c>
      <c r="AH429" s="18"/>
      <c r="AI429" s="18"/>
      <c r="AJ429" s="21">
        <f t="shared" si="381"/>
        <v>0</v>
      </c>
    </row>
    <row r="430" spans="1:46" ht="15.75" customHeight="1" x14ac:dyDescent="0.3">
      <c r="A430" s="16">
        <v>12</v>
      </c>
      <c r="B430" s="17" t="s">
        <v>74</v>
      </c>
      <c r="C430" s="17" t="s">
        <v>75</v>
      </c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21">
        <f t="shared" ref="AB430:AC430" si="392">D430+F430+H430+J430+L430+N430+P430+R430+T430+V430+X430+Z430</f>
        <v>0</v>
      </c>
      <c r="AC430" s="21">
        <f t="shared" si="392"/>
        <v>0</v>
      </c>
      <c r="AD430" s="21">
        <f t="shared" si="379"/>
        <v>0</v>
      </c>
      <c r="AE430" s="18"/>
      <c r="AF430" s="18"/>
      <c r="AG430" s="21">
        <f t="shared" si="380"/>
        <v>0</v>
      </c>
      <c r="AH430" s="18"/>
      <c r="AI430" s="18"/>
      <c r="AJ430" s="21">
        <f t="shared" si="381"/>
        <v>0</v>
      </c>
    </row>
    <row r="431" spans="1:46" ht="15.75" customHeight="1" x14ac:dyDescent="0.3">
      <c r="A431" s="16">
        <v>13</v>
      </c>
      <c r="B431" s="17" t="s">
        <v>76</v>
      </c>
      <c r="C431" s="17" t="s">
        <v>77</v>
      </c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21">
        <f t="shared" ref="AB431:AC431" si="393">D431+F431+H431+J431+L431+N431+P431+R431+T431+V431+X431+Z431</f>
        <v>0</v>
      </c>
      <c r="AC431" s="21">
        <f t="shared" si="393"/>
        <v>0</v>
      </c>
      <c r="AD431" s="21">
        <f t="shared" si="379"/>
        <v>0</v>
      </c>
      <c r="AE431" s="18"/>
      <c r="AF431" s="18"/>
      <c r="AG431" s="21">
        <f t="shared" si="380"/>
        <v>0</v>
      </c>
      <c r="AH431" s="18"/>
      <c r="AI431" s="18"/>
      <c r="AJ431" s="21">
        <f t="shared" si="381"/>
        <v>0</v>
      </c>
    </row>
    <row r="432" spans="1:46" ht="15.75" customHeight="1" x14ac:dyDescent="0.3">
      <c r="A432" s="16">
        <v>14</v>
      </c>
      <c r="B432" s="17" t="s">
        <v>0</v>
      </c>
      <c r="C432" s="17" t="s">
        <v>78</v>
      </c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21">
        <f t="shared" ref="AB432:AC432" si="394">D432+F432+H432+J432+L432+N432+P432+R432+T432+V432+X432+Z432</f>
        <v>0</v>
      </c>
      <c r="AC432" s="21">
        <f t="shared" si="394"/>
        <v>0</v>
      </c>
      <c r="AD432" s="21">
        <f t="shared" si="379"/>
        <v>0</v>
      </c>
      <c r="AE432" s="18"/>
      <c r="AF432" s="18"/>
      <c r="AG432" s="21">
        <f t="shared" si="380"/>
        <v>0</v>
      </c>
      <c r="AH432" s="18"/>
      <c r="AI432" s="18"/>
      <c r="AJ432" s="21">
        <f t="shared" si="381"/>
        <v>0</v>
      </c>
    </row>
    <row r="433" spans="1:38" ht="15.75" customHeight="1" x14ac:dyDescent="0.3">
      <c r="A433" s="16">
        <v>15</v>
      </c>
      <c r="B433" s="17" t="s">
        <v>79</v>
      </c>
      <c r="C433" s="17" t="s">
        <v>80</v>
      </c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21">
        <f t="shared" ref="AB433:AC433" si="395">D433+F433+H433+J433+L433+N433+P433+R433+T433+V433+X433+Z433</f>
        <v>0</v>
      </c>
      <c r="AC433" s="21">
        <f t="shared" si="395"/>
        <v>0</v>
      </c>
      <c r="AD433" s="21">
        <f t="shared" si="379"/>
        <v>0</v>
      </c>
      <c r="AE433" s="18"/>
      <c r="AF433" s="18"/>
      <c r="AG433" s="21">
        <f t="shared" si="380"/>
        <v>0</v>
      </c>
      <c r="AH433" s="18"/>
      <c r="AI433" s="18"/>
      <c r="AJ433" s="21">
        <f t="shared" si="381"/>
        <v>0</v>
      </c>
    </row>
    <row r="434" spans="1:38" ht="15.75" customHeight="1" x14ac:dyDescent="0.3">
      <c r="A434" s="16">
        <v>16</v>
      </c>
      <c r="B434" s="17" t="s">
        <v>81</v>
      </c>
      <c r="C434" s="17" t="s">
        <v>82</v>
      </c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21">
        <f t="shared" ref="AB434:AC434" si="396">D434+F434+H434+J434+L434+N434+P434+R434+T434+V434+X434+Z434</f>
        <v>0</v>
      </c>
      <c r="AC434" s="21">
        <f t="shared" si="396"/>
        <v>0</v>
      </c>
      <c r="AD434" s="21">
        <f t="shared" si="379"/>
        <v>0</v>
      </c>
      <c r="AE434" s="18"/>
      <c r="AF434" s="18"/>
      <c r="AG434" s="21">
        <f t="shared" si="380"/>
        <v>0</v>
      </c>
      <c r="AH434" s="18"/>
      <c r="AI434" s="18"/>
      <c r="AJ434" s="21">
        <f t="shared" si="381"/>
        <v>0</v>
      </c>
    </row>
    <row r="435" spans="1:38" ht="15.75" customHeight="1" x14ac:dyDescent="0.3">
      <c r="A435" s="16">
        <v>17</v>
      </c>
      <c r="B435" s="17" t="s">
        <v>83</v>
      </c>
      <c r="C435" s="17" t="s">
        <v>84</v>
      </c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21">
        <f t="shared" ref="AB435:AC435" si="397">D435+F435+H435+J435+L435+N435+P435+R435+T435+V435+X435+Z435</f>
        <v>0</v>
      </c>
      <c r="AC435" s="21">
        <f t="shared" si="397"/>
        <v>0</v>
      </c>
      <c r="AD435" s="21">
        <f t="shared" si="379"/>
        <v>0</v>
      </c>
      <c r="AE435" s="18"/>
      <c r="AF435" s="18"/>
      <c r="AG435" s="21">
        <f t="shared" si="380"/>
        <v>0</v>
      </c>
      <c r="AH435" s="18"/>
      <c r="AI435" s="18"/>
      <c r="AJ435" s="21">
        <f t="shared" si="381"/>
        <v>0</v>
      </c>
    </row>
    <row r="436" spans="1:38" ht="15.75" customHeight="1" x14ac:dyDescent="0.3">
      <c r="A436" s="16">
        <v>18</v>
      </c>
      <c r="B436" s="17" t="s">
        <v>85</v>
      </c>
      <c r="C436" s="17" t="s">
        <v>86</v>
      </c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21">
        <f t="shared" ref="AB436:AC436" si="398">D436+F436+H436+J436+L436+N436+P436+R436+T436+V436+X436+Z436</f>
        <v>0</v>
      </c>
      <c r="AC436" s="21">
        <f t="shared" si="398"/>
        <v>0</v>
      </c>
      <c r="AD436" s="21">
        <f t="shared" si="379"/>
        <v>0</v>
      </c>
      <c r="AE436" s="18"/>
      <c r="AF436" s="18"/>
      <c r="AG436" s="21">
        <f t="shared" si="380"/>
        <v>0</v>
      </c>
      <c r="AH436" s="18"/>
      <c r="AI436" s="18"/>
      <c r="AJ436" s="21">
        <f t="shared" si="381"/>
        <v>0</v>
      </c>
    </row>
    <row r="437" spans="1:38" ht="15.75" customHeight="1" x14ac:dyDescent="0.3">
      <c r="A437" s="16">
        <v>19</v>
      </c>
      <c r="B437" s="17" t="s">
        <v>87</v>
      </c>
      <c r="C437" s="17" t="s">
        <v>88</v>
      </c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21">
        <f t="shared" ref="AB437:AC437" si="399">D437+F437+H437+J437+L437+N437+P437+R437+T437+V437+X437+Z437</f>
        <v>0</v>
      </c>
      <c r="AC437" s="21">
        <f t="shared" si="399"/>
        <v>0</v>
      </c>
      <c r="AD437" s="21">
        <f t="shared" si="379"/>
        <v>0</v>
      </c>
      <c r="AE437" s="18"/>
      <c r="AF437" s="18"/>
      <c r="AG437" s="21">
        <f t="shared" si="380"/>
        <v>0</v>
      </c>
      <c r="AH437" s="18"/>
      <c r="AI437" s="18"/>
      <c r="AJ437" s="21">
        <f t="shared" si="381"/>
        <v>0</v>
      </c>
    </row>
    <row r="438" spans="1:38" ht="15.75" customHeight="1" x14ac:dyDescent="0.3">
      <c r="A438" s="16">
        <v>20</v>
      </c>
      <c r="B438" s="17" t="s">
        <v>89</v>
      </c>
      <c r="C438" s="17" t="s">
        <v>90</v>
      </c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21">
        <f t="shared" ref="AB438:AC438" si="400">D438+F438+H438+J438+L438+N438+P438+R438+T438+V438+X438+Z438</f>
        <v>0</v>
      </c>
      <c r="AC438" s="21">
        <f t="shared" si="400"/>
        <v>0</v>
      </c>
      <c r="AD438" s="21">
        <f t="shared" si="379"/>
        <v>0</v>
      </c>
      <c r="AE438" s="18"/>
      <c r="AF438" s="18"/>
      <c r="AG438" s="21">
        <f t="shared" si="380"/>
        <v>0</v>
      </c>
      <c r="AH438" s="18"/>
      <c r="AI438" s="18"/>
      <c r="AJ438" s="21">
        <f t="shared" si="381"/>
        <v>0</v>
      </c>
    </row>
    <row r="439" spans="1:38" ht="15.75" customHeight="1" x14ac:dyDescent="0.3">
      <c r="A439" s="16">
        <v>21</v>
      </c>
      <c r="B439" s="17" t="s">
        <v>91</v>
      </c>
      <c r="C439" s="17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21">
        <f t="shared" ref="AB439:AC439" si="401">D439+F439+H439+J439+L439+N439+P439+R439+T439+V439+X439+Z439</f>
        <v>0</v>
      </c>
      <c r="AC439" s="21">
        <f t="shared" si="401"/>
        <v>0</v>
      </c>
      <c r="AD439" s="21">
        <f t="shared" si="379"/>
        <v>0</v>
      </c>
      <c r="AE439" s="18"/>
      <c r="AF439" s="18"/>
      <c r="AG439" s="21">
        <f t="shared" si="380"/>
        <v>0</v>
      </c>
      <c r="AH439" s="18"/>
      <c r="AI439" s="18"/>
      <c r="AJ439" s="21">
        <f t="shared" si="381"/>
        <v>0</v>
      </c>
    </row>
    <row r="440" spans="1:38" ht="15.75" customHeight="1" x14ac:dyDescent="0.3">
      <c r="A440" s="16">
        <v>22</v>
      </c>
      <c r="B440" s="17" t="s">
        <v>92</v>
      </c>
      <c r="C440" s="17" t="s">
        <v>93</v>
      </c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21">
        <f t="shared" ref="AB440:AC440" si="402">D440+F440+H440+J440+L440+N440+P440+R440+T440+V440+X440+Z440</f>
        <v>0</v>
      </c>
      <c r="AC440" s="21">
        <f t="shared" si="402"/>
        <v>0</v>
      </c>
      <c r="AD440" s="21">
        <f t="shared" si="379"/>
        <v>0</v>
      </c>
      <c r="AE440" s="18"/>
      <c r="AF440" s="18"/>
      <c r="AG440" s="21">
        <f t="shared" si="380"/>
        <v>0</v>
      </c>
      <c r="AH440" s="18"/>
      <c r="AI440" s="18"/>
      <c r="AJ440" s="21">
        <f t="shared" si="381"/>
        <v>0</v>
      </c>
    </row>
    <row r="441" spans="1:38" ht="15.75" customHeight="1" x14ac:dyDescent="0.3">
      <c r="A441" s="16">
        <v>23</v>
      </c>
      <c r="B441" s="17" t="s">
        <v>94</v>
      </c>
      <c r="C441" s="17" t="s">
        <v>95</v>
      </c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21">
        <f t="shared" ref="AB441:AC441" si="403">D441+F441+H441+J441+L441+N441+P441+R441+T441+V441+X441+Z441</f>
        <v>0</v>
      </c>
      <c r="AC441" s="21">
        <f t="shared" si="403"/>
        <v>0</v>
      </c>
      <c r="AD441" s="21">
        <f t="shared" si="379"/>
        <v>0</v>
      </c>
      <c r="AE441" s="18"/>
      <c r="AF441" s="18"/>
      <c r="AG441" s="21">
        <f t="shared" si="380"/>
        <v>0</v>
      </c>
      <c r="AH441" s="18"/>
      <c r="AI441" s="18"/>
      <c r="AJ441" s="21">
        <f t="shared" si="381"/>
        <v>0</v>
      </c>
    </row>
    <row r="442" spans="1:38" ht="15.75" customHeight="1" x14ac:dyDescent="0.3">
      <c r="A442" s="16">
        <v>24</v>
      </c>
      <c r="B442" s="17" t="s">
        <v>96</v>
      </c>
      <c r="C442" s="17" t="s">
        <v>97</v>
      </c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21">
        <f t="shared" ref="AB442:AC442" si="404">D442+F442+H442+J442+L442+N442+P442+R442+T442+V442+X442+Z442</f>
        <v>0</v>
      </c>
      <c r="AC442" s="21">
        <f t="shared" si="404"/>
        <v>0</v>
      </c>
      <c r="AD442" s="21">
        <f t="shared" si="379"/>
        <v>0</v>
      </c>
      <c r="AE442" s="18"/>
      <c r="AF442" s="18"/>
      <c r="AG442" s="21">
        <f t="shared" si="380"/>
        <v>0</v>
      </c>
      <c r="AH442" s="18"/>
      <c r="AI442" s="18"/>
      <c r="AJ442" s="21">
        <f t="shared" si="381"/>
        <v>0</v>
      </c>
    </row>
    <row r="443" spans="1:38" ht="15.75" customHeight="1" x14ac:dyDescent="0.3">
      <c r="A443" s="16">
        <v>25</v>
      </c>
      <c r="B443" s="17" t="s">
        <v>98</v>
      </c>
      <c r="C443" s="17" t="s">
        <v>97</v>
      </c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21">
        <f t="shared" ref="AB443:AC443" si="405">D443+F443+H443+J443+L443+N443+P443+R443+T443+V443+X443+Z443</f>
        <v>0</v>
      </c>
      <c r="AC443" s="21">
        <f t="shared" si="405"/>
        <v>0</v>
      </c>
      <c r="AD443" s="21">
        <f t="shared" si="379"/>
        <v>0</v>
      </c>
      <c r="AE443" s="18"/>
      <c r="AF443" s="18"/>
      <c r="AG443" s="21">
        <f t="shared" si="380"/>
        <v>0</v>
      </c>
      <c r="AH443" s="18"/>
      <c r="AI443" s="18"/>
      <c r="AJ443" s="21">
        <f t="shared" si="381"/>
        <v>0</v>
      </c>
      <c r="AL443" s="4" t="s">
        <v>142</v>
      </c>
    </row>
    <row r="444" spans="1:38" ht="15.75" customHeight="1" x14ac:dyDescent="0.3">
      <c r="A444" s="16">
        <v>26</v>
      </c>
      <c r="B444" s="17" t="s">
        <v>99</v>
      </c>
      <c r="C444" s="17" t="s">
        <v>100</v>
      </c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21">
        <f t="shared" ref="AB444:AC444" si="406">D444+F444+H444+J444+L444+N444+P444+R444+T444+V444+X444+Z444</f>
        <v>0</v>
      </c>
      <c r="AC444" s="21">
        <f t="shared" si="406"/>
        <v>0</v>
      </c>
      <c r="AD444" s="21">
        <f t="shared" si="379"/>
        <v>0</v>
      </c>
      <c r="AE444" s="18"/>
      <c r="AF444" s="18"/>
      <c r="AG444" s="21">
        <f t="shared" si="380"/>
        <v>0</v>
      </c>
      <c r="AH444" s="18"/>
      <c r="AI444" s="18"/>
      <c r="AJ444" s="21">
        <f t="shared" si="381"/>
        <v>0</v>
      </c>
    </row>
    <row r="445" spans="1:38" ht="15.75" customHeight="1" x14ac:dyDescent="0.3">
      <c r="A445" s="16">
        <v>27</v>
      </c>
      <c r="B445" s="17" t="s">
        <v>101</v>
      </c>
      <c r="C445" s="22" t="s">
        <v>102</v>
      </c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21">
        <f t="shared" ref="AB445:AC445" si="407">D445+F445+H445+J445+L445+N445+P445+R445+T445+V445+X445+Z445</f>
        <v>0</v>
      </c>
      <c r="AC445" s="21">
        <f t="shared" si="407"/>
        <v>0</v>
      </c>
      <c r="AD445" s="21">
        <f t="shared" si="379"/>
        <v>0</v>
      </c>
      <c r="AE445" s="18"/>
      <c r="AF445" s="18"/>
      <c r="AG445" s="21">
        <f t="shared" si="380"/>
        <v>0</v>
      </c>
      <c r="AH445" s="18"/>
      <c r="AI445" s="18"/>
      <c r="AJ445" s="21">
        <f t="shared" si="381"/>
        <v>0</v>
      </c>
    </row>
    <row r="446" spans="1:38" ht="15.75" customHeight="1" x14ac:dyDescent="0.3">
      <c r="A446" s="16">
        <v>28</v>
      </c>
      <c r="B446" s="17" t="s">
        <v>103</v>
      </c>
      <c r="C446" s="17" t="s">
        <v>104</v>
      </c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21">
        <f t="shared" ref="AB446:AC446" si="408">D446+F446+H446+J446+L446+N446+P446+R446+T446+V446+X446+Z446</f>
        <v>0</v>
      </c>
      <c r="AC446" s="21">
        <f t="shared" si="408"/>
        <v>0</v>
      </c>
      <c r="AD446" s="21">
        <f t="shared" si="379"/>
        <v>0</v>
      </c>
      <c r="AE446" s="18"/>
      <c r="AF446" s="18"/>
      <c r="AG446" s="21">
        <f t="shared" si="380"/>
        <v>0</v>
      </c>
      <c r="AH446" s="18"/>
      <c r="AI446" s="18"/>
      <c r="AJ446" s="21">
        <f t="shared" si="381"/>
        <v>0</v>
      </c>
    </row>
    <row r="447" spans="1:38" ht="15.75" customHeight="1" x14ac:dyDescent="0.3">
      <c r="A447" s="16">
        <v>29</v>
      </c>
      <c r="B447" s="17" t="s">
        <v>105</v>
      </c>
      <c r="C447" s="17" t="s">
        <v>106</v>
      </c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21">
        <f t="shared" ref="AB447:AC447" si="409">D447+F447+H447+J447+L447+N447+P447+R447+T447+V447+X447+Z447</f>
        <v>0</v>
      </c>
      <c r="AC447" s="21">
        <f t="shared" si="409"/>
        <v>0</v>
      </c>
      <c r="AD447" s="21">
        <f t="shared" si="379"/>
        <v>0</v>
      </c>
      <c r="AE447" s="18"/>
      <c r="AF447" s="18"/>
      <c r="AG447" s="21">
        <f t="shared" si="380"/>
        <v>0</v>
      </c>
      <c r="AH447" s="18"/>
      <c r="AI447" s="18"/>
      <c r="AJ447" s="21">
        <f t="shared" si="381"/>
        <v>0</v>
      </c>
    </row>
    <row r="448" spans="1:38" ht="15.75" customHeight="1" x14ac:dyDescent="0.3">
      <c r="A448" s="16">
        <v>30</v>
      </c>
      <c r="B448" s="17" t="s">
        <v>107</v>
      </c>
      <c r="C448" s="23" t="s">
        <v>108</v>
      </c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21">
        <f t="shared" ref="AB448:AC448" si="410">D448+F448+H448+J448+L448+N448+P448+R448+T448+V448+X448+Z448</f>
        <v>0</v>
      </c>
      <c r="AC448" s="21">
        <f t="shared" si="410"/>
        <v>0</v>
      </c>
      <c r="AD448" s="21">
        <f t="shared" si="379"/>
        <v>0</v>
      </c>
      <c r="AE448" s="18"/>
      <c r="AF448" s="18"/>
      <c r="AG448" s="21">
        <f t="shared" si="380"/>
        <v>0</v>
      </c>
      <c r="AH448" s="18"/>
      <c r="AI448" s="18"/>
      <c r="AJ448" s="21">
        <f t="shared" si="381"/>
        <v>0</v>
      </c>
    </row>
    <row r="449" spans="1:36" ht="15.75" customHeight="1" x14ac:dyDescent="0.3">
      <c r="A449" s="16">
        <v>31</v>
      </c>
      <c r="B449" s="17" t="s">
        <v>109</v>
      </c>
      <c r="C449" s="23" t="s">
        <v>110</v>
      </c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21">
        <f t="shared" ref="AB449:AC449" si="411">D449+F449+H449+J449+L449+N449+P449+R449+T449+V449+X449+Z449</f>
        <v>0</v>
      </c>
      <c r="AC449" s="21">
        <f t="shared" si="411"/>
        <v>0</v>
      </c>
      <c r="AD449" s="21">
        <f t="shared" si="379"/>
        <v>0</v>
      </c>
      <c r="AE449" s="18"/>
      <c r="AF449" s="18"/>
      <c r="AG449" s="21">
        <f t="shared" si="380"/>
        <v>0</v>
      </c>
      <c r="AH449" s="18"/>
      <c r="AI449" s="18"/>
      <c r="AJ449" s="21">
        <f t="shared" si="381"/>
        <v>0</v>
      </c>
    </row>
    <row r="450" spans="1:36" ht="15.75" customHeight="1" x14ac:dyDescent="0.3">
      <c r="A450" s="16">
        <v>32</v>
      </c>
      <c r="B450" s="17" t="s">
        <v>111</v>
      </c>
      <c r="C450" s="23" t="s">
        <v>112</v>
      </c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21">
        <f t="shared" ref="AB450:AC450" si="412">D450+F450+H450+J450+L450+N450+P450+R450+T450+V450+X450+Z450</f>
        <v>0</v>
      </c>
      <c r="AC450" s="21">
        <f t="shared" si="412"/>
        <v>0</v>
      </c>
      <c r="AD450" s="21">
        <f t="shared" si="379"/>
        <v>0</v>
      </c>
      <c r="AE450" s="18"/>
      <c r="AF450" s="18"/>
      <c r="AG450" s="21">
        <f t="shared" si="380"/>
        <v>0</v>
      </c>
      <c r="AH450" s="18"/>
      <c r="AI450" s="18"/>
      <c r="AJ450" s="21">
        <f t="shared" si="381"/>
        <v>0</v>
      </c>
    </row>
    <row r="451" spans="1:36" ht="15.75" customHeight="1" x14ac:dyDescent="0.3">
      <c r="A451" s="16">
        <v>33</v>
      </c>
      <c r="B451" s="17" t="s">
        <v>113</v>
      </c>
      <c r="C451" s="23" t="s">
        <v>114</v>
      </c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21">
        <f t="shared" ref="AB451:AC451" si="413">D451+F451+H451+J451+L451+N451+P451+R451+T451+V451+X451+Z451</f>
        <v>0</v>
      </c>
      <c r="AC451" s="21">
        <f t="shared" si="413"/>
        <v>0</v>
      </c>
      <c r="AD451" s="21">
        <f t="shared" si="379"/>
        <v>0</v>
      </c>
      <c r="AE451" s="18"/>
      <c r="AF451" s="18"/>
      <c r="AG451" s="21">
        <f t="shared" si="380"/>
        <v>0</v>
      </c>
      <c r="AH451" s="18"/>
      <c r="AI451" s="18"/>
      <c r="AJ451" s="21">
        <f t="shared" si="381"/>
        <v>0</v>
      </c>
    </row>
    <row r="452" spans="1:36" ht="15.75" customHeight="1" x14ac:dyDescent="0.3">
      <c r="A452" s="16">
        <v>34</v>
      </c>
      <c r="B452" s="17" t="s">
        <v>115</v>
      </c>
      <c r="C452" s="23" t="s">
        <v>116</v>
      </c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21">
        <f t="shared" ref="AB452:AC452" si="414">D452+F452+H452+J452+L452+N452+P452+R452+T452+V452+X452+Z452</f>
        <v>0</v>
      </c>
      <c r="AC452" s="21">
        <f t="shared" si="414"/>
        <v>0</v>
      </c>
      <c r="AD452" s="21">
        <f t="shared" si="379"/>
        <v>0</v>
      </c>
      <c r="AE452" s="18"/>
      <c r="AF452" s="18"/>
      <c r="AG452" s="21">
        <f t="shared" si="380"/>
        <v>0</v>
      </c>
      <c r="AH452" s="18"/>
      <c r="AI452" s="18"/>
      <c r="AJ452" s="21">
        <f t="shared" si="381"/>
        <v>0</v>
      </c>
    </row>
    <row r="453" spans="1:36" ht="15.75" customHeight="1" x14ac:dyDescent="0.3">
      <c r="A453" s="16">
        <v>35</v>
      </c>
      <c r="B453" s="17" t="s">
        <v>117</v>
      </c>
      <c r="C453" s="23" t="s">
        <v>118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21">
        <f t="shared" ref="AB453:AC453" si="415">D453+F453+H453+J453+L453+N453+P453+R453+T453+V453+X453+Z453</f>
        <v>0</v>
      </c>
      <c r="AC453" s="21">
        <f t="shared" si="415"/>
        <v>0</v>
      </c>
      <c r="AD453" s="21">
        <f t="shared" si="379"/>
        <v>0</v>
      </c>
      <c r="AE453" s="18"/>
      <c r="AF453" s="18"/>
      <c r="AG453" s="21">
        <f t="shared" si="380"/>
        <v>0</v>
      </c>
      <c r="AH453" s="18"/>
      <c r="AI453" s="18"/>
      <c r="AJ453" s="21">
        <f t="shared" si="381"/>
        <v>0</v>
      </c>
    </row>
    <row r="454" spans="1:36" ht="15.75" customHeight="1" x14ac:dyDescent="0.3">
      <c r="A454" s="16">
        <v>37</v>
      </c>
      <c r="B454" s="17" t="s">
        <v>119</v>
      </c>
      <c r="C454" s="23" t="s">
        <v>120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21">
        <f t="shared" ref="AB454:AC454" si="416">D454+F454+H454+J454+L454+N454+P454+R454+T454+V454+X454+Z454</f>
        <v>0</v>
      </c>
      <c r="AC454" s="21">
        <f t="shared" si="416"/>
        <v>0</v>
      </c>
      <c r="AD454" s="21">
        <f t="shared" si="379"/>
        <v>0</v>
      </c>
      <c r="AE454" s="18"/>
      <c r="AF454" s="18"/>
      <c r="AG454" s="21">
        <f t="shared" si="380"/>
        <v>0</v>
      </c>
      <c r="AH454" s="18"/>
      <c r="AI454" s="18"/>
      <c r="AJ454" s="21">
        <f t="shared" si="381"/>
        <v>0</v>
      </c>
    </row>
    <row r="455" spans="1:36" ht="15.75" customHeight="1" x14ac:dyDescent="0.3">
      <c r="A455" s="16">
        <v>38</v>
      </c>
      <c r="B455" s="17" t="s">
        <v>121</v>
      </c>
      <c r="C455" s="23" t="s">
        <v>122</v>
      </c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21">
        <f t="shared" ref="AB455:AC455" si="417">D455+F455+H455+J455+L455+N455+P455+R455+T455+V455+X455+Z455</f>
        <v>0</v>
      </c>
      <c r="AC455" s="21">
        <f t="shared" si="417"/>
        <v>0</v>
      </c>
      <c r="AD455" s="21">
        <f t="shared" si="379"/>
        <v>0</v>
      </c>
      <c r="AE455" s="18"/>
      <c r="AF455" s="18"/>
      <c r="AG455" s="21">
        <f t="shared" si="380"/>
        <v>0</v>
      </c>
      <c r="AH455" s="18"/>
      <c r="AI455" s="18"/>
      <c r="AJ455" s="21">
        <f t="shared" si="381"/>
        <v>0</v>
      </c>
    </row>
    <row r="456" spans="1:36" ht="15.75" customHeight="1" x14ac:dyDescent="0.3">
      <c r="A456" s="16">
        <v>36</v>
      </c>
      <c r="B456" s="17" t="s">
        <v>123</v>
      </c>
      <c r="C456" s="23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21">
        <f t="shared" ref="AB456:AC456" si="418">D456+F456+H456+J456+L456+N456+P456+R456+T456+V456+X456+Z456</f>
        <v>0</v>
      </c>
      <c r="AC456" s="21">
        <f t="shared" si="418"/>
        <v>0</v>
      </c>
      <c r="AD456" s="21">
        <f t="shared" si="379"/>
        <v>0</v>
      </c>
      <c r="AE456" s="18"/>
      <c r="AF456" s="18"/>
      <c r="AG456" s="21">
        <f t="shared" si="380"/>
        <v>0</v>
      </c>
      <c r="AH456" s="18"/>
      <c r="AI456" s="18"/>
      <c r="AJ456" s="21">
        <f t="shared" si="381"/>
        <v>0</v>
      </c>
    </row>
    <row r="457" spans="1:36" ht="15.75" customHeight="1" x14ac:dyDescent="0.3">
      <c r="A457" s="16">
        <v>39</v>
      </c>
      <c r="B457" s="17" t="s">
        <v>124</v>
      </c>
      <c r="C457" s="22" t="s">
        <v>125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21">
        <f t="shared" ref="AB457:AC457" si="419">D457+F457+H457+J457+L457+N457+P457+R457+T457+V457+X457+Z457</f>
        <v>0</v>
      </c>
      <c r="AC457" s="21">
        <f t="shared" si="419"/>
        <v>0</v>
      </c>
      <c r="AD457" s="21">
        <f t="shared" si="379"/>
        <v>0</v>
      </c>
      <c r="AE457" s="18"/>
      <c r="AF457" s="18"/>
      <c r="AG457" s="21">
        <f t="shared" si="380"/>
        <v>0</v>
      </c>
      <c r="AH457" s="18"/>
      <c r="AI457" s="18"/>
      <c r="AJ457" s="21">
        <f t="shared" si="381"/>
        <v>0</v>
      </c>
    </row>
    <row r="458" spans="1:36" ht="15.75" customHeight="1" x14ac:dyDescent="0.3">
      <c r="A458" s="16"/>
      <c r="B458" s="17" t="s">
        <v>126</v>
      </c>
      <c r="C458" s="24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21">
        <f t="shared" ref="AB458:AC458" si="420">D458+F458+H458+J458+L458+N458+P458+R458+T458+V458+X458+Z458</f>
        <v>0</v>
      </c>
      <c r="AC458" s="21">
        <f t="shared" si="420"/>
        <v>0</v>
      </c>
      <c r="AD458" s="21">
        <f t="shared" si="379"/>
        <v>0</v>
      </c>
      <c r="AE458" s="18"/>
      <c r="AF458" s="18"/>
      <c r="AG458" s="21">
        <f t="shared" si="380"/>
        <v>0</v>
      </c>
      <c r="AH458" s="18"/>
      <c r="AI458" s="18"/>
      <c r="AJ458" s="21">
        <f t="shared" si="381"/>
        <v>0</v>
      </c>
    </row>
    <row r="459" spans="1:36" ht="15.75" customHeight="1" x14ac:dyDescent="0.3">
      <c r="A459" s="16"/>
      <c r="B459" s="17" t="s">
        <v>127</v>
      </c>
      <c r="C459" s="17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21">
        <f t="shared" ref="AB459:AC459" si="421">D459+F459+H459+J459+L459+N459+P459+R459+T459+V459+X459+Z459</f>
        <v>0</v>
      </c>
      <c r="AC459" s="21">
        <f t="shared" si="421"/>
        <v>0</v>
      </c>
      <c r="AD459" s="21">
        <f t="shared" si="379"/>
        <v>0</v>
      </c>
      <c r="AE459" s="18"/>
      <c r="AF459" s="18"/>
      <c r="AG459" s="21">
        <f t="shared" si="380"/>
        <v>0</v>
      </c>
      <c r="AH459" s="18"/>
      <c r="AI459" s="18"/>
      <c r="AJ459" s="21">
        <f t="shared" si="381"/>
        <v>0</v>
      </c>
    </row>
    <row r="460" spans="1:36" ht="15.75" customHeight="1" x14ac:dyDescent="0.3">
      <c r="A460" s="16"/>
      <c r="B460" s="17" t="s">
        <v>128</v>
      </c>
      <c r="C460" s="24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21">
        <f t="shared" ref="AB460:AC460" si="422">D460+F460+H460+J460+L460+N460+P460+R460+T460+V460+X460+Z460</f>
        <v>0</v>
      </c>
      <c r="AC460" s="21">
        <f t="shared" si="422"/>
        <v>0</v>
      </c>
      <c r="AD460" s="21">
        <f t="shared" si="379"/>
        <v>0</v>
      </c>
      <c r="AE460" s="18"/>
      <c r="AF460" s="18"/>
      <c r="AG460" s="21">
        <f t="shared" si="380"/>
        <v>0</v>
      </c>
      <c r="AH460" s="18"/>
      <c r="AI460" s="18"/>
      <c r="AJ460" s="21">
        <f t="shared" si="381"/>
        <v>0</v>
      </c>
    </row>
    <row r="461" spans="1:36" ht="15.75" customHeight="1" x14ac:dyDescent="0.3">
      <c r="A461" s="16">
        <v>40</v>
      </c>
      <c r="B461" s="17" t="s">
        <v>129</v>
      </c>
      <c r="C461" s="23" t="s">
        <v>130</v>
      </c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21">
        <f t="shared" ref="AB461:AC461" si="423">D461+F461+H461+J461+L461+N461+P461+R461+T461+V461+X461+Z461</f>
        <v>0</v>
      </c>
      <c r="AC461" s="21">
        <f t="shared" si="423"/>
        <v>0</v>
      </c>
      <c r="AD461" s="21">
        <f t="shared" si="379"/>
        <v>0</v>
      </c>
      <c r="AE461" s="18"/>
      <c r="AF461" s="18"/>
      <c r="AG461" s="21">
        <f t="shared" si="380"/>
        <v>0</v>
      </c>
      <c r="AH461" s="18"/>
      <c r="AI461" s="18"/>
      <c r="AJ461" s="21">
        <f t="shared" si="381"/>
        <v>0</v>
      </c>
    </row>
    <row r="462" spans="1:36" ht="15.75" customHeight="1" x14ac:dyDescent="0.3">
      <c r="A462" s="16">
        <v>41</v>
      </c>
      <c r="B462" s="17" t="s">
        <v>131</v>
      </c>
      <c r="C462" s="23" t="s">
        <v>132</v>
      </c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21">
        <f t="shared" ref="AB462:AC462" si="424">D462+F462+H462+J462+L462+N462+P462+R462+T462+V462+X462+Z462</f>
        <v>0</v>
      </c>
      <c r="AC462" s="21">
        <f t="shared" si="424"/>
        <v>0</v>
      </c>
      <c r="AD462" s="21">
        <f t="shared" si="379"/>
        <v>0</v>
      </c>
      <c r="AE462" s="18"/>
      <c r="AF462" s="18"/>
      <c r="AG462" s="21">
        <f t="shared" si="380"/>
        <v>0</v>
      </c>
      <c r="AH462" s="18"/>
      <c r="AI462" s="18"/>
      <c r="AJ462" s="21">
        <f t="shared" si="381"/>
        <v>0</v>
      </c>
    </row>
    <row r="463" spans="1:36" ht="15.75" customHeight="1" x14ac:dyDescent="0.3">
      <c r="A463" s="16">
        <v>42</v>
      </c>
      <c r="B463" s="17" t="s">
        <v>133</v>
      </c>
      <c r="C463" s="23" t="s">
        <v>134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21">
        <f t="shared" ref="AB463:AC463" si="425">D463+F463+H463+J463+L463+N463+P463+R463+T463+V463+X463+Z463</f>
        <v>0</v>
      </c>
      <c r="AC463" s="21">
        <f t="shared" si="425"/>
        <v>0</v>
      </c>
      <c r="AD463" s="21">
        <f t="shared" si="379"/>
        <v>0</v>
      </c>
      <c r="AE463" s="18"/>
      <c r="AF463" s="18"/>
      <c r="AG463" s="21">
        <f t="shared" si="380"/>
        <v>0</v>
      </c>
      <c r="AH463" s="18"/>
      <c r="AI463" s="18"/>
      <c r="AJ463" s="21">
        <f t="shared" si="381"/>
        <v>0</v>
      </c>
    </row>
    <row r="464" spans="1:36" ht="15.75" customHeight="1" x14ac:dyDescent="0.3">
      <c r="A464" s="16">
        <v>43</v>
      </c>
      <c r="B464" s="17" t="s">
        <v>135</v>
      </c>
      <c r="C464" s="23" t="s">
        <v>136</v>
      </c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21">
        <f t="shared" ref="AB464:AC464" si="426">D464+F464+H464+J464+L464+N464+P464+R464+T464+V464+X464+Z464</f>
        <v>0</v>
      </c>
      <c r="AC464" s="21">
        <f t="shared" si="426"/>
        <v>0</v>
      </c>
      <c r="AD464" s="21">
        <f t="shared" si="379"/>
        <v>0</v>
      </c>
      <c r="AE464" s="18"/>
      <c r="AF464" s="18"/>
      <c r="AG464" s="21">
        <f t="shared" si="380"/>
        <v>0</v>
      </c>
      <c r="AH464" s="18"/>
      <c r="AI464" s="18"/>
      <c r="AJ464" s="21">
        <f t="shared" si="381"/>
        <v>0</v>
      </c>
    </row>
    <row r="465" spans="1:46" ht="15.75" customHeight="1" x14ac:dyDescent="0.3">
      <c r="A465" s="16">
        <v>44</v>
      </c>
      <c r="B465" s="17" t="s">
        <v>137</v>
      </c>
      <c r="C465" s="23" t="s">
        <v>138</v>
      </c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21">
        <f t="shared" ref="AB465:AC465" si="427">D465+F465+H465+J465+L465+N465+P465+R465+T465+V465+X465+Z465</f>
        <v>0</v>
      </c>
      <c r="AC465" s="21">
        <f t="shared" si="427"/>
        <v>0</v>
      </c>
      <c r="AD465" s="21">
        <f t="shared" si="379"/>
        <v>0</v>
      </c>
      <c r="AE465" s="18"/>
      <c r="AF465" s="18"/>
      <c r="AG465" s="21">
        <f t="shared" si="380"/>
        <v>0</v>
      </c>
      <c r="AH465" s="18"/>
      <c r="AI465" s="18"/>
      <c r="AJ465" s="21">
        <f t="shared" si="381"/>
        <v>0</v>
      </c>
    </row>
    <row r="466" spans="1:46" ht="15.75" customHeight="1" x14ac:dyDescent="0.3">
      <c r="A466" s="16">
        <v>45</v>
      </c>
      <c r="B466" s="17" t="s">
        <v>139</v>
      </c>
      <c r="C466" s="23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21">
        <f t="shared" ref="AB466:AC466" si="428">D466+F466+H466+J466+L466+N466+P466+R466+T466+V466+X466+Z466</f>
        <v>0</v>
      </c>
      <c r="AC466" s="21">
        <f t="shared" si="428"/>
        <v>0</v>
      </c>
      <c r="AD466" s="21">
        <f t="shared" si="379"/>
        <v>0</v>
      </c>
      <c r="AE466" s="18"/>
      <c r="AF466" s="18"/>
      <c r="AG466" s="21">
        <f t="shared" si="380"/>
        <v>0</v>
      </c>
      <c r="AH466" s="18"/>
      <c r="AI466" s="18"/>
      <c r="AJ466" s="21">
        <f t="shared" si="381"/>
        <v>0</v>
      </c>
    </row>
    <row r="467" spans="1:46" ht="15.75" customHeight="1" x14ac:dyDescent="0.3">
      <c r="A467" s="16">
        <v>46</v>
      </c>
      <c r="B467" s="17" t="s">
        <v>140</v>
      </c>
      <c r="C467" s="23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21">
        <f t="shared" ref="AB467:AC467" si="429">D467+F467+H467+J467+L467+N467+P467+R467+T467+V467+X467+Z467</f>
        <v>0</v>
      </c>
      <c r="AC467" s="21">
        <f t="shared" si="429"/>
        <v>0</v>
      </c>
      <c r="AD467" s="21">
        <f t="shared" si="379"/>
        <v>0</v>
      </c>
      <c r="AE467" s="18"/>
      <c r="AF467" s="18"/>
      <c r="AG467" s="21">
        <f t="shared" si="380"/>
        <v>0</v>
      </c>
      <c r="AH467" s="18"/>
      <c r="AI467" s="18"/>
      <c r="AJ467" s="21">
        <f t="shared" si="381"/>
        <v>0</v>
      </c>
    </row>
    <row r="468" spans="1:46" ht="15.75" customHeight="1" x14ac:dyDescent="0.3">
      <c r="A468" s="16">
        <v>47</v>
      </c>
      <c r="B468" s="17" t="s">
        <v>141</v>
      </c>
      <c r="C468" s="17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21">
        <f t="shared" ref="AB468:AC468" si="430">D468+F468+H468+J468+L468+N468+P468+R468+T468+V468+X468+Z468</f>
        <v>0</v>
      </c>
      <c r="AC468" s="21">
        <f t="shared" si="430"/>
        <v>0</v>
      </c>
      <c r="AD468" s="21">
        <f t="shared" si="379"/>
        <v>0</v>
      </c>
      <c r="AE468" s="18"/>
      <c r="AF468" s="18"/>
      <c r="AG468" s="21">
        <f t="shared" si="380"/>
        <v>0</v>
      </c>
      <c r="AH468" s="18"/>
      <c r="AI468" s="18"/>
      <c r="AJ468" s="21">
        <f t="shared" si="381"/>
        <v>0</v>
      </c>
    </row>
    <row r="469" spans="1:46" ht="15.75" customHeight="1" x14ac:dyDescent="0.3">
      <c r="A469" s="101" t="s">
        <v>9</v>
      </c>
      <c r="B469" s="57"/>
      <c r="C469" s="102"/>
      <c r="D469" s="25">
        <f t="shared" ref="D469:AJ469" si="431">SUM(D419:D468)</f>
        <v>0</v>
      </c>
      <c r="E469" s="25">
        <f t="shared" si="431"/>
        <v>0</v>
      </c>
      <c r="F469" s="25">
        <f t="shared" si="431"/>
        <v>0</v>
      </c>
      <c r="G469" s="25">
        <f t="shared" si="431"/>
        <v>0</v>
      </c>
      <c r="H469" s="25">
        <f t="shared" si="431"/>
        <v>0</v>
      </c>
      <c r="I469" s="25">
        <f t="shared" si="431"/>
        <v>0</v>
      </c>
      <c r="J469" s="25">
        <f t="shared" si="431"/>
        <v>0</v>
      </c>
      <c r="K469" s="25">
        <f t="shared" si="431"/>
        <v>0</v>
      </c>
      <c r="L469" s="25">
        <f t="shared" si="431"/>
        <v>0</v>
      </c>
      <c r="M469" s="25">
        <f t="shared" si="431"/>
        <v>0</v>
      </c>
      <c r="N469" s="25">
        <f t="shared" si="431"/>
        <v>0</v>
      </c>
      <c r="O469" s="25">
        <f t="shared" si="431"/>
        <v>0</v>
      </c>
      <c r="P469" s="25">
        <f t="shared" si="431"/>
        <v>0</v>
      </c>
      <c r="Q469" s="25">
        <f t="shared" si="431"/>
        <v>0</v>
      </c>
      <c r="R469" s="25">
        <f t="shared" si="431"/>
        <v>20</v>
      </c>
      <c r="S469" s="25">
        <f t="shared" si="431"/>
        <v>41</v>
      </c>
      <c r="T469" s="25">
        <f t="shared" si="431"/>
        <v>41</v>
      </c>
      <c r="U469" s="25">
        <f t="shared" si="431"/>
        <v>104</v>
      </c>
      <c r="V469" s="25">
        <f t="shared" si="431"/>
        <v>36</v>
      </c>
      <c r="W469" s="25">
        <f t="shared" si="431"/>
        <v>61</v>
      </c>
      <c r="X469" s="25">
        <f t="shared" si="431"/>
        <v>66</v>
      </c>
      <c r="Y469" s="25">
        <f t="shared" si="431"/>
        <v>120</v>
      </c>
      <c r="Z469" s="25">
        <f t="shared" si="431"/>
        <v>29</v>
      </c>
      <c r="AA469" s="25">
        <f t="shared" si="431"/>
        <v>52</v>
      </c>
      <c r="AB469" s="25">
        <f t="shared" si="431"/>
        <v>192</v>
      </c>
      <c r="AC469" s="25">
        <f t="shared" si="431"/>
        <v>378</v>
      </c>
      <c r="AD469" s="25">
        <f t="shared" si="431"/>
        <v>570</v>
      </c>
      <c r="AE469" s="25">
        <f t="shared" si="431"/>
        <v>1205</v>
      </c>
      <c r="AF469" s="25">
        <f t="shared" si="431"/>
        <v>1698</v>
      </c>
      <c r="AG469" s="25">
        <f t="shared" si="431"/>
        <v>2903</v>
      </c>
      <c r="AH469" s="25">
        <f t="shared" si="431"/>
        <v>0</v>
      </c>
      <c r="AI469" s="25">
        <f t="shared" si="431"/>
        <v>0</v>
      </c>
      <c r="AJ469" s="25">
        <f t="shared" si="431"/>
        <v>0</v>
      </c>
    </row>
    <row r="470" spans="1:46" ht="15.75" customHeight="1" x14ac:dyDescent="0.3">
      <c r="A470" s="83"/>
      <c r="B470" s="69"/>
      <c r="C470" s="84"/>
      <c r="D470" s="89">
        <f>SUM(D469:E469)</f>
        <v>0</v>
      </c>
      <c r="E470" s="66"/>
      <c r="F470" s="89">
        <f>SUM(F469:G469)</f>
        <v>0</v>
      </c>
      <c r="G470" s="66"/>
      <c r="H470" s="89">
        <f>SUM(H469:I469)</f>
        <v>0</v>
      </c>
      <c r="I470" s="66"/>
      <c r="J470" s="89">
        <f>SUM(J469:K469)</f>
        <v>0</v>
      </c>
      <c r="K470" s="66"/>
      <c r="L470" s="89">
        <f>SUM(L469:M469)</f>
        <v>0</v>
      </c>
      <c r="M470" s="66"/>
      <c r="N470" s="89">
        <f>SUM(N469:O469)</f>
        <v>0</v>
      </c>
      <c r="O470" s="66"/>
      <c r="P470" s="89">
        <f>SUM(P469:Q469)</f>
        <v>0</v>
      </c>
      <c r="Q470" s="66"/>
      <c r="R470" s="89">
        <f>SUM(R469:S469)</f>
        <v>61</v>
      </c>
      <c r="S470" s="66"/>
      <c r="T470" s="89">
        <f>SUM(T469:U469)</f>
        <v>145</v>
      </c>
      <c r="U470" s="66"/>
      <c r="V470" s="89">
        <f>SUM(V469:W469)</f>
        <v>97</v>
      </c>
      <c r="W470" s="66"/>
      <c r="X470" s="89">
        <f>SUM(X469:Y469)</f>
        <v>186</v>
      </c>
      <c r="Y470" s="66"/>
      <c r="Z470" s="89">
        <f>SUM(Z469:AA469)</f>
        <v>81</v>
      </c>
      <c r="AA470" s="66"/>
      <c r="AB470" s="89">
        <f>SUM(AB469:AC469)</f>
        <v>570</v>
      </c>
      <c r="AC470" s="66"/>
      <c r="AD470" s="18"/>
      <c r="AE470" s="89">
        <f>SUM(AE469:AF469)</f>
        <v>2903</v>
      </c>
      <c r="AF470" s="66"/>
      <c r="AG470" s="15"/>
      <c r="AH470" s="89">
        <f>SUM(AH469:AI469)</f>
        <v>0</v>
      </c>
      <c r="AI470" s="66"/>
      <c r="AJ470" s="18"/>
      <c r="AK470" s="31"/>
      <c r="AL470" s="103"/>
      <c r="AM470" s="60"/>
      <c r="AN470" s="103"/>
      <c r="AO470" s="60"/>
      <c r="AP470" s="103"/>
      <c r="AQ470" s="60"/>
      <c r="AR470" s="103"/>
      <c r="AS470" s="60"/>
    </row>
    <row r="471" spans="1:46" ht="15.75" customHeight="1" x14ac:dyDescent="0.35">
      <c r="A471" s="28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</row>
    <row r="472" spans="1:46" ht="15.75" customHeight="1" x14ac:dyDescent="0.35">
      <c r="A472" s="28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</row>
    <row r="473" spans="1:46" ht="18.75" customHeight="1" x14ac:dyDescent="0.25">
      <c r="A473" s="104" t="s">
        <v>18</v>
      </c>
      <c r="B473" s="65"/>
      <c r="C473" s="2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2"/>
      <c r="AL473" s="2"/>
      <c r="AM473" s="2"/>
      <c r="AN473" s="2"/>
      <c r="AO473" s="2"/>
      <c r="AP473" s="2"/>
      <c r="AQ473" s="2"/>
      <c r="AR473" s="2"/>
      <c r="AS473" s="2"/>
      <c r="AT473" s="2"/>
    </row>
    <row r="474" spans="1:46" ht="15.75" customHeight="1" x14ac:dyDescent="0.3">
      <c r="A474" s="96" t="s">
        <v>6</v>
      </c>
      <c r="B474" s="97" t="s">
        <v>42</v>
      </c>
      <c r="C474" s="97" t="s">
        <v>43</v>
      </c>
      <c r="D474" s="93" t="s">
        <v>44</v>
      </c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86"/>
      <c r="AB474" s="87" t="s">
        <v>44</v>
      </c>
      <c r="AC474" s="70"/>
      <c r="AD474" s="82"/>
      <c r="AE474" s="87" t="s">
        <v>45</v>
      </c>
      <c r="AF474" s="70"/>
      <c r="AG474" s="82"/>
      <c r="AH474" s="87" t="s">
        <v>46</v>
      </c>
      <c r="AI474" s="70"/>
      <c r="AJ474" s="82"/>
      <c r="AK474" s="2"/>
      <c r="AL474" s="2"/>
      <c r="AM474" s="2"/>
      <c r="AN474" s="2"/>
      <c r="AO474" s="2"/>
      <c r="AP474" s="2"/>
      <c r="AQ474" s="2"/>
      <c r="AR474" s="2"/>
      <c r="AS474" s="2"/>
      <c r="AT474" s="2"/>
    </row>
    <row r="475" spans="1:46" ht="15.75" customHeight="1" x14ac:dyDescent="0.3">
      <c r="A475" s="91"/>
      <c r="B475" s="98"/>
      <c r="C475" s="98"/>
      <c r="D475" s="89" t="s">
        <v>47</v>
      </c>
      <c r="E475" s="66"/>
      <c r="F475" s="89" t="s">
        <v>48</v>
      </c>
      <c r="G475" s="66"/>
      <c r="H475" s="89" t="s">
        <v>49</v>
      </c>
      <c r="I475" s="66"/>
      <c r="J475" s="89" t="s">
        <v>50</v>
      </c>
      <c r="K475" s="66"/>
      <c r="L475" s="94">
        <v>44325</v>
      </c>
      <c r="M475" s="66"/>
      <c r="N475" s="94">
        <v>44483</v>
      </c>
      <c r="O475" s="66"/>
      <c r="P475" s="89" t="s">
        <v>51</v>
      </c>
      <c r="Q475" s="66"/>
      <c r="R475" s="89" t="s">
        <v>52</v>
      </c>
      <c r="S475" s="66"/>
      <c r="T475" s="89" t="s">
        <v>53</v>
      </c>
      <c r="U475" s="66"/>
      <c r="V475" s="89" t="s">
        <v>54</v>
      </c>
      <c r="W475" s="66"/>
      <c r="X475" s="89" t="s">
        <v>55</v>
      </c>
      <c r="Y475" s="66"/>
      <c r="Z475" s="89" t="s">
        <v>56</v>
      </c>
      <c r="AA475" s="66"/>
      <c r="AB475" s="88"/>
      <c r="AC475" s="69"/>
      <c r="AD475" s="84"/>
      <c r="AE475" s="88"/>
      <c r="AF475" s="69"/>
      <c r="AG475" s="84"/>
      <c r="AH475" s="88"/>
      <c r="AI475" s="69"/>
      <c r="AJ475" s="84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ht="15.75" customHeight="1" x14ac:dyDescent="0.3">
      <c r="A476" s="92"/>
      <c r="B476" s="99"/>
      <c r="C476" s="99"/>
      <c r="D476" s="15" t="s">
        <v>7</v>
      </c>
      <c r="E476" s="15" t="s">
        <v>8</v>
      </c>
      <c r="F476" s="15" t="s">
        <v>7</v>
      </c>
      <c r="G476" s="15" t="s">
        <v>8</v>
      </c>
      <c r="H476" s="15" t="s">
        <v>7</v>
      </c>
      <c r="I476" s="15" t="s">
        <v>8</v>
      </c>
      <c r="J476" s="15" t="s">
        <v>7</v>
      </c>
      <c r="K476" s="15" t="s">
        <v>8</v>
      </c>
      <c r="L476" s="15" t="s">
        <v>7</v>
      </c>
      <c r="M476" s="15" t="s">
        <v>8</v>
      </c>
      <c r="N476" s="15" t="s">
        <v>7</v>
      </c>
      <c r="O476" s="15" t="s">
        <v>8</v>
      </c>
      <c r="P476" s="15" t="s">
        <v>7</v>
      </c>
      <c r="Q476" s="15" t="s">
        <v>8</v>
      </c>
      <c r="R476" s="15" t="s">
        <v>7</v>
      </c>
      <c r="S476" s="15" t="s">
        <v>8</v>
      </c>
      <c r="T476" s="15" t="s">
        <v>7</v>
      </c>
      <c r="U476" s="15" t="s">
        <v>8</v>
      </c>
      <c r="V476" s="15" t="s">
        <v>7</v>
      </c>
      <c r="W476" s="15" t="s">
        <v>8</v>
      </c>
      <c r="X476" s="15" t="s">
        <v>7</v>
      </c>
      <c r="Y476" s="15" t="s">
        <v>8</v>
      </c>
      <c r="Z476" s="15" t="s">
        <v>7</v>
      </c>
      <c r="AA476" s="15" t="s">
        <v>8</v>
      </c>
      <c r="AB476" s="15" t="s">
        <v>7</v>
      </c>
      <c r="AC476" s="15" t="s">
        <v>8</v>
      </c>
      <c r="AD476" s="15" t="s">
        <v>57</v>
      </c>
      <c r="AE476" s="15" t="s">
        <v>7</v>
      </c>
      <c r="AF476" s="15" t="s">
        <v>8</v>
      </c>
      <c r="AG476" s="15" t="s">
        <v>57</v>
      </c>
      <c r="AH476" s="15" t="s">
        <v>7</v>
      </c>
      <c r="AI476" s="15" t="s">
        <v>8</v>
      </c>
      <c r="AJ476" s="15" t="s">
        <v>57</v>
      </c>
      <c r="AK476" s="2"/>
      <c r="AL476" s="2"/>
      <c r="AM476" s="2"/>
      <c r="AN476" s="2"/>
      <c r="AO476" s="2"/>
      <c r="AP476" s="2"/>
      <c r="AQ476" s="2"/>
      <c r="AR476" s="2"/>
      <c r="AS476" s="2"/>
      <c r="AT476" s="2"/>
    </row>
    <row r="477" spans="1:46" ht="15.75" customHeight="1" x14ac:dyDescent="0.3">
      <c r="A477" s="16">
        <v>1</v>
      </c>
      <c r="B477" s="17" t="s">
        <v>1</v>
      </c>
      <c r="C477" s="17" t="s">
        <v>58</v>
      </c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9"/>
      <c r="O477" s="18"/>
      <c r="P477" s="18"/>
      <c r="Q477" s="18"/>
      <c r="R477" s="20">
        <v>28</v>
      </c>
      <c r="S477" s="20">
        <v>19</v>
      </c>
      <c r="T477" s="20">
        <v>48</v>
      </c>
      <c r="U477" s="20">
        <v>53</v>
      </c>
      <c r="V477" s="20">
        <v>50</v>
      </c>
      <c r="W477" s="20">
        <v>48</v>
      </c>
      <c r="X477" s="20">
        <v>81</v>
      </c>
      <c r="Y477" s="20">
        <v>72</v>
      </c>
      <c r="Z477" s="20">
        <v>41</v>
      </c>
      <c r="AA477" s="20">
        <v>35</v>
      </c>
      <c r="AB477" s="21">
        <f t="shared" ref="AB477:AC477" si="432">D477+F477+H477+J477+L477+N477+P477+R477+T477+V477+X477+Z477</f>
        <v>248</v>
      </c>
      <c r="AC477" s="21">
        <f t="shared" si="432"/>
        <v>227</v>
      </c>
      <c r="AD477" s="21">
        <f t="shared" ref="AD477:AD526" si="433">SUM(AB477,AC477)</f>
        <v>475</v>
      </c>
      <c r="AE477" s="20">
        <v>1373</v>
      </c>
      <c r="AF477" s="20">
        <v>1979</v>
      </c>
      <c r="AG477" s="21">
        <f t="shared" ref="AG477:AG526" si="434">SUM(AE477,AF477)</f>
        <v>3352</v>
      </c>
      <c r="AH477" s="18"/>
      <c r="AI477" s="18"/>
      <c r="AJ477" s="21">
        <f t="shared" ref="AJ477:AJ526" si="435">SUM(AH477,AI477)</f>
        <v>0</v>
      </c>
    </row>
    <row r="478" spans="1:46" ht="15.75" customHeight="1" x14ac:dyDescent="0.3">
      <c r="A478" s="16">
        <v>2</v>
      </c>
      <c r="B478" s="17" t="s">
        <v>59</v>
      </c>
      <c r="C478" s="17" t="s">
        <v>60</v>
      </c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21">
        <f t="shared" ref="AB478:AC478" si="436">D478+F478+H478+J478+L478+N478+P478+R478+T478+V478+X478+Z478</f>
        <v>0</v>
      </c>
      <c r="AC478" s="21">
        <f t="shared" si="436"/>
        <v>0</v>
      </c>
      <c r="AD478" s="21">
        <f t="shared" si="433"/>
        <v>0</v>
      </c>
      <c r="AE478" s="18"/>
      <c r="AF478" s="18"/>
      <c r="AG478" s="21">
        <f t="shared" si="434"/>
        <v>0</v>
      </c>
      <c r="AH478" s="18"/>
      <c r="AI478" s="18"/>
      <c r="AJ478" s="21">
        <f t="shared" si="435"/>
        <v>0</v>
      </c>
    </row>
    <row r="479" spans="1:46" ht="15.75" customHeight="1" x14ac:dyDescent="0.3">
      <c r="A479" s="16">
        <v>3</v>
      </c>
      <c r="B479" s="17" t="s">
        <v>61</v>
      </c>
      <c r="C479" s="17" t="s">
        <v>62</v>
      </c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21">
        <f t="shared" ref="AB479:AC479" si="437">D479+F479+H479+J479+L479+N479+P479+R479+T479+V479+X479+Z479</f>
        <v>0</v>
      </c>
      <c r="AC479" s="21">
        <f t="shared" si="437"/>
        <v>0</v>
      </c>
      <c r="AD479" s="21">
        <f t="shared" si="433"/>
        <v>0</v>
      </c>
      <c r="AE479" s="18"/>
      <c r="AF479" s="18"/>
      <c r="AG479" s="21">
        <f t="shared" si="434"/>
        <v>0</v>
      </c>
      <c r="AH479" s="18"/>
      <c r="AI479" s="18"/>
      <c r="AJ479" s="21">
        <f t="shared" si="435"/>
        <v>0</v>
      </c>
    </row>
    <row r="480" spans="1:46" ht="15.75" customHeight="1" x14ac:dyDescent="0.3">
      <c r="A480" s="16">
        <v>4</v>
      </c>
      <c r="B480" s="17" t="s">
        <v>3</v>
      </c>
      <c r="C480" s="17" t="s">
        <v>63</v>
      </c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21">
        <f t="shared" ref="AB480:AC480" si="438">D480+F480+H480+J480+L480+N480+P480+R480+T480+V480+X480+Z480</f>
        <v>0</v>
      </c>
      <c r="AC480" s="21">
        <f t="shared" si="438"/>
        <v>0</v>
      </c>
      <c r="AD480" s="21">
        <f t="shared" si="433"/>
        <v>0</v>
      </c>
      <c r="AE480" s="18"/>
      <c r="AF480" s="18"/>
      <c r="AG480" s="21">
        <f t="shared" si="434"/>
        <v>0</v>
      </c>
      <c r="AH480" s="18"/>
      <c r="AI480" s="18"/>
      <c r="AJ480" s="21">
        <f t="shared" si="435"/>
        <v>0</v>
      </c>
    </row>
    <row r="481" spans="1:36" ht="15.75" customHeight="1" x14ac:dyDescent="0.3">
      <c r="A481" s="16">
        <v>5</v>
      </c>
      <c r="B481" s="17" t="s">
        <v>64</v>
      </c>
      <c r="C481" s="17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21">
        <f t="shared" ref="AB481:AC481" si="439">D481+F481+H481+J481+L481+N481+P481+R481+T481+V481+X481+Z481</f>
        <v>0</v>
      </c>
      <c r="AC481" s="21">
        <f t="shared" si="439"/>
        <v>0</v>
      </c>
      <c r="AD481" s="21">
        <f t="shared" si="433"/>
        <v>0</v>
      </c>
      <c r="AE481" s="18"/>
      <c r="AF481" s="18"/>
      <c r="AG481" s="21">
        <f t="shared" si="434"/>
        <v>0</v>
      </c>
      <c r="AH481" s="18"/>
      <c r="AI481" s="18"/>
      <c r="AJ481" s="21">
        <f t="shared" si="435"/>
        <v>0</v>
      </c>
    </row>
    <row r="482" spans="1:36" ht="15.75" customHeight="1" x14ac:dyDescent="0.3">
      <c r="A482" s="16">
        <v>6</v>
      </c>
      <c r="B482" s="17" t="s">
        <v>65</v>
      </c>
      <c r="C482" s="17" t="s">
        <v>66</v>
      </c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21">
        <f t="shared" ref="AB482:AC482" si="440">D482+F482+H482+J482+L482+N482+P482+R482+T482+V482+X482+Z482</f>
        <v>0</v>
      </c>
      <c r="AC482" s="21">
        <f t="shared" si="440"/>
        <v>0</v>
      </c>
      <c r="AD482" s="21">
        <f t="shared" si="433"/>
        <v>0</v>
      </c>
      <c r="AE482" s="18"/>
      <c r="AF482" s="18"/>
      <c r="AG482" s="21">
        <f t="shared" si="434"/>
        <v>0</v>
      </c>
      <c r="AH482" s="18"/>
      <c r="AI482" s="18"/>
      <c r="AJ482" s="21">
        <f t="shared" si="435"/>
        <v>0</v>
      </c>
    </row>
    <row r="483" spans="1:36" ht="15.75" customHeight="1" x14ac:dyDescent="0.3">
      <c r="A483" s="16">
        <v>7</v>
      </c>
      <c r="B483" s="17" t="s">
        <v>67</v>
      </c>
      <c r="C483" s="17" t="s">
        <v>68</v>
      </c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20">
        <v>10</v>
      </c>
      <c r="S483" s="20">
        <v>13</v>
      </c>
      <c r="T483" s="20">
        <v>16</v>
      </c>
      <c r="U483" s="20">
        <v>25</v>
      </c>
      <c r="V483" s="20">
        <v>19</v>
      </c>
      <c r="W483" s="20">
        <v>19</v>
      </c>
      <c r="X483" s="20">
        <v>21</v>
      </c>
      <c r="Y483" s="20">
        <v>19</v>
      </c>
      <c r="Z483" s="20">
        <v>7</v>
      </c>
      <c r="AA483" s="20">
        <v>10</v>
      </c>
      <c r="AB483" s="21">
        <f t="shared" ref="AB483:AC483" si="441">D483+F483+H483+J483+L483+N483+P483+R483+T483+V483+X483+Z483</f>
        <v>73</v>
      </c>
      <c r="AC483" s="21">
        <f t="shared" si="441"/>
        <v>86</v>
      </c>
      <c r="AD483" s="21">
        <f t="shared" si="433"/>
        <v>159</v>
      </c>
      <c r="AE483" s="18"/>
      <c r="AF483" s="18"/>
      <c r="AG483" s="21">
        <f t="shared" si="434"/>
        <v>0</v>
      </c>
      <c r="AH483" s="18"/>
      <c r="AI483" s="18"/>
      <c r="AJ483" s="21">
        <f t="shared" si="435"/>
        <v>0</v>
      </c>
    </row>
    <row r="484" spans="1:36" ht="15.75" customHeight="1" x14ac:dyDescent="0.3">
      <c r="A484" s="16">
        <v>8</v>
      </c>
      <c r="B484" s="17" t="s">
        <v>69</v>
      </c>
      <c r="C484" s="17" t="s">
        <v>70</v>
      </c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21">
        <f t="shared" ref="AB484:AC484" si="442">D484+F484+H484+J484+L484+N484+P484+R484+T484+V484+X484+Z484</f>
        <v>0</v>
      </c>
      <c r="AC484" s="21">
        <f t="shared" si="442"/>
        <v>0</v>
      </c>
      <c r="AD484" s="21">
        <f t="shared" si="433"/>
        <v>0</v>
      </c>
      <c r="AE484" s="18"/>
      <c r="AF484" s="18"/>
      <c r="AG484" s="21">
        <f t="shared" si="434"/>
        <v>0</v>
      </c>
      <c r="AH484" s="18"/>
      <c r="AI484" s="18"/>
      <c r="AJ484" s="21">
        <f t="shared" si="435"/>
        <v>0</v>
      </c>
    </row>
    <row r="485" spans="1:36" ht="15.75" customHeight="1" x14ac:dyDescent="0.3">
      <c r="A485" s="16">
        <v>9</v>
      </c>
      <c r="B485" s="17" t="s">
        <v>2</v>
      </c>
      <c r="C485" s="17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21">
        <f t="shared" ref="AB485:AC485" si="443">D485+F485+H485+J485+L485+N485+P485+R485+T485+V485+X485+Z485</f>
        <v>0</v>
      </c>
      <c r="AC485" s="21">
        <f t="shared" si="443"/>
        <v>0</v>
      </c>
      <c r="AD485" s="21">
        <f t="shared" si="433"/>
        <v>0</v>
      </c>
      <c r="AE485" s="18"/>
      <c r="AF485" s="18"/>
      <c r="AG485" s="21">
        <f t="shared" si="434"/>
        <v>0</v>
      </c>
      <c r="AH485" s="18"/>
      <c r="AI485" s="18"/>
      <c r="AJ485" s="21">
        <f t="shared" si="435"/>
        <v>0</v>
      </c>
    </row>
    <row r="486" spans="1:36" ht="15.75" customHeight="1" x14ac:dyDescent="0.3">
      <c r="A486" s="16">
        <v>10</v>
      </c>
      <c r="B486" s="17" t="s">
        <v>4</v>
      </c>
      <c r="C486" s="17" t="s">
        <v>71</v>
      </c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21">
        <f t="shared" ref="AB486:AC486" si="444">D486+F486+H486+J486+L486+N486+P486+R486+T486+V486+X486+Z486</f>
        <v>0</v>
      </c>
      <c r="AC486" s="21">
        <f t="shared" si="444"/>
        <v>0</v>
      </c>
      <c r="AD486" s="21">
        <f t="shared" si="433"/>
        <v>0</v>
      </c>
      <c r="AE486" s="18"/>
      <c r="AF486" s="18"/>
      <c r="AG486" s="21">
        <f t="shared" si="434"/>
        <v>0</v>
      </c>
      <c r="AH486" s="18"/>
      <c r="AI486" s="18"/>
      <c r="AJ486" s="21">
        <f t="shared" si="435"/>
        <v>0</v>
      </c>
    </row>
    <row r="487" spans="1:36" ht="15.75" customHeight="1" x14ac:dyDescent="0.3">
      <c r="A487" s="16">
        <v>11</v>
      </c>
      <c r="B487" s="17" t="s">
        <v>72</v>
      </c>
      <c r="C487" s="17" t="s">
        <v>73</v>
      </c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21">
        <f t="shared" ref="AB487:AC487" si="445">D487+F487+H487+J487+L487+N487+P487+R487+T487+V487+X487+Z487</f>
        <v>0</v>
      </c>
      <c r="AC487" s="21">
        <f t="shared" si="445"/>
        <v>0</v>
      </c>
      <c r="AD487" s="21">
        <f t="shared" si="433"/>
        <v>0</v>
      </c>
      <c r="AE487" s="18"/>
      <c r="AF487" s="18"/>
      <c r="AG487" s="21">
        <f t="shared" si="434"/>
        <v>0</v>
      </c>
      <c r="AH487" s="18"/>
      <c r="AI487" s="18"/>
      <c r="AJ487" s="21">
        <f t="shared" si="435"/>
        <v>0</v>
      </c>
    </row>
    <row r="488" spans="1:36" ht="15.75" customHeight="1" x14ac:dyDescent="0.3">
      <c r="A488" s="16">
        <v>12</v>
      </c>
      <c r="B488" s="17" t="s">
        <v>74</v>
      </c>
      <c r="C488" s="17" t="s">
        <v>75</v>
      </c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21">
        <f t="shared" ref="AB488:AC488" si="446">D488+F488+H488+J488+L488+N488+P488+R488+T488+V488+X488+Z488</f>
        <v>0</v>
      </c>
      <c r="AC488" s="21">
        <f t="shared" si="446"/>
        <v>0</v>
      </c>
      <c r="AD488" s="21">
        <f t="shared" si="433"/>
        <v>0</v>
      </c>
      <c r="AE488" s="18"/>
      <c r="AF488" s="18"/>
      <c r="AG488" s="21">
        <f t="shared" si="434"/>
        <v>0</v>
      </c>
      <c r="AH488" s="18"/>
      <c r="AI488" s="18"/>
      <c r="AJ488" s="21">
        <f t="shared" si="435"/>
        <v>0</v>
      </c>
    </row>
    <row r="489" spans="1:36" ht="15.75" customHeight="1" x14ac:dyDescent="0.3">
      <c r="A489" s="16">
        <v>13</v>
      </c>
      <c r="B489" s="17" t="s">
        <v>76</v>
      </c>
      <c r="C489" s="17" t="s">
        <v>77</v>
      </c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21">
        <f t="shared" ref="AB489:AC489" si="447">D489+F489+H489+J489+L489+N489+P489+R489+T489+V489+X489+Z489</f>
        <v>0</v>
      </c>
      <c r="AC489" s="21">
        <f t="shared" si="447"/>
        <v>0</v>
      </c>
      <c r="AD489" s="21">
        <f t="shared" si="433"/>
        <v>0</v>
      </c>
      <c r="AE489" s="18"/>
      <c r="AF489" s="18"/>
      <c r="AG489" s="21">
        <f t="shared" si="434"/>
        <v>0</v>
      </c>
      <c r="AH489" s="18"/>
      <c r="AI489" s="18"/>
      <c r="AJ489" s="21">
        <f t="shared" si="435"/>
        <v>0</v>
      </c>
    </row>
    <row r="490" spans="1:36" ht="15.75" customHeight="1" x14ac:dyDescent="0.3">
      <c r="A490" s="16">
        <v>14</v>
      </c>
      <c r="B490" s="17" t="s">
        <v>0</v>
      </c>
      <c r="C490" s="17" t="s">
        <v>78</v>
      </c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21">
        <f t="shared" ref="AB490:AC490" si="448">D490+F490+H490+J490+L490+N490+P490+R490+T490+V490+X490+Z490</f>
        <v>0</v>
      </c>
      <c r="AC490" s="21">
        <f t="shared" si="448"/>
        <v>0</v>
      </c>
      <c r="AD490" s="21">
        <f t="shared" si="433"/>
        <v>0</v>
      </c>
      <c r="AE490" s="18"/>
      <c r="AF490" s="18"/>
      <c r="AG490" s="21">
        <f t="shared" si="434"/>
        <v>0</v>
      </c>
      <c r="AH490" s="18"/>
      <c r="AI490" s="18"/>
      <c r="AJ490" s="21">
        <f t="shared" si="435"/>
        <v>0</v>
      </c>
    </row>
    <row r="491" spans="1:36" ht="15.75" customHeight="1" x14ac:dyDescent="0.3">
      <c r="A491" s="16">
        <v>15</v>
      </c>
      <c r="B491" s="17" t="s">
        <v>79</v>
      </c>
      <c r="C491" s="17" t="s">
        <v>80</v>
      </c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21">
        <f t="shared" ref="AB491:AC491" si="449">D491+F491+H491+J491+L491+N491+P491+R491+T491+V491+X491+Z491</f>
        <v>0</v>
      </c>
      <c r="AC491" s="21">
        <f t="shared" si="449"/>
        <v>0</v>
      </c>
      <c r="AD491" s="21">
        <f t="shared" si="433"/>
        <v>0</v>
      </c>
      <c r="AE491" s="18"/>
      <c r="AF491" s="18"/>
      <c r="AG491" s="21">
        <f t="shared" si="434"/>
        <v>0</v>
      </c>
      <c r="AH491" s="18"/>
      <c r="AI491" s="18"/>
      <c r="AJ491" s="21">
        <f t="shared" si="435"/>
        <v>0</v>
      </c>
    </row>
    <row r="492" spans="1:36" ht="15.75" customHeight="1" x14ac:dyDescent="0.3">
      <c r="A492" s="16">
        <v>16</v>
      </c>
      <c r="B492" s="17" t="s">
        <v>81</v>
      </c>
      <c r="C492" s="17" t="s">
        <v>82</v>
      </c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21">
        <f t="shared" ref="AB492:AC492" si="450">D492+F492+H492+J492+L492+N492+P492+R492+T492+V492+X492+Z492</f>
        <v>0</v>
      </c>
      <c r="AC492" s="21">
        <f t="shared" si="450"/>
        <v>0</v>
      </c>
      <c r="AD492" s="21">
        <f t="shared" si="433"/>
        <v>0</v>
      </c>
      <c r="AE492" s="18"/>
      <c r="AF492" s="18"/>
      <c r="AG492" s="21">
        <f t="shared" si="434"/>
        <v>0</v>
      </c>
      <c r="AH492" s="18"/>
      <c r="AI492" s="18"/>
      <c r="AJ492" s="21">
        <f t="shared" si="435"/>
        <v>0</v>
      </c>
    </row>
    <row r="493" spans="1:36" ht="15.75" customHeight="1" x14ac:dyDescent="0.3">
      <c r="A493" s="16">
        <v>17</v>
      </c>
      <c r="B493" s="17" t="s">
        <v>83</v>
      </c>
      <c r="C493" s="17" t="s">
        <v>84</v>
      </c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21">
        <f t="shared" ref="AB493:AC493" si="451">D493+F493+H493+J493+L493+N493+P493+R493+T493+V493+X493+Z493</f>
        <v>0</v>
      </c>
      <c r="AC493" s="21">
        <f t="shared" si="451"/>
        <v>0</v>
      </c>
      <c r="AD493" s="21">
        <f t="shared" si="433"/>
        <v>0</v>
      </c>
      <c r="AE493" s="18"/>
      <c r="AF493" s="18"/>
      <c r="AG493" s="21">
        <f t="shared" si="434"/>
        <v>0</v>
      </c>
      <c r="AH493" s="18"/>
      <c r="AI493" s="18"/>
      <c r="AJ493" s="21">
        <f t="shared" si="435"/>
        <v>0</v>
      </c>
    </row>
    <row r="494" spans="1:36" ht="15.75" customHeight="1" x14ac:dyDescent="0.3">
      <c r="A494" s="16">
        <v>18</v>
      </c>
      <c r="B494" s="17" t="s">
        <v>85</v>
      </c>
      <c r="C494" s="17" t="s">
        <v>86</v>
      </c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21">
        <f t="shared" ref="AB494:AC494" si="452">D494+F494+H494+J494+L494+N494+P494+R494+T494+V494+X494+Z494</f>
        <v>0</v>
      </c>
      <c r="AC494" s="21">
        <f t="shared" si="452"/>
        <v>0</v>
      </c>
      <c r="AD494" s="21">
        <f t="shared" si="433"/>
        <v>0</v>
      </c>
      <c r="AE494" s="18"/>
      <c r="AF494" s="18"/>
      <c r="AG494" s="21">
        <f t="shared" si="434"/>
        <v>0</v>
      </c>
      <c r="AH494" s="18"/>
      <c r="AI494" s="18"/>
      <c r="AJ494" s="21">
        <f t="shared" si="435"/>
        <v>0</v>
      </c>
    </row>
    <row r="495" spans="1:36" ht="15.75" customHeight="1" x14ac:dyDescent="0.3">
      <c r="A495" s="16">
        <v>19</v>
      </c>
      <c r="B495" s="17" t="s">
        <v>87</v>
      </c>
      <c r="C495" s="17" t="s">
        <v>88</v>
      </c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21">
        <f t="shared" ref="AB495:AC495" si="453">D495+F495+H495+J495+L495+N495+P495+R495+T495+V495+X495+Z495</f>
        <v>0</v>
      </c>
      <c r="AC495" s="21">
        <f t="shared" si="453"/>
        <v>0</v>
      </c>
      <c r="AD495" s="21">
        <f t="shared" si="433"/>
        <v>0</v>
      </c>
      <c r="AE495" s="18"/>
      <c r="AF495" s="18"/>
      <c r="AG495" s="21">
        <f t="shared" si="434"/>
        <v>0</v>
      </c>
      <c r="AH495" s="18"/>
      <c r="AI495" s="18"/>
      <c r="AJ495" s="21">
        <f t="shared" si="435"/>
        <v>0</v>
      </c>
    </row>
    <row r="496" spans="1:36" ht="15.75" customHeight="1" x14ac:dyDescent="0.3">
      <c r="A496" s="16">
        <v>20</v>
      </c>
      <c r="B496" s="17" t="s">
        <v>89</v>
      </c>
      <c r="C496" s="17" t="s">
        <v>90</v>
      </c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21">
        <f t="shared" ref="AB496:AC496" si="454">D496+F496+H496+J496+L496+N496+P496+R496+T496+V496+X496+Z496</f>
        <v>0</v>
      </c>
      <c r="AC496" s="21">
        <f t="shared" si="454"/>
        <v>0</v>
      </c>
      <c r="AD496" s="21">
        <f t="shared" si="433"/>
        <v>0</v>
      </c>
      <c r="AE496" s="18"/>
      <c r="AF496" s="18"/>
      <c r="AG496" s="21">
        <f t="shared" si="434"/>
        <v>0</v>
      </c>
      <c r="AH496" s="18"/>
      <c r="AI496" s="18"/>
      <c r="AJ496" s="21">
        <f t="shared" si="435"/>
        <v>0</v>
      </c>
    </row>
    <row r="497" spans="1:36" ht="15.75" customHeight="1" x14ac:dyDescent="0.3">
      <c r="A497" s="16">
        <v>21</v>
      </c>
      <c r="B497" s="17" t="s">
        <v>91</v>
      </c>
      <c r="C497" s="17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21">
        <f t="shared" ref="AB497:AC497" si="455">D497+F497+H497+J497+L497+N497+P497+R497+T497+V497+X497+Z497</f>
        <v>0</v>
      </c>
      <c r="AC497" s="21">
        <f t="shared" si="455"/>
        <v>0</v>
      </c>
      <c r="AD497" s="21">
        <f t="shared" si="433"/>
        <v>0</v>
      </c>
      <c r="AE497" s="18"/>
      <c r="AF497" s="18"/>
      <c r="AG497" s="21">
        <f t="shared" si="434"/>
        <v>0</v>
      </c>
      <c r="AH497" s="18"/>
      <c r="AI497" s="18"/>
      <c r="AJ497" s="21">
        <f t="shared" si="435"/>
        <v>0</v>
      </c>
    </row>
    <row r="498" spans="1:36" ht="15.75" customHeight="1" x14ac:dyDescent="0.3">
      <c r="A498" s="16">
        <v>22</v>
      </c>
      <c r="B498" s="17" t="s">
        <v>92</v>
      </c>
      <c r="C498" s="17" t="s">
        <v>93</v>
      </c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21">
        <f t="shared" ref="AB498:AC498" si="456">D498+F498+H498+J498+L498+N498+P498+R498+T498+V498+X498+Z498</f>
        <v>0</v>
      </c>
      <c r="AC498" s="21">
        <f t="shared" si="456"/>
        <v>0</v>
      </c>
      <c r="AD498" s="21">
        <f t="shared" si="433"/>
        <v>0</v>
      </c>
      <c r="AE498" s="18"/>
      <c r="AF498" s="18"/>
      <c r="AG498" s="21">
        <f t="shared" si="434"/>
        <v>0</v>
      </c>
      <c r="AH498" s="18"/>
      <c r="AI498" s="18"/>
      <c r="AJ498" s="21">
        <f t="shared" si="435"/>
        <v>0</v>
      </c>
    </row>
    <row r="499" spans="1:36" ht="15.75" customHeight="1" x14ac:dyDescent="0.3">
      <c r="A499" s="16">
        <v>23</v>
      </c>
      <c r="B499" s="17" t="s">
        <v>94</v>
      </c>
      <c r="C499" s="17" t="s">
        <v>95</v>
      </c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21">
        <f t="shared" ref="AB499:AC499" si="457">D499+F499+H499+J499+L499+N499+P499+R499+T499+V499+X499+Z499</f>
        <v>0</v>
      </c>
      <c r="AC499" s="21">
        <f t="shared" si="457"/>
        <v>0</v>
      </c>
      <c r="AD499" s="21">
        <f t="shared" si="433"/>
        <v>0</v>
      </c>
      <c r="AE499" s="18"/>
      <c r="AF499" s="18"/>
      <c r="AG499" s="21">
        <f t="shared" si="434"/>
        <v>0</v>
      </c>
      <c r="AH499" s="18"/>
      <c r="AI499" s="18"/>
      <c r="AJ499" s="21">
        <f t="shared" si="435"/>
        <v>0</v>
      </c>
    </row>
    <row r="500" spans="1:36" ht="15.75" customHeight="1" x14ac:dyDescent="0.3">
      <c r="A500" s="16">
        <v>24</v>
      </c>
      <c r="B500" s="17" t="s">
        <v>96</v>
      </c>
      <c r="C500" s="17" t="s">
        <v>97</v>
      </c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21">
        <f t="shared" ref="AB500:AC500" si="458">D500+F500+H500+J500+L500+N500+P500+R500+T500+V500+X500+Z500</f>
        <v>0</v>
      </c>
      <c r="AC500" s="21">
        <f t="shared" si="458"/>
        <v>0</v>
      </c>
      <c r="AD500" s="21">
        <f t="shared" si="433"/>
        <v>0</v>
      </c>
      <c r="AE500" s="18"/>
      <c r="AF500" s="18"/>
      <c r="AG500" s="21">
        <f t="shared" si="434"/>
        <v>0</v>
      </c>
      <c r="AH500" s="18"/>
      <c r="AI500" s="18"/>
      <c r="AJ500" s="21">
        <f t="shared" si="435"/>
        <v>0</v>
      </c>
    </row>
    <row r="501" spans="1:36" ht="15.75" customHeight="1" x14ac:dyDescent="0.3">
      <c r="A501" s="16">
        <v>25</v>
      </c>
      <c r="B501" s="17" t="s">
        <v>98</v>
      </c>
      <c r="C501" s="17" t="s">
        <v>97</v>
      </c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21">
        <f t="shared" ref="AB501:AC501" si="459">D501+F501+H501+J501+L501+N501+P501+R501+T501+V501+X501+Z501</f>
        <v>0</v>
      </c>
      <c r="AC501" s="21">
        <f t="shared" si="459"/>
        <v>0</v>
      </c>
      <c r="AD501" s="21">
        <f t="shared" si="433"/>
        <v>0</v>
      </c>
      <c r="AE501" s="18"/>
      <c r="AF501" s="18"/>
      <c r="AG501" s="21">
        <f t="shared" si="434"/>
        <v>0</v>
      </c>
      <c r="AH501" s="18"/>
      <c r="AI501" s="18"/>
      <c r="AJ501" s="21">
        <f t="shared" si="435"/>
        <v>0</v>
      </c>
    </row>
    <row r="502" spans="1:36" ht="15.75" customHeight="1" x14ac:dyDescent="0.3">
      <c r="A502" s="16">
        <v>26</v>
      </c>
      <c r="B502" s="17" t="s">
        <v>99</v>
      </c>
      <c r="C502" s="17" t="s">
        <v>100</v>
      </c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21">
        <f t="shared" ref="AB502:AC502" si="460">D502+F502+H502+J502+L502+N502+P502+R502+T502+V502+X502+Z502</f>
        <v>0</v>
      </c>
      <c r="AC502" s="21">
        <f t="shared" si="460"/>
        <v>0</v>
      </c>
      <c r="AD502" s="21">
        <f t="shared" si="433"/>
        <v>0</v>
      </c>
      <c r="AE502" s="18"/>
      <c r="AF502" s="18"/>
      <c r="AG502" s="21">
        <f t="shared" si="434"/>
        <v>0</v>
      </c>
      <c r="AH502" s="18"/>
      <c r="AI502" s="18"/>
      <c r="AJ502" s="21">
        <f t="shared" si="435"/>
        <v>0</v>
      </c>
    </row>
    <row r="503" spans="1:36" ht="15.75" customHeight="1" x14ac:dyDescent="0.3">
      <c r="A503" s="16">
        <v>27</v>
      </c>
      <c r="B503" s="17" t="s">
        <v>101</v>
      </c>
      <c r="C503" s="22" t="s">
        <v>102</v>
      </c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21">
        <f t="shared" ref="AB503:AC503" si="461">D503+F503+H503+J503+L503+N503+P503+R503+T503+V503+X503+Z503</f>
        <v>0</v>
      </c>
      <c r="AC503" s="21">
        <f t="shared" si="461"/>
        <v>0</v>
      </c>
      <c r="AD503" s="21">
        <f t="shared" si="433"/>
        <v>0</v>
      </c>
      <c r="AE503" s="18"/>
      <c r="AF503" s="18"/>
      <c r="AG503" s="21">
        <f t="shared" si="434"/>
        <v>0</v>
      </c>
      <c r="AH503" s="18"/>
      <c r="AI503" s="18"/>
      <c r="AJ503" s="21">
        <f t="shared" si="435"/>
        <v>0</v>
      </c>
    </row>
    <row r="504" spans="1:36" ht="15.75" customHeight="1" x14ac:dyDescent="0.3">
      <c r="A504" s="16">
        <v>28</v>
      </c>
      <c r="B504" s="17" t="s">
        <v>103</v>
      </c>
      <c r="C504" s="17" t="s">
        <v>104</v>
      </c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21">
        <f t="shared" ref="AB504:AC504" si="462">D504+F504+H504+J504+L504+N504+P504+R504+T504+V504+X504+Z504</f>
        <v>0</v>
      </c>
      <c r="AC504" s="21">
        <f t="shared" si="462"/>
        <v>0</v>
      </c>
      <c r="AD504" s="21">
        <f t="shared" si="433"/>
        <v>0</v>
      </c>
      <c r="AE504" s="18"/>
      <c r="AF504" s="18"/>
      <c r="AG504" s="21">
        <f t="shared" si="434"/>
        <v>0</v>
      </c>
      <c r="AH504" s="18"/>
      <c r="AI504" s="18"/>
      <c r="AJ504" s="21">
        <f t="shared" si="435"/>
        <v>0</v>
      </c>
    </row>
    <row r="505" spans="1:36" ht="15.75" customHeight="1" x14ac:dyDescent="0.3">
      <c r="A505" s="16">
        <v>29</v>
      </c>
      <c r="B505" s="17" t="s">
        <v>105</v>
      </c>
      <c r="C505" s="17" t="s">
        <v>106</v>
      </c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21">
        <f t="shared" ref="AB505:AC505" si="463">D505+F505+H505+J505+L505+N505+P505+R505+T505+V505+X505+Z505</f>
        <v>0</v>
      </c>
      <c r="AC505" s="21">
        <f t="shared" si="463"/>
        <v>0</v>
      </c>
      <c r="AD505" s="21">
        <f t="shared" si="433"/>
        <v>0</v>
      </c>
      <c r="AE505" s="18"/>
      <c r="AF505" s="18"/>
      <c r="AG505" s="21">
        <f t="shared" si="434"/>
        <v>0</v>
      </c>
      <c r="AH505" s="18"/>
      <c r="AI505" s="18"/>
      <c r="AJ505" s="21">
        <f t="shared" si="435"/>
        <v>0</v>
      </c>
    </row>
    <row r="506" spans="1:36" ht="15.75" customHeight="1" x14ac:dyDescent="0.3">
      <c r="A506" s="16">
        <v>30</v>
      </c>
      <c r="B506" s="17" t="s">
        <v>107</v>
      </c>
      <c r="C506" s="23" t="s">
        <v>108</v>
      </c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21">
        <f t="shared" ref="AB506:AC506" si="464">D506+F506+H506+J506+L506+N506+P506+R506+T506+V506+X506+Z506</f>
        <v>0</v>
      </c>
      <c r="AC506" s="21">
        <f t="shared" si="464"/>
        <v>0</v>
      </c>
      <c r="AD506" s="21">
        <f t="shared" si="433"/>
        <v>0</v>
      </c>
      <c r="AE506" s="18"/>
      <c r="AF506" s="18"/>
      <c r="AG506" s="21">
        <f t="shared" si="434"/>
        <v>0</v>
      </c>
      <c r="AH506" s="18"/>
      <c r="AI506" s="18"/>
      <c r="AJ506" s="21">
        <f t="shared" si="435"/>
        <v>0</v>
      </c>
    </row>
    <row r="507" spans="1:36" ht="15.75" customHeight="1" x14ac:dyDescent="0.3">
      <c r="A507" s="16">
        <v>31</v>
      </c>
      <c r="B507" s="17" t="s">
        <v>109</v>
      </c>
      <c r="C507" s="23" t="s">
        <v>110</v>
      </c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21">
        <f t="shared" ref="AB507:AC507" si="465">D507+F507+H507+J507+L507+N507+P507+R507+T507+V507+X507+Z507</f>
        <v>0</v>
      </c>
      <c r="AC507" s="21">
        <f t="shared" si="465"/>
        <v>0</v>
      </c>
      <c r="AD507" s="21">
        <f t="shared" si="433"/>
        <v>0</v>
      </c>
      <c r="AE507" s="18"/>
      <c r="AF507" s="18"/>
      <c r="AG507" s="21">
        <f t="shared" si="434"/>
        <v>0</v>
      </c>
      <c r="AH507" s="18"/>
      <c r="AI507" s="18"/>
      <c r="AJ507" s="21">
        <f t="shared" si="435"/>
        <v>0</v>
      </c>
    </row>
    <row r="508" spans="1:36" ht="15.75" customHeight="1" x14ac:dyDescent="0.3">
      <c r="A508" s="16">
        <v>32</v>
      </c>
      <c r="B508" s="17" t="s">
        <v>111</v>
      </c>
      <c r="C508" s="23" t="s">
        <v>112</v>
      </c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21">
        <f t="shared" ref="AB508:AC508" si="466">D508+F508+H508+J508+L508+N508+P508+R508+T508+V508+X508+Z508</f>
        <v>0</v>
      </c>
      <c r="AC508" s="21">
        <f t="shared" si="466"/>
        <v>0</v>
      </c>
      <c r="AD508" s="21">
        <f t="shared" si="433"/>
        <v>0</v>
      </c>
      <c r="AE508" s="18"/>
      <c r="AF508" s="18"/>
      <c r="AG508" s="21">
        <f t="shared" si="434"/>
        <v>0</v>
      </c>
      <c r="AH508" s="18"/>
      <c r="AI508" s="18"/>
      <c r="AJ508" s="21">
        <f t="shared" si="435"/>
        <v>0</v>
      </c>
    </row>
    <row r="509" spans="1:36" ht="15.75" customHeight="1" x14ac:dyDescent="0.3">
      <c r="A509" s="16">
        <v>33</v>
      </c>
      <c r="B509" s="17" t="s">
        <v>113</v>
      </c>
      <c r="C509" s="23" t="s">
        <v>114</v>
      </c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21">
        <f t="shared" ref="AB509:AC509" si="467">D509+F509+H509+J509+L509+N509+P509+R509+T509+V509+X509+Z509</f>
        <v>0</v>
      </c>
      <c r="AC509" s="21">
        <f t="shared" si="467"/>
        <v>0</v>
      </c>
      <c r="AD509" s="21">
        <f t="shared" si="433"/>
        <v>0</v>
      </c>
      <c r="AE509" s="18"/>
      <c r="AF509" s="18"/>
      <c r="AG509" s="21">
        <f t="shared" si="434"/>
        <v>0</v>
      </c>
      <c r="AH509" s="18"/>
      <c r="AI509" s="18"/>
      <c r="AJ509" s="21">
        <f t="shared" si="435"/>
        <v>0</v>
      </c>
    </row>
    <row r="510" spans="1:36" ht="15.75" customHeight="1" x14ac:dyDescent="0.3">
      <c r="A510" s="16">
        <v>34</v>
      </c>
      <c r="B510" s="17" t="s">
        <v>115</v>
      </c>
      <c r="C510" s="23" t="s">
        <v>116</v>
      </c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21">
        <f t="shared" ref="AB510:AC510" si="468">D510+F510+H510+J510+L510+N510+P510+R510+T510+V510+X510+Z510</f>
        <v>0</v>
      </c>
      <c r="AC510" s="21">
        <f t="shared" si="468"/>
        <v>0</v>
      </c>
      <c r="AD510" s="21">
        <f t="shared" si="433"/>
        <v>0</v>
      </c>
      <c r="AE510" s="18"/>
      <c r="AF510" s="18"/>
      <c r="AG510" s="21">
        <f t="shared" si="434"/>
        <v>0</v>
      </c>
      <c r="AH510" s="18"/>
      <c r="AI510" s="18"/>
      <c r="AJ510" s="21">
        <f t="shared" si="435"/>
        <v>0</v>
      </c>
    </row>
    <row r="511" spans="1:36" ht="15.75" customHeight="1" x14ac:dyDescent="0.3">
      <c r="A511" s="16">
        <v>35</v>
      </c>
      <c r="B511" s="17" t="s">
        <v>117</v>
      </c>
      <c r="C511" s="23" t="s">
        <v>118</v>
      </c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21">
        <f t="shared" ref="AB511:AC511" si="469">D511+F511+H511+J511+L511+N511+P511+R511+T511+V511+X511+Z511</f>
        <v>0</v>
      </c>
      <c r="AC511" s="21">
        <f t="shared" si="469"/>
        <v>0</v>
      </c>
      <c r="AD511" s="21">
        <f t="shared" si="433"/>
        <v>0</v>
      </c>
      <c r="AE511" s="18"/>
      <c r="AF511" s="18"/>
      <c r="AG511" s="21">
        <f t="shared" si="434"/>
        <v>0</v>
      </c>
      <c r="AH511" s="18"/>
      <c r="AI511" s="18"/>
      <c r="AJ511" s="21">
        <f t="shared" si="435"/>
        <v>0</v>
      </c>
    </row>
    <row r="512" spans="1:36" ht="15.75" customHeight="1" x14ac:dyDescent="0.3">
      <c r="A512" s="16">
        <v>37</v>
      </c>
      <c r="B512" s="17" t="s">
        <v>119</v>
      </c>
      <c r="C512" s="23" t="s">
        <v>120</v>
      </c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21">
        <f t="shared" ref="AB512:AC512" si="470">D512+F512+H512+J512+L512+N512+P512+R512+T512+V512+X512+Z512</f>
        <v>0</v>
      </c>
      <c r="AC512" s="21">
        <f t="shared" si="470"/>
        <v>0</v>
      </c>
      <c r="AD512" s="21">
        <f t="shared" si="433"/>
        <v>0</v>
      </c>
      <c r="AE512" s="18"/>
      <c r="AF512" s="18"/>
      <c r="AG512" s="21">
        <f t="shared" si="434"/>
        <v>0</v>
      </c>
      <c r="AH512" s="18"/>
      <c r="AI512" s="18"/>
      <c r="AJ512" s="21">
        <f t="shared" si="435"/>
        <v>0</v>
      </c>
    </row>
    <row r="513" spans="1:45" ht="15.75" customHeight="1" x14ac:dyDescent="0.3">
      <c r="A513" s="16">
        <v>38</v>
      </c>
      <c r="B513" s="17" t="s">
        <v>121</v>
      </c>
      <c r="C513" s="23" t="s">
        <v>122</v>
      </c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21">
        <f t="shared" ref="AB513:AC513" si="471">D513+F513+H513+J513+L513+N513+P513+R513+T513+V513+X513+Z513</f>
        <v>0</v>
      </c>
      <c r="AC513" s="21">
        <f t="shared" si="471"/>
        <v>0</v>
      </c>
      <c r="AD513" s="21">
        <f t="shared" si="433"/>
        <v>0</v>
      </c>
      <c r="AE513" s="18"/>
      <c r="AF513" s="18"/>
      <c r="AG513" s="21">
        <f t="shared" si="434"/>
        <v>0</v>
      </c>
      <c r="AH513" s="18"/>
      <c r="AI513" s="18"/>
      <c r="AJ513" s="21">
        <f t="shared" si="435"/>
        <v>0</v>
      </c>
    </row>
    <row r="514" spans="1:45" ht="15.75" customHeight="1" x14ac:dyDescent="0.3">
      <c r="A514" s="16">
        <v>36</v>
      </c>
      <c r="B514" s="17" t="s">
        <v>123</v>
      </c>
      <c r="C514" s="23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21">
        <f t="shared" ref="AB514:AC514" si="472">D514+F514+H514+J514+L514+N514+P514+R514+T514+V514+X514+Z514</f>
        <v>0</v>
      </c>
      <c r="AC514" s="21">
        <f t="shared" si="472"/>
        <v>0</v>
      </c>
      <c r="AD514" s="21">
        <f t="shared" si="433"/>
        <v>0</v>
      </c>
      <c r="AE514" s="18"/>
      <c r="AF514" s="18"/>
      <c r="AG514" s="21">
        <f t="shared" si="434"/>
        <v>0</v>
      </c>
      <c r="AH514" s="18"/>
      <c r="AI514" s="18"/>
      <c r="AJ514" s="21">
        <f t="shared" si="435"/>
        <v>0</v>
      </c>
    </row>
    <row r="515" spans="1:45" ht="15.75" customHeight="1" x14ac:dyDescent="0.3">
      <c r="A515" s="16">
        <v>39</v>
      </c>
      <c r="B515" s="17" t="s">
        <v>124</v>
      </c>
      <c r="C515" s="22" t="s">
        <v>125</v>
      </c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21">
        <f t="shared" ref="AB515:AC515" si="473">D515+F515+H515+J515+L515+N515+P515+R515+T515+V515+X515+Z515</f>
        <v>0</v>
      </c>
      <c r="AC515" s="21">
        <f t="shared" si="473"/>
        <v>0</v>
      </c>
      <c r="AD515" s="21">
        <f t="shared" si="433"/>
        <v>0</v>
      </c>
      <c r="AE515" s="18"/>
      <c r="AF515" s="18"/>
      <c r="AG515" s="21">
        <f t="shared" si="434"/>
        <v>0</v>
      </c>
      <c r="AH515" s="18"/>
      <c r="AI515" s="18"/>
      <c r="AJ515" s="21">
        <f t="shared" si="435"/>
        <v>0</v>
      </c>
    </row>
    <row r="516" spans="1:45" ht="15.75" customHeight="1" x14ac:dyDescent="0.3">
      <c r="A516" s="16"/>
      <c r="B516" s="17" t="s">
        <v>126</v>
      </c>
      <c r="C516" s="24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21">
        <f t="shared" ref="AB516:AC516" si="474">D516+F516+H516+J516+L516+N516+P516+R516+T516+V516+X516+Z516</f>
        <v>0</v>
      </c>
      <c r="AC516" s="21">
        <f t="shared" si="474"/>
        <v>0</v>
      </c>
      <c r="AD516" s="21">
        <f t="shared" si="433"/>
        <v>0</v>
      </c>
      <c r="AE516" s="18"/>
      <c r="AF516" s="18"/>
      <c r="AG516" s="21">
        <f t="shared" si="434"/>
        <v>0</v>
      </c>
      <c r="AH516" s="18"/>
      <c r="AI516" s="18"/>
      <c r="AJ516" s="21">
        <f t="shared" si="435"/>
        <v>0</v>
      </c>
    </row>
    <row r="517" spans="1:45" ht="15.75" customHeight="1" x14ac:dyDescent="0.3">
      <c r="A517" s="16"/>
      <c r="B517" s="17" t="s">
        <v>127</v>
      </c>
      <c r="C517" s="17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21">
        <f t="shared" ref="AB517:AC517" si="475">D517+F517+H517+J517+L517+N517+P517+R517+T517+V517+X517+Z517</f>
        <v>0</v>
      </c>
      <c r="AC517" s="21">
        <f t="shared" si="475"/>
        <v>0</v>
      </c>
      <c r="AD517" s="21">
        <f t="shared" si="433"/>
        <v>0</v>
      </c>
      <c r="AE517" s="18"/>
      <c r="AF517" s="18"/>
      <c r="AG517" s="21">
        <f t="shared" si="434"/>
        <v>0</v>
      </c>
      <c r="AH517" s="18"/>
      <c r="AI517" s="18"/>
      <c r="AJ517" s="21">
        <f t="shared" si="435"/>
        <v>0</v>
      </c>
    </row>
    <row r="518" spans="1:45" ht="15.75" customHeight="1" x14ac:dyDescent="0.3">
      <c r="A518" s="16"/>
      <c r="B518" s="17" t="s">
        <v>128</v>
      </c>
      <c r="C518" s="24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21">
        <f t="shared" ref="AB518:AC518" si="476">D518+F518+H518+J518+L518+N518+P518+R518+T518+V518+X518+Z518</f>
        <v>0</v>
      </c>
      <c r="AC518" s="21">
        <f t="shared" si="476"/>
        <v>0</v>
      </c>
      <c r="AD518" s="21">
        <f t="shared" si="433"/>
        <v>0</v>
      </c>
      <c r="AE518" s="18"/>
      <c r="AF518" s="18"/>
      <c r="AG518" s="21">
        <f t="shared" si="434"/>
        <v>0</v>
      </c>
      <c r="AH518" s="18"/>
      <c r="AI518" s="18"/>
      <c r="AJ518" s="21">
        <f t="shared" si="435"/>
        <v>0</v>
      </c>
    </row>
    <row r="519" spans="1:45" ht="15.75" customHeight="1" x14ac:dyDescent="0.3">
      <c r="A519" s="16">
        <v>40</v>
      </c>
      <c r="B519" s="17" t="s">
        <v>129</v>
      </c>
      <c r="C519" s="23" t="s">
        <v>130</v>
      </c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21">
        <f t="shared" ref="AB519:AC519" si="477">D519+F519+H519+J519+L519+N519+P519+R519+T519+V519+X519+Z519</f>
        <v>0</v>
      </c>
      <c r="AC519" s="21">
        <f t="shared" si="477"/>
        <v>0</v>
      </c>
      <c r="AD519" s="21">
        <f t="shared" si="433"/>
        <v>0</v>
      </c>
      <c r="AE519" s="18"/>
      <c r="AF519" s="18"/>
      <c r="AG519" s="21">
        <f t="shared" si="434"/>
        <v>0</v>
      </c>
      <c r="AH519" s="18"/>
      <c r="AI519" s="18"/>
      <c r="AJ519" s="21">
        <f t="shared" si="435"/>
        <v>0</v>
      </c>
    </row>
    <row r="520" spans="1:45" ht="15.75" customHeight="1" x14ac:dyDescent="0.3">
      <c r="A520" s="16">
        <v>41</v>
      </c>
      <c r="B520" s="17" t="s">
        <v>131</v>
      </c>
      <c r="C520" s="23" t="s">
        <v>132</v>
      </c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21">
        <f t="shared" ref="AB520:AC520" si="478">D520+F520+H520+J520+L520+N520+P520+R520+T520+V520+X520+Z520</f>
        <v>0</v>
      </c>
      <c r="AC520" s="21">
        <f t="shared" si="478"/>
        <v>0</v>
      </c>
      <c r="AD520" s="21">
        <f t="shared" si="433"/>
        <v>0</v>
      </c>
      <c r="AE520" s="18"/>
      <c r="AF520" s="18"/>
      <c r="AG520" s="21">
        <f t="shared" si="434"/>
        <v>0</v>
      </c>
      <c r="AH520" s="18"/>
      <c r="AI520" s="18"/>
      <c r="AJ520" s="21">
        <f t="shared" si="435"/>
        <v>0</v>
      </c>
    </row>
    <row r="521" spans="1:45" ht="15.75" customHeight="1" x14ac:dyDescent="0.3">
      <c r="A521" s="16">
        <v>42</v>
      </c>
      <c r="B521" s="17" t="s">
        <v>133</v>
      </c>
      <c r="C521" s="23" t="s">
        <v>134</v>
      </c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21">
        <f t="shared" ref="AB521:AC521" si="479">D521+F521+H521+J521+L521+N521+P521+R521+T521+V521+X521+Z521</f>
        <v>0</v>
      </c>
      <c r="AC521" s="21">
        <f t="shared" si="479"/>
        <v>0</v>
      </c>
      <c r="AD521" s="21">
        <f t="shared" si="433"/>
        <v>0</v>
      </c>
      <c r="AE521" s="18"/>
      <c r="AF521" s="18"/>
      <c r="AG521" s="21">
        <f t="shared" si="434"/>
        <v>0</v>
      </c>
      <c r="AH521" s="18"/>
      <c r="AI521" s="18"/>
      <c r="AJ521" s="21">
        <f t="shared" si="435"/>
        <v>0</v>
      </c>
    </row>
    <row r="522" spans="1:45" ht="15.75" customHeight="1" x14ac:dyDescent="0.3">
      <c r="A522" s="16">
        <v>43</v>
      </c>
      <c r="B522" s="17" t="s">
        <v>135</v>
      </c>
      <c r="C522" s="23" t="s">
        <v>136</v>
      </c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21">
        <f t="shared" ref="AB522:AC522" si="480">D522+F522+H522+J522+L522+N522+P522+R522+T522+V522+X522+Z522</f>
        <v>0</v>
      </c>
      <c r="AC522" s="21">
        <f t="shared" si="480"/>
        <v>0</v>
      </c>
      <c r="AD522" s="21">
        <f t="shared" si="433"/>
        <v>0</v>
      </c>
      <c r="AE522" s="18"/>
      <c r="AF522" s="18"/>
      <c r="AG522" s="21">
        <f t="shared" si="434"/>
        <v>0</v>
      </c>
      <c r="AH522" s="18"/>
      <c r="AI522" s="18"/>
      <c r="AJ522" s="21">
        <f t="shared" si="435"/>
        <v>0</v>
      </c>
    </row>
    <row r="523" spans="1:45" ht="15.75" customHeight="1" x14ac:dyDescent="0.3">
      <c r="A523" s="16">
        <v>44</v>
      </c>
      <c r="B523" s="17" t="s">
        <v>137</v>
      </c>
      <c r="C523" s="23" t="s">
        <v>138</v>
      </c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21">
        <f t="shared" ref="AB523:AC523" si="481">D523+F523+H523+J523+L523+N523+P523+R523+T523+V523+X523+Z523</f>
        <v>0</v>
      </c>
      <c r="AC523" s="21">
        <f t="shared" si="481"/>
        <v>0</v>
      </c>
      <c r="AD523" s="21">
        <f t="shared" si="433"/>
        <v>0</v>
      </c>
      <c r="AE523" s="18"/>
      <c r="AF523" s="18"/>
      <c r="AG523" s="21">
        <f t="shared" si="434"/>
        <v>0</v>
      </c>
      <c r="AH523" s="18"/>
      <c r="AI523" s="18"/>
      <c r="AJ523" s="21">
        <f t="shared" si="435"/>
        <v>0</v>
      </c>
    </row>
    <row r="524" spans="1:45" ht="15.75" customHeight="1" x14ac:dyDescent="0.3">
      <c r="A524" s="16">
        <v>45</v>
      </c>
      <c r="B524" s="17" t="s">
        <v>139</v>
      </c>
      <c r="C524" s="23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21">
        <f t="shared" ref="AB524:AC524" si="482">D524+F524+H524+J524+L524+N524+P524+R524+T524+V524+X524+Z524</f>
        <v>0</v>
      </c>
      <c r="AC524" s="21">
        <f t="shared" si="482"/>
        <v>0</v>
      </c>
      <c r="AD524" s="21">
        <f t="shared" si="433"/>
        <v>0</v>
      </c>
      <c r="AE524" s="18"/>
      <c r="AF524" s="18"/>
      <c r="AG524" s="21">
        <f t="shared" si="434"/>
        <v>0</v>
      </c>
      <c r="AH524" s="18"/>
      <c r="AI524" s="18"/>
      <c r="AJ524" s="21">
        <f t="shared" si="435"/>
        <v>0</v>
      </c>
    </row>
    <row r="525" spans="1:45" ht="15.75" customHeight="1" x14ac:dyDescent="0.3">
      <c r="A525" s="16">
        <v>46</v>
      </c>
      <c r="B525" s="17" t="s">
        <v>140</v>
      </c>
      <c r="C525" s="23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21">
        <f t="shared" ref="AB525:AC525" si="483">D525+F525+H525+J525+L525+N525+P525+R525+T525+V525+X525+Z525</f>
        <v>0</v>
      </c>
      <c r="AC525" s="21">
        <f t="shared" si="483"/>
        <v>0</v>
      </c>
      <c r="AD525" s="21">
        <f t="shared" si="433"/>
        <v>0</v>
      </c>
      <c r="AE525" s="18"/>
      <c r="AF525" s="18"/>
      <c r="AG525" s="21">
        <f t="shared" si="434"/>
        <v>0</v>
      </c>
      <c r="AH525" s="18"/>
      <c r="AI525" s="18"/>
      <c r="AJ525" s="21">
        <f t="shared" si="435"/>
        <v>0</v>
      </c>
    </row>
    <row r="526" spans="1:45" ht="15.75" customHeight="1" x14ac:dyDescent="0.3">
      <c r="A526" s="16">
        <v>47</v>
      </c>
      <c r="B526" s="17" t="s">
        <v>141</v>
      </c>
      <c r="C526" s="17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21">
        <f t="shared" ref="AB526:AC526" si="484">D526+F526+H526+J526+L526+N526+P526+R526+T526+V526+X526+Z526</f>
        <v>0</v>
      </c>
      <c r="AC526" s="21">
        <f t="shared" si="484"/>
        <v>0</v>
      </c>
      <c r="AD526" s="21">
        <f t="shared" si="433"/>
        <v>0</v>
      </c>
      <c r="AE526" s="18"/>
      <c r="AF526" s="18"/>
      <c r="AG526" s="21">
        <f t="shared" si="434"/>
        <v>0</v>
      </c>
      <c r="AH526" s="18"/>
      <c r="AI526" s="18"/>
      <c r="AJ526" s="21">
        <f t="shared" si="435"/>
        <v>0</v>
      </c>
    </row>
    <row r="527" spans="1:45" ht="15.75" customHeight="1" x14ac:dyDescent="0.3">
      <c r="A527" s="101" t="s">
        <v>9</v>
      </c>
      <c r="B527" s="57"/>
      <c r="C527" s="102"/>
      <c r="D527" s="25">
        <f t="shared" ref="D527:AJ527" si="485">SUM(D477:D526)</f>
        <v>0</v>
      </c>
      <c r="E527" s="25">
        <f t="shared" si="485"/>
        <v>0</v>
      </c>
      <c r="F527" s="25">
        <f t="shared" si="485"/>
        <v>0</v>
      </c>
      <c r="G527" s="25">
        <f t="shared" si="485"/>
        <v>0</v>
      </c>
      <c r="H527" s="25">
        <f t="shared" si="485"/>
        <v>0</v>
      </c>
      <c r="I527" s="25">
        <f t="shared" si="485"/>
        <v>0</v>
      </c>
      <c r="J527" s="25">
        <f t="shared" si="485"/>
        <v>0</v>
      </c>
      <c r="K527" s="25">
        <f t="shared" si="485"/>
        <v>0</v>
      </c>
      <c r="L527" s="25">
        <f t="shared" si="485"/>
        <v>0</v>
      </c>
      <c r="M527" s="25">
        <f t="shared" si="485"/>
        <v>0</v>
      </c>
      <c r="N527" s="25">
        <f t="shared" si="485"/>
        <v>0</v>
      </c>
      <c r="O527" s="25">
        <f t="shared" si="485"/>
        <v>0</v>
      </c>
      <c r="P527" s="25">
        <f t="shared" si="485"/>
        <v>0</v>
      </c>
      <c r="Q527" s="25">
        <f t="shared" si="485"/>
        <v>0</v>
      </c>
      <c r="R527" s="25">
        <f t="shared" si="485"/>
        <v>38</v>
      </c>
      <c r="S527" s="25">
        <f t="shared" si="485"/>
        <v>32</v>
      </c>
      <c r="T527" s="25">
        <f t="shared" si="485"/>
        <v>64</v>
      </c>
      <c r="U527" s="25">
        <f t="shared" si="485"/>
        <v>78</v>
      </c>
      <c r="V527" s="25">
        <f t="shared" si="485"/>
        <v>69</v>
      </c>
      <c r="W527" s="25">
        <f t="shared" si="485"/>
        <v>67</v>
      </c>
      <c r="X527" s="25">
        <f t="shared" si="485"/>
        <v>102</v>
      </c>
      <c r="Y527" s="25">
        <f t="shared" si="485"/>
        <v>91</v>
      </c>
      <c r="Z527" s="25">
        <f t="shared" si="485"/>
        <v>48</v>
      </c>
      <c r="AA527" s="25">
        <f t="shared" si="485"/>
        <v>45</v>
      </c>
      <c r="AB527" s="25">
        <f t="shared" si="485"/>
        <v>321</v>
      </c>
      <c r="AC527" s="25">
        <f t="shared" si="485"/>
        <v>313</v>
      </c>
      <c r="AD527" s="25">
        <f t="shared" si="485"/>
        <v>634</v>
      </c>
      <c r="AE527" s="25">
        <f t="shared" si="485"/>
        <v>1373</v>
      </c>
      <c r="AF527" s="25">
        <f t="shared" si="485"/>
        <v>1979</v>
      </c>
      <c r="AG527" s="25">
        <f t="shared" si="485"/>
        <v>3352</v>
      </c>
      <c r="AH527" s="25">
        <f t="shared" si="485"/>
        <v>0</v>
      </c>
      <c r="AI527" s="25">
        <f t="shared" si="485"/>
        <v>0</v>
      </c>
      <c r="AJ527" s="25">
        <f t="shared" si="485"/>
        <v>0</v>
      </c>
    </row>
    <row r="528" spans="1:45" ht="15.75" customHeight="1" x14ac:dyDescent="0.3">
      <c r="A528" s="83"/>
      <c r="B528" s="69"/>
      <c r="C528" s="84"/>
      <c r="D528" s="89">
        <f>SUM(D527:E527)</f>
        <v>0</v>
      </c>
      <c r="E528" s="66"/>
      <c r="F528" s="89">
        <f>SUM(F527:G527)</f>
        <v>0</v>
      </c>
      <c r="G528" s="66"/>
      <c r="H528" s="89">
        <f>SUM(H527:I527)</f>
        <v>0</v>
      </c>
      <c r="I528" s="66"/>
      <c r="J528" s="89">
        <f>SUM(J527:K527)</f>
        <v>0</v>
      </c>
      <c r="K528" s="66"/>
      <c r="L528" s="89">
        <f>SUM(L527:M527)</f>
        <v>0</v>
      </c>
      <c r="M528" s="66"/>
      <c r="N528" s="89">
        <f>SUM(N527:O527)</f>
        <v>0</v>
      </c>
      <c r="O528" s="66"/>
      <c r="P528" s="89">
        <f>SUM(P527:Q527)</f>
        <v>0</v>
      </c>
      <c r="Q528" s="66"/>
      <c r="R528" s="89">
        <f>SUM(R527:S527)</f>
        <v>70</v>
      </c>
      <c r="S528" s="66"/>
      <c r="T528" s="89">
        <f>SUM(T527:U527)</f>
        <v>142</v>
      </c>
      <c r="U528" s="66"/>
      <c r="V528" s="89">
        <f>SUM(V527:W527)</f>
        <v>136</v>
      </c>
      <c r="W528" s="66"/>
      <c r="X528" s="89">
        <f>SUM(X527:Y527)</f>
        <v>193</v>
      </c>
      <c r="Y528" s="66"/>
      <c r="Z528" s="89">
        <f>SUM(Z527:AA527)</f>
        <v>93</v>
      </c>
      <c r="AA528" s="66"/>
      <c r="AB528" s="89">
        <f>SUM(AB527:AC527)</f>
        <v>634</v>
      </c>
      <c r="AC528" s="66"/>
      <c r="AD528" s="18"/>
      <c r="AE528" s="89">
        <f>SUM(AE527:AF527)</f>
        <v>3352</v>
      </c>
      <c r="AF528" s="66"/>
      <c r="AG528" s="15"/>
      <c r="AH528" s="89">
        <f>SUM(AH527:AI527)</f>
        <v>0</v>
      </c>
      <c r="AI528" s="66"/>
      <c r="AJ528" s="18"/>
      <c r="AK528" s="31"/>
      <c r="AL528" s="103"/>
      <c r="AM528" s="60"/>
      <c r="AN528" s="103"/>
      <c r="AO528" s="60"/>
      <c r="AP528" s="103"/>
      <c r="AQ528" s="60"/>
      <c r="AR528" s="103"/>
      <c r="AS528" s="60"/>
    </row>
    <row r="529" spans="1:46" ht="15.75" customHeight="1" x14ac:dyDescent="0.35">
      <c r="A529" s="28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</row>
    <row r="530" spans="1:46" ht="15.75" customHeight="1" x14ac:dyDescent="0.35">
      <c r="A530" s="28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</row>
    <row r="531" spans="1:46" ht="18.75" customHeight="1" x14ac:dyDescent="0.25">
      <c r="A531" s="104" t="s">
        <v>19</v>
      </c>
      <c r="B531" s="65"/>
      <c r="C531" s="2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2"/>
      <c r="AL531" s="2"/>
      <c r="AM531" s="2"/>
      <c r="AN531" s="2"/>
      <c r="AO531" s="2"/>
      <c r="AP531" s="2"/>
      <c r="AQ531" s="2"/>
      <c r="AR531" s="2"/>
      <c r="AS531" s="2"/>
      <c r="AT531" s="2"/>
    </row>
    <row r="532" spans="1:46" ht="15.75" customHeight="1" x14ac:dyDescent="0.3">
      <c r="A532" s="96" t="s">
        <v>6</v>
      </c>
      <c r="B532" s="97" t="s">
        <v>42</v>
      </c>
      <c r="C532" s="97" t="s">
        <v>43</v>
      </c>
      <c r="D532" s="93" t="s">
        <v>44</v>
      </c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86"/>
      <c r="AB532" s="87" t="s">
        <v>44</v>
      </c>
      <c r="AC532" s="70"/>
      <c r="AD532" s="82"/>
      <c r="AE532" s="87" t="s">
        <v>45</v>
      </c>
      <c r="AF532" s="70"/>
      <c r="AG532" s="82"/>
      <c r="AH532" s="87" t="s">
        <v>46</v>
      </c>
      <c r="AI532" s="70"/>
      <c r="AJ532" s="82"/>
      <c r="AK532" s="2"/>
      <c r="AL532" s="2"/>
      <c r="AM532" s="2"/>
      <c r="AN532" s="2"/>
      <c r="AO532" s="2"/>
      <c r="AP532" s="2"/>
      <c r="AQ532" s="2"/>
      <c r="AR532" s="2"/>
      <c r="AS532" s="2"/>
      <c r="AT532" s="2"/>
    </row>
    <row r="533" spans="1:46" ht="15.75" customHeight="1" x14ac:dyDescent="0.3">
      <c r="A533" s="91"/>
      <c r="B533" s="98"/>
      <c r="C533" s="98"/>
      <c r="D533" s="89" t="s">
        <v>47</v>
      </c>
      <c r="E533" s="66"/>
      <c r="F533" s="89" t="s">
        <v>48</v>
      </c>
      <c r="G533" s="66"/>
      <c r="H533" s="89" t="s">
        <v>49</v>
      </c>
      <c r="I533" s="66"/>
      <c r="J533" s="89" t="s">
        <v>50</v>
      </c>
      <c r="K533" s="66"/>
      <c r="L533" s="94">
        <v>44325</v>
      </c>
      <c r="M533" s="66"/>
      <c r="N533" s="94">
        <v>44483</v>
      </c>
      <c r="O533" s="66"/>
      <c r="P533" s="89" t="s">
        <v>51</v>
      </c>
      <c r="Q533" s="66"/>
      <c r="R533" s="89" t="s">
        <v>52</v>
      </c>
      <c r="S533" s="66"/>
      <c r="T533" s="89" t="s">
        <v>53</v>
      </c>
      <c r="U533" s="66"/>
      <c r="V533" s="89" t="s">
        <v>54</v>
      </c>
      <c r="W533" s="66"/>
      <c r="X533" s="89" t="s">
        <v>55</v>
      </c>
      <c r="Y533" s="66"/>
      <c r="Z533" s="89" t="s">
        <v>56</v>
      </c>
      <c r="AA533" s="66"/>
      <c r="AB533" s="88"/>
      <c r="AC533" s="69"/>
      <c r="AD533" s="84"/>
      <c r="AE533" s="88"/>
      <c r="AF533" s="69"/>
      <c r="AG533" s="84"/>
      <c r="AH533" s="88"/>
      <c r="AI533" s="69"/>
      <c r="AJ533" s="84"/>
      <c r="AK533" s="2"/>
      <c r="AL533" s="2"/>
      <c r="AM533" s="2"/>
      <c r="AN533" s="2"/>
      <c r="AO533" s="2"/>
      <c r="AP533" s="2"/>
      <c r="AQ533" s="2"/>
      <c r="AR533" s="2"/>
      <c r="AS533" s="2"/>
      <c r="AT533" s="2"/>
    </row>
    <row r="534" spans="1:46" ht="15.75" customHeight="1" x14ac:dyDescent="0.3">
      <c r="A534" s="92"/>
      <c r="B534" s="99"/>
      <c r="C534" s="99"/>
      <c r="D534" s="15" t="s">
        <v>7</v>
      </c>
      <c r="E534" s="15" t="s">
        <v>8</v>
      </c>
      <c r="F534" s="15" t="s">
        <v>7</v>
      </c>
      <c r="G534" s="15" t="s">
        <v>8</v>
      </c>
      <c r="H534" s="15" t="s">
        <v>7</v>
      </c>
      <c r="I534" s="15" t="s">
        <v>8</v>
      </c>
      <c r="J534" s="15" t="s">
        <v>7</v>
      </c>
      <c r="K534" s="15" t="s">
        <v>8</v>
      </c>
      <c r="L534" s="15" t="s">
        <v>7</v>
      </c>
      <c r="M534" s="15" t="s">
        <v>8</v>
      </c>
      <c r="N534" s="15" t="s">
        <v>7</v>
      </c>
      <c r="O534" s="15" t="s">
        <v>8</v>
      </c>
      <c r="P534" s="15" t="s">
        <v>7</v>
      </c>
      <c r="Q534" s="15" t="s">
        <v>8</v>
      </c>
      <c r="R534" s="15" t="s">
        <v>7</v>
      </c>
      <c r="S534" s="15" t="s">
        <v>8</v>
      </c>
      <c r="T534" s="15" t="s">
        <v>7</v>
      </c>
      <c r="U534" s="15" t="s">
        <v>8</v>
      </c>
      <c r="V534" s="15" t="s">
        <v>7</v>
      </c>
      <c r="W534" s="15" t="s">
        <v>8</v>
      </c>
      <c r="X534" s="15" t="s">
        <v>7</v>
      </c>
      <c r="Y534" s="15" t="s">
        <v>8</v>
      </c>
      <c r="Z534" s="15" t="s">
        <v>7</v>
      </c>
      <c r="AA534" s="15" t="s">
        <v>8</v>
      </c>
      <c r="AB534" s="15" t="s">
        <v>7</v>
      </c>
      <c r="AC534" s="15" t="s">
        <v>8</v>
      </c>
      <c r="AD534" s="15" t="s">
        <v>57</v>
      </c>
      <c r="AE534" s="15" t="s">
        <v>7</v>
      </c>
      <c r="AF534" s="15" t="s">
        <v>8</v>
      </c>
      <c r="AG534" s="15" t="s">
        <v>57</v>
      </c>
      <c r="AH534" s="15" t="s">
        <v>7</v>
      </c>
      <c r="AI534" s="15" t="s">
        <v>8</v>
      </c>
      <c r="AJ534" s="15" t="s">
        <v>57</v>
      </c>
      <c r="AK534" s="2"/>
      <c r="AL534" s="2"/>
      <c r="AM534" s="2"/>
      <c r="AN534" s="2"/>
      <c r="AO534" s="2"/>
      <c r="AP534" s="2"/>
      <c r="AQ534" s="2"/>
      <c r="AR534" s="2"/>
      <c r="AS534" s="2"/>
      <c r="AT534" s="2"/>
    </row>
    <row r="535" spans="1:46" ht="15.75" customHeight="1" x14ac:dyDescent="0.3">
      <c r="A535" s="16">
        <v>1</v>
      </c>
      <c r="B535" s="17" t="s">
        <v>1</v>
      </c>
      <c r="C535" s="17" t="s">
        <v>58</v>
      </c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9"/>
      <c r="O535" s="18"/>
      <c r="P535" s="18"/>
      <c r="Q535" s="18"/>
      <c r="R535" s="20">
        <v>15</v>
      </c>
      <c r="S535" s="20">
        <v>36</v>
      </c>
      <c r="T535" s="20">
        <v>33</v>
      </c>
      <c r="U535" s="20">
        <v>82</v>
      </c>
      <c r="V535" s="20">
        <v>42</v>
      </c>
      <c r="W535" s="20">
        <v>67</v>
      </c>
      <c r="X535" s="20">
        <v>66</v>
      </c>
      <c r="Y535" s="20">
        <v>108</v>
      </c>
      <c r="Z535" s="20">
        <v>34</v>
      </c>
      <c r="AA535" s="20">
        <v>66</v>
      </c>
      <c r="AB535" s="21">
        <f t="shared" ref="AB535:AC535" si="486">D535+F535+H535+J535+L535+N535+P535+R535+T535+V535+X535+Z535</f>
        <v>190</v>
      </c>
      <c r="AC535" s="21">
        <f t="shared" si="486"/>
        <v>359</v>
      </c>
      <c r="AD535" s="21">
        <f t="shared" ref="AD535:AD584" si="487">SUM(AB535,AC535)</f>
        <v>549</v>
      </c>
      <c r="AE535" s="20">
        <v>1621</v>
      </c>
      <c r="AF535" s="20">
        <v>2206</v>
      </c>
      <c r="AG535" s="21">
        <f t="shared" ref="AG535:AG584" si="488">SUM(AE535,AF535)</f>
        <v>3827</v>
      </c>
      <c r="AH535" s="18"/>
      <c r="AI535" s="18"/>
      <c r="AJ535" s="21">
        <f t="shared" ref="AJ535:AJ584" si="489">SUM(AH535,AI535)</f>
        <v>0</v>
      </c>
    </row>
    <row r="536" spans="1:46" ht="15.75" customHeight="1" x14ac:dyDescent="0.3">
      <c r="A536" s="16">
        <v>2</v>
      </c>
      <c r="B536" s="17" t="s">
        <v>59</v>
      </c>
      <c r="C536" s="17" t="s">
        <v>60</v>
      </c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21">
        <f t="shared" ref="AB536:AC536" si="490">D536+F536+H536+J536+L536+N536+P536+R536+T536+V536+X536+Z536</f>
        <v>0</v>
      </c>
      <c r="AC536" s="21">
        <f t="shared" si="490"/>
        <v>0</v>
      </c>
      <c r="AD536" s="21">
        <f t="shared" si="487"/>
        <v>0</v>
      </c>
      <c r="AE536" s="18"/>
      <c r="AF536" s="18"/>
      <c r="AG536" s="21">
        <f t="shared" si="488"/>
        <v>0</v>
      </c>
      <c r="AH536" s="18"/>
      <c r="AI536" s="18"/>
      <c r="AJ536" s="21">
        <f t="shared" si="489"/>
        <v>0</v>
      </c>
    </row>
    <row r="537" spans="1:46" ht="15.75" customHeight="1" x14ac:dyDescent="0.3">
      <c r="A537" s="16">
        <v>3</v>
      </c>
      <c r="B537" s="17" t="s">
        <v>61</v>
      </c>
      <c r="C537" s="17" t="s">
        <v>62</v>
      </c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21">
        <f t="shared" ref="AB537:AC537" si="491">D537+F537+H537+J537+L537+N537+P537+R537+T537+V537+X537+Z537</f>
        <v>0</v>
      </c>
      <c r="AC537" s="21">
        <f t="shared" si="491"/>
        <v>0</v>
      </c>
      <c r="AD537" s="21">
        <f t="shared" si="487"/>
        <v>0</v>
      </c>
      <c r="AE537" s="18"/>
      <c r="AF537" s="18"/>
      <c r="AG537" s="21">
        <f t="shared" si="488"/>
        <v>0</v>
      </c>
      <c r="AH537" s="18"/>
      <c r="AI537" s="18"/>
      <c r="AJ537" s="21">
        <f t="shared" si="489"/>
        <v>0</v>
      </c>
    </row>
    <row r="538" spans="1:46" ht="15.75" customHeight="1" x14ac:dyDescent="0.3">
      <c r="A538" s="16">
        <v>4</v>
      </c>
      <c r="B538" s="17" t="s">
        <v>3</v>
      </c>
      <c r="C538" s="17" t="s">
        <v>63</v>
      </c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21">
        <f t="shared" ref="AB538:AC538" si="492">D538+F538+H538+J538+L538+N538+P538+R538+T538+V538+X538+Z538</f>
        <v>0</v>
      </c>
      <c r="AC538" s="21">
        <f t="shared" si="492"/>
        <v>0</v>
      </c>
      <c r="AD538" s="21">
        <f t="shared" si="487"/>
        <v>0</v>
      </c>
      <c r="AE538" s="18"/>
      <c r="AF538" s="18"/>
      <c r="AG538" s="21">
        <f t="shared" si="488"/>
        <v>0</v>
      </c>
      <c r="AH538" s="18"/>
      <c r="AI538" s="18"/>
      <c r="AJ538" s="21">
        <f t="shared" si="489"/>
        <v>0</v>
      </c>
    </row>
    <row r="539" spans="1:46" ht="15.75" customHeight="1" x14ac:dyDescent="0.3">
      <c r="A539" s="16">
        <v>5</v>
      </c>
      <c r="B539" s="17" t="s">
        <v>64</v>
      </c>
      <c r="C539" s="17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21">
        <f t="shared" ref="AB539:AC539" si="493">D539+F539+H539+J539+L539+N539+P539+R539+T539+V539+X539+Z539</f>
        <v>0</v>
      </c>
      <c r="AC539" s="21">
        <f t="shared" si="493"/>
        <v>0</v>
      </c>
      <c r="AD539" s="21">
        <f t="shared" si="487"/>
        <v>0</v>
      </c>
      <c r="AE539" s="18"/>
      <c r="AF539" s="18"/>
      <c r="AG539" s="21">
        <f t="shared" si="488"/>
        <v>0</v>
      </c>
      <c r="AH539" s="18"/>
      <c r="AI539" s="18"/>
      <c r="AJ539" s="21">
        <f t="shared" si="489"/>
        <v>0</v>
      </c>
    </row>
    <row r="540" spans="1:46" ht="15.75" customHeight="1" x14ac:dyDescent="0.3">
      <c r="A540" s="16">
        <v>6</v>
      </c>
      <c r="B540" s="17" t="s">
        <v>65</v>
      </c>
      <c r="C540" s="17" t="s">
        <v>66</v>
      </c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21">
        <f t="shared" ref="AB540:AC540" si="494">D540+F540+H540+J540+L540+N540+P540+R540+T540+V540+X540+Z540</f>
        <v>0</v>
      </c>
      <c r="AC540" s="21">
        <f t="shared" si="494"/>
        <v>0</v>
      </c>
      <c r="AD540" s="21">
        <f t="shared" si="487"/>
        <v>0</v>
      </c>
      <c r="AE540" s="18"/>
      <c r="AF540" s="18"/>
      <c r="AG540" s="21">
        <f t="shared" si="488"/>
        <v>0</v>
      </c>
      <c r="AH540" s="18"/>
      <c r="AI540" s="18"/>
      <c r="AJ540" s="21">
        <f t="shared" si="489"/>
        <v>0</v>
      </c>
    </row>
    <row r="541" spans="1:46" ht="15.75" customHeight="1" x14ac:dyDescent="0.3">
      <c r="A541" s="16">
        <v>7</v>
      </c>
      <c r="B541" s="17" t="s">
        <v>67</v>
      </c>
      <c r="C541" s="17" t="s">
        <v>68</v>
      </c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20">
        <v>7</v>
      </c>
      <c r="S541" s="20">
        <v>12</v>
      </c>
      <c r="T541" s="18">
        <v>16</v>
      </c>
      <c r="U541" s="20">
        <v>29</v>
      </c>
      <c r="V541" s="20">
        <v>24</v>
      </c>
      <c r="W541" s="20">
        <v>23</v>
      </c>
      <c r="X541" s="20">
        <v>19</v>
      </c>
      <c r="Y541" s="20">
        <v>20</v>
      </c>
      <c r="Z541" s="20">
        <v>9</v>
      </c>
      <c r="AA541" s="18">
        <v>10</v>
      </c>
      <c r="AB541" s="21">
        <f t="shared" ref="AB541:AC541" si="495">D541+F541+H541+J541+L541+N541+P541+R541+T541+V541+X541+Z541</f>
        <v>75</v>
      </c>
      <c r="AC541" s="21">
        <f t="shared" si="495"/>
        <v>94</v>
      </c>
      <c r="AD541" s="21">
        <f t="shared" si="487"/>
        <v>169</v>
      </c>
      <c r="AE541" s="18"/>
      <c r="AF541" s="18"/>
      <c r="AG541" s="21">
        <f t="shared" si="488"/>
        <v>0</v>
      </c>
      <c r="AH541" s="18"/>
      <c r="AI541" s="18"/>
      <c r="AJ541" s="21">
        <f t="shared" si="489"/>
        <v>0</v>
      </c>
    </row>
    <row r="542" spans="1:46" ht="15.75" customHeight="1" x14ac:dyDescent="0.3">
      <c r="A542" s="16">
        <v>8</v>
      </c>
      <c r="B542" s="17" t="s">
        <v>69</v>
      </c>
      <c r="C542" s="17" t="s">
        <v>70</v>
      </c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21">
        <f t="shared" ref="AB542:AC542" si="496">D542+F542+H542+J542+L542+N542+P542+R542+T542+V542+X542+Z542</f>
        <v>0</v>
      </c>
      <c r="AC542" s="21">
        <f t="shared" si="496"/>
        <v>0</v>
      </c>
      <c r="AD542" s="21">
        <f t="shared" si="487"/>
        <v>0</v>
      </c>
      <c r="AE542" s="18"/>
      <c r="AF542" s="18"/>
      <c r="AG542" s="21">
        <f t="shared" si="488"/>
        <v>0</v>
      </c>
      <c r="AH542" s="18"/>
      <c r="AI542" s="18"/>
      <c r="AJ542" s="21">
        <f t="shared" si="489"/>
        <v>0</v>
      </c>
    </row>
    <row r="543" spans="1:46" ht="15.75" customHeight="1" x14ac:dyDescent="0.3">
      <c r="A543" s="16">
        <v>9</v>
      </c>
      <c r="B543" s="17" t="s">
        <v>2</v>
      </c>
      <c r="C543" s="17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21">
        <f t="shared" ref="AB543:AC543" si="497">D543+F543+H543+J543+L543+N543+P543+R543+T543+V543+X543+Z543</f>
        <v>0</v>
      </c>
      <c r="AC543" s="21">
        <f t="shared" si="497"/>
        <v>0</v>
      </c>
      <c r="AD543" s="21">
        <f t="shared" si="487"/>
        <v>0</v>
      </c>
      <c r="AE543" s="18"/>
      <c r="AF543" s="18"/>
      <c r="AG543" s="21">
        <f t="shared" si="488"/>
        <v>0</v>
      </c>
      <c r="AH543" s="18"/>
      <c r="AI543" s="18"/>
      <c r="AJ543" s="21">
        <f t="shared" si="489"/>
        <v>0</v>
      </c>
    </row>
    <row r="544" spans="1:46" ht="15.75" customHeight="1" x14ac:dyDescent="0.3">
      <c r="A544" s="16">
        <v>10</v>
      </c>
      <c r="B544" s="17" t="s">
        <v>4</v>
      </c>
      <c r="C544" s="17" t="s">
        <v>71</v>
      </c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21">
        <f t="shared" ref="AB544:AC544" si="498">D544+F544+H544+J544+L544+N544+P544+R544+T544+V544+X544+Z544</f>
        <v>0</v>
      </c>
      <c r="AC544" s="21">
        <f t="shared" si="498"/>
        <v>0</v>
      </c>
      <c r="AD544" s="21">
        <f t="shared" si="487"/>
        <v>0</v>
      </c>
      <c r="AE544" s="18"/>
      <c r="AF544" s="18"/>
      <c r="AG544" s="21">
        <f t="shared" si="488"/>
        <v>0</v>
      </c>
      <c r="AH544" s="18"/>
      <c r="AI544" s="18"/>
      <c r="AJ544" s="21">
        <f t="shared" si="489"/>
        <v>0</v>
      </c>
    </row>
    <row r="545" spans="1:36" ht="15.75" customHeight="1" x14ac:dyDescent="0.3">
      <c r="A545" s="16">
        <v>11</v>
      </c>
      <c r="B545" s="17" t="s">
        <v>72</v>
      </c>
      <c r="C545" s="17" t="s">
        <v>73</v>
      </c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21">
        <f t="shared" ref="AB545:AC545" si="499">D545+F545+H545+J545+L545+N545+P545+R545+T545+V545+X545+Z545</f>
        <v>0</v>
      </c>
      <c r="AC545" s="21">
        <f t="shared" si="499"/>
        <v>0</v>
      </c>
      <c r="AD545" s="21">
        <f t="shared" si="487"/>
        <v>0</v>
      </c>
      <c r="AE545" s="18"/>
      <c r="AF545" s="18"/>
      <c r="AG545" s="21">
        <f t="shared" si="488"/>
        <v>0</v>
      </c>
      <c r="AH545" s="18"/>
      <c r="AI545" s="18"/>
      <c r="AJ545" s="21">
        <f t="shared" si="489"/>
        <v>0</v>
      </c>
    </row>
    <row r="546" spans="1:36" ht="15.75" customHeight="1" x14ac:dyDescent="0.3">
      <c r="A546" s="16">
        <v>12</v>
      </c>
      <c r="B546" s="17" t="s">
        <v>74</v>
      </c>
      <c r="C546" s="17" t="s">
        <v>75</v>
      </c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21">
        <f t="shared" ref="AB546:AC546" si="500">D546+F546+H546+J546+L546+N546+P546+R546+T546+V546+X546+Z546</f>
        <v>0</v>
      </c>
      <c r="AC546" s="21">
        <f t="shared" si="500"/>
        <v>0</v>
      </c>
      <c r="AD546" s="21">
        <f t="shared" si="487"/>
        <v>0</v>
      </c>
      <c r="AE546" s="18"/>
      <c r="AF546" s="18"/>
      <c r="AG546" s="21">
        <f t="shared" si="488"/>
        <v>0</v>
      </c>
      <c r="AH546" s="18"/>
      <c r="AI546" s="18"/>
      <c r="AJ546" s="21">
        <f t="shared" si="489"/>
        <v>0</v>
      </c>
    </row>
    <row r="547" spans="1:36" ht="15.75" customHeight="1" x14ac:dyDescent="0.3">
      <c r="A547" s="16">
        <v>13</v>
      </c>
      <c r="B547" s="17" t="s">
        <v>76</v>
      </c>
      <c r="C547" s="17" t="s">
        <v>77</v>
      </c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21">
        <f t="shared" ref="AB547:AC547" si="501">D547+F547+H547+J547+L547+N547+P547+R547+T547+V547+X547+Z547</f>
        <v>0</v>
      </c>
      <c r="AC547" s="21">
        <f t="shared" si="501"/>
        <v>0</v>
      </c>
      <c r="AD547" s="21">
        <f t="shared" si="487"/>
        <v>0</v>
      </c>
      <c r="AE547" s="18"/>
      <c r="AF547" s="18"/>
      <c r="AG547" s="21">
        <f t="shared" si="488"/>
        <v>0</v>
      </c>
      <c r="AH547" s="18"/>
      <c r="AI547" s="18"/>
      <c r="AJ547" s="21">
        <f t="shared" si="489"/>
        <v>0</v>
      </c>
    </row>
    <row r="548" spans="1:36" ht="15.75" customHeight="1" x14ac:dyDescent="0.3">
      <c r="A548" s="16">
        <v>14</v>
      </c>
      <c r="B548" s="17" t="s">
        <v>0</v>
      </c>
      <c r="C548" s="17" t="s">
        <v>78</v>
      </c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21">
        <f t="shared" ref="AB548:AC548" si="502">D548+F548+H548+J548+L548+N548+P548+R548+T548+V548+X548+Z548</f>
        <v>0</v>
      </c>
      <c r="AC548" s="21">
        <f t="shared" si="502"/>
        <v>0</v>
      </c>
      <c r="AD548" s="21">
        <f t="shared" si="487"/>
        <v>0</v>
      </c>
      <c r="AE548" s="18"/>
      <c r="AF548" s="18"/>
      <c r="AG548" s="21">
        <f t="shared" si="488"/>
        <v>0</v>
      </c>
      <c r="AH548" s="18"/>
      <c r="AI548" s="18"/>
      <c r="AJ548" s="21">
        <f t="shared" si="489"/>
        <v>0</v>
      </c>
    </row>
    <row r="549" spans="1:36" ht="15.75" customHeight="1" x14ac:dyDescent="0.3">
      <c r="A549" s="16">
        <v>15</v>
      </c>
      <c r="B549" s="17" t="s">
        <v>79</v>
      </c>
      <c r="C549" s="17" t="s">
        <v>80</v>
      </c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21">
        <f t="shared" ref="AB549:AC549" si="503">D549+F549+H549+J549+L549+N549+P549+R549+T549+V549+X549+Z549</f>
        <v>0</v>
      </c>
      <c r="AC549" s="21">
        <f t="shared" si="503"/>
        <v>0</v>
      </c>
      <c r="AD549" s="21">
        <f t="shared" si="487"/>
        <v>0</v>
      </c>
      <c r="AE549" s="18"/>
      <c r="AF549" s="18"/>
      <c r="AG549" s="21">
        <f t="shared" si="488"/>
        <v>0</v>
      </c>
      <c r="AH549" s="18"/>
      <c r="AI549" s="18"/>
      <c r="AJ549" s="21">
        <f t="shared" si="489"/>
        <v>0</v>
      </c>
    </row>
    <row r="550" spans="1:36" ht="15.75" customHeight="1" x14ac:dyDescent="0.3">
      <c r="A550" s="16">
        <v>16</v>
      </c>
      <c r="B550" s="17" t="s">
        <v>81</v>
      </c>
      <c r="C550" s="17" t="s">
        <v>82</v>
      </c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21">
        <f t="shared" ref="AB550:AC550" si="504">D550+F550+H550+J550+L550+N550+P550+R550+T550+V550+X550+Z550</f>
        <v>0</v>
      </c>
      <c r="AC550" s="21">
        <f t="shared" si="504"/>
        <v>0</v>
      </c>
      <c r="AD550" s="21">
        <f t="shared" si="487"/>
        <v>0</v>
      </c>
      <c r="AE550" s="18"/>
      <c r="AF550" s="18"/>
      <c r="AG550" s="21">
        <f t="shared" si="488"/>
        <v>0</v>
      </c>
      <c r="AH550" s="18"/>
      <c r="AI550" s="18"/>
      <c r="AJ550" s="21">
        <f t="shared" si="489"/>
        <v>0</v>
      </c>
    </row>
    <row r="551" spans="1:36" ht="15.75" customHeight="1" x14ac:dyDescent="0.3">
      <c r="A551" s="16">
        <v>17</v>
      </c>
      <c r="B551" s="17" t="s">
        <v>83</v>
      </c>
      <c r="C551" s="17" t="s">
        <v>84</v>
      </c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21">
        <f t="shared" ref="AB551:AC551" si="505">D551+F551+H551+J551+L551+N551+P551+R551+T551+V551+X551+Z551</f>
        <v>0</v>
      </c>
      <c r="AC551" s="21">
        <f t="shared" si="505"/>
        <v>0</v>
      </c>
      <c r="AD551" s="21">
        <f t="shared" si="487"/>
        <v>0</v>
      </c>
      <c r="AE551" s="18"/>
      <c r="AF551" s="18"/>
      <c r="AG551" s="21">
        <f t="shared" si="488"/>
        <v>0</v>
      </c>
      <c r="AH551" s="18"/>
      <c r="AI551" s="18"/>
      <c r="AJ551" s="21">
        <f t="shared" si="489"/>
        <v>0</v>
      </c>
    </row>
    <row r="552" spans="1:36" ht="15.75" customHeight="1" x14ac:dyDescent="0.3">
      <c r="A552" s="16">
        <v>18</v>
      </c>
      <c r="B552" s="17" t="s">
        <v>85</v>
      </c>
      <c r="C552" s="17" t="s">
        <v>86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21">
        <f t="shared" ref="AB552:AC552" si="506">D552+F552+H552+J552+L552+N552+P552+R552+T552+V552+X552+Z552</f>
        <v>0</v>
      </c>
      <c r="AC552" s="21">
        <f t="shared" si="506"/>
        <v>0</v>
      </c>
      <c r="AD552" s="21">
        <f t="shared" si="487"/>
        <v>0</v>
      </c>
      <c r="AE552" s="18"/>
      <c r="AF552" s="18"/>
      <c r="AG552" s="21">
        <f t="shared" si="488"/>
        <v>0</v>
      </c>
      <c r="AH552" s="18"/>
      <c r="AI552" s="18"/>
      <c r="AJ552" s="21">
        <f t="shared" si="489"/>
        <v>0</v>
      </c>
    </row>
    <row r="553" spans="1:36" ht="15.75" customHeight="1" x14ac:dyDescent="0.3">
      <c r="A553" s="16">
        <v>19</v>
      </c>
      <c r="B553" s="17" t="s">
        <v>87</v>
      </c>
      <c r="C553" s="17" t="s">
        <v>88</v>
      </c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21">
        <f t="shared" ref="AB553:AC553" si="507">D553+F553+H553+J553+L553+N553+P553+R553+T553+V553+X553+Z553</f>
        <v>0</v>
      </c>
      <c r="AC553" s="21">
        <f t="shared" si="507"/>
        <v>0</v>
      </c>
      <c r="AD553" s="21">
        <f t="shared" si="487"/>
        <v>0</v>
      </c>
      <c r="AE553" s="18"/>
      <c r="AF553" s="18"/>
      <c r="AG553" s="21">
        <f t="shared" si="488"/>
        <v>0</v>
      </c>
      <c r="AH553" s="18"/>
      <c r="AI553" s="18"/>
      <c r="AJ553" s="21">
        <f t="shared" si="489"/>
        <v>0</v>
      </c>
    </row>
    <row r="554" spans="1:36" ht="15.75" customHeight="1" x14ac:dyDescent="0.3">
      <c r="A554" s="16">
        <v>20</v>
      </c>
      <c r="B554" s="17" t="s">
        <v>89</v>
      </c>
      <c r="C554" s="17" t="s">
        <v>90</v>
      </c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21">
        <f t="shared" ref="AB554:AC554" si="508">D554+F554+H554+J554+L554+N554+P554+R554+T554+V554+X554+Z554</f>
        <v>0</v>
      </c>
      <c r="AC554" s="21">
        <f t="shared" si="508"/>
        <v>0</v>
      </c>
      <c r="AD554" s="21">
        <f t="shared" si="487"/>
        <v>0</v>
      </c>
      <c r="AE554" s="18"/>
      <c r="AF554" s="18"/>
      <c r="AG554" s="21">
        <f t="shared" si="488"/>
        <v>0</v>
      </c>
      <c r="AH554" s="18"/>
      <c r="AI554" s="18"/>
      <c r="AJ554" s="21">
        <f t="shared" si="489"/>
        <v>0</v>
      </c>
    </row>
    <row r="555" spans="1:36" ht="15.75" customHeight="1" x14ac:dyDescent="0.3">
      <c r="A555" s="16">
        <v>21</v>
      </c>
      <c r="B555" s="17" t="s">
        <v>91</v>
      </c>
      <c r="C555" s="17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21">
        <f t="shared" ref="AB555:AC555" si="509">D555+F555+H555+J555+L555+N555+P555+R555+T555+V555+X555+Z555</f>
        <v>0</v>
      </c>
      <c r="AC555" s="21">
        <f t="shared" si="509"/>
        <v>0</v>
      </c>
      <c r="AD555" s="21">
        <f t="shared" si="487"/>
        <v>0</v>
      </c>
      <c r="AE555" s="18"/>
      <c r="AF555" s="18"/>
      <c r="AG555" s="21">
        <f t="shared" si="488"/>
        <v>0</v>
      </c>
      <c r="AH555" s="18"/>
      <c r="AI555" s="18"/>
      <c r="AJ555" s="21">
        <f t="shared" si="489"/>
        <v>0</v>
      </c>
    </row>
    <row r="556" spans="1:36" ht="15.75" customHeight="1" x14ac:dyDescent="0.3">
      <c r="A556" s="16">
        <v>22</v>
      </c>
      <c r="B556" s="17" t="s">
        <v>92</v>
      </c>
      <c r="C556" s="17" t="s">
        <v>93</v>
      </c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21">
        <f t="shared" ref="AB556:AC556" si="510">D556+F556+H556+J556+L556+N556+P556+R556+T556+V556+X556+Z556</f>
        <v>0</v>
      </c>
      <c r="AC556" s="21">
        <f t="shared" si="510"/>
        <v>0</v>
      </c>
      <c r="AD556" s="21">
        <f t="shared" si="487"/>
        <v>0</v>
      </c>
      <c r="AE556" s="18"/>
      <c r="AF556" s="18"/>
      <c r="AG556" s="21">
        <f t="shared" si="488"/>
        <v>0</v>
      </c>
      <c r="AH556" s="18"/>
      <c r="AI556" s="18"/>
      <c r="AJ556" s="21">
        <f t="shared" si="489"/>
        <v>0</v>
      </c>
    </row>
    <row r="557" spans="1:36" ht="15.75" customHeight="1" x14ac:dyDescent="0.3">
      <c r="A557" s="16">
        <v>23</v>
      </c>
      <c r="B557" s="17" t="s">
        <v>94</v>
      </c>
      <c r="C557" s="17" t="s">
        <v>95</v>
      </c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21">
        <f t="shared" ref="AB557:AC557" si="511">D557+F557+H557+J557+L557+N557+P557+R557+T557+V557+X557+Z557</f>
        <v>0</v>
      </c>
      <c r="AC557" s="21">
        <f t="shared" si="511"/>
        <v>0</v>
      </c>
      <c r="AD557" s="21">
        <f t="shared" si="487"/>
        <v>0</v>
      </c>
      <c r="AE557" s="18"/>
      <c r="AF557" s="18"/>
      <c r="AG557" s="21">
        <f t="shared" si="488"/>
        <v>0</v>
      </c>
      <c r="AH557" s="18"/>
      <c r="AI557" s="18"/>
      <c r="AJ557" s="21">
        <f t="shared" si="489"/>
        <v>0</v>
      </c>
    </row>
    <row r="558" spans="1:36" ht="15.75" customHeight="1" x14ac:dyDescent="0.3">
      <c r="A558" s="16">
        <v>24</v>
      </c>
      <c r="B558" s="17" t="s">
        <v>96</v>
      </c>
      <c r="C558" s="17" t="s">
        <v>97</v>
      </c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21">
        <f t="shared" ref="AB558:AC558" si="512">D558+F558+H558+J558+L558+N558+P558+R558+T558+V558+X558+Z558</f>
        <v>0</v>
      </c>
      <c r="AC558" s="21">
        <f t="shared" si="512"/>
        <v>0</v>
      </c>
      <c r="AD558" s="21">
        <f t="shared" si="487"/>
        <v>0</v>
      </c>
      <c r="AE558" s="18"/>
      <c r="AF558" s="18"/>
      <c r="AG558" s="21">
        <f t="shared" si="488"/>
        <v>0</v>
      </c>
      <c r="AH558" s="18"/>
      <c r="AI558" s="18"/>
      <c r="AJ558" s="21">
        <f t="shared" si="489"/>
        <v>0</v>
      </c>
    </row>
    <row r="559" spans="1:36" ht="15.75" customHeight="1" x14ac:dyDescent="0.3">
      <c r="A559" s="16">
        <v>25</v>
      </c>
      <c r="B559" s="17" t="s">
        <v>98</v>
      </c>
      <c r="C559" s="17" t="s">
        <v>97</v>
      </c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21">
        <f t="shared" ref="AB559:AC559" si="513">D559+F559+H559+J559+L559+N559+P559+R559+T559+V559+X559+Z559</f>
        <v>0</v>
      </c>
      <c r="AC559" s="21">
        <f t="shared" si="513"/>
        <v>0</v>
      </c>
      <c r="AD559" s="21">
        <f t="shared" si="487"/>
        <v>0</v>
      </c>
      <c r="AE559" s="18"/>
      <c r="AF559" s="18"/>
      <c r="AG559" s="21">
        <f t="shared" si="488"/>
        <v>0</v>
      </c>
      <c r="AH559" s="18"/>
      <c r="AI559" s="18"/>
      <c r="AJ559" s="21">
        <f t="shared" si="489"/>
        <v>0</v>
      </c>
    </row>
    <row r="560" spans="1:36" ht="15.75" customHeight="1" x14ac:dyDescent="0.3">
      <c r="A560" s="16">
        <v>26</v>
      </c>
      <c r="B560" s="17" t="s">
        <v>99</v>
      </c>
      <c r="C560" s="17" t="s">
        <v>100</v>
      </c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21">
        <f t="shared" ref="AB560:AC560" si="514">D560+F560+H560+J560+L560+N560+P560+R560+T560+V560+X560+Z560</f>
        <v>0</v>
      </c>
      <c r="AC560" s="21">
        <f t="shared" si="514"/>
        <v>0</v>
      </c>
      <c r="AD560" s="21">
        <f t="shared" si="487"/>
        <v>0</v>
      </c>
      <c r="AE560" s="18"/>
      <c r="AF560" s="18"/>
      <c r="AG560" s="21">
        <f t="shared" si="488"/>
        <v>0</v>
      </c>
      <c r="AH560" s="18"/>
      <c r="AI560" s="18"/>
      <c r="AJ560" s="21">
        <f t="shared" si="489"/>
        <v>0</v>
      </c>
    </row>
    <row r="561" spans="1:36" ht="15.75" customHeight="1" x14ac:dyDescent="0.3">
      <c r="A561" s="16">
        <v>27</v>
      </c>
      <c r="B561" s="17" t="s">
        <v>101</v>
      </c>
      <c r="C561" s="22" t="s">
        <v>102</v>
      </c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21">
        <f t="shared" ref="AB561:AC561" si="515">D561+F561+H561+J561+L561+N561+P561+R561+T561+V561+X561+Z561</f>
        <v>0</v>
      </c>
      <c r="AC561" s="21">
        <f t="shared" si="515"/>
        <v>0</v>
      </c>
      <c r="AD561" s="21">
        <f t="shared" si="487"/>
        <v>0</v>
      </c>
      <c r="AE561" s="18"/>
      <c r="AF561" s="18"/>
      <c r="AG561" s="21">
        <f t="shared" si="488"/>
        <v>0</v>
      </c>
      <c r="AH561" s="18"/>
      <c r="AI561" s="18"/>
      <c r="AJ561" s="21">
        <f t="shared" si="489"/>
        <v>0</v>
      </c>
    </row>
    <row r="562" spans="1:36" ht="15.75" customHeight="1" x14ac:dyDescent="0.3">
      <c r="A562" s="16">
        <v>28</v>
      </c>
      <c r="B562" s="17" t="s">
        <v>103</v>
      </c>
      <c r="C562" s="17" t="s">
        <v>104</v>
      </c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21">
        <f t="shared" ref="AB562:AC562" si="516">D562+F562+H562+J562+L562+N562+P562+R562+T562+V562+X562+Z562</f>
        <v>0</v>
      </c>
      <c r="AC562" s="21">
        <f t="shared" si="516"/>
        <v>0</v>
      </c>
      <c r="AD562" s="21">
        <f t="shared" si="487"/>
        <v>0</v>
      </c>
      <c r="AE562" s="18"/>
      <c r="AF562" s="18"/>
      <c r="AG562" s="21">
        <f t="shared" si="488"/>
        <v>0</v>
      </c>
      <c r="AH562" s="18"/>
      <c r="AI562" s="18"/>
      <c r="AJ562" s="21">
        <f t="shared" si="489"/>
        <v>0</v>
      </c>
    </row>
    <row r="563" spans="1:36" ht="15.75" customHeight="1" x14ac:dyDescent="0.3">
      <c r="A563" s="16">
        <v>29</v>
      </c>
      <c r="B563" s="17" t="s">
        <v>105</v>
      </c>
      <c r="C563" s="17" t="s">
        <v>106</v>
      </c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21">
        <f t="shared" ref="AB563:AC563" si="517">D563+F563+H563+J563+L563+N563+P563+R563+T563+V563+X563+Z563</f>
        <v>0</v>
      </c>
      <c r="AC563" s="21">
        <f t="shared" si="517"/>
        <v>0</v>
      </c>
      <c r="AD563" s="21">
        <f t="shared" si="487"/>
        <v>0</v>
      </c>
      <c r="AE563" s="18"/>
      <c r="AF563" s="18"/>
      <c r="AG563" s="21">
        <f t="shared" si="488"/>
        <v>0</v>
      </c>
      <c r="AH563" s="18"/>
      <c r="AI563" s="18"/>
      <c r="AJ563" s="21">
        <f t="shared" si="489"/>
        <v>0</v>
      </c>
    </row>
    <row r="564" spans="1:36" ht="15.75" customHeight="1" x14ac:dyDescent="0.3">
      <c r="A564" s="16">
        <v>30</v>
      </c>
      <c r="B564" s="17" t="s">
        <v>107</v>
      </c>
      <c r="C564" s="23" t="s">
        <v>108</v>
      </c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21">
        <f t="shared" ref="AB564:AC564" si="518">D564+F564+H564+J564+L564+N564+P564+R564+T564+V564+X564+Z564</f>
        <v>0</v>
      </c>
      <c r="AC564" s="21">
        <f t="shared" si="518"/>
        <v>0</v>
      </c>
      <c r="AD564" s="21">
        <f t="shared" si="487"/>
        <v>0</v>
      </c>
      <c r="AE564" s="18"/>
      <c r="AF564" s="18"/>
      <c r="AG564" s="21">
        <f t="shared" si="488"/>
        <v>0</v>
      </c>
      <c r="AH564" s="18"/>
      <c r="AI564" s="18"/>
      <c r="AJ564" s="21">
        <f t="shared" si="489"/>
        <v>0</v>
      </c>
    </row>
    <row r="565" spans="1:36" ht="15.75" customHeight="1" x14ac:dyDescent="0.3">
      <c r="A565" s="16">
        <v>31</v>
      </c>
      <c r="B565" s="17" t="s">
        <v>109</v>
      </c>
      <c r="C565" s="23" t="s">
        <v>110</v>
      </c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21">
        <f t="shared" ref="AB565:AC565" si="519">D565+F565+H565+J565+L565+N565+P565+R565+T565+V565+X565+Z565</f>
        <v>0</v>
      </c>
      <c r="AC565" s="21">
        <f t="shared" si="519"/>
        <v>0</v>
      </c>
      <c r="AD565" s="21">
        <f t="shared" si="487"/>
        <v>0</v>
      </c>
      <c r="AE565" s="18"/>
      <c r="AF565" s="18"/>
      <c r="AG565" s="21">
        <f t="shared" si="488"/>
        <v>0</v>
      </c>
      <c r="AH565" s="18"/>
      <c r="AI565" s="18"/>
      <c r="AJ565" s="21">
        <f t="shared" si="489"/>
        <v>0</v>
      </c>
    </row>
    <row r="566" spans="1:36" ht="15.75" customHeight="1" x14ac:dyDescent="0.3">
      <c r="A566" s="16">
        <v>32</v>
      </c>
      <c r="B566" s="17" t="s">
        <v>111</v>
      </c>
      <c r="C566" s="23" t="s">
        <v>112</v>
      </c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21">
        <f t="shared" ref="AB566:AC566" si="520">D566+F566+H566+J566+L566+N566+P566+R566+T566+V566+X566+Z566</f>
        <v>0</v>
      </c>
      <c r="AC566" s="21">
        <f t="shared" si="520"/>
        <v>0</v>
      </c>
      <c r="AD566" s="21">
        <f t="shared" si="487"/>
        <v>0</v>
      </c>
      <c r="AE566" s="18"/>
      <c r="AF566" s="18"/>
      <c r="AG566" s="21">
        <f t="shared" si="488"/>
        <v>0</v>
      </c>
      <c r="AH566" s="18"/>
      <c r="AI566" s="18"/>
      <c r="AJ566" s="21">
        <f t="shared" si="489"/>
        <v>0</v>
      </c>
    </row>
    <row r="567" spans="1:36" ht="15.75" customHeight="1" x14ac:dyDescent="0.3">
      <c r="A567" s="16">
        <v>33</v>
      </c>
      <c r="B567" s="17" t="s">
        <v>113</v>
      </c>
      <c r="C567" s="23" t="s">
        <v>114</v>
      </c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21">
        <f t="shared" ref="AB567:AC567" si="521">D567+F567+H567+J567+L567+N567+P567+R567+T567+V567+X567+Z567</f>
        <v>0</v>
      </c>
      <c r="AC567" s="21">
        <f t="shared" si="521"/>
        <v>0</v>
      </c>
      <c r="AD567" s="21">
        <f t="shared" si="487"/>
        <v>0</v>
      </c>
      <c r="AE567" s="18"/>
      <c r="AF567" s="18"/>
      <c r="AG567" s="21">
        <f t="shared" si="488"/>
        <v>0</v>
      </c>
      <c r="AH567" s="18"/>
      <c r="AI567" s="18"/>
      <c r="AJ567" s="21">
        <f t="shared" si="489"/>
        <v>0</v>
      </c>
    </row>
    <row r="568" spans="1:36" ht="15.75" customHeight="1" x14ac:dyDescent="0.3">
      <c r="A568" s="16">
        <v>34</v>
      </c>
      <c r="B568" s="17" t="s">
        <v>115</v>
      </c>
      <c r="C568" s="23" t="s">
        <v>116</v>
      </c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21">
        <f t="shared" ref="AB568:AC568" si="522">D568+F568+H568+J568+L568+N568+P568+R568+T568+V568+X568+Z568</f>
        <v>0</v>
      </c>
      <c r="AC568" s="21">
        <f t="shared" si="522"/>
        <v>0</v>
      </c>
      <c r="AD568" s="21">
        <f t="shared" si="487"/>
        <v>0</v>
      </c>
      <c r="AE568" s="18"/>
      <c r="AF568" s="18"/>
      <c r="AG568" s="21">
        <f t="shared" si="488"/>
        <v>0</v>
      </c>
      <c r="AH568" s="18"/>
      <c r="AI568" s="18"/>
      <c r="AJ568" s="21">
        <f t="shared" si="489"/>
        <v>0</v>
      </c>
    </row>
    <row r="569" spans="1:36" ht="15.75" customHeight="1" x14ac:dyDescent="0.3">
      <c r="A569" s="16">
        <v>35</v>
      </c>
      <c r="B569" s="17" t="s">
        <v>117</v>
      </c>
      <c r="C569" s="23" t="s">
        <v>118</v>
      </c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21">
        <f t="shared" ref="AB569:AC569" si="523">D569+F569+H569+J569+L569+N569+P569+R569+T569+V569+X569+Z569</f>
        <v>0</v>
      </c>
      <c r="AC569" s="21">
        <f t="shared" si="523"/>
        <v>0</v>
      </c>
      <c r="AD569" s="21">
        <f t="shared" si="487"/>
        <v>0</v>
      </c>
      <c r="AE569" s="18"/>
      <c r="AF569" s="18"/>
      <c r="AG569" s="21">
        <f t="shared" si="488"/>
        <v>0</v>
      </c>
      <c r="AH569" s="18"/>
      <c r="AI569" s="18"/>
      <c r="AJ569" s="21">
        <f t="shared" si="489"/>
        <v>0</v>
      </c>
    </row>
    <row r="570" spans="1:36" ht="15.75" customHeight="1" x14ac:dyDescent="0.3">
      <c r="A570" s="16">
        <v>37</v>
      </c>
      <c r="B570" s="17" t="s">
        <v>119</v>
      </c>
      <c r="C570" s="23" t="s">
        <v>120</v>
      </c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21">
        <f t="shared" ref="AB570:AC570" si="524">D570+F570+H570+J570+L570+N570+P570+R570+T570+V570+X570+Z570</f>
        <v>0</v>
      </c>
      <c r="AC570" s="21">
        <f t="shared" si="524"/>
        <v>0</v>
      </c>
      <c r="AD570" s="21">
        <f t="shared" si="487"/>
        <v>0</v>
      </c>
      <c r="AE570" s="18"/>
      <c r="AF570" s="18"/>
      <c r="AG570" s="21">
        <f t="shared" si="488"/>
        <v>0</v>
      </c>
      <c r="AH570" s="18"/>
      <c r="AI570" s="18"/>
      <c r="AJ570" s="21">
        <f t="shared" si="489"/>
        <v>0</v>
      </c>
    </row>
    <row r="571" spans="1:36" ht="15.75" customHeight="1" x14ac:dyDescent="0.3">
      <c r="A571" s="16">
        <v>38</v>
      </c>
      <c r="B571" s="17" t="s">
        <v>121</v>
      </c>
      <c r="C571" s="23" t="s">
        <v>122</v>
      </c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21">
        <f t="shared" ref="AB571:AC571" si="525">D571+F571+H571+J571+L571+N571+P571+R571+T571+V571+X571+Z571</f>
        <v>0</v>
      </c>
      <c r="AC571" s="21">
        <f t="shared" si="525"/>
        <v>0</v>
      </c>
      <c r="AD571" s="21">
        <f t="shared" si="487"/>
        <v>0</v>
      </c>
      <c r="AE571" s="18"/>
      <c r="AF571" s="18"/>
      <c r="AG571" s="21">
        <f t="shared" si="488"/>
        <v>0</v>
      </c>
      <c r="AH571" s="18"/>
      <c r="AI571" s="18"/>
      <c r="AJ571" s="21">
        <f t="shared" si="489"/>
        <v>0</v>
      </c>
    </row>
    <row r="572" spans="1:36" ht="15.75" customHeight="1" x14ac:dyDescent="0.3">
      <c r="A572" s="16">
        <v>36</v>
      </c>
      <c r="B572" s="17" t="s">
        <v>123</v>
      </c>
      <c r="C572" s="23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21">
        <f t="shared" ref="AB572:AC572" si="526">D572+F572+H572+J572+L572+N572+P572+R572+T572+V572+X572+Z572</f>
        <v>0</v>
      </c>
      <c r="AC572" s="21">
        <f t="shared" si="526"/>
        <v>0</v>
      </c>
      <c r="AD572" s="21">
        <f t="shared" si="487"/>
        <v>0</v>
      </c>
      <c r="AE572" s="18"/>
      <c r="AF572" s="18"/>
      <c r="AG572" s="21">
        <f t="shared" si="488"/>
        <v>0</v>
      </c>
      <c r="AH572" s="18"/>
      <c r="AI572" s="18"/>
      <c r="AJ572" s="21">
        <f t="shared" si="489"/>
        <v>0</v>
      </c>
    </row>
    <row r="573" spans="1:36" ht="15.75" customHeight="1" x14ac:dyDescent="0.3">
      <c r="A573" s="16">
        <v>39</v>
      </c>
      <c r="B573" s="17" t="s">
        <v>124</v>
      </c>
      <c r="C573" s="22" t="s">
        <v>125</v>
      </c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21">
        <f t="shared" ref="AB573:AC573" si="527">D573+F573+H573+J573+L573+N573+P573+R573+T573+V573+X573+Z573</f>
        <v>0</v>
      </c>
      <c r="AC573" s="21">
        <f t="shared" si="527"/>
        <v>0</v>
      </c>
      <c r="AD573" s="21">
        <f t="shared" si="487"/>
        <v>0</v>
      </c>
      <c r="AE573" s="18"/>
      <c r="AF573" s="18"/>
      <c r="AG573" s="21">
        <f t="shared" si="488"/>
        <v>0</v>
      </c>
      <c r="AH573" s="18"/>
      <c r="AI573" s="18"/>
      <c r="AJ573" s="21">
        <f t="shared" si="489"/>
        <v>0</v>
      </c>
    </row>
    <row r="574" spans="1:36" ht="15.75" customHeight="1" x14ac:dyDescent="0.3">
      <c r="A574" s="16"/>
      <c r="B574" s="17" t="s">
        <v>126</v>
      </c>
      <c r="C574" s="24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21">
        <f t="shared" ref="AB574:AC574" si="528">D574+F574+H574+J574+L574+N574+P574+R574+T574+V574+X574+Z574</f>
        <v>0</v>
      </c>
      <c r="AC574" s="21">
        <f t="shared" si="528"/>
        <v>0</v>
      </c>
      <c r="AD574" s="21">
        <f t="shared" si="487"/>
        <v>0</v>
      </c>
      <c r="AE574" s="18"/>
      <c r="AF574" s="18"/>
      <c r="AG574" s="21">
        <f t="shared" si="488"/>
        <v>0</v>
      </c>
      <c r="AH574" s="18"/>
      <c r="AI574" s="18"/>
      <c r="AJ574" s="21">
        <f t="shared" si="489"/>
        <v>0</v>
      </c>
    </row>
    <row r="575" spans="1:36" ht="15.75" customHeight="1" x14ac:dyDescent="0.3">
      <c r="A575" s="16"/>
      <c r="B575" s="17" t="s">
        <v>127</v>
      </c>
      <c r="C575" s="17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21">
        <f t="shared" ref="AB575:AC575" si="529">D575+F575+H575+J575+L575+N575+P575+R575+T575+V575+X575+Z575</f>
        <v>0</v>
      </c>
      <c r="AC575" s="21">
        <f t="shared" si="529"/>
        <v>0</v>
      </c>
      <c r="AD575" s="21">
        <f t="shared" si="487"/>
        <v>0</v>
      </c>
      <c r="AE575" s="18"/>
      <c r="AF575" s="18"/>
      <c r="AG575" s="21">
        <f t="shared" si="488"/>
        <v>0</v>
      </c>
      <c r="AH575" s="18"/>
      <c r="AI575" s="18"/>
      <c r="AJ575" s="21">
        <f t="shared" si="489"/>
        <v>0</v>
      </c>
    </row>
    <row r="576" spans="1:36" ht="15.75" customHeight="1" x14ac:dyDescent="0.3">
      <c r="A576" s="16"/>
      <c r="B576" s="17" t="s">
        <v>128</v>
      </c>
      <c r="C576" s="24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21">
        <f t="shared" ref="AB576:AC576" si="530">D576+F576+H576+J576+L576+N576+P576+R576+T576+V576+X576+Z576</f>
        <v>0</v>
      </c>
      <c r="AC576" s="21">
        <f t="shared" si="530"/>
        <v>0</v>
      </c>
      <c r="AD576" s="21">
        <f t="shared" si="487"/>
        <v>0</v>
      </c>
      <c r="AE576" s="18"/>
      <c r="AF576" s="18"/>
      <c r="AG576" s="21">
        <f t="shared" si="488"/>
        <v>0</v>
      </c>
      <c r="AH576" s="18"/>
      <c r="AI576" s="18"/>
      <c r="AJ576" s="21">
        <f t="shared" si="489"/>
        <v>0</v>
      </c>
    </row>
    <row r="577" spans="1:46" ht="15.75" customHeight="1" x14ac:dyDescent="0.3">
      <c r="A577" s="16">
        <v>40</v>
      </c>
      <c r="B577" s="17" t="s">
        <v>129</v>
      </c>
      <c r="C577" s="23" t="s">
        <v>130</v>
      </c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21">
        <f t="shared" ref="AB577:AC577" si="531">D577+F577+H577+J577+L577+N577+P577+R577+T577+V577+X577+Z577</f>
        <v>0</v>
      </c>
      <c r="AC577" s="21">
        <f t="shared" si="531"/>
        <v>0</v>
      </c>
      <c r="AD577" s="21">
        <f t="shared" si="487"/>
        <v>0</v>
      </c>
      <c r="AE577" s="18"/>
      <c r="AF577" s="18"/>
      <c r="AG577" s="21">
        <f t="shared" si="488"/>
        <v>0</v>
      </c>
      <c r="AH577" s="18"/>
      <c r="AI577" s="18"/>
      <c r="AJ577" s="21">
        <f t="shared" si="489"/>
        <v>0</v>
      </c>
    </row>
    <row r="578" spans="1:46" ht="15.75" customHeight="1" x14ac:dyDescent="0.3">
      <c r="A578" s="16">
        <v>41</v>
      </c>
      <c r="B578" s="17" t="s">
        <v>131</v>
      </c>
      <c r="C578" s="23" t="s">
        <v>132</v>
      </c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21">
        <f t="shared" ref="AB578:AC578" si="532">D578+F578+H578+J578+L578+N578+P578+R578+T578+V578+X578+Z578</f>
        <v>0</v>
      </c>
      <c r="AC578" s="21">
        <f t="shared" si="532"/>
        <v>0</v>
      </c>
      <c r="AD578" s="21">
        <f t="shared" si="487"/>
        <v>0</v>
      </c>
      <c r="AE578" s="18"/>
      <c r="AF578" s="18"/>
      <c r="AG578" s="21">
        <f t="shared" si="488"/>
        <v>0</v>
      </c>
      <c r="AH578" s="18"/>
      <c r="AI578" s="18"/>
      <c r="AJ578" s="21">
        <f t="shared" si="489"/>
        <v>0</v>
      </c>
    </row>
    <row r="579" spans="1:46" ht="15.75" customHeight="1" x14ac:dyDescent="0.3">
      <c r="A579" s="16">
        <v>42</v>
      </c>
      <c r="B579" s="17" t="s">
        <v>133</v>
      </c>
      <c r="C579" s="23" t="s">
        <v>134</v>
      </c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21">
        <f t="shared" ref="AB579:AC579" si="533">D579+F579+H579+J579+L579+N579+P579+R579+T579+V579+X579+Z579</f>
        <v>0</v>
      </c>
      <c r="AC579" s="21">
        <f t="shared" si="533"/>
        <v>0</v>
      </c>
      <c r="AD579" s="21">
        <f t="shared" si="487"/>
        <v>0</v>
      </c>
      <c r="AE579" s="18"/>
      <c r="AF579" s="18"/>
      <c r="AG579" s="21">
        <f t="shared" si="488"/>
        <v>0</v>
      </c>
      <c r="AH579" s="18"/>
      <c r="AI579" s="18"/>
      <c r="AJ579" s="21">
        <f t="shared" si="489"/>
        <v>0</v>
      </c>
    </row>
    <row r="580" spans="1:46" ht="15.75" customHeight="1" x14ac:dyDescent="0.3">
      <c r="A580" s="16">
        <v>43</v>
      </c>
      <c r="B580" s="17" t="s">
        <v>135</v>
      </c>
      <c r="C580" s="23" t="s">
        <v>136</v>
      </c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21">
        <f t="shared" ref="AB580:AC580" si="534">D580+F580+H580+J580+L580+N580+P580+R580+T580+V580+X580+Z580</f>
        <v>0</v>
      </c>
      <c r="AC580" s="21">
        <f t="shared" si="534"/>
        <v>0</v>
      </c>
      <c r="AD580" s="21">
        <f t="shared" si="487"/>
        <v>0</v>
      </c>
      <c r="AE580" s="18"/>
      <c r="AF580" s="18"/>
      <c r="AG580" s="21">
        <f t="shared" si="488"/>
        <v>0</v>
      </c>
      <c r="AH580" s="18"/>
      <c r="AI580" s="18"/>
      <c r="AJ580" s="21">
        <f t="shared" si="489"/>
        <v>0</v>
      </c>
    </row>
    <row r="581" spans="1:46" ht="15.75" customHeight="1" x14ac:dyDescent="0.3">
      <c r="A581" s="16">
        <v>44</v>
      </c>
      <c r="B581" s="17" t="s">
        <v>137</v>
      </c>
      <c r="C581" s="23" t="s">
        <v>138</v>
      </c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21">
        <f t="shared" ref="AB581:AC581" si="535">D581+F581+H581+J581+L581+N581+P581+R581+T581+V581+X581+Z581</f>
        <v>0</v>
      </c>
      <c r="AC581" s="21">
        <f t="shared" si="535"/>
        <v>0</v>
      </c>
      <c r="AD581" s="21">
        <f t="shared" si="487"/>
        <v>0</v>
      </c>
      <c r="AE581" s="18"/>
      <c r="AF581" s="18"/>
      <c r="AG581" s="21">
        <f t="shared" si="488"/>
        <v>0</v>
      </c>
      <c r="AH581" s="18"/>
      <c r="AI581" s="18"/>
      <c r="AJ581" s="21">
        <f t="shared" si="489"/>
        <v>0</v>
      </c>
    </row>
    <row r="582" spans="1:46" ht="15.75" customHeight="1" x14ac:dyDescent="0.3">
      <c r="A582" s="16">
        <v>45</v>
      </c>
      <c r="B582" s="17" t="s">
        <v>139</v>
      </c>
      <c r="C582" s="23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21">
        <f t="shared" ref="AB582:AC582" si="536">D582+F582+H582+J582+L582+N582+P582+R582+T582+V582+X582+Z582</f>
        <v>0</v>
      </c>
      <c r="AC582" s="21">
        <f t="shared" si="536"/>
        <v>0</v>
      </c>
      <c r="AD582" s="21">
        <f t="shared" si="487"/>
        <v>0</v>
      </c>
      <c r="AE582" s="18"/>
      <c r="AF582" s="18"/>
      <c r="AG582" s="21">
        <f t="shared" si="488"/>
        <v>0</v>
      </c>
      <c r="AH582" s="18"/>
      <c r="AI582" s="18"/>
      <c r="AJ582" s="21">
        <f t="shared" si="489"/>
        <v>0</v>
      </c>
    </row>
    <row r="583" spans="1:46" ht="15.75" customHeight="1" x14ac:dyDescent="0.3">
      <c r="A583" s="16">
        <v>46</v>
      </c>
      <c r="B583" s="17" t="s">
        <v>140</v>
      </c>
      <c r="C583" s="23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21">
        <f t="shared" ref="AB583:AC583" si="537">D583+F583+H583+J583+L583+N583+P583+R583+T583+V583+X583+Z583</f>
        <v>0</v>
      </c>
      <c r="AC583" s="21">
        <f t="shared" si="537"/>
        <v>0</v>
      </c>
      <c r="AD583" s="21">
        <f t="shared" si="487"/>
        <v>0</v>
      </c>
      <c r="AE583" s="18"/>
      <c r="AF583" s="18"/>
      <c r="AG583" s="21">
        <f t="shared" si="488"/>
        <v>0</v>
      </c>
      <c r="AH583" s="18"/>
      <c r="AI583" s="18"/>
      <c r="AJ583" s="21">
        <f t="shared" si="489"/>
        <v>0</v>
      </c>
    </row>
    <row r="584" spans="1:46" ht="15.75" customHeight="1" x14ac:dyDescent="0.3">
      <c r="A584" s="16">
        <v>47</v>
      </c>
      <c r="B584" s="17" t="s">
        <v>141</v>
      </c>
      <c r="C584" s="17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21">
        <f t="shared" ref="AB584:AC584" si="538">D584+F584+H584+J584+L584+N584+P584+R584+T584+V584+X584+Z584</f>
        <v>0</v>
      </c>
      <c r="AC584" s="21">
        <f t="shared" si="538"/>
        <v>0</v>
      </c>
      <c r="AD584" s="21">
        <f t="shared" si="487"/>
        <v>0</v>
      </c>
      <c r="AE584" s="18"/>
      <c r="AF584" s="18"/>
      <c r="AG584" s="21">
        <f t="shared" si="488"/>
        <v>0</v>
      </c>
      <c r="AH584" s="18"/>
      <c r="AI584" s="18"/>
      <c r="AJ584" s="21">
        <f t="shared" si="489"/>
        <v>0</v>
      </c>
    </row>
    <row r="585" spans="1:46" ht="15.75" customHeight="1" x14ac:dyDescent="0.3">
      <c r="A585" s="101" t="s">
        <v>9</v>
      </c>
      <c r="B585" s="57"/>
      <c r="C585" s="102"/>
      <c r="D585" s="25">
        <f t="shared" ref="D585:AJ585" si="539">SUM(D535:D584)</f>
        <v>0</v>
      </c>
      <c r="E585" s="25">
        <f t="shared" si="539"/>
        <v>0</v>
      </c>
      <c r="F585" s="25">
        <f t="shared" si="539"/>
        <v>0</v>
      </c>
      <c r="G585" s="25">
        <f t="shared" si="539"/>
        <v>0</v>
      </c>
      <c r="H585" s="25">
        <f t="shared" si="539"/>
        <v>0</v>
      </c>
      <c r="I585" s="25">
        <f t="shared" si="539"/>
        <v>0</v>
      </c>
      <c r="J585" s="25">
        <f t="shared" si="539"/>
        <v>0</v>
      </c>
      <c r="K585" s="25">
        <f t="shared" si="539"/>
        <v>0</v>
      </c>
      <c r="L585" s="25">
        <f t="shared" si="539"/>
        <v>0</v>
      </c>
      <c r="M585" s="25">
        <f t="shared" si="539"/>
        <v>0</v>
      </c>
      <c r="N585" s="25">
        <f t="shared" si="539"/>
        <v>0</v>
      </c>
      <c r="O585" s="25">
        <f t="shared" si="539"/>
        <v>0</v>
      </c>
      <c r="P585" s="25">
        <f t="shared" si="539"/>
        <v>0</v>
      </c>
      <c r="Q585" s="25">
        <f t="shared" si="539"/>
        <v>0</v>
      </c>
      <c r="R585" s="25">
        <f t="shared" si="539"/>
        <v>22</v>
      </c>
      <c r="S585" s="25">
        <f t="shared" si="539"/>
        <v>48</v>
      </c>
      <c r="T585" s="25">
        <f t="shared" si="539"/>
        <v>49</v>
      </c>
      <c r="U585" s="25">
        <f t="shared" si="539"/>
        <v>111</v>
      </c>
      <c r="V585" s="25">
        <f t="shared" si="539"/>
        <v>66</v>
      </c>
      <c r="W585" s="25">
        <f t="shared" si="539"/>
        <v>90</v>
      </c>
      <c r="X585" s="25">
        <f t="shared" si="539"/>
        <v>85</v>
      </c>
      <c r="Y585" s="25">
        <f t="shared" si="539"/>
        <v>128</v>
      </c>
      <c r="Z585" s="25">
        <f t="shared" si="539"/>
        <v>43</v>
      </c>
      <c r="AA585" s="25">
        <f t="shared" si="539"/>
        <v>76</v>
      </c>
      <c r="AB585" s="25">
        <f t="shared" si="539"/>
        <v>265</v>
      </c>
      <c r="AC585" s="25">
        <f t="shared" si="539"/>
        <v>453</v>
      </c>
      <c r="AD585" s="25">
        <f t="shared" si="539"/>
        <v>718</v>
      </c>
      <c r="AE585" s="25">
        <f t="shared" si="539"/>
        <v>1621</v>
      </c>
      <c r="AF585" s="25">
        <f t="shared" si="539"/>
        <v>2206</v>
      </c>
      <c r="AG585" s="25">
        <f t="shared" si="539"/>
        <v>3827</v>
      </c>
      <c r="AH585" s="25">
        <f t="shared" si="539"/>
        <v>0</v>
      </c>
      <c r="AI585" s="25">
        <f t="shared" si="539"/>
        <v>0</v>
      </c>
      <c r="AJ585" s="25">
        <f t="shared" si="539"/>
        <v>0</v>
      </c>
    </row>
    <row r="586" spans="1:46" ht="15.75" customHeight="1" x14ac:dyDescent="0.3">
      <c r="A586" s="83"/>
      <c r="B586" s="69"/>
      <c r="C586" s="84"/>
      <c r="D586" s="89">
        <f>SUM(D585:E585)</f>
        <v>0</v>
      </c>
      <c r="E586" s="66"/>
      <c r="F586" s="89">
        <f>SUM(F585:G585)</f>
        <v>0</v>
      </c>
      <c r="G586" s="66"/>
      <c r="H586" s="89">
        <f>SUM(H585:I585)</f>
        <v>0</v>
      </c>
      <c r="I586" s="66"/>
      <c r="J586" s="89">
        <f>SUM(J585:K585)</f>
        <v>0</v>
      </c>
      <c r="K586" s="66"/>
      <c r="L586" s="89">
        <f>SUM(L585:M585)</f>
        <v>0</v>
      </c>
      <c r="M586" s="66"/>
      <c r="N586" s="89">
        <f>SUM(N585:O585)</f>
        <v>0</v>
      </c>
      <c r="O586" s="66"/>
      <c r="P586" s="89">
        <f>SUM(P585:Q585)</f>
        <v>0</v>
      </c>
      <c r="Q586" s="66"/>
      <c r="R586" s="89">
        <f>SUM(R585:S585)</f>
        <v>70</v>
      </c>
      <c r="S586" s="66"/>
      <c r="T586" s="89">
        <f>SUM(T585:U585)</f>
        <v>160</v>
      </c>
      <c r="U586" s="66"/>
      <c r="V586" s="89">
        <f>SUM(V585:W585)</f>
        <v>156</v>
      </c>
      <c r="W586" s="66"/>
      <c r="X586" s="89">
        <f>SUM(X585:Y585)</f>
        <v>213</v>
      </c>
      <c r="Y586" s="66"/>
      <c r="Z586" s="89">
        <f>SUM(Z585:AA585)</f>
        <v>119</v>
      </c>
      <c r="AA586" s="66"/>
      <c r="AB586" s="89">
        <f>SUM(AB585:AC585)</f>
        <v>718</v>
      </c>
      <c r="AC586" s="66"/>
      <c r="AD586" s="18"/>
      <c r="AE586" s="89">
        <f>SUM(AE585:AF585)</f>
        <v>3827</v>
      </c>
      <c r="AF586" s="66"/>
      <c r="AG586" s="15"/>
      <c r="AH586" s="89">
        <f>SUM(AH585:AI585)</f>
        <v>0</v>
      </c>
      <c r="AI586" s="66"/>
      <c r="AJ586" s="18"/>
      <c r="AK586" s="31"/>
      <c r="AL586" s="103"/>
      <c r="AM586" s="60"/>
      <c r="AN586" s="103"/>
      <c r="AO586" s="60"/>
      <c r="AP586" s="103"/>
      <c r="AQ586" s="60"/>
      <c r="AR586" s="103"/>
      <c r="AS586" s="60"/>
    </row>
    <row r="587" spans="1:46" ht="15.75" customHeight="1" x14ac:dyDescent="0.35">
      <c r="A587" s="28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</row>
    <row r="588" spans="1:46" ht="15.75" customHeight="1" x14ac:dyDescent="0.35">
      <c r="A588" s="28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</row>
    <row r="589" spans="1:46" ht="18.75" customHeight="1" x14ac:dyDescent="0.25">
      <c r="A589" s="104" t="s">
        <v>20</v>
      </c>
      <c r="B589" s="65"/>
      <c r="C589" s="2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2"/>
      <c r="AL589" s="2"/>
      <c r="AM589" s="2"/>
      <c r="AN589" s="2"/>
      <c r="AO589" s="2"/>
      <c r="AP589" s="2"/>
      <c r="AQ589" s="2"/>
      <c r="AR589" s="2"/>
      <c r="AS589" s="2"/>
      <c r="AT589" s="2"/>
    </row>
    <row r="590" spans="1:46" ht="15.75" customHeight="1" x14ac:dyDescent="0.3">
      <c r="A590" s="96" t="s">
        <v>6</v>
      </c>
      <c r="B590" s="97" t="s">
        <v>42</v>
      </c>
      <c r="C590" s="97" t="s">
        <v>43</v>
      </c>
      <c r="D590" s="93" t="s">
        <v>44</v>
      </c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86"/>
      <c r="AB590" s="87" t="s">
        <v>44</v>
      </c>
      <c r="AC590" s="70"/>
      <c r="AD590" s="82"/>
      <c r="AE590" s="87" t="s">
        <v>45</v>
      </c>
      <c r="AF590" s="70"/>
      <c r="AG590" s="82"/>
      <c r="AH590" s="87" t="s">
        <v>46</v>
      </c>
      <c r="AI590" s="70"/>
      <c r="AJ590" s="82"/>
      <c r="AK590" s="2"/>
      <c r="AL590" s="2"/>
      <c r="AM590" s="2"/>
      <c r="AN590" s="2"/>
      <c r="AO590" s="2"/>
      <c r="AP590" s="2"/>
      <c r="AQ590" s="2"/>
      <c r="AR590" s="2"/>
      <c r="AS590" s="2"/>
      <c r="AT590" s="2"/>
    </row>
    <row r="591" spans="1:46" ht="15.75" customHeight="1" x14ac:dyDescent="0.3">
      <c r="A591" s="91"/>
      <c r="B591" s="98"/>
      <c r="C591" s="98"/>
      <c r="D591" s="89" t="s">
        <v>47</v>
      </c>
      <c r="E591" s="66"/>
      <c r="F591" s="89" t="s">
        <v>48</v>
      </c>
      <c r="G591" s="66"/>
      <c r="H591" s="89" t="s">
        <v>49</v>
      </c>
      <c r="I591" s="66"/>
      <c r="J591" s="89" t="s">
        <v>50</v>
      </c>
      <c r="K591" s="66"/>
      <c r="L591" s="94">
        <v>44325</v>
      </c>
      <c r="M591" s="66"/>
      <c r="N591" s="94">
        <v>44483</v>
      </c>
      <c r="O591" s="66"/>
      <c r="P591" s="89" t="s">
        <v>51</v>
      </c>
      <c r="Q591" s="66"/>
      <c r="R591" s="89" t="s">
        <v>52</v>
      </c>
      <c r="S591" s="66"/>
      <c r="T591" s="89" t="s">
        <v>53</v>
      </c>
      <c r="U591" s="66"/>
      <c r="V591" s="89" t="s">
        <v>54</v>
      </c>
      <c r="W591" s="66"/>
      <c r="X591" s="89" t="s">
        <v>55</v>
      </c>
      <c r="Y591" s="66"/>
      <c r="Z591" s="89" t="s">
        <v>56</v>
      </c>
      <c r="AA591" s="66"/>
      <c r="AB591" s="88"/>
      <c r="AC591" s="69"/>
      <c r="AD591" s="84"/>
      <c r="AE591" s="88"/>
      <c r="AF591" s="69"/>
      <c r="AG591" s="84"/>
      <c r="AH591" s="88"/>
      <c r="AI591" s="69"/>
      <c r="AJ591" s="84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ht="15.75" customHeight="1" x14ac:dyDescent="0.3">
      <c r="A592" s="92"/>
      <c r="B592" s="99"/>
      <c r="C592" s="99"/>
      <c r="D592" s="15" t="s">
        <v>7</v>
      </c>
      <c r="E592" s="15" t="s">
        <v>8</v>
      </c>
      <c r="F592" s="15" t="s">
        <v>7</v>
      </c>
      <c r="G592" s="15" t="s">
        <v>8</v>
      </c>
      <c r="H592" s="15" t="s">
        <v>7</v>
      </c>
      <c r="I592" s="15" t="s">
        <v>8</v>
      </c>
      <c r="J592" s="15" t="s">
        <v>7</v>
      </c>
      <c r="K592" s="15" t="s">
        <v>8</v>
      </c>
      <c r="L592" s="15" t="s">
        <v>7</v>
      </c>
      <c r="M592" s="15" t="s">
        <v>8</v>
      </c>
      <c r="N592" s="15" t="s">
        <v>7</v>
      </c>
      <c r="O592" s="15" t="s">
        <v>8</v>
      </c>
      <c r="P592" s="15" t="s">
        <v>7</v>
      </c>
      <c r="Q592" s="15" t="s">
        <v>8</v>
      </c>
      <c r="R592" s="15" t="s">
        <v>7</v>
      </c>
      <c r="S592" s="15" t="s">
        <v>8</v>
      </c>
      <c r="T592" s="15" t="s">
        <v>7</v>
      </c>
      <c r="U592" s="15" t="s">
        <v>8</v>
      </c>
      <c r="V592" s="15" t="s">
        <v>7</v>
      </c>
      <c r="W592" s="15" t="s">
        <v>8</v>
      </c>
      <c r="X592" s="15" t="s">
        <v>7</v>
      </c>
      <c r="Y592" s="15" t="s">
        <v>8</v>
      </c>
      <c r="Z592" s="15" t="s">
        <v>7</v>
      </c>
      <c r="AA592" s="15" t="s">
        <v>8</v>
      </c>
      <c r="AB592" s="15" t="s">
        <v>7</v>
      </c>
      <c r="AC592" s="15" t="s">
        <v>8</v>
      </c>
      <c r="AD592" s="15" t="s">
        <v>57</v>
      </c>
      <c r="AE592" s="15" t="s">
        <v>7</v>
      </c>
      <c r="AF592" s="15" t="s">
        <v>8</v>
      </c>
      <c r="AG592" s="15" t="s">
        <v>57</v>
      </c>
      <c r="AH592" s="15" t="s">
        <v>7</v>
      </c>
      <c r="AI592" s="15" t="s">
        <v>8</v>
      </c>
      <c r="AJ592" s="15" t="s">
        <v>57</v>
      </c>
      <c r="AK592" s="2"/>
      <c r="AL592" s="2"/>
      <c r="AM592" s="2"/>
      <c r="AN592" s="2"/>
      <c r="AO592" s="2"/>
      <c r="AP592" s="2"/>
      <c r="AQ592" s="2"/>
      <c r="AR592" s="2"/>
      <c r="AS592" s="2"/>
      <c r="AT592" s="2"/>
    </row>
    <row r="593" spans="1:36" ht="15.75" customHeight="1" x14ac:dyDescent="0.3">
      <c r="A593" s="16">
        <v>1</v>
      </c>
      <c r="B593" s="17" t="s">
        <v>1</v>
      </c>
      <c r="C593" s="17" t="s">
        <v>58</v>
      </c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9"/>
      <c r="O593" s="18"/>
      <c r="P593" s="18"/>
      <c r="Q593" s="18"/>
      <c r="R593" s="20">
        <v>9</v>
      </c>
      <c r="S593" s="20">
        <v>15</v>
      </c>
      <c r="T593" s="20">
        <v>31</v>
      </c>
      <c r="U593" s="20">
        <v>55</v>
      </c>
      <c r="V593" s="20">
        <v>26</v>
      </c>
      <c r="W593" s="20">
        <v>33</v>
      </c>
      <c r="X593" s="20">
        <v>38</v>
      </c>
      <c r="Y593" s="20">
        <v>68</v>
      </c>
      <c r="Z593" s="20">
        <v>17</v>
      </c>
      <c r="AA593" s="20">
        <v>35</v>
      </c>
      <c r="AB593" s="21">
        <f t="shared" ref="AB593:AC593" si="540">D593+F593+H593+J593+L593+N593+P593+R593+T593+V593+X593+Z593</f>
        <v>121</v>
      </c>
      <c r="AC593" s="21">
        <f t="shared" si="540"/>
        <v>206</v>
      </c>
      <c r="AD593" s="21">
        <f t="shared" ref="AD593:AD642" si="541">SUM(AB593,AC593)</f>
        <v>327</v>
      </c>
      <c r="AE593" s="20">
        <v>1811</v>
      </c>
      <c r="AF593" s="20">
        <v>2565</v>
      </c>
      <c r="AG593" s="21">
        <f t="shared" ref="AG593:AG642" si="542">SUM(AE593,AF593)</f>
        <v>4376</v>
      </c>
      <c r="AH593" s="18"/>
      <c r="AI593" s="18"/>
      <c r="AJ593" s="21">
        <f t="shared" ref="AJ593:AJ642" si="543">SUM(AH593,AI593)</f>
        <v>0</v>
      </c>
    </row>
    <row r="594" spans="1:36" ht="15.75" customHeight="1" x14ac:dyDescent="0.3">
      <c r="A594" s="16">
        <v>2</v>
      </c>
      <c r="B594" s="17" t="s">
        <v>59</v>
      </c>
      <c r="C594" s="17" t="s">
        <v>60</v>
      </c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21">
        <f t="shared" ref="AB594:AC594" si="544">D594+F594+H594+J594+L594+N594+P594+R594+T594+V594+X594+Z594</f>
        <v>0</v>
      </c>
      <c r="AC594" s="21">
        <f t="shared" si="544"/>
        <v>0</v>
      </c>
      <c r="AD594" s="21">
        <f t="shared" si="541"/>
        <v>0</v>
      </c>
      <c r="AE594" s="18"/>
      <c r="AF594" s="18"/>
      <c r="AG594" s="21">
        <f t="shared" si="542"/>
        <v>0</v>
      </c>
      <c r="AH594" s="18"/>
      <c r="AI594" s="18"/>
      <c r="AJ594" s="21">
        <f t="shared" si="543"/>
        <v>0</v>
      </c>
    </row>
    <row r="595" spans="1:36" ht="15.75" customHeight="1" x14ac:dyDescent="0.3">
      <c r="A595" s="16">
        <v>3</v>
      </c>
      <c r="B595" s="17" t="s">
        <v>61</v>
      </c>
      <c r="C595" s="17" t="s">
        <v>62</v>
      </c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21">
        <f t="shared" ref="AB595:AC595" si="545">D595+F595+H595+J595+L595+N595+P595+R595+T595+V595+X595+Z595</f>
        <v>0</v>
      </c>
      <c r="AC595" s="21">
        <f t="shared" si="545"/>
        <v>0</v>
      </c>
      <c r="AD595" s="21">
        <f t="shared" si="541"/>
        <v>0</v>
      </c>
      <c r="AE595" s="18"/>
      <c r="AF595" s="18"/>
      <c r="AG595" s="21">
        <f t="shared" si="542"/>
        <v>0</v>
      </c>
      <c r="AH595" s="18"/>
      <c r="AI595" s="18"/>
      <c r="AJ595" s="21">
        <f t="shared" si="543"/>
        <v>0</v>
      </c>
    </row>
    <row r="596" spans="1:36" ht="15.75" customHeight="1" x14ac:dyDescent="0.3">
      <c r="A596" s="16">
        <v>4</v>
      </c>
      <c r="B596" s="17" t="s">
        <v>3</v>
      </c>
      <c r="C596" s="17" t="s">
        <v>63</v>
      </c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21">
        <f t="shared" ref="AB596:AC596" si="546">D596+F596+H596+J596+L596+N596+P596+R596+T596+V596+X596+Z596</f>
        <v>0</v>
      </c>
      <c r="AC596" s="21">
        <f t="shared" si="546"/>
        <v>0</v>
      </c>
      <c r="AD596" s="21">
        <f t="shared" si="541"/>
        <v>0</v>
      </c>
      <c r="AE596" s="18"/>
      <c r="AF596" s="18"/>
      <c r="AG596" s="21">
        <f t="shared" si="542"/>
        <v>0</v>
      </c>
      <c r="AH596" s="18"/>
      <c r="AI596" s="18"/>
      <c r="AJ596" s="21">
        <f t="shared" si="543"/>
        <v>0</v>
      </c>
    </row>
    <row r="597" spans="1:36" ht="15.75" customHeight="1" x14ac:dyDescent="0.3">
      <c r="A597" s="16">
        <v>5</v>
      </c>
      <c r="B597" s="17" t="s">
        <v>64</v>
      </c>
      <c r="C597" s="17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21">
        <f t="shared" ref="AB597:AC597" si="547">D597+F597+H597+J597+L597+N597+P597+R597+T597+V597+X597+Z597</f>
        <v>0</v>
      </c>
      <c r="AC597" s="21">
        <f t="shared" si="547"/>
        <v>0</v>
      </c>
      <c r="AD597" s="21">
        <f t="shared" si="541"/>
        <v>0</v>
      </c>
      <c r="AE597" s="18"/>
      <c r="AF597" s="18"/>
      <c r="AG597" s="21">
        <f t="shared" si="542"/>
        <v>0</v>
      </c>
      <c r="AH597" s="18"/>
      <c r="AI597" s="18"/>
      <c r="AJ597" s="21">
        <f t="shared" si="543"/>
        <v>0</v>
      </c>
    </row>
    <row r="598" spans="1:36" ht="15.75" customHeight="1" x14ac:dyDescent="0.3">
      <c r="A598" s="16">
        <v>6</v>
      </c>
      <c r="B598" s="17" t="s">
        <v>65</v>
      </c>
      <c r="C598" s="17" t="s">
        <v>66</v>
      </c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21">
        <f t="shared" ref="AB598:AC598" si="548">D598+F598+H598+J598+L598+N598+P598+R598+T598+V598+X598+Z598</f>
        <v>0</v>
      </c>
      <c r="AC598" s="21">
        <f t="shared" si="548"/>
        <v>0</v>
      </c>
      <c r="AD598" s="21">
        <f t="shared" si="541"/>
        <v>0</v>
      </c>
      <c r="AE598" s="18"/>
      <c r="AF598" s="18"/>
      <c r="AG598" s="21">
        <f t="shared" si="542"/>
        <v>0</v>
      </c>
      <c r="AH598" s="18"/>
      <c r="AI598" s="18"/>
      <c r="AJ598" s="21">
        <f t="shared" si="543"/>
        <v>0</v>
      </c>
    </row>
    <row r="599" spans="1:36" ht="15.75" customHeight="1" x14ac:dyDescent="0.3">
      <c r="A599" s="16">
        <v>7</v>
      </c>
      <c r="B599" s="17" t="s">
        <v>67</v>
      </c>
      <c r="C599" s="17" t="s">
        <v>68</v>
      </c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20">
        <v>5</v>
      </c>
      <c r="S599" s="20">
        <v>9</v>
      </c>
      <c r="T599" s="20">
        <v>9</v>
      </c>
      <c r="U599" s="20">
        <v>23</v>
      </c>
      <c r="V599" s="20">
        <v>10</v>
      </c>
      <c r="W599" s="20">
        <v>14</v>
      </c>
      <c r="X599" s="20">
        <v>13</v>
      </c>
      <c r="Y599" s="20">
        <v>15</v>
      </c>
      <c r="Z599" s="18">
        <v>7</v>
      </c>
      <c r="AA599" s="20">
        <v>6</v>
      </c>
      <c r="AB599" s="21">
        <f t="shared" ref="AB599:AC599" si="549">D599+F599+H599+J599+L599+N599+P599+R599+T599+V599+X599+Z599</f>
        <v>44</v>
      </c>
      <c r="AC599" s="21">
        <f t="shared" si="549"/>
        <v>67</v>
      </c>
      <c r="AD599" s="21">
        <f t="shared" si="541"/>
        <v>111</v>
      </c>
      <c r="AE599" s="18"/>
      <c r="AF599" s="18"/>
      <c r="AG599" s="21">
        <f t="shared" si="542"/>
        <v>0</v>
      </c>
      <c r="AH599" s="18"/>
      <c r="AI599" s="18"/>
      <c r="AJ599" s="21">
        <f t="shared" si="543"/>
        <v>0</v>
      </c>
    </row>
    <row r="600" spans="1:36" ht="15.75" customHeight="1" x14ac:dyDescent="0.3">
      <c r="A600" s="16">
        <v>8</v>
      </c>
      <c r="B600" s="17" t="s">
        <v>69</v>
      </c>
      <c r="C600" s="17" t="s">
        <v>70</v>
      </c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21">
        <f t="shared" ref="AB600:AC600" si="550">D600+F600+H600+J600+L600+N600+P600+R600+T600+V600+X600+Z600</f>
        <v>0</v>
      </c>
      <c r="AC600" s="21">
        <f t="shared" si="550"/>
        <v>0</v>
      </c>
      <c r="AD600" s="21">
        <f t="shared" si="541"/>
        <v>0</v>
      </c>
      <c r="AE600" s="18"/>
      <c r="AF600" s="18"/>
      <c r="AG600" s="21">
        <f t="shared" si="542"/>
        <v>0</v>
      </c>
      <c r="AH600" s="18"/>
      <c r="AI600" s="18"/>
      <c r="AJ600" s="21">
        <f t="shared" si="543"/>
        <v>0</v>
      </c>
    </row>
    <row r="601" spans="1:36" ht="15.75" customHeight="1" x14ac:dyDescent="0.3">
      <c r="A601" s="16">
        <v>9</v>
      </c>
      <c r="B601" s="17" t="s">
        <v>2</v>
      </c>
      <c r="C601" s="17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21">
        <f t="shared" ref="AB601:AC601" si="551">D601+F601+H601+J601+L601+N601+P601+R601+T601+V601+X601+Z601</f>
        <v>0</v>
      </c>
      <c r="AC601" s="21">
        <f t="shared" si="551"/>
        <v>0</v>
      </c>
      <c r="AD601" s="21">
        <f t="shared" si="541"/>
        <v>0</v>
      </c>
      <c r="AE601" s="18"/>
      <c r="AF601" s="18"/>
      <c r="AG601" s="21">
        <f t="shared" si="542"/>
        <v>0</v>
      </c>
      <c r="AH601" s="18"/>
      <c r="AI601" s="18"/>
      <c r="AJ601" s="21">
        <f t="shared" si="543"/>
        <v>0</v>
      </c>
    </row>
    <row r="602" spans="1:36" ht="15.75" customHeight="1" x14ac:dyDescent="0.3">
      <c r="A602" s="16">
        <v>10</v>
      </c>
      <c r="B602" s="17" t="s">
        <v>4</v>
      </c>
      <c r="C602" s="17" t="s">
        <v>71</v>
      </c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21">
        <f t="shared" ref="AB602:AC602" si="552">D602+F602+H602+J602+L602+N602+P602+R602+T602+V602+X602+Z602</f>
        <v>0</v>
      </c>
      <c r="AC602" s="21">
        <f t="shared" si="552"/>
        <v>0</v>
      </c>
      <c r="AD602" s="21">
        <f t="shared" si="541"/>
        <v>0</v>
      </c>
      <c r="AE602" s="18"/>
      <c r="AF602" s="18"/>
      <c r="AG602" s="21">
        <f t="shared" si="542"/>
        <v>0</v>
      </c>
      <c r="AH602" s="18"/>
      <c r="AI602" s="18"/>
      <c r="AJ602" s="21">
        <f t="shared" si="543"/>
        <v>0</v>
      </c>
    </row>
    <row r="603" spans="1:36" ht="15.75" customHeight="1" x14ac:dyDescent="0.3">
      <c r="A603" s="16">
        <v>11</v>
      </c>
      <c r="B603" s="17" t="s">
        <v>72</v>
      </c>
      <c r="C603" s="17" t="s">
        <v>73</v>
      </c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21">
        <f t="shared" ref="AB603:AC603" si="553">D603+F603+H603+J603+L603+N603+P603+R603+T603+V603+X603+Z603</f>
        <v>0</v>
      </c>
      <c r="AC603" s="21">
        <f t="shared" si="553"/>
        <v>0</v>
      </c>
      <c r="AD603" s="21">
        <f t="shared" si="541"/>
        <v>0</v>
      </c>
      <c r="AE603" s="18"/>
      <c r="AF603" s="18"/>
      <c r="AG603" s="21">
        <f t="shared" si="542"/>
        <v>0</v>
      </c>
      <c r="AH603" s="18"/>
      <c r="AI603" s="18"/>
      <c r="AJ603" s="21">
        <f t="shared" si="543"/>
        <v>0</v>
      </c>
    </row>
    <row r="604" spans="1:36" ht="15.75" customHeight="1" x14ac:dyDescent="0.3">
      <c r="A604" s="16">
        <v>12</v>
      </c>
      <c r="B604" s="17" t="s">
        <v>74</v>
      </c>
      <c r="C604" s="17" t="s">
        <v>75</v>
      </c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21">
        <f t="shared" ref="AB604:AC604" si="554">D604+F604+H604+J604+L604+N604+P604+R604+T604+V604+X604+Z604</f>
        <v>0</v>
      </c>
      <c r="AC604" s="21">
        <f t="shared" si="554"/>
        <v>0</v>
      </c>
      <c r="AD604" s="21">
        <f t="shared" si="541"/>
        <v>0</v>
      </c>
      <c r="AE604" s="18"/>
      <c r="AF604" s="18"/>
      <c r="AG604" s="21">
        <f t="shared" si="542"/>
        <v>0</v>
      </c>
      <c r="AH604" s="18"/>
      <c r="AI604" s="18"/>
      <c r="AJ604" s="21">
        <f t="shared" si="543"/>
        <v>0</v>
      </c>
    </row>
    <row r="605" spans="1:36" ht="15.75" customHeight="1" x14ac:dyDescent="0.3">
      <c r="A605" s="16">
        <v>13</v>
      </c>
      <c r="B605" s="17" t="s">
        <v>76</v>
      </c>
      <c r="C605" s="17" t="s">
        <v>77</v>
      </c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21">
        <f t="shared" ref="AB605:AC605" si="555">D605+F605+H605+J605+L605+N605+P605+R605+T605+V605+X605+Z605</f>
        <v>0</v>
      </c>
      <c r="AC605" s="21">
        <f t="shared" si="555"/>
        <v>0</v>
      </c>
      <c r="AD605" s="21">
        <f t="shared" si="541"/>
        <v>0</v>
      </c>
      <c r="AE605" s="18"/>
      <c r="AF605" s="18"/>
      <c r="AG605" s="21">
        <f t="shared" si="542"/>
        <v>0</v>
      </c>
      <c r="AH605" s="18"/>
      <c r="AI605" s="18"/>
      <c r="AJ605" s="21">
        <f t="shared" si="543"/>
        <v>0</v>
      </c>
    </row>
    <row r="606" spans="1:36" ht="15.75" customHeight="1" x14ac:dyDescent="0.3">
      <c r="A606" s="16">
        <v>14</v>
      </c>
      <c r="B606" s="17" t="s">
        <v>0</v>
      </c>
      <c r="C606" s="17" t="s">
        <v>78</v>
      </c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21">
        <f t="shared" ref="AB606:AC606" si="556">D606+F606+H606+J606+L606+N606+P606+R606+T606+V606+X606+Z606</f>
        <v>0</v>
      </c>
      <c r="AC606" s="21">
        <f t="shared" si="556"/>
        <v>0</v>
      </c>
      <c r="AD606" s="21">
        <f t="shared" si="541"/>
        <v>0</v>
      </c>
      <c r="AE606" s="18"/>
      <c r="AF606" s="18"/>
      <c r="AG606" s="21">
        <f t="shared" si="542"/>
        <v>0</v>
      </c>
      <c r="AH606" s="18"/>
      <c r="AI606" s="18"/>
      <c r="AJ606" s="21">
        <f t="shared" si="543"/>
        <v>0</v>
      </c>
    </row>
    <row r="607" spans="1:36" ht="15.75" customHeight="1" x14ac:dyDescent="0.3">
      <c r="A607" s="16">
        <v>15</v>
      </c>
      <c r="B607" s="17" t="s">
        <v>79</v>
      </c>
      <c r="C607" s="17" t="s">
        <v>80</v>
      </c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21">
        <f t="shared" ref="AB607:AC607" si="557">D607+F607+H607+J607+L607+N607+P607+R607+T607+V607+X607+Z607</f>
        <v>0</v>
      </c>
      <c r="AC607" s="21">
        <f t="shared" si="557"/>
        <v>0</v>
      </c>
      <c r="AD607" s="21">
        <f t="shared" si="541"/>
        <v>0</v>
      </c>
      <c r="AE607" s="18"/>
      <c r="AF607" s="18"/>
      <c r="AG607" s="21">
        <f t="shared" si="542"/>
        <v>0</v>
      </c>
      <c r="AH607" s="18"/>
      <c r="AI607" s="18"/>
      <c r="AJ607" s="21">
        <f t="shared" si="543"/>
        <v>0</v>
      </c>
    </row>
    <row r="608" spans="1:36" ht="15.75" customHeight="1" x14ac:dyDescent="0.3">
      <c r="A608" s="16">
        <v>16</v>
      </c>
      <c r="B608" s="17" t="s">
        <v>81</v>
      </c>
      <c r="C608" s="17" t="s">
        <v>82</v>
      </c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21">
        <f t="shared" ref="AB608:AC608" si="558">D608+F608+H608+J608+L608+N608+P608+R608+T608+V608+X608+Z608</f>
        <v>0</v>
      </c>
      <c r="AC608" s="21">
        <f t="shared" si="558"/>
        <v>0</v>
      </c>
      <c r="AD608" s="21">
        <f t="shared" si="541"/>
        <v>0</v>
      </c>
      <c r="AE608" s="18"/>
      <c r="AF608" s="18"/>
      <c r="AG608" s="21">
        <f t="shared" si="542"/>
        <v>0</v>
      </c>
      <c r="AH608" s="18"/>
      <c r="AI608" s="18"/>
      <c r="AJ608" s="21">
        <f t="shared" si="543"/>
        <v>0</v>
      </c>
    </row>
    <row r="609" spans="1:36" ht="15.75" customHeight="1" x14ac:dyDescent="0.3">
      <c r="A609" s="16">
        <v>17</v>
      </c>
      <c r="B609" s="17" t="s">
        <v>83</v>
      </c>
      <c r="C609" s="17" t="s">
        <v>84</v>
      </c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21">
        <f t="shared" ref="AB609:AC609" si="559">D609+F609+H609+J609+L609+N609+P609+R609+T609+V609+X609+Z609</f>
        <v>0</v>
      </c>
      <c r="AC609" s="21">
        <f t="shared" si="559"/>
        <v>0</v>
      </c>
      <c r="AD609" s="21">
        <f t="shared" si="541"/>
        <v>0</v>
      </c>
      <c r="AE609" s="18"/>
      <c r="AF609" s="18"/>
      <c r="AG609" s="21">
        <f t="shared" si="542"/>
        <v>0</v>
      </c>
      <c r="AH609" s="18"/>
      <c r="AI609" s="18"/>
      <c r="AJ609" s="21">
        <f t="shared" si="543"/>
        <v>0</v>
      </c>
    </row>
    <row r="610" spans="1:36" ht="15.75" customHeight="1" x14ac:dyDescent="0.3">
      <c r="A610" s="16">
        <v>18</v>
      </c>
      <c r="B610" s="17" t="s">
        <v>85</v>
      </c>
      <c r="C610" s="17" t="s">
        <v>86</v>
      </c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21">
        <f t="shared" ref="AB610:AC610" si="560">D610+F610+H610+J610+L610+N610+P610+R610+T610+V610+X610+Z610</f>
        <v>0</v>
      </c>
      <c r="AC610" s="21">
        <f t="shared" si="560"/>
        <v>0</v>
      </c>
      <c r="AD610" s="21">
        <f t="shared" si="541"/>
        <v>0</v>
      </c>
      <c r="AE610" s="18"/>
      <c r="AF610" s="18"/>
      <c r="AG610" s="21">
        <f t="shared" si="542"/>
        <v>0</v>
      </c>
      <c r="AH610" s="18"/>
      <c r="AI610" s="18"/>
      <c r="AJ610" s="21">
        <f t="shared" si="543"/>
        <v>0</v>
      </c>
    </row>
    <row r="611" spans="1:36" ht="15.75" customHeight="1" x14ac:dyDescent="0.3">
      <c r="A611" s="16">
        <v>19</v>
      </c>
      <c r="B611" s="17" t="s">
        <v>87</v>
      </c>
      <c r="C611" s="17" t="s">
        <v>88</v>
      </c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21">
        <f t="shared" ref="AB611:AC611" si="561">D611+F611+H611+J611+L611+N611+P611+R611+T611+V611+X611+Z611</f>
        <v>0</v>
      </c>
      <c r="AC611" s="21">
        <f t="shared" si="561"/>
        <v>0</v>
      </c>
      <c r="AD611" s="21">
        <f t="shared" si="541"/>
        <v>0</v>
      </c>
      <c r="AE611" s="18"/>
      <c r="AF611" s="18"/>
      <c r="AG611" s="21">
        <f t="shared" si="542"/>
        <v>0</v>
      </c>
      <c r="AH611" s="18"/>
      <c r="AI611" s="18"/>
      <c r="AJ611" s="21">
        <f t="shared" si="543"/>
        <v>0</v>
      </c>
    </row>
    <row r="612" spans="1:36" ht="15.75" customHeight="1" x14ac:dyDescent="0.3">
      <c r="A612" s="16">
        <v>20</v>
      </c>
      <c r="B612" s="17" t="s">
        <v>89</v>
      </c>
      <c r="C612" s="17" t="s">
        <v>90</v>
      </c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21">
        <f t="shared" ref="AB612:AC612" si="562">D612+F612+H612+J612+L612+N612+P612+R612+T612+V612+X612+Z612</f>
        <v>0</v>
      </c>
      <c r="AC612" s="21">
        <f t="shared" si="562"/>
        <v>0</v>
      </c>
      <c r="AD612" s="21">
        <f t="shared" si="541"/>
        <v>0</v>
      </c>
      <c r="AE612" s="18"/>
      <c r="AF612" s="18"/>
      <c r="AG612" s="21">
        <f t="shared" si="542"/>
        <v>0</v>
      </c>
      <c r="AH612" s="18"/>
      <c r="AI612" s="18"/>
      <c r="AJ612" s="21">
        <f t="shared" si="543"/>
        <v>0</v>
      </c>
    </row>
    <row r="613" spans="1:36" ht="15.75" customHeight="1" x14ac:dyDescent="0.3">
      <c r="A613" s="16">
        <v>21</v>
      </c>
      <c r="B613" s="17" t="s">
        <v>91</v>
      </c>
      <c r="C613" s="17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21">
        <f t="shared" ref="AB613:AC613" si="563">D613+F613+H613+J613+L613+N613+P613+R613+T613+V613+X613+Z613</f>
        <v>0</v>
      </c>
      <c r="AC613" s="21">
        <f t="shared" si="563"/>
        <v>0</v>
      </c>
      <c r="AD613" s="21">
        <f t="shared" si="541"/>
        <v>0</v>
      </c>
      <c r="AE613" s="18"/>
      <c r="AF613" s="18"/>
      <c r="AG613" s="21">
        <f t="shared" si="542"/>
        <v>0</v>
      </c>
      <c r="AH613" s="18"/>
      <c r="AI613" s="18"/>
      <c r="AJ613" s="21">
        <f t="shared" si="543"/>
        <v>0</v>
      </c>
    </row>
    <row r="614" spans="1:36" ht="15.75" customHeight="1" x14ac:dyDescent="0.3">
      <c r="A614" s="16">
        <v>22</v>
      </c>
      <c r="B614" s="17" t="s">
        <v>92</v>
      </c>
      <c r="C614" s="17" t="s">
        <v>93</v>
      </c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21">
        <f t="shared" ref="AB614:AC614" si="564">D614+F614+H614+J614+L614+N614+P614+R614+T614+V614+X614+Z614</f>
        <v>0</v>
      </c>
      <c r="AC614" s="21">
        <f t="shared" si="564"/>
        <v>0</v>
      </c>
      <c r="AD614" s="21">
        <f t="shared" si="541"/>
        <v>0</v>
      </c>
      <c r="AE614" s="18"/>
      <c r="AF614" s="18"/>
      <c r="AG614" s="21">
        <f t="shared" si="542"/>
        <v>0</v>
      </c>
      <c r="AH614" s="18"/>
      <c r="AI614" s="18"/>
      <c r="AJ614" s="21">
        <f t="shared" si="543"/>
        <v>0</v>
      </c>
    </row>
    <row r="615" spans="1:36" ht="15.75" customHeight="1" x14ac:dyDescent="0.3">
      <c r="A615" s="16">
        <v>23</v>
      </c>
      <c r="B615" s="17" t="s">
        <v>94</v>
      </c>
      <c r="C615" s="17" t="s">
        <v>95</v>
      </c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21">
        <f t="shared" ref="AB615:AC615" si="565">D615+F615+H615+J615+L615+N615+P615+R615+T615+V615+X615+Z615</f>
        <v>0</v>
      </c>
      <c r="AC615" s="21">
        <f t="shared" si="565"/>
        <v>0</v>
      </c>
      <c r="AD615" s="21">
        <f t="shared" si="541"/>
        <v>0</v>
      </c>
      <c r="AE615" s="18"/>
      <c r="AF615" s="18"/>
      <c r="AG615" s="21">
        <f t="shared" si="542"/>
        <v>0</v>
      </c>
      <c r="AH615" s="18"/>
      <c r="AI615" s="18"/>
      <c r="AJ615" s="21">
        <f t="shared" si="543"/>
        <v>0</v>
      </c>
    </row>
    <row r="616" spans="1:36" ht="15.75" customHeight="1" x14ac:dyDescent="0.3">
      <c r="A616" s="16">
        <v>24</v>
      </c>
      <c r="B616" s="17" t="s">
        <v>96</v>
      </c>
      <c r="C616" s="17" t="s">
        <v>97</v>
      </c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21">
        <f t="shared" ref="AB616:AC616" si="566">D616+F616+H616+J616+L616+N616+P616+R616+T616+V616+X616+Z616</f>
        <v>0</v>
      </c>
      <c r="AC616" s="21">
        <f t="shared" si="566"/>
        <v>0</v>
      </c>
      <c r="AD616" s="21">
        <f t="shared" si="541"/>
        <v>0</v>
      </c>
      <c r="AE616" s="18"/>
      <c r="AF616" s="18"/>
      <c r="AG616" s="21">
        <f t="shared" si="542"/>
        <v>0</v>
      </c>
      <c r="AH616" s="18"/>
      <c r="AI616" s="18"/>
      <c r="AJ616" s="21">
        <f t="shared" si="543"/>
        <v>0</v>
      </c>
    </row>
    <row r="617" spans="1:36" ht="15.75" customHeight="1" x14ac:dyDescent="0.3">
      <c r="A617" s="16">
        <v>25</v>
      </c>
      <c r="B617" s="17" t="s">
        <v>98</v>
      </c>
      <c r="C617" s="17" t="s">
        <v>97</v>
      </c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21">
        <f t="shared" ref="AB617:AC617" si="567">D617+F617+H617+J617+L617+N617+P617+R617+T617+V617+X617+Z617</f>
        <v>0</v>
      </c>
      <c r="AC617" s="21">
        <f t="shared" si="567"/>
        <v>0</v>
      </c>
      <c r="AD617" s="21">
        <f t="shared" si="541"/>
        <v>0</v>
      </c>
      <c r="AE617" s="18"/>
      <c r="AF617" s="18"/>
      <c r="AG617" s="21">
        <f t="shared" si="542"/>
        <v>0</v>
      </c>
      <c r="AH617" s="18"/>
      <c r="AI617" s="18"/>
      <c r="AJ617" s="21">
        <f t="shared" si="543"/>
        <v>0</v>
      </c>
    </row>
    <row r="618" spans="1:36" ht="15.75" customHeight="1" x14ac:dyDescent="0.3">
      <c r="A618" s="16">
        <v>26</v>
      </c>
      <c r="B618" s="17" t="s">
        <v>99</v>
      </c>
      <c r="C618" s="17" t="s">
        <v>100</v>
      </c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21">
        <f t="shared" ref="AB618:AC618" si="568">D618+F618+H618+J618+L618+N618+P618+R618+T618+V618+X618+Z618</f>
        <v>0</v>
      </c>
      <c r="AC618" s="21">
        <f t="shared" si="568"/>
        <v>0</v>
      </c>
      <c r="AD618" s="21">
        <f t="shared" si="541"/>
        <v>0</v>
      </c>
      <c r="AE618" s="18"/>
      <c r="AF618" s="18"/>
      <c r="AG618" s="21">
        <f t="shared" si="542"/>
        <v>0</v>
      </c>
      <c r="AH618" s="18"/>
      <c r="AI618" s="18"/>
      <c r="AJ618" s="21">
        <f t="shared" si="543"/>
        <v>0</v>
      </c>
    </row>
    <row r="619" spans="1:36" ht="15.75" customHeight="1" x14ac:dyDescent="0.3">
      <c r="A619" s="16">
        <v>27</v>
      </c>
      <c r="B619" s="17" t="s">
        <v>101</v>
      </c>
      <c r="C619" s="22" t="s">
        <v>102</v>
      </c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21">
        <f t="shared" ref="AB619:AC619" si="569">D619+F619+H619+J619+L619+N619+P619+R619+T619+V619+X619+Z619</f>
        <v>0</v>
      </c>
      <c r="AC619" s="21">
        <f t="shared" si="569"/>
        <v>0</v>
      </c>
      <c r="AD619" s="21">
        <f t="shared" si="541"/>
        <v>0</v>
      </c>
      <c r="AE619" s="18"/>
      <c r="AF619" s="18"/>
      <c r="AG619" s="21">
        <f t="shared" si="542"/>
        <v>0</v>
      </c>
      <c r="AH619" s="18"/>
      <c r="AI619" s="18"/>
      <c r="AJ619" s="21">
        <f t="shared" si="543"/>
        <v>0</v>
      </c>
    </row>
    <row r="620" spans="1:36" ht="15.75" customHeight="1" x14ac:dyDescent="0.3">
      <c r="A620" s="16">
        <v>28</v>
      </c>
      <c r="B620" s="17" t="s">
        <v>103</v>
      </c>
      <c r="C620" s="17" t="s">
        <v>104</v>
      </c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21">
        <f t="shared" ref="AB620:AC620" si="570">D620+F620+H620+J620+L620+N620+P620+R620+T620+V620+X620+Z620</f>
        <v>0</v>
      </c>
      <c r="AC620" s="21">
        <f t="shared" si="570"/>
        <v>0</v>
      </c>
      <c r="AD620" s="21">
        <f t="shared" si="541"/>
        <v>0</v>
      </c>
      <c r="AE620" s="18"/>
      <c r="AF620" s="18"/>
      <c r="AG620" s="21">
        <f t="shared" si="542"/>
        <v>0</v>
      </c>
      <c r="AH620" s="18"/>
      <c r="AI620" s="18"/>
      <c r="AJ620" s="21">
        <f t="shared" si="543"/>
        <v>0</v>
      </c>
    </row>
    <row r="621" spans="1:36" ht="15.75" customHeight="1" x14ac:dyDescent="0.3">
      <c r="A621" s="16">
        <v>29</v>
      </c>
      <c r="B621" s="17" t="s">
        <v>105</v>
      </c>
      <c r="C621" s="17" t="s">
        <v>106</v>
      </c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21">
        <f t="shared" ref="AB621:AC621" si="571">D621+F621+H621+J621+L621+N621+P621+R621+T621+V621+X621+Z621</f>
        <v>0</v>
      </c>
      <c r="AC621" s="21">
        <f t="shared" si="571"/>
        <v>0</v>
      </c>
      <c r="AD621" s="21">
        <f t="shared" si="541"/>
        <v>0</v>
      </c>
      <c r="AE621" s="18"/>
      <c r="AF621" s="18"/>
      <c r="AG621" s="21">
        <f t="shared" si="542"/>
        <v>0</v>
      </c>
      <c r="AH621" s="18"/>
      <c r="AI621" s="18"/>
      <c r="AJ621" s="21">
        <f t="shared" si="543"/>
        <v>0</v>
      </c>
    </row>
    <row r="622" spans="1:36" ht="15.75" customHeight="1" x14ac:dyDescent="0.3">
      <c r="A622" s="16">
        <v>30</v>
      </c>
      <c r="B622" s="17" t="s">
        <v>107</v>
      </c>
      <c r="C622" s="23" t="s">
        <v>108</v>
      </c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21">
        <f t="shared" ref="AB622:AC622" si="572">D622+F622+H622+J622+L622+N622+P622+R622+T622+V622+X622+Z622</f>
        <v>0</v>
      </c>
      <c r="AC622" s="21">
        <f t="shared" si="572"/>
        <v>0</v>
      </c>
      <c r="AD622" s="21">
        <f t="shared" si="541"/>
        <v>0</v>
      </c>
      <c r="AE622" s="18"/>
      <c r="AF622" s="18"/>
      <c r="AG622" s="21">
        <f t="shared" si="542"/>
        <v>0</v>
      </c>
      <c r="AH622" s="18"/>
      <c r="AI622" s="18"/>
      <c r="AJ622" s="21">
        <f t="shared" si="543"/>
        <v>0</v>
      </c>
    </row>
    <row r="623" spans="1:36" ht="15.75" customHeight="1" x14ac:dyDescent="0.3">
      <c r="A623" s="16">
        <v>31</v>
      </c>
      <c r="B623" s="17" t="s">
        <v>109</v>
      </c>
      <c r="C623" s="23" t="s">
        <v>110</v>
      </c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21">
        <f t="shared" ref="AB623:AC623" si="573">D623+F623+H623+J623+L623+N623+P623+R623+T623+V623+X623+Z623</f>
        <v>0</v>
      </c>
      <c r="AC623" s="21">
        <f t="shared" si="573"/>
        <v>0</v>
      </c>
      <c r="AD623" s="21">
        <f t="shared" si="541"/>
        <v>0</v>
      </c>
      <c r="AE623" s="18"/>
      <c r="AF623" s="18"/>
      <c r="AG623" s="21">
        <f t="shared" si="542"/>
        <v>0</v>
      </c>
      <c r="AH623" s="18"/>
      <c r="AI623" s="18"/>
      <c r="AJ623" s="21">
        <f t="shared" si="543"/>
        <v>0</v>
      </c>
    </row>
    <row r="624" spans="1:36" ht="15.75" customHeight="1" x14ac:dyDescent="0.3">
      <c r="A624" s="16">
        <v>32</v>
      </c>
      <c r="B624" s="17" t="s">
        <v>111</v>
      </c>
      <c r="C624" s="23" t="s">
        <v>112</v>
      </c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21">
        <f t="shared" ref="AB624:AC624" si="574">D624+F624+H624+J624+L624+N624+P624+R624+T624+V624+X624+Z624</f>
        <v>0</v>
      </c>
      <c r="AC624" s="21">
        <f t="shared" si="574"/>
        <v>0</v>
      </c>
      <c r="AD624" s="21">
        <f t="shared" si="541"/>
        <v>0</v>
      </c>
      <c r="AE624" s="18"/>
      <c r="AF624" s="18"/>
      <c r="AG624" s="21">
        <f t="shared" si="542"/>
        <v>0</v>
      </c>
      <c r="AH624" s="18"/>
      <c r="AI624" s="18"/>
      <c r="AJ624" s="21">
        <f t="shared" si="543"/>
        <v>0</v>
      </c>
    </row>
    <row r="625" spans="1:36" ht="15.75" customHeight="1" x14ac:dyDescent="0.3">
      <c r="A625" s="16">
        <v>33</v>
      </c>
      <c r="B625" s="17" t="s">
        <v>113</v>
      </c>
      <c r="C625" s="23" t="s">
        <v>114</v>
      </c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21">
        <f t="shared" ref="AB625:AC625" si="575">D625+F625+H625+J625+L625+N625+P625+R625+T625+V625+X625+Z625</f>
        <v>0</v>
      </c>
      <c r="AC625" s="21">
        <f t="shared" si="575"/>
        <v>0</v>
      </c>
      <c r="AD625" s="21">
        <f t="shared" si="541"/>
        <v>0</v>
      </c>
      <c r="AE625" s="18"/>
      <c r="AF625" s="18"/>
      <c r="AG625" s="21">
        <f t="shared" si="542"/>
        <v>0</v>
      </c>
      <c r="AH625" s="18"/>
      <c r="AI625" s="18"/>
      <c r="AJ625" s="21">
        <f t="shared" si="543"/>
        <v>0</v>
      </c>
    </row>
    <row r="626" spans="1:36" ht="15.75" customHeight="1" x14ac:dyDescent="0.3">
      <c r="A626" s="16">
        <v>34</v>
      </c>
      <c r="B626" s="17" t="s">
        <v>115</v>
      </c>
      <c r="C626" s="23" t="s">
        <v>116</v>
      </c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21">
        <f t="shared" ref="AB626:AC626" si="576">D626+F626+H626+J626+L626+N626+P626+R626+T626+V626+X626+Z626</f>
        <v>0</v>
      </c>
      <c r="AC626" s="21">
        <f t="shared" si="576"/>
        <v>0</v>
      </c>
      <c r="AD626" s="21">
        <f t="shared" si="541"/>
        <v>0</v>
      </c>
      <c r="AE626" s="18"/>
      <c r="AF626" s="18"/>
      <c r="AG626" s="21">
        <f t="shared" si="542"/>
        <v>0</v>
      </c>
      <c r="AH626" s="18"/>
      <c r="AI626" s="18"/>
      <c r="AJ626" s="21">
        <f t="shared" si="543"/>
        <v>0</v>
      </c>
    </row>
    <row r="627" spans="1:36" ht="15.75" customHeight="1" x14ac:dyDescent="0.3">
      <c r="A627" s="16">
        <v>35</v>
      </c>
      <c r="B627" s="17" t="s">
        <v>117</v>
      </c>
      <c r="C627" s="23" t="s">
        <v>118</v>
      </c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21">
        <f t="shared" ref="AB627:AC627" si="577">D627+F627+H627+J627+L627+N627+P627+R627+T627+V627+X627+Z627</f>
        <v>0</v>
      </c>
      <c r="AC627" s="21">
        <f t="shared" si="577"/>
        <v>0</v>
      </c>
      <c r="AD627" s="21">
        <f t="shared" si="541"/>
        <v>0</v>
      </c>
      <c r="AE627" s="18"/>
      <c r="AF627" s="18"/>
      <c r="AG627" s="21">
        <f t="shared" si="542"/>
        <v>0</v>
      </c>
      <c r="AH627" s="18"/>
      <c r="AI627" s="18"/>
      <c r="AJ627" s="21">
        <f t="shared" si="543"/>
        <v>0</v>
      </c>
    </row>
    <row r="628" spans="1:36" ht="15.75" customHeight="1" x14ac:dyDescent="0.3">
      <c r="A628" s="16">
        <v>37</v>
      </c>
      <c r="B628" s="17" t="s">
        <v>119</v>
      </c>
      <c r="C628" s="23" t="s">
        <v>120</v>
      </c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21">
        <f t="shared" ref="AB628:AC628" si="578">D628+F628+H628+J628+L628+N628+P628+R628+T628+V628+X628+Z628</f>
        <v>0</v>
      </c>
      <c r="AC628" s="21">
        <f t="shared" si="578"/>
        <v>0</v>
      </c>
      <c r="AD628" s="21">
        <f t="shared" si="541"/>
        <v>0</v>
      </c>
      <c r="AE628" s="18"/>
      <c r="AF628" s="18"/>
      <c r="AG628" s="21">
        <f t="shared" si="542"/>
        <v>0</v>
      </c>
      <c r="AH628" s="18"/>
      <c r="AI628" s="18"/>
      <c r="AJ628" s="21">
        <f t="shared" si="543"/>
        <v>0</v>
      </c>
    </row>
    <row r="629" spans="1:36" ht="15.75" customHeight="1" x14ac:dyDescent="0.3">
      <c r="A629" s="16">
        <v>38</v>
      </c>
      <c r="B629" s="17" t="s">
        <v>121</v>
      </c>
      <c r="C629" s="23" t="s">
        <v>122</v>
      </c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21">
        <f t="shared" ref="AB629:AC629" si="579">D629+F629+H629+J629+L629+N629+P629+R629+T629+V629+X629+Z629</f>
        <v>0</v>
      </c>
      <c r="AC629" s="21">
        <f t="shared" si="579"/>
        <v>0</v>
      </c>
      <c r="AD629" s="21">
        <f t="shared" si="541"/>
        <v>0</v>
      </c>
      <c r="AE629" s="18"/>
      <c r="AF629" s="18"/>
      <c r="AG629" s="21">
        <f t="shared" si="542"/>
        <v>0</v>
      </c>
      <c r="AH629" s="18"/>
      <c r="AI629" s="18"/>
      <c r="AJ629" s="21">
        <f t="shared" si="543"/>
        <v>0</v>
      </c>
    </row>
    <row r="630" spans="1:36" ht="15.75" customHeight="1" x14ac:dyDescent="0.3">
      <c r="A630" s="16">
        <v>36</v>
      </c>
      <c r="B630" s="17" t="s">
        <v>123</v>
      </c>
      <c r="C630" s="23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21">
        <f t="shared" ref="AB630:AC630" si="580">D630+F630+H630+J630+L630+N630+P630+R630+T630+V630+X630+Z630</f>
        <v>0</v>
      </c>
      <c r="AC630" s="21">
        <f t="shared" si="580"/>
        <v>0</v>
      </c>
      <c r="AD630" s="21">
        <f t="shared" si="541"/>
        <v>0</v>
      </c>
      <c r="AE630" s="18"/>
      <c r="AF630" s="18"/>
      <c r="AG630" s="21">
        <f t="shared" si="542"/>
        <v>0</v>
      </c>
      <c r="AH630" s="18"/>
      <c r="AI630" s="18"/>
      <c r="AJ630" s="21">
        <f t="shared" si="543"/>
        <v>0</v>
      </c>
    </row>
    <row r="631" spans="1:36" ht="15.75" customHeight="1" x14ac:dyDescent="0.3">
      <c r="A631" s="16">
        <v>39</v>
      </c>
      <c r="B631" s="17" t="s">
        <v>124</v>
      </c>
      <c r="C631" s="22" t="s">
        <v>125</v>
      </c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21">
        <f t="shared" ref="AB631:AC631" si="581">D631+F631+H631+J631+L631+N631+P631+R631+T631+V631+X631+Z631</f>
        <v>0</v>
      </c>
      <c r="AC631" s="21">
        <f t="shared" si="581"/>
        <v>0</v>
      </c>
      <c r="AD631" s="21">
        <f t="shared" si="541"/>
        <v>0</v>
      </c>
      <c r="AE631" s="18"/>
      <c r="AF631" s="18"/>
      <c r="AG631" s="21">
        <f t="shared" si="542"/>
        <v>0</v>
      </c>
      <c r="AH631" s="18"/>
      <c r="AI631" s="18"/>
      <c r="AJ631" s="21">
        <f t="shared" si="543"/>
        <v>0</v>
      </c>
    </row>
    <row r="632" spans="1:36" ht="15.75" customHeight="1" x14ac:dyDescent="0.3">
      <c r="A632" s="16"/>
      <c r="B632" s="17" t="s">
        <v>126</v>
      </c>
      <c r="C632" s="24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21">
        <f t="shared" ref="AB632:AC632" si="582">D632+F632+H632+J632+L632+N632+P632+R632+T632+V632+X632+Z632</f>
        <v>0</v>
      </c>
      <c r="AC632" s="21">
        <f t="shared" si="582"/>
        <v>0</v>
      </c>
      <c r="AD632" s="21">
        <f t="shared" si="541"/>
        <v>0</v>
      </c>
      <c r="AE632" s="18"/>
      <c r="AF632" s="18"/>
      <c r="AG632" s="21">
        <f t="shared" si="542"/>
        <v>0</v>
      </c>
      <c r="AH632" s="18"/>
      <c r="AI632" s="18"/>
      <c r="AJ632" s="21">
        <f t="shared" si="543"/>
        <v>0</v>
      </c>
    </row>
    <row r="633" spans="1:36" ht="15.75" customHeight="1" x14ac:dyDescent="0.3">
      <c r="A633" s="16"/>
      <c r="B633" s="17" t="s">
        <v>127</v>
      </c>
      <c r="C633" s="17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21">
        <f t="shared" ref="AB633:AC633" si="583">D633+F633+H633+J633+L633+N633+P633+R633+T633+V633+X633+Z633</f>
        <v>0</v>
      </c>
      <c r="AC633" s="21">
        <f t="shared" si="583"/>
        <v>0</v>
      </c>
      <c r="AD633" s="21">
        <f t="shared" si="541"/>
        <v>0</v>
      </c>
      <c r="AE633" s="18"/>
      <c r="AF633" s="18"/>
      <c r="AG633" s="21">
        <f t="shared" si="542"/>
        <v>0</v>
      </c>
      <c r="AH633" s="18"/>
      <c r="AI633" s="18"/>
      <c r="AJ633" s="21">
        <f t="shared" si="543"/>
        <v>0</v>
      </c>
    </row>
    <row r="634" spans="1:36" ht="15.75" customHeight="1" x14ac:dyDescent="0.3">
      <c r="A634" s="16"/>
      <c r="B634" s="17" t="s">
        <v>128</v>
      </c>
      <c r="C634" s="24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21">
        <f t="shared" ref="AB634:AC634" si="584">D634+F634+H634+J634+L634+N634+P634+R634+T634+V634+X634+Z634</f>
        <v>0</v>
      </c>
      <c r="AC634" s="21">
        <f t="shared" si="584"/>
        <v>0</v>
      </c>
      <c r="AD634" s="21">
        <f t="shared" si="541"/>
        <v>0</v>
      </c>
      <c r="AE634" s="18"/>
      <c r="AF634" s="18"/>
      <c r="AG634" s="21">
        <f t="shared" si="542"/>
        <v>0</v>
      </c>
      <c r="AH634" s="18"/>
      <c r="AI634" s="18"/>
      <c r="AJ634" s="21">
        <f t="shared" si="543"/>
        <v>0</v>
      </c>
    </row>
    <row r="635" spans="1:36" ht="15.75" customHeight="1" x14ac:dyDescent="0.3">
      <c r="A635" s="16">
        <v>40</v>
      </c>
      <c r="B635" s="17" t="s">
        <v>129</v>
      </c>
      <c r="C635" s="23" t="s">
        <v>130</v>
      </c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21">
        <f t="shared" ref="AB635:AC635" si="585">D635+F635+H635+J635+L635+N635+P635+R635+T635+V635+X635+Z635</f>
        <v>0</v>
      </c>
      <c r="AC635" s="21">
        <f t="shared" si="585"/>
        <v>0</v>
      </c>
      <c r="AD635" s="21">
        <f t="shared" si="541"/>
        <v>0</v>
      </c>
      <c r="AE635" s="18"/>
      <c r="AF635" s="18"/>
      <c r="AG635" s="21">
        <f t="shared" si="542"/>
        <v>0</v>
      </c>
      <c r="AH635" s="18"/>
      <c r="AI635" s="18"/>
      <c r="AJ635" s="21">
        <f t="shared" si="543"/>
        <v>0</v>
      </c>
    </row>
    <row r="636" spans="1:36" ht="15.75" customHeight="1" x14ac:dyDescent="0.3">
      <c r="A636" s="16">
        <v>41</v>
      </c>
      <c r="B636" s="17" t="s">
        <v>131</v>
      </c>
      <c r="C636" s="23" t="s">
        <v>132</v>
      </c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21">
        <f t="shared" ref="AB636:AC636" si="586">D636+F636+H636+J636+L636+N636+P636+R636+T636+V636+X636+Z636</f>
        <v>0</v>
      </c>
      <c r="AC636" s="21">
        <f t="shared" si="586"/>
        <v>0</v>
      </c>
      <c r="AD636" s="21">
        <f t="shared" si="541"/>
        <v>0</v>
      </c>
      <c r="AE636" s="18"/>
      <c r="AF636" s="18"/>
      <c r="AG636" s="21">
        <f t="shared" si="542"/>
        <v>0</v>
      </c>
      <c r="AH636" s="18"/>
      <c r="AI636" s="18"/>
      <c r="AJ636" s="21">
        <f t="shared" si="543"/>
        <v>0</v>
      </c>
    </row>
    <row r="637" spans="1:36" ht="15.75" customHeight="1" x14ac:dyDescent="0.3">
      <c r="A637" s="16">
        <v>42</v>
      </c>
      <c r="B637" s="17" t="s">
        <v>133</v>
      </c>
      <c r="C637" s="23" t="s">
        <v>134</v>
      </c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21">
        <f t="shared" ref="AB637:AC637" si="587">D637+F637+H637+J637+L637+N637+P637+R637+T637+V637+X637+Z637</f>
        <v>0</v>
      </c>
      <c r="AC637" s="21">
        <f t="shared" si="587"/>
        <v>0</v>
      </c>
      <c r="AD637" s="21">
        <f t="shared" si="541"/>
        <v>0</v>
      </c>
      <c r="AE637" s="18"/>
      <c r="AF637" s="18"/>
      <c r="AG637" s="21">
        <f t="shared" si="542"/>
        <v>0</v>
      </c>
      <c r="AH637" s="18"/>
      <c r="AI637" s="18"/>
      <c r="AJ637" s="21">
        <f t="shared" si="543"/>
        <v>0</v>
      </c>
    </row>
    <row r="638" spans="1:36" ht="15.75" customHeight="1" x14ac:dyDescent="0.3">
      <c r="A638" s="16">
        <v>43</v>
      </c>
      <c r="B638" s="17" t="s">
        <v>135</v>
      </c>
      <c r="C638" s="23" t="s">
        <v>136</v>
      </c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21">
        <f t="shared" ref="AB638:AC638" si="588">D638+F638+H638+J638+L638+N638+P638+R638+T638+V638+X638+Z638</f>
        <v>0</v>
      </c>
      <c r="AC638" s="21">
        <f t="shared" si="588"/>
        <v>0</v>
      </c>
      <c r="AD638" s="21">
        <f t="shared" si="541"/>
        <v>0</v>
      </c>
      <c r="AE638" s="18"/>
      <c r="AF638" s="18"/>
      <c r="AG638" s="21">
        <f t="shared" si="542"/>
        <v>0</v>
      </c>
      <c r="AH638" s="18"/>
      <c r="AI638" s="18"/>
      <c r="AJ638" s="21">
        <f t="shared" si="543"/>
        <v>0</v>
      </c>
    </row>
    <row r="639" spans="1:36" ht="15.75" customHeight="1" x14ac:dyDescent="0.3">
      <c r="A639" s="16">
        <v>44</v>
      </c>
      <c r="B639" s="17" t="s">
        <v>137</v>
      </c>
      <c r="C639" s="23" t="s">
        <v>138</v>
      </c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21">
        <f t="shared" ref="AB639:AC639" si="589">D639+F639+H639+J639+L639+N639+P639+R639+T639+V639+X639+Z639</f>
        <v>0</v>
      </c>
      <c r="AC639" s="21">
        <f t="shared" si="589"/>
        <v>0</v>
      </c>
      <c r="AD639" s="21">
        <f t="shared" si="541"/>
        <v>0</v>
      </c>
      <c r="AE639" s="18"/>
      <c r="AF639" s="18"/>
      <c r="AG639" s="21">
        <f t="shared" si="542"/>
        <v>0</v>
      </c>
      <c r="AH639" s="18"/>
      <c r="AI639" s="18"/>
      <c r="AJ639" s="21">
        <f t="shared" si="543"/>
        <v>0</v>
      </c>
    </row>
    <row r="640" spans="1:36" ht="15.75" customHeight="1" x14ac:dyDescent="0.3">
      <c r="A640" s="16">
        <v>45</v>
      </c>
      <c r="B640" s="17" t="s">
        <v>139</v>
      </c>
      <c r="C640" s="23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21">
        <f t="shared" ref="AB640:AC640" si="590">D640+F640+H640+J640+L640+N640+P640+R640+T640+V640+X640+Z640</f>
        <v>0</v>
      </c>
      <c r="AC640" s="21">
        <f t="shared" si="590"/>
        <v>0</v>
      </c>
      <c r="AD640" s="21">
        <f t="shared" si="541"/>
        <v>0</v>
      </c>
      <c r="AE640" s="18"/>
      <c r="AF640" s="18"/>
      <c r="AG640" s="21">
        <f t="shared" si="542"/>
        <v>0</v>
      </c>
      <c r="AH640" s="18"/>
      <c r="AI640" s="18"/>
      <c r="AJ640" s="21">
        <f t="shared" si="543"/>
        <v>0</v>
      </c>
    </row>
    <row r="641" spans="1:46" ht="15.75" customHeight="1" x14ac:dyDescent="0.3">
      <c r="A641" s="16">
        <v>46</v>
      </c>
      <c r="B641" s="17" t="s">
        <v>140</v>
      </c>
      <c r="C641" s="23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21">
        <f t="shared" ref="AB641:AC641" si="591">D641+F641+H641+J641+L641+N641+P641+R641+T641+V641+X641+Z641</f>
        <v>0</v>
      </c>
      <c r="AC641" s="21">
        <f t="shared" si="591"/>
        <v>0</v>
      </c>
      <c r="AD641" s="21">
        <f t="shared" si="541"/>
        <v>0</v>
      </c>
      <c r="AE641" s="18"/>
      <c r="AF641" s="18"/>
      <c r="AG641" s="21">
        <f t="shared" si="542"/>
        <v>0</v>
      </c>
      <c r="AH641" s="18"/>
      <c r="AI641" s="18"/>
      <c r="AJ641" s="21">
        <f t="shared" si="543"/>
        <v>0</v>
      </c>
    </row>
    <row r="642" spans="1:46" ht="15.75" customHeight="1" x14ac:dyDescent="0.3">
      <c r="A642" s="16">
        <v>47</v>
      </c>
      <c r="B642" s="17" t="s">
        <v>141</v>
      </c>
      <c r="C642" s="17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21">
        <f t="shared" ref="AB642:AC642" si="592">D642+F642+H642+J642+L642+N642+P642+R642+T642+V642+X642+Z642</f>
        <v>0</v>
      </c>
      <c r="AC642" s="21">
        <f t="shared" si="592"/>
        <v>0</v>
      </c>
      <c r="AD642" s="21">
        <f t="shared" si="541"/>
        <v>0</v>
      </c>
      <c r="AE642" s="18"/>
      <c r="AF642" s="18"/>
      <c r="AG642" s="21">
        <f t="shared" si="542"/>
        <v>0</v>
      </c>
      <c r="AH642" s="18"/>
      <c r="AI642" s="18"/>
      <c r="AJ642" s="21">
        <f t="shared" si="543"/>
        <v>0</v>
      </c>
    </row>
    <row r="643" spans="1:46" ht="15.75" customHeight="1" x14ac:dyDescent="0.3">
      <c r="A643" s="101" t="s">
        <v>9</v>
      </c>
      <c r="B643" s="57"/>
      <c r="C643" s="102"/>
      <c r="D643" s="25">
        <f t="shared" ref="D643:AJ643" si="593">SUM(D593:D642)</f>
        <v>0</v>
      </c>
      <c r="E643" s="25">
        <f t="shared" si="593"/>
        <v>0</v>
      </c>
      <c r="F643" s="25">
        <f t="shared" si="593"/>
        <v>0</v>
      </c>
      <c r="G643" s="25">
        <f t="shared" si="593"/>
        <v>0</v>
      </c>
      <c r="H643" s="25">
        <f t="shared" si="593"/>
        <v>0</v>
      </c>
      <c r="I643" s="25">
        <f t="shared" si="593"/>
        <v>0</v>
      </c>
      <c r="J643" s="25">
        <f t="shared" si="593"/>
        <v>0</v>
      </c>
      <c r="K643" s="25">
        <f t="shared" si="593"/>
        <v>0</v>
      </c>
      <c r="L643" s="25">
        <f t="shared" si="593"/>
        <v>0</v>
      </c>
      <c r="M643" s="25">
        <f t="shared" si="593"/>
        <v>0</v>
      </c>
      <c r="N643" s="25">
        <f t="shared" si="593"/>
        <v>0</v>
      </c>
      <c r="O643" s="25">
        <f t="shared" si="593"/>
        <v>0</v>
      </c>
      <c r="P643" s="25">
        <f t="shared" si="593"/>
        <v>0</v>
      </c>
      <c r="Q643" s="25">
        <f t="shared" si="593"/>
        <v>0</v>
      </c>
      <c r="R643" s="25">
        <f t="shared" si="593"/>
        <v>14</v>
      </c>
      <c r="S643" s="25">
        <f t="shared" si="593"/>
        <v>24</v>
      </c>
      <c r="T643" s="25">
        <f t="shared" si="593"/>
        <v>40</v>
      </c>
      <c r="U643" s="25">
        <f t="shared" si="593"/>
        <v>78</v>
      </c>
      <c r="V643" s="25">
        <f t="shared" si="593"/>
        <v>36</v>
      </c>
      <c r="W643" s="25">
        <f t="shared" si="593"/>
        <v>47</v>
      </c>
      <c r="X643" s="25">
        <f t="shared" si="593"/>
        <v>51</v>
      </c>
      <c r="Y643" s="25">
        <f t="shared" si="593"/>
        <v>83</v>
      </c>
      <c r="Z643" s="25">
        <f t="shared" si="593"/>
        <v>24</v>
      </c>
      <c r="AA643" s="25">
        <f t="shared" si="593"/>
        <v>41</v>
      </c>
      <c r="AB643" s="25">
        <f t="shared" si="593"/>
        <v>165</v>
      </c>
      <c r="AC643" s="25">
        <f t="shared" si="593"/>
        <v>273</v>
      </c>
      <c r="AD643" s="25">
        <f t="shared" si="593"/>
        <v>438</v>
      </c>
      <c r="AE643" s="25">
        <f t="shared" si="593"/>
        <v>1811</v>
      </c>
      <c r="AF643" s="25">
        <f t="shared" si="593"/>
        <v>2565</v>
      </c>
      <c r="AG643" s="25">
        <f t="shared" si="593"/>
        <v>4376</v>
      </c>
      <c r="AH643" s="25">
        <f t="shared" si="593"/>
        <v>0</v>
      </c>
      <c r="AI643" s="25">
        <f t="shared" si="593"/>
        <v>0</v>
      </c>
      <c r="AJ643" s="25">
        <f t="shared" si="593"/>
        <v>0</v>
      </c>
    </row>
    <row r="644" spans="1:46" ht="15.75" customHeight="1" x14ac:dyDescent="0.3">
      <c r="A644" s="83"/>
      <c r="B644" s="69"/>
      <c r="C644" s="84"/>
      <c r="D644" s="89">
        <f>SUM(D643:E643)</f>
        <v>0</v>
      </c>
      <c r="E644" s="66"/>
      <c r="F644" s="89">
        <f>SUM(F643:G643)</f>
        <v>0</v>
      </c>
      <c r="G644" s="66"/>
      <c r="H644" s="89">
        <f>SUM(H643:I643)</f>
        <v>0</v>
      </c>
      <c r="I644" s="66"/>
      <c r="J644" s="89">
        <f>SUM(J643:K643)</f>
        <v>0</v>
      </c>
      <c r="K644" s="66"/>
      <c r="L644" s="89">
        <f>SUM(L643:M643)</f>
        <v>0</v>
      </c>
      <c r="M644" s="66"/>
      <c r="N644" s="89">
        <f>SUM(N643:O643)</f>
        <v>0</v>
      </c>
      <c r="O644" s="66"/>
      <c r="P644" s="89">
        <f>SUM(P643:Q643)</f>
        <v>0</v>
      </c>
      <c r="Q644" s="66"/>
      <c r="R644" s="89">
        <f>SUM(R643:S643)</f>
        <v>38</v>
      </c>
      <c r="S644" s="66"/>
      <c r="T644" s="89">
        <f>SUM(T643:U643)</f>
        <v>118</v>
      </c>
      <c r="U644" s="66"/>
      <c r="V644" s="89">
        <f>SUM(V643:W643)</f>
        <v>83</v>
      </c>
      <c r="W644" s="66"/>
      <c r="X644" s="89">
        <f>SUM(X643:Y643)</f>
        <v>134</v>
      </c>
      <c r="Y644" s="66"/>
      <c r="Z644" s="89">
        <f>SUM(Z643:AA643)</f>
        <v>65</v>
      </c>
      <c r="AA644" s="66"/>
      <c r="AB644" s="89">
        <f>SUM(AB643:AC643)</f>
        <v>438</v>
      </c>
      <c r="AC644" s="66"/>
      <c r="AD644" s="18"/>
      <c r="AE644" s="89">
        <f>SUM(AE643:AF643)</f>
        <v>4376</v>
      </c>
      <c r="AF644" s="66"/>
      <c r="AG644" s="15"/>
      <c r="AH644" s="89">
        <f>SUM(AH643:AI643)</f>
        <v>0</v>
      </c>
      <c r="AI644" s="66"/>
      <c r="AJ644" s="18"/>
      <c r="AK644" s="31"/>
      <c r="AL644" s="103"/>
      <c r="AM644" s="60"/>
      <c r="AN644" s="103"/>
      <c r="AO644" s="60"/>
      <c r="AP644" s="103"/>
      <c r="AQ644" s="60"/>
      <c r="AR644" s="103"/>
      <c r="AS644" s="60"/>
    </row>
    <row r="645" spans="1:46" ht="15.75" customHeight="1" x14ac:dyDescent="0.35">
      <c r="A645" s="28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</row>
    <row r="646" spans="1:46" ht="15.75" customHeight="1" x14ac:dyDescent="0.35">
      <c r="A646" s="28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</row>
    <row r="647" spans="1:46" ht="18.75" customHeight="1" x14ac:dyDescent="0.25">
      <c r="A647" s="104" t="s">
        <v>21</v>
      </c>
      <c r="B647" s="65"/>
      <c r="C647" s="2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2"/>
      <c r="AL647" s="2"/>
      <c r="AM647" s="2"/>
      <c r="AN647" s="2"/>
      <c r="AO647" s="2"/>
      <c r="AP647" s="2"/>
      <c r="AQ647" s="2"/>
      <c r="AR647" s="2"/>
      <c r="AS647" s="2"/>
      <c r="AT647" s="2"/>
    </row>
    <row r="648" spans="1:46" ht="15.75" customHeight="1" x14ac:dyDescent="0.3">
      <c r="A648" s="96" t="s">
        <v>6</v>
      </c>
      <c r="B648" s="97" t="s">
        <v>42</v>
      </c>
      <c r="C648" s="97" t="s">
        <v>43</v>
      </c>
      <c r="D648" s="93" t="s">
        <v>44</v>
      </c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86"/>
      <c r="AB648" s="87" t="s">
        <v>44</v>
      </c>
      <c r="AC648" s="70"/>
      <c r="AD648" s="82"/>
      <c r="AE648" s="87" t="s">
        <v>45</v>
      </c>
      <c r="AF648" s="70"/>
      <c r="AG648" s="82"/>
      <c r="AH648" s="87" t="s">
        <v>46</v>
      </c>
      <c r="AI648" s="70"/>
      <c r="AJ648" s="82"/>
      <c r="AK648" s="2"/>
      <c r="AL648" s="2"/>
      <c r="AM648" s="2"/>
      <c r="AN648" s="2"/>
      <c r="AO648" s="2"/>
      <c r="AP648" s="2"/>
      <c r="AQ648" s="2"/>
      <c r="AR648" s="2"/>
      <c r="AS648" s="2"/>
      <c r="AT648" s="2"/>
    </row>
    <row r="649" spans="1:46" ht="15.75" customHeight="1" x14ac:dyDescent="0.3">
      <c r="A649" s="91"/>
      <c r="B649" s="98"/>
      <c r="C649" s="98"/>
      <c r="D649" s="89" t="s">
        <v>47</v>
      </c>
      <c r="E649" s="66"/>
      <c r="F649" s="89" t="s">
        <v>48</v>
      </c>
      <c r="G649" s="66"/>
      <c r="H649" s="89" t="s">
        <v>49</v>
      </c>
      <c r="I649" s="66"/>
      <c r="J649" s="89" t="s">
        <v>50</v>
      </c>
      <c r="K649" s="66"/>
      <c r="L649" s="94">
        <v>44325</v>
      </c>
      <c r="M649" s="66"/>
      <c r="N649" s="94">
        <v>44483</v>
      </c>
      <c r="O649" s="66"/>
      <c r="P649" s="89" t="s">
        <v>51</v>
      </c>
      <c r="Q649" s="66"/>
      <c r="R649" s="89" t="s">
        <v>52</v>
      </c>
      <c r="S649" s="66"/>
      <c r="T649" s="89" t="s">
        <v>53</v>
      </c>
      <c r="U649" s="66"/>
      <c r="V649" s="89" t="s">
        <v>54</v>
      </c>
      <c r="W649" s="66"/>
      <c r="X649" s="89" t="s">
        <v>55</v>
      </c>
      <c r="Y649" s="66"/>
      <c r="Z649" s="89" t="s">
        <v>56</v>
      </c>
      <c r="AA649" s="66"/>
      <c r="AB649" s="88"/>
      <c r="AC649" s="69"/>
      <c r="AD649" s="84"/>
      <c r="AE649" s="88"/>
      <c r="AF649" s="69"/>
      <c r="AG649" s="84"/>
      <c r="AH649" s="88"/>
      <c r="AI649" s="69"/>
      <c r="AJ649" s="84"/>
      <c r="AK649" s="2"/>
      <c r="AL649" s="2"/>
      <c r="AM649" s="2"/>
      <c r="AN649" s="2"/>
      <c r="AO649" s="2"/>
      <c r="AP649" s="2"/>
      <c r="AQ649" s="2"/>
      <c r="AR649" s="2"/>
      <c r="AS649" s="2"/>
      <c r="AT649" s="2"/>
    </row>
    <row r="650" spans="1:46" ht="15.75" customHeight="1" x14ac:dyDescent="0.3">
      <c r="A650" s="92"/>
      <c r="B650" s="99"/>
      <c r="C650" s="99"/>
      <c r="D650" s="15" t="s">
        <v>7</v>
      </c>
      <c r="E650" s="15" t="s">
        <v>8</v>
      </c>
      <c r="F650" s="15" t="s">
        <v>7</v>
      </c>
      <c r="G650" s="15" t="s">
        <v>8</v>
      </c>
      <c r="H650" s="15" t="s">
        <v>7</v>
      </c>
      <c r="I650" s="15" t="s">
        <v>8</v>
      </c>
      <c r="J650" s="15" t="s">
        <v>7</v>
      </c>
      <c r="K650" s="15" t="s">
        <v>8</v>
      </c>
      <c r="L650" s="15" t="s">
        <v>7</v>
      </c>
      <c r="M650" s="15" t="s">
        <v>8</v>
      </c>
      <c r="N650" s="15" t="s">
        <v>7</v>
      </c>
      <c r="O650" s="15" t="s">
        <v>8</v>
      </c>
      <c r="P650" s="15" t="s">
        <v>7</v>
      </c>
      <c r="Q650" s="15" t="s">
        <v>8</v>
      </c>
      <c r="R650" s="15" t="s">
        <v>7</v>
      </c>
      <c r="S650" s="15" t="s">
        <v>8</v>
      </c>
      <c r="T650" s="15" t="s">
        <v>7</v>
      </c>
      <c r="U650" s="15" t="s">
        <v>8</v>
      </c>
      <c r="V650" s="15" t="s">
        <v>7</v>
      </c>
      <c r="W650" s="15" t="s">
        <v>8</v>
      </c>
      <c r="X650" s="15" t="s">
        <v>7</v>
      </c>
      <c r="Y650" s="15" t="s">
        <v>8</v>
      </c>
      <c r="Z650" s="15" t="s">
        <v>7</v>
      </c>
      <c r="AA650" s="15" t="s">
        <v>8</v>
      </c>
      <c r="AB650" s="15" t="s">
        <v>7</v>
      </c>
      <c r="AC650" s="15" t="s">
        <v>8</v>
      </c>
      <c r="AD650" s="15" t="s">
        <v>57</v>
      </c>
      <c r="AE650" s="15" t="s">
        <v>7</v>
      </c>
      <c r="AF650" s="15" t="s">
        <v>8</v>
      </c>
      <c r="AG650" s="15" t="s">
        <v>57</v>
      </c>
      <c r="AH650" s="15" t="s">
        <v>7</v>
      </c>
      <c r="AI650" s="15" t="s">
        <v>8</v>
      </c>
      <c r="AJ650" s="15" t="s">
        <v>57</v>
      </c>
      <c r="AK650" s="2"/>
      <c r="AL650" s="2"/>
      <c r="AM650" s="2"/>
      <c r="AN650" s="2"/>
      <c r="AO650" s="2"/>
      <c r="AP650" s="2"/>
      <c r="AQ650" s="2"/>
      <c r="AR650" s="2"/>
      <c r="AS650" s="2"/>
      <c r="AT650" s="2"/>
    </row>
    <row r="651" spans="1:46" ht="15.75" customHeight="1" x14ac:dyDescent="0.3">
      <c r="A651" s="16">
        <v>1</v>
      </c>
      <c r="B651" s="17" t="s">
        <v>1</v>
      </c>
      <c r="C651" s="17" t="s">
        <v>58</v>
      </c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9"/>
      <c r="O651" s="18"/>
      <c r="P651" s="18"/>
      <c r="Q651" s="18"/>
      <c r="R651" s="20">
        <v>7</v>
      </c>
      <c r="S651" s="20">
        <v>12</v>
      </c>
      <c r="T651" s="20">
        <v>15</v>
      </c>
      <c r="U651" s="20">
        <v>42</v>
      </c>
      <c r="V651" s="20">
        <v>21</v>
      </c>
      <c r="W651" s="20">
        <v>35</v>
      </c>
      <c r="X651" s="20">
        <v>38</v>
      </c>
      <c r="Y651" s="20">
        <v>63</v>
      </c>
      <c r="Z651" s="20">
        <v>21</v>
      </c>
      <c r="AA651" s="20">
        <v>35</v>
      </c>
      <c r="AB651" s="21">
        <f t="shared" ref="AB651:AC651" si="594">D651+F651+H651+J651+L651+N651+P651+R651+T651+V651+X651+Z651</f>
        <v>102</v>
      </c>
      <c r="AC651" s="21">
        <f t="shared" si="594"/>
        <v>187</v>
      </c>
      <c r="AD651" s="21">
        <f t="shared" ref="AD651:AD700" si="595">SUM(AB651,AC651)</f>
        <v>289</v>
      </c>
      <c r="AE651" s="20">
        <v>1932</v>
      </c>
      <c r="AF651" s="20">
        <v>2771</v>
      </c>
      <c r="AG651" s="21">
        <f t="shared" ref="AG651:AG700" si="596">SUM(AE651,AF651)</f>
        <v>4703</v>
      </c>
      <c r="AH651" s="18"/>
      <c r="AI651" s="18"/>
      <c r="AJ651" s="21">
        <f t="shared" ref="AJ651:AJ700" si="597">SUM(AH651,AI651)</f>
        <v>0</v>
      </c>
    </row>
    <row r="652" spans="1:46" ht="15.75" customHeight="1" x14ac:dyDescent="0.3">
      <c r="A652" s="16">
        <v>2</v>
      </c>
      <c r="B652" s="17" t="s">
        <v>59</v>
      </c>
      <c r="C652" s="17" t="s">
        <v>60</v>
      </c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21">
        <f t="shared" ref="AB652:AC652" si="598">D652+F652+H652+J652+L652+N652+P652+R652+T652+V652+X652+Z652</f>
        <v>0</v>
      </c>
      <c r="AC652" s="21">
        <f t="shared" si="598"/>
        <v>0</v>
      </c>
      <c r="AD652" s="21">
        <f t="shared" si="595"/>
        <v>0</v>
      </c>
      <c r="AE652" s="18"/>
      <c r="AF652" s="18"/>
      <c r="AG652" s="21">
        <f t="shared" si="596"/>
        <v>0</v>
      </c>
      <c r="AH652" s="18"/>
      <c r="AI652" s="18"/>
      <c r="AJ652" s="21">
        <f t="shared" si="597"/>
        <v>0</v>
      </c>
    </row>
    <row r="653" spans="1:46" ht="15.75" customHeight="1" x14ac:dyDescent="0.3">
      <c r="A653" s="16">
        <v>3</v>
      </c>
      <c r="B653" s="17" t="s">
        <v>61</v>
      </c>
      <c r="C653" s="17" t="s">
        <v>62</v>
      </c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21">
        <f t="shared" ref="AB653:AC653" si="599">D653+F653+H653+J653+L653+N653+P653+R653+T653+V653+X653+Z653</f>
        <v>0</v>
      </c>
      <c r="AC653" s="21">
        <f t="shared" si="599"/>
        <v>0</v>
      </c>
      <c r="AD653" s="21">
        <f t="shared" si="595"/>
        <v>0</v>
      </c>
      <c r="AE653" s="18"/>
      <c r="AF653" s="18"/>
      <c r="AG653" s="21">
        <f t="shared" si="596"/>
        <v>0</v>
      </c>
      <c r="AH653" s="18"/>
      <c r="AI653" s="18"/>
      <c r="AJ653" s="21">
        <f t="shared" si="597"/>
        <v>0</v>
      </c>
    </row>
    <row r="654" spans="1:46" ht="15.75" customHeight="1" x14ac:dyDescent="0.3">
      <c r="A654" s="16">
        <v>4</v>
      </c>
      <c r="B654" s="17" t="s">
        <v>3</v>
      </c>
      <c r="C654" s="17" t="s">
        <v>63</v>
      </c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21">
        <f t="shared" ref="AB654:AC654" si="600">D654+F654+H654+J654+L654+N654+P654+R654+T654+V654+X654+Z654</f>
        <v>0</v>
      </c>
      <c r="AC654" s="21">
        <f t="shared" si="600"/>
        <v>0</v>
      </c>
      <c r="AD654" s="21">
        <f t="shared" si="595"/>
        <v>0</v>
      </c>
      <c r="AE654" s="18"/>
      <c r="AF654" s="18"/>
      <c r="AG654" s="21">
        <f t="shared" si="596"/>
        <v>0</v>
      </c>
      <c r="AH654" s="18"/>
      <c r="AI654" s="18"/>
      <c r="AJ654" s="21">
        <f t="shared" si="597"/>
        <v>0</v>
      </c>
    </row>
    <row r="655" spans="1:46" ht="15.75" customHeight="1" x14ac:dyDescent="0.3">
      <c r="A655" s="16">
        <v>5</v>
      </c>
      <c r="B655" s="17" t="s">
        <v>64</v>
      </c>
      <c r="C655" s="17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21">
        <f t="shared" ref="AB655:AC655" si="601">D655+F655+H655+J655+L655+N655+P655+R655+T655+V655+X655+Z655</f>
        <v>0</v>
      </c>
      <c r="AC655" s="21">
        <f t="shared" si="601"/>
        <v>0</v>
      </c>
      <c r="AD655" s="21">
        <f t="shared" si="595"/>
        <v>0</v>
      </c>
      <c r="AE655" s="18"/>
      <c r="AF655" s="18"/>
      <c r="AG655" s="21">
        <f t="shared" si="596"/>
        <v>0</v>
      </c>
      <c r="AH655" s="18"/>
      <c r="AI655" s="18"/>
      <c r="AJ655" s="21">
        <f t="shared" si="597"/>
        <v>0</v>
      </c>
    </row>
    <row r="656" spans="1:46" ht="15.75" customHeight="1" x14ac:dyDescent="0.3">
      <c r="A656" s="16">
        <v>6</v>
      </c>
      <c r="B656" s="17" t="s">
        <v>65</v>
      </c>
      <c r="C656" s="17" t="s">
        <v>66</v>
      </c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21">
        <f t="shared" ref="AB656:AC656" si="602">D656+F656+H656+J656+L656+N656+P656+R656+T656+V656+X656+Z656</f>
        <v>0</v>
      </c>
      <c r="AC656" s="21">
        <f t="shared" si="602"/>
        <v>0</v>
      </c>
      <c r="AD656" s="21">
        <f t="shared" si="595"/>
        <v>0</v>
      </c>
      <c r="AE656" s="18"/>
      <c r="AF656" s="18"/>
      <c r="AG656" s="21">
        <f t="shared" si="596"/>
        <v>0</v>
      </c>
      <c r="AH656" s="18"/>
      <c r="AI656" s="18"/>
      <c r="AJ656" s="21">
        <f t="shared" si="597"/>
        <v>0</v>
      </c>
    </row>
    <row r="657" spans="1:36" ht="15.75" customHeight="1" x14ac:dyDescent="0.3">
      <c r="A657" s="16">
        <v>7</v>
      </c>
      <c r="B657" s="17" t="s">
        <v>67</v>
      </c>
      <c r="C657" s="17" t="s">
        <v>68</v>
      </c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20">
        <v>3</v>
      </c>
      <c r="S657" s="20">
        <v>3</v>
      </c>
      <c r="T657" s="20">
        <v>5</v>
      </c>
      <c r="U657" s="20">
        <v>14</v>
      </c>
      <c r="V657" s="20">
        <v>6</v>
      </c>
      <c r="W657" s="20">
        <v>9</v>
      </c>
      <c r="X657" s="20">
        <v>6</v>
      </c>
      <c r="Y657" s="20">
        <v>10</v>
      </c>
      <c r="Z657" s="20">
        <v>4</v>
      </c>
      <c r="AA657" s="20">
        <v>5</v>
      </c>
      <c r="AB657" s="21">
        <f t="shared" ref="AB657:AC657" si="603">D657+F657+H657+J657+L657+N657+P657+R657+T657+V657+X657+Z657</f>
        <v>24</v>
      </c>
      <c r="AC657" s="21">
        <f t="shared" si="603"/>
        <v>41</v>
      </c>
      <c r="AD657" s="21">
        <f t="shared" si="595"/>
        <v>65</v>
      </c>
      <c r="AE657" s="18"/>
      <c r="AF657" s="18"/>
      <c r="AG657" s="21">
        <f t="shared" si="596"/>
        <v>0</v>
      </c>
      <c r="AH657" s="18"/>
      <c r="AI657" s="18"/>
      <c r="AJ657" s="21">
        <f t="shared" si="597"/>
        <v>0</v>
      </c>
    </row>
    <row r="658" spans="1:36" ht="15.75" customHeight="1" x14ac:dyDescent="0.3">
      <c r="A658" s="16">
        <v>8</v>
      </c>
      <c r="B658" s="17" t="s">
        <v>69</v>
      </c>
      <c r="C658" s="17" t="s">
        <v>70</v>
      </c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21">
        <f t="shared" ref="AB658:AC658" si="604">D658+F658+H658+J658+L658+N658+P658+R658+T658+V658+X658+Z658</f>
        <v>0</v>
      </c>
      <c r="AC658" s="21">
        <f t="shared" si="604"/>
        <v>0</v>
      </c>
      <c r="AD658" s="21">
        <f t="shared" si="595"/>
        <v>0</v>
      </c>
      <c r="AE658" s="18"/>
      <c r="AF658" s="18"/>
      <c r="AG658" s="21">
        <f t="shared" si="596"/>
        <v>0</v>
      </c>
      <c r="AH658" s="18"/>
      <c r="AI658" s="18"/>
      <c r="AJ658" s="21">
        <f t="shared" si="597"/>
        <v>0</v>
      </c>
    </row>
    <row r="659" spans="1:36" ht="15.75" customHeight="1" x14ac:dyDescent="0.3">
      <c r="A659" s="16">
        <v>9</v>
      </c>
      <c r="B659" s="17" t="s">
        <v>2</v>
      </c>
      <c r="C659" s="17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21">
        <f t="shared" ref="AB659:AC659" si="605">D659+F659+H659+J659+L659+N659+P659+R659+T659+V659+X659+Z659</f>
        <v>0</v>
      </c>
      <c r="AC659" s="21">
        <f t="shared" si="605"/>
        <v>0</v>
      </c>
      <c r="AD659" s="21">
        <f t="shared" si="595"/>
        <v>0</v>
      </c>
      <c r="AE659" s="18"/>
      <c r="AF659" s="18"/>
      <c r="AG659" s="21">
        <f t="shared" si="596"/>
        <v>0</v>
      </c>
      <c r="AH659" s="18"/>
      <c r="AI659" s="18"/>
      <c r="AJ659" s="21">
        <f t="shared" si="597"/>
        <v>0</v>
      </c>
    </row>
    <row r="660" spans="1:36" ht="15.75" customHeight="1" x14ac:dyDescent="0.3">
      <c r="A660" s="16">
        <v>10</v>
      </c>
      <c r="B660" s="17" t="s">
        <v>4</v>
      </c>
      <c r="C660" s="17" t="s">
        <v>71</v>
      </c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21">
        <f t="shared" ref="AB660:AC660" si="606">D660+F660+H660+J660+L660+N660+P660+R660+T660+V660+X660+Z660</f>
        <v>0</v>
      </c>
      <c r="AC660" s="21">
        <f t="shared" si="606"/>
        <v>0</v>
      </c>
      <c r="AD660" s="21">
        <f t="shared" si="595"/>
        <v>0</v>
      </c>
      <c r="AE660" s="18"/>
      <c r="AF660" s="18"/>
      <c r="AG660" s="21">
        <f t="shared" si="596"/>
        <v>0</v>
      </c>
      <c r="AH660" s="18"/>
      <c r="AI660" s="18"/>
      <c r="AJ660" s="21">
        <f t="shared" si="597"/>
        <v>0</v>
      </c>
    </row>
    <row r="661" spans="1:36" ht="15.75" customHeight="1" x14ac:dyDescent="0.3">
      <c r="A661" s="16">
        <v>11</v>
      </c>
      <c r="B661" s="17" t="s">
        <v>72</v>
      </c>
      <c r="C661" s="17" t="s">
        <v>73</v>
      </c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21">
        <f t="shared" ref="AB661:AC661" si="607">D661+F661+H661+J661+L661+N661+P661+R661+T661+V661+X661+Z661</f>
        <v>0</v>
      </c>
      <c r="AC661" s="21">
        <f t="shared" si="607"/>
        <v>0</v>
      </c>
      <c r="AD661" s="21">
        <f t="shared" si="595"/>
        <v>0</v>
      </c>
      <c r="AE661" s="18"/>
      <c r="AF661" s="18"/>
      <c r="AG661" s="21">
        <f t="shared" si="596"/>
        <v>0</v>
      </c>
      <c r="AH661" s="18"/>
      <c r="AI661" s="18"/>
      <c r="AJ661" s="21">
        <f t="shared" si="597"/>
        <v>0</v>
      </c>
    </row>
    <row r="662" spans="1:36" ht="15.75" customHeight="1" x14ac:dyDescent="0.3">
      <c r="A662" s="16">
        <v>12</v>
      </c>
      <c r="B662" s="17" t="s">
        <v>74</v>
      </c>
      <c r="C662" s="17" t="s">
        <v>75</v>
      </c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21">
        <f t="shared" ref="AB662:AC662" si="608">D662+F662+H662+J662+L662+N662+P662+R662+T662+V662+X662+Z662</f>
        <v>0</v>
      </c>
      <c r="AC662" s="21">
        <f t="shared" si="608"/>
        <v>0</v>
      </c>
      <c r="AD662" s="21">
        <f t="shared" si="595"/>
        <v>0</v>
      </c>
      <c r="AE662" s="18"/>
      <c r="AF662" s="18"/>
      <c r="AG662" s="21">
        <f t="shared" si="596"/>
        <v>0</v>
      </c>
      <c r="AH662" s="18"/>
      <c r="AI662" s="18"/>
      <c r="AJ662" s="21">
        <f t="shared" si="597"/>
        <v>0</v>
      </c>
    </row>
    <row r="663" spans="1:36" ht="15.75" customHeight="1" x14ac:dyDescent="0.3">
      <c r="A663" s="16">
        <v>13</v>
      </c>
      <c r="B663" s="17" t="s">
        <v>76</v>
      </c>
      <c r="C663" s="17" t="s">
        <v>77</v>
      </c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21">
        <f t="shared" ref="AB663:AC663" si="609">D663+F663+H663+J663+L663+N663+P663+R663+T663+V663+X663+Z663</f>
        <v>0</v>
      </c>
      <c r="AC663" s="21">
        <f t="shared" si="609"/>
        <v>0</v>
      </c>
      <c r="AD663" s="21">
        <f t="shared" si="595"/>
        <v>0</v>
      </c>
      <c r="AE663" s="18"/>
      <c r="AF663" s="18"/>
      <c r="AG663" s="21">
        <f t="shared" si="596"/>
        <v>0</v>
      </c>
      <c r="AH663" s="18"/>
      <c r="AI663" s="18"/>
      <c r="AJ663" s="21">
        <f t="shared" si="597"/>
        <v>0</v>
      </c>
    </row>
    <row r="664" spans="1:36" ht="15.75" customHeight="1" x14ac:dyDescent="0.3">
      <c r="A664" s="16">
        <v>14</v>
      </c>
      <c r="B664" s="17" t="s">
        <v>0</v>
      </c>
      <c r="C664" s="17" t="s">
        <v>78</v>
      </c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21">
        <f t="shared" ref="AB664:AC664" si="610">D664+F664+H664+J664+L664+N664+P664+R664+T664+V664+X664+Z664</f>
        <v>0</v>
      </c>
      <c r="AC664" s="21">
        <f t="shared" si="610"/>
        <v>0</v>
      </c>
      <c r="AD664" s="21">
        <f t="shared" si="595"/>
        <v>0</v>
      </c>
      <c r="AE664" s="18"/>
      <c r="AF664" s="18"/>
      <c r="AG664" s="21">
        <f t="shared" si="596"/>
        <v>0</v>
      </c>
      <c r="AH664" s="18"/>
      <c r="AI664" s="18"/>
      <c r="AJ664" s="21">
        <f t="shared" si="597"/>
        <v>0</v>
      </c>
    </row>
    <row r="665" spans="1:36" ht="15.75" customHeight="1" x14ac:dyDescent="0.3">
      <c r="A665" s="16">
        <v>15</v>
      </c>
      <c r="B665" s="17" t="s">
        <v>79</v>
      </c>
      <c r="C665" s="17" t="s">
        <v>80</v>
      </c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21">
        <f t="shared" ref="AB665:AC665" si="611">D665+F665+H665+J665+L665+N665+P665+R665+T665+V665+X665+Z665</f>
        <v>0</v>
      </c>
      <c r="AC665" s="21">
        <f t="shared" si="611"/>
        <v>0</v>
      </c>
      <c r="AD665" s="21">
        <f t="shared" si="595"/>
        <v>0</v>
      </c>
      <c r="AE665" s="18"/>
      <c r="AF665" s="18"/>
      <c r="AG665" s="21">
        <f t="shared" si="596"/>
        <v>0</v>
      </c>
      <c r="AH665" s="18"/>
      <c r="AI665" s="18"/>
      <c r="AJ665" s="21">
        <f t="shared" si="597"/>
        <v>0</v>
      </c>
    </row>
    <row r="666" spans="1:36" ht="15.75" customHeight="1" x14ac:dyDescent="0.3">
      <c r="A666" s="16">
        <v>16</v>
      </c>
      <c r="B666" s="17" t="s">
        <v>81</v>
      </c>
      <c r="C666" s="17" t="s">
        <v>82</v>
      </c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21">
        <f t="shared" ref="AB666:AC666" si="612">D666+F666+H666+J666+L666+N666+P666+R666+T666+V666+X666+Z666</f>
        <v>0</v>
      </c>
      <c r="AC666" s="21">
        <f t="shared" si="612"/>
        <v>0</v>
      </c>
      <c r="AD666" s="21">
        <f t="shared" si="595"/>
        <v>0</v>
      </c>
      <c r="AE666" s="18"/>
      <c r="AF666" s="18"/>
      <c r="AG666" s="21">
        <f t="shared" si="596"/>
        <v>0</v>
      </c>
      <c r="AH666" s="18"/>
      <c r="AI666" s="18"/>
      <c r="AJ666" s="21">
        <f t="shared" si="597"/>
        <v>0</v>
      </c>
    </row>
    <row r="667" spans="1:36" ht="15.75" customHeight="1" x14ac:dyDescent="0.3">
      <c r="A667" s="16">
        <v>17</v>
      </c>
      <c r="B667" s="17" t="s">
        <v>83</v>
      </c>
      <c r="C667" s="17" t="s">
        <v>84</v>
      </c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21">
        <f t="shared" ref="AB667:AC667" si="613">D667+F667+H667+J667+L667+N667+P667+R667+T667+V667+X667+Z667</f>
        <v>0</v>
      </c>
      <c r="AC667" s="21">
        <f t="shared" si="613"/>
        <v>0</v>
      </c>
      <c r="AD667" s="21">
        <f t="shared" si="595"/>
        <v>0</v>
      </c>
      <c r="AE667" s="18"/>
      <c r="AF667" s="18"/>
      <c r="AG667" s="21">
        <f t="shared" si="596"/>
        <v>0</v>
      </c>
      <c r="AH667" s="18"/>
      <c r="AI667" s="18"/>
      <c r="AJ667" s="21">
        <f t="shared" si="597"/>
        <v>0</v>
      </c>
    </row>
    <row r="668" spans="1:36" ht="15.75" customHeight="1" x14ac:dyDescent="0.3">
      <c r="A668" s="16">
        <v>18</v>
      </c>
      <c r="B668" s="17" t="s">
        <v>85</v>
      </c>
      <c r="C668" s="17" t="s">
        <v>86</v>
      </c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21">
        <f t="shared" ref="AB668:AC668" si="614">D668+F668+H668+J668+L668+N668+P668+R668+T668+V668+X668+Z668</f>
        <v>0</v>
      </c>
      <c r="AC668" s="21">
        <f t="shared" si="614"/>
        <v>0</v>
      </c>
      <c r="AD668" s="21">
        <f t="shared" si="595"/>
        <v>0</v>
      </c>
      <c r="AE668" s="18"/>
      <c r="AF668" s="18"/>
      <c r="AG668" s="21">
        <f t="shared" si="596"/>
        <v>0</v>
      </c>
      <c r="AH668" s="18"/>
      <c r="AI668" s="18"/>
      <c r="AJ668" s="21">
        <f t="shared" si="597"/>
        <v>0</v>
      </c>
    </row>
    <row r="669" spans="1:36" ht="15.75" customHeight="1" x14ac:dyDescent="0.3">
      <c r="A669" s="16">
        <v>19</v>
      </c>
      <c r="B669" s="17" t="s">
        <v>87</v>
      </c>
      <c r="C669" s="17" t="s">
        <v>88</v>
      </c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21">
        <f t="shared" ref="AB669:AC669" si="615">D669+F669+H669+J669+L669+N669+P669+R669+T669+V669+X669+Z669</f>
        <v>0</v>
      </c>
      <c r="AC669" s="21">
        <f t="shared" si="615"/>
        <v>0</v>
      </c>
      <c r="AD669" s="21">
        <f t="shared" si="595"/>
        <v>0</v>
      </c>
      <c r="AE669" s="18"/>
      <c r="AF669" s="18"/>
      <c r="AG669" s="21">
        <f t="shared" si="596"/>
        <v>0</v>
      </c>
      <c r="AH669" s="18"/>
      <c r="AI669" s="18"/>
      <c r="AJ669" s="21">
        <f t="shared" si="597"/>
        <v>0</v>
      </c>
    </row>
    <row r="670" spans="1:36" ht="15.75" customHeight="1" x14ac:dyDescent="0.3">
      <c r="A670" s="16">
        <v>20</v>
      </c>
      <c r="B670" s="17" t="s">
        <v>89</v>
      </c>
      <c r="C670" s="17" t="s">
        <v>90</v>
      </c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21">
        <f t="shared" ref="AB670:AC670" si="616">D670+F670+H670+J670+L670+N670+P670+R670+T670+V670+X670+Z670</f>
        <v>0</v>
      </c>
      <c r="AC670" s="21">
        <f t="shared" si="616"/>
        <v>0</v>
      </c>
      <c r="AD670" s="21">
        <f t="shared" si="595"/>
        <v>0</v>
      </c>
      <c r="AE670" s="18"/>
      <c r="AF670" s="18"/>
      <c r="AG670" s="21">
        <f t="shared" si="596"/>
        <v>0</v>
      </c>
      <c r="AH670" s="18"/>
      <c r="AI670" s="18"/>
      <c r="AJ670" s="21">
        <f t="shared" si="597"/>
        <v>0</v>
      </c>
    </row>
    <row r="671" spans="1:36" ht="15.75" customHeight="1" x14ac:dyDescent="0.3">
      <c r="A671" s="16">
        <v>21</v>
      </c>
      <c r="B671" s="17" t="s">
        <v>91</v>
      </c>
      <c r="C671" s="17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21">
        <f t="shared" ref="AB671:AC671" si="617">D671+F671+H671+J671+L671+N671+P671+R671+T671+V671+X671+Z671</f>
        <v>0</v>
      </c>
      <c r="AC671" s="21">
        <f t="shared" si="617"/>
        <v>0</v>
      </c>
      <c r="AD671" s="21">
        <f t="shared" si="595"/>
        <v>0</v>
      </c>
      <c r="AE671" s="18"/>
      <c r="AF671" s="18"/>
      <c r="AG671" s="21">
        <f t="shared" si="596"/>
        <v>0</v>
      </c>
      <c r="AH671" s="18"/>
      <c r="AI671" s="18"/>
      <c r="AJ671" s="21">
        <f t="shared" si="597"/>
        <v>0</v>
      </c>
    </row>
    <row r="672" spans="1:36" ht="15.75" customHeight="1" x14ac:dyDescent="0.3">
      <c r="A672" s="16">
        <v>22</v>
      </c>
      <c r="B672" s="17" t="s">
        <v>92</v>
      </c>
      <c r="C672" s="17" t="s">
        <v>93</v>
      </c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21">
        <f t="shared" ref="AB672:AC672" si="618">D672+F672+H672+J672+L672+N672+P672+R672+T672+V672+X672+Z672</f>
        <v>0</v>
      </c>
      <c r="AC672" s="21">
        <f t="shared" si="618"/>
        <v>0</v>
      </c>
      <c r="AD672" s="21">
        <f t="shared" si="595"/>
        <v>0</v>
      </c>
      <c r="AE672" s="18"/>
      <c r="AF672" s="18"/>
      <c r="AG672" s="21">
        <f t="shared" si="596"/>
        <v>0</v>
      </c>
      <c r="AH672" s="18"/>
      <c r="AI672" s="18"/>
      <c r="AJ672" s="21">
        <f t="shared" si="597"/>
        <v>0</v>
      </c>
    </row>
    <row r="673" spans="1:36" ht="15.75" customHeight="1" x14ac:dyDescent="0.3">
      <c r="A673" s="16">
        <v>23</v>
      </c>
      <c r="B673" s="17" t="s">
        <v>94</v>
      </c>
      <c r="C673" s="17" t="s">
        <v>95</v>
      </c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21">
        <f t="shared" ref="AB673:AC673" si="619">D673+F673+H673+J673+L673+N673+P673+R673+T673+V673+X673+Z673</f>
        <v>0</v>
      </c>
      <c r="AC673" s="21">
        <f t="shared" si="619"/>
        <v>0</v>
      </c>
      <c r="AD673" s="21">
        <f t="shared" si="595"/>
        <v>0</v>
      </c>
      <c r="AE673" s="18"/>
      <c r="AF673" s="18"/>
      <c r="AG673" s="21">
        <f t="shared" si="596"/>
        <v>0</v>
      </c>
      <c r="AH673" s="18"/>
      <c r="AI673" s="18"/>
      <c r="AJ673" s="21">
        <f t="shared" si="597"/>
        <v>0</v>
      </c>
    </row>
    <row r="674" spans="1:36" ht="15.75" customHeight="1" x14ac:dyDescent="0.3">
      <c r="A674" s="16">
        <v>24</v>
      </c>
      <c r="B674" s="17" t="s">
        <v>96</v>
      </c>
      <c r="C674" s="17" t="s">
        <v>97</v>
      </c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21">
        <f t="shared" ref="AB674:AC674" si="620">D674+F674+H674+J674+L674+N674+P674+R674+T674+V674+X674+Z674</f>
        <v>0</v>
      </c>
      <c r="AC674" s="21">
        <f t="shared" si="620"/>
        <v>0</v>
      </c>
      <c r="AD674" s="21">
        <f t="shared" si="595"/>
        <v>0</v>
      </c>
      <c r="AE674" s="18"/>
      <c r="AF674" s="18"/>
      <c r="AG674" s="21">
        <f t="shared" si="596"/>
        <v>0</v>
      </c>
      <c r="AH674" s="18"/>
      <c r="AI674" s="18"/>
      <c r="AJ674" s="21">
        <f t="shared" si="597"/>
        <v>0</v>
      </c>
    </row>
    <row r="675" spans="1:36" ht="15.75" customHeight="1" x14ac:dyDescent="0.3">
      <c r="A675" s="16">
        <v>25</v>
      </c>
      <c r="B675" s="17" t="s">
        <v>98</v>
      </c>
      <c r="C675" s="17" t="s">
        <v>97</v>
      </c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21">
        <f t="shared" ref="AB675:AC675" si="621">D675+F675+H675+J675+L675+N675+P675+R675+T675+V675+X675+Z675</f>
        <v>0</v>
      </c>
      <c r="AC675" s="21">
        <f t="shared" si="621"/>
        <v>0</v>
      </c>
      <c r="AD675" s="21">
        <f t="shared" si="595"/>
        <v>0</v>
      </c>
      <c r="AE675" s="18"/>
      <c r="AF675" s="18"/>
      <c r="AG675" s="21">
        <f t="shared" si="596"/>
        <v>0</v>
      </c>
      <c r="AH675" s="18"/>
      <c r="AI675" s="18"/>
      <c r="AJ675" s="21">
        <f t="shared" si="597"/>
        <v>0</v>
      </c>
    </row>
    <row r="676" spans="1:36" ht="15.75" customHeight="1" x14ac:dyDescent="0.3">
      <c r="A676" s="16">
        <v>26</v>
      </c>
      <c r="B676" s="17" t="s">
        <v>99</v>
      </c>
      <c r="C676" s="17" t="s">
        <v>100</v>
      </c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21">
        <f t="shared" ref="AB676:AC676" si="622">D676+F676+H676+J676+L676+N676+P676+R676+T676+V676+X676+Z676</f>
        <v>0</v>
      </c>
      <c r="AC676" s="21">
        <f t="shared" si="622"/>
        <v>0</v>
      </c>
      <c r="AD676" s="21">
        <f t="shared" si="595"/>
        <v>0</v>
      </c>
      <c r="AE676" s="18"/>
      <c r="AF676" s="18"/>
      <c r="AG676" s="21">
        <f t="shared" si="596"/>
        <v>0</v>
      </c>
      <c r="AH676" s="18"/>
      <c r="AI676" s="18"/>
      <c r="AJ676" s="21">
        <f t="shared" si="597"/>
        <v>0</v>
      </c>
    </row>
    <row r="677" spans="1:36" ht="15.75" customHeight="1" x14ac:dyDescent="0.3">
      <c r="A677" s="16">
        <v>27</v>
      </c>
      <c r="B677" s="17" t="s">
        <v>101</v>
      </c>
      <c r="C677" s="22" t="s">
        <v>102</v>
      </c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21">
        <f t="shared" ref="AB677:AC677" si="623">D677+F677+H677+J677+L677+N677+P677+R677+T677+V677+X677+Z677</f>
        <v>0</v>
      </c>
      <c r="AC677" s="21">
        <f t="shared" si="623"/>
        <v>0</v>
      </c>
      <c r="AD677" s="21">
        <f t="shared" si="595"/>
        <v>0</v>
      </c>
      <c r="AE677" s="18"/>
      <c r="AF677" s="18"/>
      <c r="AG677" s="21">
        <f t="shared" si="596"/>
        <v>0</v>
      </c>
      <c r="AH677" s="18"/>
      <c r="AI677" s="18"/>
      <c r="AJ677" s="21">
        <f t="shared" si="597"/>
        <v>0</v>
      </c>
    </row>
    <row r="678" spans="1:36" ht="15.75" customHeight="1" x14ac:dyDescent="0.3">
      <c r="A678" s="16">
        <v>28</v>
      </c>
      <c r="B678" s="17" t="s">
        <v>103</v>
      </c>
      <c r="C678" s="17" t="s">
        <v>104</v>
      </c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21">
        <f t="shared" ref="AB678:AC678" si="624">D678+F678+H678+J678+L678+N678+P678+R678+T678+V678+X678+Z678</f>
        <v>0</v>
      </c>
      <c r="AC678" s="21">
        <f t="shared" si="624"/>
        <v>0</v>
      </c>
      <c r="AD678" s="21">
        <f t="shared" si="595"/>
        <v>0</v>
      </c>
      <c r="AE678" s="18"/>
      <c r="AF678" s="18"/>
      <c r="AG678" s="21">
        <f t="shared" si="596"/>
        <v>0</v>
      </c>
      <c r="AH678" s="18"/>
      <c r="AI678" s="18"/>
      <c r="AJ678" s="21">
        <f t="shared" si="597"/>
        <v>0</v>
      </c>
    </row>
    <row r="679" spans="1:36" ht="15.75" customHeight="1" x14ac:dyDescent="0.3">
      <c r="A679" s="16">
        <v>29</v>
      </c>
      <c r="B679" s="17" t="s">
        <v>105</v>
      </c>
      <c r="C679" s="17" t="s">
        <v>106</v>
      </c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21">
        <f t="shared" ref="AB679:AC679" si="625">D679+F679+H679+J679+L679+N679+P679+R679+T679+V679+X679+Z679</f>
        <v>0</v>
      </c>
      <c r="AC679" s="21">
        <f t="shared" si="625"/>
        <v>0</v>
      </c>
      <c r="AD679" s="21">
        <f t="shared" si="595"/>
        <v>0</v>
      </c>
      <c r="AE679" s="18"/>
      <c r="AF679" s="18"/>
      <c r="AG679" s="21">
        <f t="shared" si="596"/>
        <v>0</v>
      </c>
      <c r="AH679" s="18"/>
      <c r="AI679" s="18"/>
      <c r="AJ679" s="21">
        <f t="shared" si="597"/>
        <v>0</v>
      </c>
    </row>
    <row r="680" spans="1:36" ht="15.75" customHeight="1" x14ac:dyDescent="0.3">
      <c r="A680" s="16">
        <v>30</v>
      </c>
      <c r="B680" s="17" t="s">
        <v>107</v>
      </c>
      <c r="C680" s="23" t="s">
        <v>108</v>
      </c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21">
        <f t="shared" ref="AB680:AC680" si="626">D680+F680+H680+J680+L680+N680+P680+R680+T680+V680+X680+Z680</f>
        <v>0</v>
      </c>
      <c r="AC680" s="21">
        <f t="shared" si="626"/>
        <v>0</v>
      </c>
      <c r="AD680" s="21">
        <f t="shared" si="595"/>
        <v>0</v>
      </c>
      <c r="AE680" s="18"/>
      <c r="AF680" s="18"/>
      <c r="AG680" s="21">
        <f t="shared" si="596"/>
        <v>0</v>
      </c>
      <c r="AH680" s="18"/>
      <c r="AI680" s="18"/>
      <c r="AJ680" s="21">
        <f t="shared" si="597"/>
        <v>0</v>
      </c>
    </row>
    <row r="681" spans="1:36" ht="15.75" customHeight="1" x14ac:dyDescent="0.3">
      <c r="A681" s="16">
        <v>31</v>
      </c>
      <c r="B681" s="17" t="s">
        <v>109</v>
      </c>
      <c r="C681" s="23" t="s">
        <v>110</v>
      </c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21">
        <f t="shared" ref="AB681:AC681" si="627">D681+F681+H681+J681+L681+N681+P681+R681+T681+V681+X681+Z681</f>
        <v>0</v>
      </c>
      <c r="AC681" s="21">
        <f t="shared" si="627"/>
        <v>0</v>
      </c>
      <c r="AD681" s="21">
        <f t="shared" si="595"/>
        <v>0</v>
      </c>
      <c r="AE681" s="18"/>
      <c r="AF681" s="18"/>
      <c r="AG681" s="21">
        <f t="shared" si="596"/>
        <v>0</v>
      </c>
      <c r="AH681" s="18"/>
      <c r="AI681" s="18"/>
      <c r="AJ681" s="21">
        <f t="shared" si="597"/>
        <v>0</v>
      </c>
    </row>
    <row r="682" spans="1:36" ht="15.75" customHeight="1" x14ac:dyDescent="0.3">
      <c r="A682" s="16">
        <v>32</v>
      </c>
      <c r="B682" s="17" t="s">
        <v>111</v>
      </c>
      <c r="C682" s="23" t="s">
        <v>112</v>
      </c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21">
        <f t="shared" ref="AB682:AC682" si="628">D682+F682+H682+J682+L682+N682+P682+R682+T682+V682+X682+Z682</f>
        <v>0</v>
      </c>
      <c r="AC682" s="21">
        <f t="shared" si="628"/>
        <v>0</v>
      </c>
      <c r="AD682" s="21">
        <f t="shared" si="595"/>
        <v>0</v>
      </c>
      <c r="AE682" s="18"/>
      <c r="AF682" s="18"/>
      <c r="AG682" s="21">
        <f t="shared" si="596"/>
        <v>0</v>
      </c>
      <c r="AH682" s="18"/>
      <c r="AI682" s="18"/>
      <c r="AJ682" s="21">
        <f t="shared" si="597"/>
        <v>0</v>
      </c>
    </row>
    <row r="683" spans="1:36" ht="15.75" customHeight="1" x14ac:dyDescent="0.3">
      <c r="A683" s="16">
        <v>33</v>
      </c>
      <c r="B683" s="17" t="s">
        <v>113</v>
      </c>
      <c r="C683" s="23" t="s">
        <v>114</v>
      </c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21">
        <f t="shared" ref="AB683:AC683" si="629">D683+F683+H683+J683+L683+N683+P683+R683+T683+V683+X683+Z683</f>
        <v>0</v>
      </c>
      <c r="AC683" s="21">
        <f t="shared" si="629"/>
        <v>0</v>
      </c>
      <c r="AD683" s="21">
        <f t="shared" si="595"/>
        <v>0</v>
      </c>
      <c r="AE683" s="18"/>
      <c r="AF683" s="18"/>
      <c r="AG683" s="21">
        <f t="shared" si="596"/>
        <v>0</v>
      </c>
      <c r="AH683" s="18"/>
      <c r="AI683" s="18"/>
      <c r="AJ683" s="21">
        <f t="shared" si="597"/>
        <v>0</v>
      </c>
    </row>
    <row r="684" spans="1:36" ht="15.75" customHeight="1" x14ac:dyDescent="0.3">
      <c r="A684" s="16">
        <v>34</v>
      </c>
      <c r="B684" s="17" t="s">
        <v>115</v>
      </c>
      <c r="C684" s="23" t="s">
        <v>116</v>
      </c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21">
        <f t="shared" ref="AB684:AC684" si="630">D684+F684+H684+J684+L684+N684+P684+R684+T684+V684+X684+Z684</f>
        <v>0</v>
      </c>
      <c r="AC684" s="21">
        <f t="shared" si="630"/>
        <v>0</v>
      </c>
      <c r="AD684" s="21">
        <f t="shared" si="595"/>
        <v>0</v>
      </c>
      <c r="AE684" s="18"/>
      <c r="AF684" s="18"/>
      <c r="AG684" s="21">
        <f t="shared" si="596"/>
        <v>0</v>
      </c>
      <c r="AH684" s="18"/>
      <c r="AI684" s="18"/>
      <c r="AJ684" s="21">
        <f t="shared" si="597"/>
        <v>0</v>
      </c>
    </row>
    <row r="685" spans="1:36" ht="15.75" customHeight="1" x14ac:dyDescent="0.3">
      <c r="A685" s="16">
        <v>35</v>
      </c>
      <c r="B685" s="17" t="s">
        <v>117</v>
      </c>
      <c r="C685" s="23" t="s">
        <v>118</v>
      </c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21">
        <f t="shared" ref="AB685:AC685" si="631">D685+F685+H685+J685+L685+N685+P685+R685+T685+V685+X685+Z685</f>
        <v>0</v>
      </c>
      <c r="AC685" s="21">
        <f t="shared" si="631"/>
        <v>0</v>
      </c>
      <c r="AD685" s="21">
        <f t="shared" si="595"/>
        <v>0</v>
      </c>
      <c r="AE685" s="18"/>
      <c r="AF685" s="18"/>
      <c r="AG685" s="21">
        <f t="shared" si="596"/>
        <v>0</v>
      </c>
      <c r="AH685" s="18"/>
      <c r="AI685" s="18"/>
      <c r="AJ685" s="21">
        <f t="shared" si="597"/>
        <v>0</v>
      </c>
    </row>
    <row r="686" spans="1:36" ht="15.75" customHeight="1" x14ac:dyDescent="0.3">
      <c r="A686" s="16">
        <v>37</v>
      </c>
      <c r="B686" s="17" t="s">
        <v>119</v>
      </c>
      <c r="C686" s="23" t="s">
        <v>120</v>
      </c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21">
        <f t="shared" ref="AB686:AC686" si="632">D686+F686+H686+J686+L686+N686+P686+R686+T686+V686+X686+Z686</f>
        <v>0</v>
      </c>
      <c r="AC686" s="21">
        <f t="shared" si="632"/>
        <v>0</v>
      </c>
      <c r="AD686" s="21">
        <f t="shared" si="595"/>
        <v>0</v>
      </c>
      <c r="AE686" s="18"/>
      <c r="AF686" s="18"/>
      <c r="AG686" s="21">
        <f t="shared" si="596"/>
        <v>0</v>
      </c>
      <c r="AH686" s="18"/>
      <c r="AI686" s="18"/>
      <c r="AJ686" s="21">
        <f t="shared" si="597"/>
        <v>0</v>
      </c>
    </row>
    <row r="687" spans="1:36" ht="15.75" customHeight="1" x14ac:dyDescent="0.3">
      <c r="A687" s="16">
        <v>38</v>
      </c>
      <c r="B687" s="17" t="s">
        <v>121</v>
      </c>
      <c r="C687" s="23" t="s">
        <v>122</v>
      </c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21">
        <f t="shared" ref="AB687:AC687" si="633">D687+F687+H687+J687+L687+N687+P687+R687+T687+V687+X687+Z687</f>
        <v>0</v>
      </c>
      <c r="AC687" s="21">
        <f t="shared" si="633"/>
        <v>0</v>
      </c>
      <c r="AD687" s="21">
        <f t="shared" si="595"/>
        <v>0</v>
      </c>
      <c r="AE687" s="18"/>
      <c r="AF687" s="18"/>
      <c r="AG687" s="21">
        <f t="shared" si="596"/>
        <v>0</v>
      </c>
      <c r="AH687" s="18"/>
      <c r="AI687" s="18"/>
      <c r="AJ687" s="21">
        <f t="shared" si="597"/>
        <v>0</v>
      </c>
    </row>
    <row r="688" spans="1:36" ht="15.75" customHeight="1" x14ac:dyDescent="0.3">
      <c r="A688" s="16">
        <v>36</v>
      </c>
      <c r="B688" s="17" t="s">
        <v>123</v>
      </c>
      <c r="C688" s="23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21">
        <f t="shared" ref="AB688:AC688" si="634">D688+F688+H688+J688+L688+N688+P688+R688+T688+V688+X688+Z688</f>
        <v>0</v>
      </c>
      <c r="AC688" s="21">
        <f t="shared" si="634"/>
        <v>0</v>
      </c>
      <c r="AD688" s="21">
        <f t="shared" si="595"/>
        <v>0</v>
      </c>
      <c r="AE688" s="18"/>
      <c r="AF688" s="18"/>
      <c r="AG688" s="21">
        <f t="shared" si="596"/>
        <v>0</v>
      </c>
      <c r="AH688" s="18"/>
      <c r="AI688" s="18"/>
      <c r="AJ688" s="21">
        <f t="shared" si="597"/>
        <v>0</v>
      </c>
    </row>
    <row r="689" spans="1:45" ht="15.75" customHeight="1" x14ac:dyDescent="0.3">
      <c r="A689" s="16">
        <v>39</v>
      </c>
      <c r="B689" s="17" t="s">
        <v>124</v>
      </c>
      <c r="C689" s="22" t="s">
        <v>125</v>
      </c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21">
        <f t="shared" ref="AB689:AC689" si="635">D689+F689+H689+J689+L689+N689+P689+R689+T689+V689+X689+Z689</f>
        <v>0</v>
      </c>
      <c r="AC689" s="21">
        <f t="shared" si="635"/>
        <v>0</v>
      </c>
      <c r="AD689" s="21">
        <f t="shared" si="595"/>
        <v>0</v>
      </c>
      <c r="AE689" s="18"/>
      <c r="AF689" s="18"/>
      <c r="AG689" s="21">
        <f t="shared" si="596"/>
        <v>0</v>
      </c>
      <c r="AH689" s="18"/>
      <c r="AI689" s="18"/>
      <c r="AJ689" s="21">
        <f t="shared" si="597"/>
        <v>0</v>
      </c>
    </row>
    <row r="690" spans="1:45" ht="15.75" customHeight="1" x14ac:dyDescent="0.3">
      <c r="A690" s="16"/>
      <c r="B690" s="17" t="s">
        <v>126</v>
      </c>
      <c r="C690" s="24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21">
        <f t="shared" ref="AB690:AC690" si="636">D690+F690+H690+J690+L690+N690+P690+R690+T690+V690+X690+Z690</f>
        <v>0</v>
      </c>
      <c r="AC690" s="21">
        <f t="shared" si="636"/>
        <v>0</v>
      </c>
      <c r="AD690" s="21">
        <f t="shared" si="595"/>
        <v>0</v>
      </c>
      <c r="AE690" s="18"/>
      <c r="AF690" s="18"/>
      <c r="AG690" s="21">
        <f t="shared" si="596"/>
        <v>0</v>
      </c>
      <c r="AH690" s="18"/>
      <c r="AI690" s="18"/>
      <c r="AJ690" s="21">
        <f t="shared" si="597"/>
        <v>0</v>
      </c>
    </row>
    <row r="691" spans="1:45" ht="15.75" customHeight="1" x14ac:dyDescent="0.3">
      <c r="A691" s="16"/>
      <c r="B691" s="17" t="s">
        <v>127</v>
      </c>
      <c r="C691" s="17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21">
        <f t="shared" ref="AB691:AC691" si="637">D691+F691+H691+J691+L691+N691+P691+R691+T691+V691+X691+Z691</f>
        <v>0</v>
      </c>
      <c r="AC691" s="21">
        <f t="shared" si="637"/>
        <v>0</v>
      </c>
      <c r="AD691" s="21">
        <f t="shared" si="595"/>
        <v>0</v>
      </c>
      <c r="AE691" s="18"/>
      <c r="AF691" s="18"/>
      <c r="AG691" s="21">
        <f t="shared" si="596"/>
        <v>0</v>
      </c>
      <c r="AH691" s="18"/>
      <c r="AI691" s="18"/>
      <c r="AJ691" s="21">
        <f t="shared" si="597"/>
        <v>0</v>
      </c>
    </row>
    <row r="692" spans="1:45" ht="15.75" customHeight="1" x14ac:dyDescent="0.3">
      <c r="A692" s="16"/>
      <c r="B692" s="17" t="s">
        <v>128</v>
      </c>
      <c r="C692" s="24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21">
        <f t="shared" ref="AB692:AC692" si="638">D692+F692+H692+J692+L692+N692+P692+R692+T692+V692+X692+Z692</f>
        <v>0</v>
      </c>
      <c r="AC692" s="21">
        <f t="shared" si="638"/>
        <v>0</v>
      </c>
      <c r="AD692" s="21">
        <f t="shared" si="595"/>
        <v>0</v>
      </c>
      <c r="AE692" s="18"/>
      <c r="AF692" s="18"/>
      <c r="AG692" s="21">
        <f t="shared" si="596"/>
        <v>0</v>
      </c>
      <c r="AH692" s="18"/>
      <c r="AI692" s="18"/>
      <c r="AJ692" s="21">
        <f t="shared" si="597"/>
        <v>0</v>
      </c>
    </row>
    <row r="693" spans="1:45" ht="15.75" customHeight="1" x14ac:dyDescent="0.3">
      <c r="A693" s="16">
        <v>40</v>
      </c>
      <c r="B693" s="17" t="s">
        <v>129</v>
      </c>
      <c r="C693" s="23" t="s">
        <v>130</v>
      </c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21">
        <f t="shared" ref="AB693:AC693" si="639">D693+F693+H693+J693+L693+N693+P693+R693+T693+V693+X693+Z693</f>
        <v>0</v>
      </c>
      <c r="AC693" s="21">
        <f t="shared" si="639"/>
        <v>0</v>
      </c>
      <c r="AD693" s="21">
        <f t="shared" si="595"/>
        <v>0</v>
      </c>
      <c r="AE693" s="18"/>
      <c r="AF693" s="18"/>
      <c r="AG693" s="21">
        <f t="shared" si="596"/>
        <v>0</v>
      </c>
      <c r="AH693" s="18"/>
      <c r="AI693" s="18"/>
      <c r="AJ693" s="21">
        <f t="shared" si="597"/>
        <v>0</v>
      </c>
    </row>
    <row r="694" spans="1:45" ht="15.75" customHeight="1" x14ac:dyDescent="0.3">
      <c r="A694" s="16">
        <v>41</v>
      </c>
      <c r="B694" s="17" t="s">
        <v>131</v>
      </c>
      <c r="C694" s="23" t="s">
        <v>132</v>
      </c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21">
        <f t="shared" ref="AB694:AC694" si="640">D694+F694+H694+J694+L694+N694+P694+R694+T694+V694+X694+Z694</f>
        <v>0</v>
      </c>
      <c r="AC694" s="21">
        <f t="shared" si="640"/>
        <v>0</v>
      </c>
      <c r="AD694" s="21">
        <f t="shared" si="595"/>
        <v>0</v>
      </c>
      <c r="AE694" s="18"/>
      <c r="AF694" s="18"/>
      <c r="AG694" s="21">
        <f t="shared" si="596"/>
        <v>0</v>
      </c>
      <c r="AH694" s="18"/>
      <c r="AI694" s="18"/>
      <c r="AJ694" s="21">
        <f t="shared" si="597"/>
        <v>0</v>
      </c>
    </row>
    <row r="695" spans="1:45" ht="15.75" customHeight="1" x14ac:dyDescent="0.3">
      <c r="A695" s="16">
        <v>42</v>
      </c>
      <c r="B695" s="17" t="s">
        <v>133</v>
      </c>
      <c r="C695" s="23" t="s">
        <v>134</v>
      </c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21">
        <f t="shared" ref="AB695:AC695" si="641">D695+F695+H695+J695+L695+N695+P695+R695+T695+V695+X695+Z695</f>
        <v>0</v>
      </c>
      <c r="AC695" s="21">
        <f t="shared" si="641"/>
        <v>0</v>
      </c>
      <c r="AD695" s="21">
        <f t="shared" si="595"/>
        <v>0</v>
      </c>
      <c r="AE695" s="18"/>
      <c r="AF695" s="18"/>
      <c r="AG695" s="21">
        <f t="shared" si="596"/>
        <v>0</v>
      </c>
      <c r="AH695" s="18"/>
      <c r="AI695" s="18"/>
      <c r="AJ695" s="21">
        <f t="shared" si="597"/>
        <v>0</v>
      </c>
    </row>
    <row r="696" spans="1:45" ht="15.75" customHeight="1" x14ac:dyDescent="0.3">
      <c r="A696" s="16">
        <v>43</v>
      </c>
      <c r="B696" s="17" t="s">
        <v>135</v>
      </c>
      <c r="C696" s="23" t="s">
        <v>136</v>
      </c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21">
        <f t="shared" ref="AB696:AC696" si="642">D696+F696+H696+J696+L696+N696+P696+R696+T696+V696+X696+Z696</f>
        <v>0</v>
      </c>
      <c r="AC696" s="21">
        <f t="shared" si="642"/>
        <v>0</v>
      </c>
      <c r="AD696" s="21">
        <f t="shared" si="595"/>
        <v>0</v>
      </c>
      <c r="AE696" s="18"/>
      <c r="AF696" s="18"/>
      <c r="AG696" s="21">
        <f t="shared" si="596"/>
        <v>0</v>
      </c>
      <c r="AH696" s="18"/>
      <c r="AI696" s="18"/>
      <c r="AJ696" s="21">
        <f t="shared" si="597"/>
        <v>0</v>
      </c>
    </row>
    <row r="697" spans="1:45" ht="15.75" customHeight="1" x14ac:dyDescent="0.3">
      <c r="A697" s="16">
        <v>44</v>
      </c>
      <c r="B697" s="17" t="s">
        <v>137</v>
      </c>
      <c r="C697" s="23" t="s">
        <v>138</v>
      </c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21">
        <f t="shared" ref="AB697:AC697" si="643">D697+F697+H697+J697+L697+N697+P697+R697+T697+V697+X697+Z697</f>
        <v>0</v>
      </c>
      <c r="AC697" s="21">
        <f t="shared" si="643"/>
        <v>0</v>
      </c>
      <c r="AD697" s="21">
        <f t="shared" si="595"/>
        <v>0</v>
      </c>
      <c r="AE697" s="18"/>
      <c r="AF697" s="18"/>
      <c r="AG697" s="21">
        <f t="shared" si="596"/>
        <v>0</v>
      </c>
      <c r="AH697" s="18"/>
      <c r="AI697" s="18"/>
      <c r="AJ697" s="21">
        <f t="shared" si="597"/>
        <v>0</v>
      </c>
    </row>
    <row r="698" spans="1:45" ht="15.75" customHeight="1" x14ac:dyDescent="0.3">
      <c r="A698" s="16">
        <v>45</v>
      </c>
      <c r="B698" s="17" t="s">
        <v>139</v>
      </c>
      <c r="C698" s="23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21">
        <f t="shared" ref="AB698:AC698" si="644">D698+F698+H698+J698+L698+N698+P698+R698+T698+V698+X698+Z698</f>
        <v>0</v>
      </c>
      <c r="AC698" s="21">
        <f t="shared" si="644"/>
        <v>0</v>
      </c>
      <c r="AD698" s="21">
        <f t="shared" si="595"/>
        <v>0</v>
      </c>
      <c r="AE698" s="18"/>
      <c r="AF698" s="18"/>
      <c r="AG698" s="21">
        <f t="shared" si="596"/>
        <v>0</v>
      </c>
      <c r="AH698" s="18"/>
      <c r="AI698" s="18"/>
      <c r="AJ698" s="21">
        <f t="shared" si="597"/>
        <v>0</v>
      </c>
    </row>
    <row r="699" spans="1:45" ht="15.75" customHeight="1" x14ac:dyDescent="0.3">
      <c r="A699" s="16">
        <v>46</v>
      </c>
      <c r="B699" s="17" t="s">
        <v>140</v>
      </c>
      <c r="C699" s="23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21">
        <f t="shared" ref="AB699:AC699" si="645">D699+F699+H699+J699+L699+N699+P699+R699+T699+V699+X699+Z699</f>
        <v>0</v>
      </c>
      <c r="AC699" s="21">
        <f t="shared" si="645"/>
        <v>0</v>
      </c>
      <c r="AD699" s="21">
        <f t="shared" si="595"/>
        <v>0</v>
      </c>
      <c r="AE699" s="18"/>
      <c r="AF699" s="18"/>
      <c r="AG699" s="21">
        <f t="shared" si="596"/>
        <v>0</v>
      </c>
      <c r="AH699" s="18"/>
      <c r="AI699" s="18"/>
      <c r="AJ699" s="21">
        <f t="shared" si="597"/>
        <v>0</v>
      </c>
    </row>
    <row r="700" spans="1:45" ht="15.75" customHeight="1" x14ac:dyDescent="0.3">
      <c r="A700" s="16">
        <v>47</v>
      </c>
      <c r="B700" s="17" t="s">
        <v>141</v>
      </c>
      <c r="C700" s="17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21">
        <f t="shared" ref="AB700:AC700" si="646">D700+F700+H700+J700+L700+N700+P700+R700+T700+V700+X700+Z700</f>
        <v>0</v>
      </c>
      <c r="AC700" s="21">
        <f t="shared" si="646"/>
        <v>0</v>
      </c>
      <c r="AD700" s="21">
        <f t="shared" si="595"/>
        <v>0</v>
      </c>
      <c r="AE700" s="18"/>
      <c r="AF700" s="18"/>
      <c r="AG700" s="21">
        <f t="shared" si="596"/>
        <v>0</v>
      </c>
      <c r="AH700" s="18"/>
      <c r="AI700" s="18"/>
      <c r="AJ700" s="21">
        <f t="shared" si="597"/>
        <v>0</v>
      </c>
    </row>
    <row r="701" spans="1:45" ht="15.75" customHeight="1" x14ac:dyDescent="0.3">
      <c r="A701" s="101" t="s">
        <v>9</v>
      </c>
      <c r="B701" s="57"/>
      <c r="C701" s="102"/>
      <c r="D701" s="25">
        <f t="shared" ref="D701:AJ701" si="647">SUM(D651:D700)</f>
        <v>0</v>
      </c>
      <c r="E701" s="25">
        <f t="shared" si="647"/>
        <v>0</v>
      </c>
      <c r="F701" s="25">
        <f t="shared" si="647"/>
        <v>0</v>
      </c>
      <c r="G701" s="25">
        <f t="shared" si="647"/>
        <v>0</v>
      </c>
      <c r="H701" s="25">
        <f t="shared" si="647"/>
        <v>0</v>
      </c>
      <c r="I701" s="25">
        <f t="shared" si="647"/>
        <v>0</v>
      </c>
      <c r="J701" s="25">
        <f t="shared" si="647"/>
        <v>0</v>
      </c>
      <c r="K701" s="25">
        <f t="shared" si="647"/>
        <v>0</v>
      </c>
      <c r="L701" s="25">
        <f t="shared" si="647"/>
        <v>0</v>
      </c>
      <c r="M701" s="25">
        <f t="shared" si="647"/>
        <v>0</v>
      </c>
      <c r="N701" s="25">
        <f t="shared" si="647"/>
        <v>0</v>
      </c>
      <c r="O701" s="25">
        <f t="shared" si="647"/>
        <v>0</v>
      </c>
      <c r="P701" s="25">
        <f t="shared" si="647"/>
        <v>0</v>
      </c>
      <c r="Q701" s="25">
        <f t="shared" si="647"/>
        <v>0</v>
      </c>
      <c r="R701" s="25">
        <f t="shared" si="647"/>
        <v>10</v>
      </c>
      <c r="S701" s="25">
        <f t="shared" si="647"/>
        <v>15</v>
      </c>
      <c r="T701" s="25">
        <f t="shared" si="647"/>
        <v>20</v>
      </c>
      <c r="U701" s="25">
        <f t="shared" si="647"/>
        <v>56</v>
      </c>
      <c r="V701" s="25">
        <f t="shared" si="647"/>
        <v>27</v>
      </c>
      <c r="W701" s="25">
        <f t="shared" si="647"/>
        <v>44</v>
      </c>
      <c r="X701" s="25">
        <f t="shared" si="647"/>
        <v>44</v>
      </c>
      <c r="Y701" s="25">
        <f t="shared" si="647"/>
        <v>73</v>
      </c>
      <c r="Z701" s="25">
        <f t="shared" si="647"/>
        <v>25</v>
      </c>
      <c r="AA701" s="25">
        <f t="shared" si="647"/>
        <v>40</v>
      </c>
      <c r="AB701" s="25">
        <f t="shared" si="647"/>
        <v>126</v>
      </c>
      <c r="AC701" s="25">
        <f t="shared" si="647"/>
        <v>228</v>
      </c>
      <c r="AD701" s="25">
        <f t="shared" si="647"/>
        <v>354</v>
      </c>
      <c r="AE701" s="25">
        <f t="shared" si="647"/>
        <v>1932</v>
      </c>
      <c r="AF701" s="25">
        <f t="shared" si="647"/>
        <v>2771</v>
      </c>
      <c r="AG701" s="25">
        <f t="shared" si="647"/>
        <v>4703</v>
      </c>
      <c r="AH701" s="25">
        <f t="shared" si="647"/>
        <v>0</v>
      </c>
      <c r="AI701" s="25">
        <f t="shared" si="647"/>
        <v>0</v>
      </c>
      <c r="AJ701" s="25">
        <f t="shared" si="647"/>
        <v>0</v>
      </c>
    </row>
    <row r="702" spans="1:45" ht="15.75" customHeight="1" x14ac:dyDescent="0.3">
      <c r="A702" s="83"/>
      <c r="B702" s="69"/>
      <c r="C702" s="84"/>
      <c r="D702" s="89">
        <f>SUM(D701:E701)</f>
        <v>0</v>
      </c>
      <c r="E702" s="66"/>
      <c r="F702" s="89">
        <f>SUM(F701:G701)</f>
        <v>0</v>
      </c>
      <c r="G702" s="66"/>
      <c r="H702" s="89">
        <f>SUM(H701:I701)</f>
        <v>0</v>
      </c>
      <c r="I702" s="66"/>
      <c r="J702" s="89">
        <f>SUM(J701:K701)</f>
        <v>0</v>
      </c>
      <c r="K702" s="66"/>
      <c r="L702" s="89">
        <f>SUM(L701:M701)</f>
        <v>0</v>
      </c>
      <c r="M702" s="66"/>
      <c r="N702" s="89">
        <f>SUM(N701:O701)</f>
        <v>0</v>
      </c>
      <c r="O702" s="66"/>
      <c r="P702" s="89">
        <f>SUM(P701:Q701)</f>
        <v>0</v>
      </c>
      <c r="Q702" s="66"/>
      <c r="R702" s="89">
        <f>SUM(R701:S701)</f>
        <v>25</v>
      </c>
      <c r="S702" s="66"/>
      <c r="T702" s="89">
        <f>SUM(T701:U701)</f>
        <v>76</v>
      </c>
      <c r="U702" s="66"/>
      <c r="V702" s="89">
        <f>SUM(V701:W701)</f>
        <v>71</v>
      </c>
      <c r="W702" s="66"/>
      <c r="X702" s="89">
        <f>SUM(X701:Y701)</f>
        <v>117</v>
      </c>
      <c r="Y702" s="66"/>
      <c r="Z702" s="89">
        <f>SUM(Z701:AA701)</f>
        <v>65</v>
      </c>
      <c r="AA702" s="66"/>
      <c r="AB702" s="89">
        <f>SUM(AB701:AC701)</f>
        <v>354</v>
      </c>
      <c r="AC702" s="66"/>
      <c r="AD702" s="18"/>
      <c r="AE702" s="89">
        <f>SUM(AE701:AF701)</f>
        <v>4703</v>
      </c>
      <c r="AF702" s="66"/>
      <c r="AG702" s="15"/>
      <c r="AH702" s="89">
        <f>SUM(AH701:AI701)</f>
        <v>0</v>
      </c>
      <c r="AI702" s="66"/>
      <c r="AJ702" s="18"/>
      <c r="AK702" s="31"/>
      <c r="AL702" s="103"/>
      <c r="AM702" s="60"/>
      <c r="AN702" s="103"/>
      <c r="AO702" s="60"/>
      <c r="AP702" s="103"/>
      <c r="AQ702" s="60"/>
      <c r="AR702" s="103"/>
      <c r="AS702" s="60"/>
    </row>
    <row r="703" spans="1:45" ht="15.75" customHeight="1" x14ac:dyDescent="0.35">
      <c r="A703" s="28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</row>
    <row r="704" spans="1:45" ht="15.75" customHeight="1" x14ac:dyDescent="0.35">
      <c r="A704" s="28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</row>
    <row r="705" spans="1:36" ht="15.75" customHeight="1" x14ac:dyDescent="0.35">
      <c r="A705" s="106" t="s">
        <v>143</v>
      </c>
      <c r="B705" s="65"/>
      <c r="C705" s="4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</row>
    <row r="706" spans="1:36" ht="15.75" customHeight="1" x14ac:dyDescent="0.25">
      <c r="A706" s="90" t="s">
        <v>6</v>
      </c>
      <c r="B706" s="90" t="s">
        <v>42</v>
      </c>
      <c r="C706" s="90" t="s">
        <v>43</v>
      </c>
      <c r="D706" s="105" t="s">
        <v>44</v>
      </c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86"/>
      <c r="AB706" s="107" t="s">
        <v>44</v>
      </c>
      <c r="AC706" s="70"/>
      <c r="AD706" s="82"/>
      <c r="AE706" s="107" t="s">
        <v>45</v>
      </c>
      <c r="AF706" s="70"/>
      <c r="AG706" s="82"/>
      <c r="AH706" s="107" t="s">
        <v>46</v>
      </c>
      <c r="AI706" s="70"/>
      <c r="AJ706" s="82"/>
    </row>
    <row r="707" spans="1:36" ht="15.75" customHeight="1" x14ac:dyDescent="0.25">
      <c r="A707" s="91"/>
      <c r="B707" s="91"/>
      <c r="C707" s="91"/>
      <c r="D707" s="105" t="s">
        <v>47</v>
      </c>
      <c r="E707" s="86"/>
      <c r="F707" s="105" t="s">
        <v>48</v>
      </c>
      <c r="G707" s="86"/>
      <c r="H707" s="105" t="s">
        <v>49</v>
      </c>
      <c r="I707" s="86"/>
      <c r="J707" s="105" t="s">
        <v>50</v>
      </c>
      <c r="K707" s="86"/>
      <c r="L707" s="105">
        <v>44325</v>
      </c>
      <c r="M707" s="86"/>
      <c r="N707" s="105">
        <v>44483</v>
      </c>
      <c r="O707" s="86"/>
      <c r="P707" s="105" t="s">
        <v>51</v>
      </c>
      <c r="Q707" s="86"/>
      <c r="R707" s="105" t="s">
        <v>52</v>
      </c>
      <c r="S707" s="86"/>
      <c r="T707" s="105" t="s">
        <v>53</v>
      </c>
      <c r="U707" s="86"/>
      <c r="V707" s="105" t="s">
        <v>54</v>
      </c>
      <c r="W707" s="86"/>
      <c r="X707" s="105" t="s">
        <v>55</v>
      </c>
      <c r="Y707" s="86"/>
      <c r="Z707" s="105" t="s">
        <v>56</v>
      </c>
      <c r="AA707" s="86"/>
      <c r="AB707" s="83"/>
      <c r="AC707" s="69"/>
      <c r="AD707" s="84"/>
      <c r="AE707" s="83"/>
      <c r="AF707" s="69"/>
      <c r="AG707" s="84"/>
      <c r="AH707" s="83"/>
      <c r="AI707" s="69"/>
      <c r="AJ707" s="84"/>
    </row>
    <row r="708" spans="1:36" ht="15.75" customHeight="1" x14ac:dyDescent="0.25">
      <c r="A708" s="92"/>
      <c r="B708" s="92"/>
      <c r="C708" s="92"/>
      <c r="D708" s="33" t="s">
        <v>7</v>
      </c>
      <c r="E708" s="33" t="s">
        <v>8</v>
      </c>
      <c r="F708" s="33" t="s">
        <v>7</v>
      </c>
      <c r="G708" s="33" t="s">
        <v>8</v>
      </c>
      <c r="H708" s="33" t="s">
        <v>7</v>
      </c>
      <c r="I708" s="33" t="s">
        <v>8</v>
      </c>
      <c r="J708" s="33" t="s">
        <v>7</v>
      </c>
      <c r="K708" s="33" t="s">
        <v>8</v>
      </c>
      <c r="L708" s="33" t="s">
        <v>7</v>
      </c>
      <c r="M708" s="33" t="s">
        <v>8</v>
      </c>
      <c r="N708" s="33" t="s">
        <v>7</v>
      </c>
      <c r="O708" s="33" t="s">
        <v>8</v>
      </c>
      <c r="P708" s="33" t="s">
        <v>7</v>
      </c>
      <c r="Q708" s="33" t="s">
        <v>8</v>
      </c>
      <c r="R708" s="33" t="s">
        <v>7</v>
      </c>
      <c r="S708" s="33" t="s">
        <v>8</v>
      </c>
      <c r="T708" s="33" t="s">
        <v>7</v>
      </c>
      <c r="U708" s="33" t="s">
        <v>8</v>
      </c>
      <c r="V708" s="33" t="s">
        <v>7</v>
      </c>
      <c r="W708" s="33" t="s">
        <v>8</v>
      </c>
      <c r="X708" s="33" t="s">
        <v>7</v>
      </c>
      <c r="Y708" s="33" t="s">
        <v>8</v>
      </c>
      <c r="Z708" s="33" t="s">
        <v>7</v>
      </c>
      <c r="AA708" s="33" t="s">
        <v>8</v>
      </c>
      <c r="AB708" s="33" t="s">
        <v>7</v>
      </c>
      <c r="AC708" s="33" t="s">
        <v>8</v>
      </c>
      <c r="AD708" s="33" t="s">
        <v>57</v>
      </c>
      <c r="AE708" s="33" t="s">
        <v>7</v>
      </c>
      <c r="AF708" s="33" t="s">
        <v>8</v>
      </c>
      <c r="AG708" s="33" t="s">
        <v>57</v>
      </c>
      <c r="AH708" s="33" t="s">
        <v>7</v>
      </c>
      <c r="AI708" s="33" t="s">
        <v>8</v>
      </c>
      <c r="AJ708" s="33" t="s">
        <v>57</v>
      </c>
    </row>
    <row r="709" spans="1:36" ht="15.75" customHeight="1" x14ac:dyDescent="0.25">
      <c r="A709" s="34">
        <v>1</v>
      </c>
      <c r="B709" s="35" t="s">
        <v>1</v>
      </c>
      <c r="C709" s="35" t="s">
        <v>58</v>
      </c>
      <c r="D709" s="36">
        <f t="shared" ref="D709:AA709" si="648">SUM(D13+D71+D129)</f>
        <v>0</v>
      </c>
      <c r="E709" s="36">
        <f t="shared" si="648"/>
        <v>0</v>
      </c>
      <c r="F709" s="36">
        <f t="shared" si="648"/>
        <v>0</v>
      </c>
      <c r="G709" s="36">
        <f t="shared" si="648"/>
        <v>0</v>
      </c>
      <c r="H709" s="36">
        <f t="shared" si="648"/>
        <v>0</v>
      </c>
      <c r="I709" s="36">
        <f t="shared" si="648"/>
        <v>0</v>
      </c>
      <c r="J709" s="36">
        <f t="shared" si="648"/>
        <v>0</v>
      </c>
      <c r="K709" s="36">
        <f t="shared" si="648"/>
        <v>0</v>
      </c>
      <c r="L709" s="36">
        <f t="shared" si="648"/>
        <v>0</v>
      </c>
      <c r="M709" s="36">
        <f t="shared" si="648"/>
        <v>0</v>
      </c>
      <c r="N709" s="36">
        <f t="shared" si="648"/>
        <v>0</v>
      </c>
      <c r="O709" s="36">
        <f t="shared" si="648"/>
        <v>0</v>
      </c>
      <c r="P709" s="36">
        <f t="shared" si="648"/>
        <v>0</v>
      </c>
      <c r="Q709" s="36">
        <f t="shared" si="648"/>
        <v>0</v>
      </c>
      <c r="R709" s="36">
        <f t="shared" si="648"/>
        <v>58</v>
      </c>
      <c r="S709" s="36">
        <f t="shared" si="648"/>
        <v>116</v>
      </c>
      <c r="T709" s="36">
        <f t="shared" si="648"/>
        <v>154</v>
      </c>
      <c r="U709" s="36">
        <f t="shared" si="648"/>
        <v>251</v>
      </c>
      <c r="V709" s="36">
        <f t="shared" si="648"/>
        <v>182</v>
      </c>
      <c r="W709" s="36">
        <f t="shared" si="648"/>
        <v>207</v>
      </c>
      <c r="X709" s="36">
        <f t="shared" si="648"/>
        <v>195</v>
      </c>
      <c r="Y709" s="36">
        <f t="shared" si="648"/>
        <v>257</v>
      </c>
      <c r="Z709" s="36">
        <f t="shared" si="648"/>
        <v>143</v>
      </c>
      <c r="AA709" s="36">
        <f t="shared" si="648"/>
        <v>151</v>
      </c>
      <c r="AB709" s="36">
        <f t="shared" ref="AB709:AC709" si="649">D709+F709+H709+J709+L709+N709+P709+R709+T709+V709+X709+Z709</f>
        <v>732</v>
      </c>
      <c r="AC709" s="36">
        <f t="shared" si="649"/>
        <v>982</v>
      </c>
      <c r="AD709" s="36">
        <f t="shared" ref="AD709:AD758" si="650">SUM(AB709,AC709)</f>
        <v>1714</v>
      </c>
      <c r="AE709" s="36">
        <f t="shared" ref="AE709:AF709" si="651">SUM(AE13+AE71+AE129)</f>
        <v>799</v>
      </c>
      <c r="AF709" s="36">
        <f t="shared" si="651"/>
        <v>1052</v>
      </c>
      <c r="AG709" s="36">
        <f t="shared" ref="AG709:AG758" si="652">SUM(AE709,AF709)</f>
        <v>1851</v>
      </c>
      <c r="AH709" s="36">
        <f t="shared" ref="AH709:AI709" si="653">SUM(AH13+AH71+AH129)</f>
        <v>0</v>
      </c>
      <c r="AI709" s="36">
        <f t="shared" si="653"/>
        <v>0</v>
      </c>
      <c r="AJ709" s="36">
        <f t="shared" ref="AJ709:AJ758" si="654">SUM(AH709,AI709)</f>
        <v>0</v>
      </c>
    </row>
    <row r="710" spans="1:36" ht="15.75" customHeight="1" x14ac:dyDescent="0.25">
      <c r="A710" s="34">
        <v>2</v>
      </c>
      <c r="B710" s="35" t="s">
        <v>59</v>
      </c>
      <c r="C710" s="35" t="s">
        <v>60</v>
      </c>
      <c r="D710" s="36">
        <f t="shared" ref="D710:AA710" si="655">SUM(D14+D72+D130)</f>
        <v>0</v>
      </c>
      <c r="E710" s="36">
        <f t="shared" si="655"/>
        <v>0</v>
      </c>
      <c r="F710" s="36">
        <f t="shared" si="655"/>
        <v>0</v>
      </c>
      <c r="G710" s="36">
        <f t="shared" si="655"/>
        <v>0</v>
      </c>
      <c r="H710" s="36">
        <f t="shared" si="655"/>
        <v>0</v>
      </c>
      <c r="I710" s="36">
        <f t="shared" si="655"/>
        <v>0</v>
      </c>
      <c r="J710" s="36">
        <f t="shared" si="655"/>
        <v>0</v>
      </c>
      <c r="K710" s="36">
        <f t="shared" si="655"/>
        <v>0</v>
      </c>
      <c r="L710" s="36">
        <f t="shared" si="655"/>
        <v>0</v>
      </c>
      <c r="M710" s="36">
        <f t="shared" si="655"/>
        <v>0</v>
      </c>
      <c r="N710" s="36">
        <f t="shared" si="655"/>
        <v>0</v>
      </c>
      <c r="O710" s="36">
        <f t="shared" si="655"/>
        <v>0</v>
      </c>
      <c r="P710" s="36">
        <f t="shared" si="655"/>
        <v>0</v>
      </c>
      <c r="Q710" s="36">
        <f t="shared" si="655"/>
        <v>0</v>
      </c>
      <c r="R710" s="36">
        <f t="shared" si="655"/>
        <v>0</v>
      </c>
      <c r="S710" s="36">
        <f t="shared" si="655"/>
        <v>0</v>
      </c>
      <c r="T710" s="36">
        <f t="shared" si="655"/>
        <v>0</v>
      </c>
      <c r="U710" s="36">
        <f t="shared" si="655"/>
        <v>0</v>
      </c>
      <c r="V710" s="36">
        <f t="shared" si="655"/>
        <v>0</v>
      </c>
      <c r="W710" s="36">
        <f t="shared" si="655"/>
        <v>0</v>
      </c>
      <c r="X710" s="36">
        <f t="shared" si="655"/>
        <v>0</v>
      </c>
      <c r="Y710" s="36">
        <f t="shared" si="655"/>
        <v>0</v>
      </c>
      <c r="Z710" s="36">
        <f t="shared" si="655"/>
        <v>0</v>
      </c>
      <c r="AA710" s="36">
        <f t="shared" si="655"/>
        <v>0</v>
      </c>
      <c r="AB710" s="36">
        <f t="shared" ref="AB710:AC710" si="656">D710+F710+H710+J710+L710+N710+P710+R710+T710+V710+X710+Z710</f>
        <v>0</v>
      </c>
      <c r="AC710" s="36">
        <f t="shared" si="656"/>
        <v>0</v>
      </c>
      <c r="AD710" s="36">
        <f t="shared" si="650"/>
        <v>0</v>
      </c>
      <c r="AE710" s="36">
        <f t="shared" ref="AE710:AF710" si="657">SUM(AE14+AE72+AE130)</f>
        <v>0</v>
      </c>
      <c r="AF710" s="36">
        <f t="shared" si="657"/>
        <v>0</v>
      </c>
      <c r="AG710" s="36">
        <f t="shared" si="652"/>
        <v>0</v>
      </c>
      <c r="AH710" s="36">
        <f t="shared" ref="AH710:AI710" si="658">SUM(AH14+AH72+AH130)</f>
        <v>0</v>
      </c>
      <c r="AI710" s="36">
        <f t="shared" si="658"/>
        <v>0</v>
      </c>
      <c r="AJ710" s="36">
        <f t="shared" si="654"/>
        <v>0</v>
      </c>
    </row>
    <row r="711" spans="1:36" ht="15.75" customHeight="1" x14ac:dyDescent="0.25">
      <c r="A711" s="34">
        <v>3</v>
      </c>
      <c r="B711" s="35" t="s">
        <v>61</v>
      </c>
      <c r="C711" s="35" t="s">
        <v>62</v>
      </c>
      <c r="D711" s="36">
        <f t="shared" ref="D711:AA711" si="659">SUM(D15+D73+D131)</f>
        <v>0</v>
      </c>
      <c r="E711" s="36">
        <f t="shared" si="659"/>
        <v>0</v>
      </c>
      <c r="F711" s="36">
        <f t="shared" si="659"/>
        <v>0</v>
      </c>
      <c r="G711" s="36">
        <f t="shared" si="659"/>
        <v>0</v>
      </c>
      <c r="H711" s="36">
        <f t="shared" si="659"/>
        <v>0</v>
      </c>
      <c r="I711" s="36">
        <f t="shared" si="659"/>
        <v>0</v>
      </c>
      <c r="J711" s="36">
        <f t="shared" si="659"/>
        <v>0</v>
      </c>
      <c r="K711" s="36">
        <f t="shared" si="659"/>
        <v>0</v>
      </c>
      <c r="L711" s="36">
        <f t="shared" si="659"/>
        <v>0</v>
      </c>
      <c r="M711" s="36">
        <f t="shared" si="659"/>
        <v>0</v>
      </c>
      <c r="N711" s="36">
        <f t="shared" si="659"/>
        <v>0</v>
      </c>
      <c r="O711" s="36">
        <f t="shared" si="659"/>
        <v>0</v>
      </c>
      <c r="P711" s="36">
        <f t="shared" si="659"/>
        <v>0</v>
      </c>
      <c r="Q711" s="36">
        <f t="shared" si="659"/>
        <v>0</v>
      </c>
      <c r="R711" s="36">
        <f t="shared" si="659"/>
        <v>0</v>
      </c>
      <c r="S711" s="36">
        <f t="shared" si="659"/>
        <v>0</v>
      </c>
      <c r="T711" s="36">
        <f t="shared" si="659"/>
        <v>0</v>
      </c>
      <c r="U711" s="36">
        <f t="shared" si="659"/>
        <v>0</v>
      </c>
      <c r="V711" s="36">
        <f t="shared" si="659"/>
        <v>0</v>
      </c>
      <c r="W711" s="36">
        <f t="shared" si="659"/>
        <v>0</v>
      </c>
      <c r="X711" s="36">
        <f t="shared" si="659"/>
        <v>0</v>
      </c>
      <c r="Y711" s="36">
        <f t="shared" si="659"/>
        <v>0</v>
      </c>
      <c r="Z711" s="36">
        <f t="shared" si="659"/>
        <v>0</v>
      </c>
      <c r="AA711" s="36">
        <f t="shared" si="659"/>
        <v>0</v>
      </c>
      <c r="AB711" s="36">
        <f t="shared" ref="AB711:AC711" si="660">D711+F711+H711+J711+L711+N711+P711+R711+T711+V711+X711+Z711</f>
        <v>0</v>
      </c>
      <c r="AC711" s="36">
        <f t="shared" si="660"/>
        <v>0</v>
      </c>
      <c r="AD711" s="36">
        <f t="shared" si="650"/>
        <v>0</v>
      </c>
      <c r="AE711" s="36">
        <f t="shared" ref="AE711:AF711" si="661">SUM(AE15+AE73+AE131)</f>
        <v>0</v>
      </c>
      <c r="AF711" s="36">
        <f t="shared" si="661"/>
        <v>0</v>
      </c>
      <c r="AG711" s="36">
        <f t="shared" si="652"/>
        <v>0</v>
      </c>
      <c r="AH711" s="36">
        <f t="shared" ref="AH711:AI711" si="662">SUM(AH15+AH73+AH131)</f>
        <v>0</v>
      </c>
      <c r="AI711" s="36">
        <f t="shared" si="662"/>
        <v>0</v>
      </c>
      <c r="AJ711" s="36">
        <f t="shared" si="654"/>
        <v>0</v>
      </c>
    </row>
    <row r="712" spans="1:36" ht="15.75" customHeight="1" x14ac:dyDescent="0.25">
      <c r="A712" s="34">
        <v>4</v>
      </c>
      <c r="B712" s="35" t="s">
        <v>3</v>
      </c>
      <c r="C712" s="35" t="s">
        <v>63</v>
      </c>
      <c r="D712" s="36">
        <f t="shared" ref="D712:AA712" si="663">SUM(D16+D74+D132)</f>
        <v>0</v>
      </c>
      <c r="E712" s="36">
        <f t="shared" si="663"/>
        <v>0</v>
      </c>
      <c r="F712" s="36">
        <f t="shared" si="663"/>
        <v>0</v>
      </c>
      <c r="G712" s="36">
        <f t="shared" si="663"/>
        <v>0</v>
      </c>
      <c r="H712" s="36">
        <f t="shared" si="663"/>
        <v>0</v>
      </c>
      <c r="I712" s="36">
        <f t="shared" si="663"/>
        <v>0</v>
      </c>
      <c r="J712" s="36">
        <f t="shared" si="663"/>
        <v>0</v>
      </c>
      <c r="K712" s="36">
        <f t="shared" si="663"/>
        <v>0</v>
      </c>
      <c r="L712" s="36">
        <f t="shared" si="663"/>
        <v>0</v>
      </c>
      <c r="M712" s="36">
        <f t="shared" si="663"/>
        <v>0</v>
      </c>
      <c r="N712" s="36">
        <f t="shared" si="663"/>
        <v>0</v>
      </c>
      <c r="O712" s="36">
        <f t="shared" si="663"/>
        <v>0</v>
      </c>
      <c r="P712" s="36">
        <f t="shared" si="663"/>
        <v>0</v>
      </c>
      <c r="Q712" s="36">
        <f t="shared" si="663"/>
        <v>0</v>
      </c>
      <c r="R712" s="36">
        <f t="shared" si="663"/>
        <v>0</v>
      </c>
      <c r="S712" s="36">
        <f t="shared" si="663"/>
        <v>0</v>
      </c>
      <c r="T712" s="36">
        <f t="shared" si="663"/>
        <v>0</v>
      </c>
      <c r="U712" s="36">
        <f t="shared" si="663"/>
        <v>0</v>
      </c>
      <c r="V712" s="36">
        <f t="shared" si="663"/>
        <v>0</v>
      </c>
      <c r="W712" s="36">
        <f t="shared" si="663"/>
        <v>0</v>
      </c>
      <c r="X712" s="36">
        <f t="shared" si="663"/>
        <v>0</v>
      </c>
      <c r="Y712" s="36">
        <f t="shared" si="663"/>
        <v>0</v>
      </c>
      <c r="Z712" s="36">
        <f t="shared" si="663"/>
        <v>0</v>
      </c>
      <c r="AA712" s="36">
        <f t="shared" si="663"/>
        <v>0</v>
      </c>
      <c r="AB712" s="36">
        <f t="shared" ref="AB712:AC712" si="664">D712+F712+H712+J712+L712+N712+P712+R712+T712+V712+X712+Z712</f>
        <v>0</v>
      </c>
      <c r="AC712" s="36">
        <f t="shared" si="664"/>
        <v>0</v>
      </c>
      <c r="AD712" s="36">
        <f t="shared" si="650"/>
        <v>0</v>
      </c>
      <c r="AE712" s="36">
        <f t="shared" ref="AE712:AF712" si="665">SUM(AE16+AE74+AE132)</f>
        <v>0</v>
      </c>
      <c r="AF712" s="36">
        <f t="shared" si="665"/>
        <v>0</v>
      </c>
      <c r="AG712" s="36">
        <f t="shared" si="652"/>
        <v>0</v>
      </c>
      <c r="AH712" s="36">
        <f t="shared" ref="AH712:AI712" si="666">SUM(AH16+AH74+AH132)</f>
        <v>0</v>
      </c>
      <c r="AI712" s="36">
        <f t="shared" si="666"/>
        <v>0</v>
      </c>
      <c r="AJ712" s="36">
        <f t="shared" si="654"/>
        <v>0</v>
      </c>
    </row>
    <row r="713" spans="1:36" ht="15.75" customHeight="1" x14ac:dyDescent="0.25">
      <c r="A713" s="34">
        <v>5</v>
      </c>
      <c r="B713" s="35" t="s">
        <v>64</v>
      </c>
      <c r="C713" s="37"/>
      <c r="D713" s="36">
        <f t="shared" ref="D713:AA713" si="667">SUM(D17+D75+D133)</f>
        <v>0</v>
      </c>
      <c r="E713" s="36">
        <f t="shared" si="667"/>
        <v>0</v>
      </c>
      <c r="F713" s="36">
        <f t="shared" si="667"/>
        <v>0</v>
      </c>
      <c r="G713" s="36">
        <f t="shared" si="667"/>
        <v>0</v>
      </c>
      <c r="H713" s="36">
        <f t="shared" si="667"/>
        <v>0</v>
      </c>
      <c r="I713" s="36">
        <f t="shared" si="667"/>
        <v>0</v>
      </c>
      <c r="J713" s="36">
        <f t="shared" si="667"/>
        <v>0</v>
      </c>
      <c r="K713" s="36">
        <f t="shared" si="667"/>
        <v>0</v>
      </c>
      <c r="L713" s="36">
        <f t="shared" si="667"/>
        <v>0</v>
      </c>
      <c r="M713" s="36">
        <f t="shared" si="667"/>
        <v>0</v>
      </c>
      <c r="N713" s="36">
        <f t="shared" si="667"/>
        <v>0</v>
      </c>
      <c r="O713" s="36">
        <f t="shared" si="667"/>
        <v>0</v>
      </c>
      <c r="P713" s="36">
        <f t="shared" si="667"/>
        <v>0</v>
      </c>
      <c r="Q713" s="36">
        <f t="shared" si="667"/>
        <v>0</v>
      </c>
      <c r="R713" s="36">
        <f t="shared" si="667"/>
        <v>0</v>
      </c>
      <c r="S713" s="36">
        <f t="shared" si="667"/>
        <v>0</v>
      </c>
      <c r="T713" s="36">
        <f t="shared" si="667"/>
        <v>0</v>
      </c>
      <c r="U713" s="36">
        <f t="shared" si="667"/>
        <v>0</v>
      </c>
      <c r="V713" s="36">
        <f t="shared" si="667"/>
        <v>0</v>
      </c>
      <c r="W713" s="36">
        <f t="shared" si="667"/>
        <v>0</v>
      </c>
      <c r="X713" s="36">
        <f t="shared" si="667"/>
        <v>0</v>
      </c>
      <c r="Y713" s="36">
        <f t="shared" si="667"/>
        <v>0</v>
      </c>
      <c r="Z713" s="36">
        <f t="shared" si="667"/>
        <v>0</v>
      </c>
      <c r="AA713" s="36">
        <f t="shared" si="667"/>
        <v>0</v>
      </c>
      <c r="AB713" s="36">
        <f t="shared" ref="AB713:AC713" si="668">D713+F713+H713+J713+L713+N713+P713+R713+T713+V713+X713+Z713</f>
        <v>0</v>
      </c>
      <c r="AC713" s="36">
        <f t="shared" si="668"/>
        <v>0</v>
      </c>
      <c r="AD713" s="36">
        <f t="shared" si="650"/>
        <v>0</v>
      </c>
      <c r="AE713" s="36">
        <f t="shared" ref="AE713:AF713" si="669">SUM(AE17+AE75+AE133)</f>
        <v>0</v>
      </c>
      <c r="AF713" s="36">
        <f t="shared" si="669"/>
        <v>0</v>
      </c>
      <c r="AG713" s="36">
        <f t="shared" si="652"/>
        <v>0</v>
      </c>
      <c r="AH713" s="36">
        <f t="shared" ref="AH713:AI713" si="670">SUM(AH17+AH75+AH133)</f>
        <v>0</v>
      </c>
      <c r="AI713" s="36">
        <f t="shared" si="670"/>
        <v>0</v>
      </c>
      <c r="AJ713" s="36">
        <f t="shared" si="654"/>
        <v>0</v>
      </c>
    </row>
    <row r="714" spans="1:36" ht="15.75" customHeight="1" x14ac:dyDescent="0.25">
      <c r="A714" s="34">
        <v>6</v>
      </c>
      <c r="B714" s="35" t="s">
        <v>65</v>
      </c>
      <c r="C714" s="35" t="s">
        <v>66</v>
      </c>
      <c r="D714" s="36">
        <f t="shared" ref="D714:AA714" si="671">SUM(D18+D76+D134)</f>
        <v>0</v>
      </c>
      <c r="E714" s="36">
        <f t="shared" si="671"/>
        <v>0</v>
      </c>
      <c r="F714" s="36">
        <f t="shared" si="671"/>
        <v>0</v>
      </c>
      <c r="G714" s="36">
        <f t="shared" si="671"/>
        <v>0</v>
      </c>
      <c r="H714" s="36">
        <f t="shared" si="671"/>
        <v>0</v>
      </c>
      <c r="I714" s="36">
        <f t="shared" si="671"/>
        <v>0</v>
      </c>
      <c r="J714" s="36">
        <f t="shared" si="671"/>
        <v>0</v>
      </c>
      <c r="K714" s="36">
        <f t="shared" si="671"/>
        <v>0</v>
      </c>
      <c r="L714" s="36">
        <f t="shared" si="671"/>
        <v>0</v>
      </c>
      <c r="M714" s="36">
        <f t="shared" si="671"/>
        <v>0</v>
      </c>
      <c r="N714" s="36">
        <f t="shared" si="671"/>
        <v>0</v>
      </c>
      <c r="O714" s="36">
        <f t="shared" si="671"/>
        <v>0</v>
      </c>
      <c r="P714" s="36">
        <f t="shared" si="671"/>
        <v>0</v>
      </c>
      <c r="Q714" s="36">
        <f t="shared" si="671"/>
        <v>0</v>
      </c>
      <c r="R714" s="36">
        <f t="shared" si="671"/>
        <v>0</v>
      </c>
      <c r="S714" s="36">
        <f t="shared" si="671"/>
        <v>0</v>
      </c>
      <c r="T714" s="36">
        <f t="shared" si="671"/>
        <v>0</v>
      </c>
      <c r="U714" s="36">
        <f t="shared" si="671"/>
        <v>0</v>
      </c>
      <c r="V714" s="36">
        <f t="shared" si="671"/>
        <v>0</v>
      </c>
      <c r="W714" s="36">
        <f t="shared" si="671"/>
        <v>0</v>
      </c>
      <c r="X714" s="36">
        <f t="shared" si="671"/>
        <v>0</v>
      </c>
      <c r="Y714" s="36">
        <f t="shared" si="671"/>
        <v>0</v>
      </c>
      <c r="Z714" s="36">
        <f t="shared" si="671"/>
        <v>0</v>
      </c>
      <c r="AA714" s="36">
        <f t="shared" si="671"/>
        <v>0</v>
      </c>
      <c r="AB714" s="36">
        <f t="shared" ref="AB714:AC714" si="672">D714+F714+H714+J714+L714+N714+P714+R714+T714+V714+X714+Z714</f>
        <v>0</v>
      </c>
      <c r="AC714" s="36">
        <f t="shared" si="672"/>
        <v>0</v>
      </c>
      <c r="AD714" s="36">
        <f t="shared" si="650"/>
        <v>0</v>
      </c>
      <c r="AE714" s="36">
        <f t="shared" ref="AE714:AF714" si="673">SUM(AE18+AE76+AE134)</f>
        <v>0</v>
      </c>
      <c r="AF714" s="36">
        <f t="shared" si="673"/>
        <v>0</v>
      </c>
      <c r="AG714" s="36">
        <f t="shared" si="652"/>
        <v>0</v>
      </c>
      <c r="AH714" s="36">
        <f t="shared" ref="AH714:AI714" si="674">SUM(AH18+AH76+AH134)</f>
        <v>0</v>
      </c>
      <c r="AI714" s="36">
        <f t="shared" si="674"/>
        <v>0</v>
      </c>
      <c r="AJ714" s="36">
        <f t="shared" si="654"/>
        <v>0</v>
      </c>
    </row>
    <row r="715" spans="1:36" ht="15.75" customHeight="1" x14ac:dyDescent="0.25">
      <c r="A715" s="34">
        <v>7</v>
      </c>
      <c r="B715" s="35" t="s">
        <v>67</v>
      </c>
      <c r="C715" s="35" t="s">
        <v>68</v>
      </c>
      <c r="D715" s="36">
        <f t="shared" ref="D715:AA715" si="675">SUM(D19+D77+D135)</f>
        <v>0</v>
      </c>
      <c r="E715" s="36">
        <f t="shared" si="675"/>
        <v>0</v>
      </c>
      <c r="F715" s="36">
        <f t="shared" si="675"/>
        <v>0</v>
      </c>
      <c r="G715" s="36">
        <f t="shared" si="675"/>
        <v>0</v>
      </c>
      <c r="H715" s="36">
        <f t="shared" si="675"/>
        <v>0</v>
      </c>
      <c r="I715" s="36">
        <f t="shared" si="675"/>
        <v>0</v>
      </c>
      <c r="J715" s="36">
        <f t="shared" si="675"/>
        <v>0</v>
      </c>
      <c r="K715" s="36">
        <f t="shared" si="675"/>
        <v>0</v>
      </c>
      <c r="L715" s="36">
        <f t="shared" si="675"/>
        <v>0</v>
      </c>
      <c r="M715" s="36">
        <f t="shared" si="675"/>
        <v>0</v>
      </c>
      <c r="N715" s="36">
        <f t="shared" si="675"/>
        <v>0</v>
      </c>
      <c r="O715" s="36">
        <f t="shared" si="675"/>
        <v>0</v>
      </c>
      <c r="P715" s="36">
        <f t="shared" si="675"/>
        <v>0</v>
      </c>
      <c r="Q715" s="36">
        <f t="shared" si="675"/>
        <v>0</v>
      </c>
      <c r="R715" s="36">
        <f t="shared" si="675"/>
        <v>14</v>
      </c>
      <c r="S715" s="36">
        <f t="shared" si="675"/>
        <v>30</v>
      </c>
      <c r="T715" s="36">
        <f t="shared" si="675"/>
        <v>31</v>
      </c>
      <c r="U715" s="36">
        <f t="shared" si="675"/>
        <v>105</v>
      </c>
      <c r="V715" s="36">
        <f t="shared" si="675"/>
        <v>26</v>
      </c>
      <c r="W715" s="36">
        <f t="shared" si="675"/>
        <v>66</v>
      </c>
      <c r="X715" s="36">
        <f t="shared" si="675"/>
        <v>48</v>
      </c>
      <c r="Y715" s="36">
        <f t="shared" si="675"/>
        <v>83</v>
      </c>
      <c r="Z715" s="36">
        <f t="shared" si="675"/>
        <v>32</v>
      </c>
      <c r="AA715" s="36">
        <f t="shared" si="675"/>
        <v>24</v>
      </c>
      <c r="AB715" s="36">
        <f t="shared" ref="AB715:AC715" si="676">D715+F715+H715+J715+L715+N715+P715+R715+T715+V715+X715+Z715</f>
        <v>151</v>
      </c>
      <c r="AC715" s="36">
        <f t="shared" si="676"/>
        <v>308</v>
      </c>
      <c r="AD715" s="36">
        <f t="shared" si="650"/>
        <v>459</v>
      </c>
      <c r="AE715" s="36">
        <f t="shared" ref="AE715:AF715" si="677">SUM(AE19+AE77+AE135)</f>
        <v>0</v>
      </c>
      <c r="AF715" s="36">
        <f t="shared" si="677"/>
        <v>0</v>
      </c>
      <c r="AG715" s="36">
        <f t="shared" si="652"/>
        <v>0</v>
      </c>
      <c r="AH715" s="36">
        <f t="shared" ref="AH715:AI715" si="678">SUM(AH19+AH77+AH135)</f>
        <v>0</v>
      </c>
      <c r="AI715" s="36">
        <f t="shared" si="678"/>
        <v>0</v>
      </c>
      <c r="AJ715" s="36">
        <f t="shared" si="654"/>
        <v>0</v>
      </c>
    </row>
    <row r="716" spans="1:36" ht="15.75" customHeight="1" x14ac:dyDescent="0.25">
      <c r="A716" s="34">
        <v>8</v>
      </c>
      <c r="B716" s="35" t="s">
        <v>69</v>
      </c>
      <c r="C716" s="35" t="s">
        <v>70</v>
      </c>
      <c r="D716" s="36">
        <f t="shared" ref="D716:AA716" si="679">SUM(D20+D78+D136)</f>
        <v>0</v>
      </c>
      <c r="E716" s="36">
        <f t="shared" si="679"/>
        <v>0</v>
      </c>
      <c r="F716" s="36">
        <f t="shared" si="679"/>
        <v>0</v>
      </c>
      <c r="G716" s="36">
        <f t="shared" si="679"/>
        <v>0</v>
      </c>
      <c r="H716" s="36">
        <f t="shared" si="679"/>
        <v>0</v>
      </c>
      <c r="I716" s="36">
        <f t="shared" si="679"/>
        <v>0</v>
      </c>
      <c r="J716" s="36">
        <f t="shared" si="679"/>
        <v>0</v>
      </c>
      <c r="K716" s="36">
        <f t="shared" si="679"/>
        <v>0</v>
      </c>
      <c r="L716" s="36">
        <f t="shared" si="679"/>
        <v>0</v>
      </c>
      <c r="M716" s="36">
        <f t="shared" si="679"/>
        <v>0</v>
      </c>
      <c r="N716" s="36">
        <f t="shared" si="679"/>
        <v>0</v>
      </c>
      <c r="O716" s="36">
        <f t="shared" si="679"/>
        <v>0</v>
      </c>
      <c r="P716" s="36">
        <f t="shared" si="679"/>
        <v>0</v>
      </c>
      <c r="Q716" s="36">
        <f t="shared" si="679"/>
        <v>0</v>
      </c>
      <c r="R716" s="36">
        <f t="shared" si="679"/>
        <v>0</v>
      </c>
      <c r="S716" s="36">
        <f t="shared" si="679"/>
        <v>0</v>
      </c>
      <c r="T716" s="36">
        <f t="shared" si="679"/>
        <v>0</v>
      </c>
      <c r="U716" s="36">
        <f t="shared" si="679"/>
        <v>0</v>
      </c>
      <c r="V716" s="36">
        <f t="shared" si="679"/>
        <v>0</v>
      </c>
      <c r="W716" s="36">
        <f t="shared" si="679"/>
        <v>0</v>
      </c>
      <c r="X716" s="36">
        <f t="shared" si="679"/>
        <v>0</v>
      </c>
      <c r="Y716" s="36">
        <f t="shared" si="679"/>
        <v>0</v>
      </c>
      <c r="Z716" s="36">
        <f t="shared" si="679"/>
        <v>0</v>
      </c>
      <c r="AA716" s="36">
        <f t="shared" si="679"/>
        <v>0</v>
      </c>
      <c r="AB716" s="36">
        <f t="shared" ref="AB716:AC716" si="680">D716+F716+H716+J716+L716+N716+P716+R716+T716+V716+X716+Z716</f>
        <v>0</v>
      </c>
      <c r="AC716" s="36">
        <f t="shared" si="680"/>
        <v>0</v>
      </c>
      <c r="AD716" s="36">
        <f t="shared" si="650"/>
        <v>0</v>
      </c>
      <c r="AE716" s="36">
        <f t="shared" ref="AE716:AF716" si="681">SUM(AE20+AE78+AE136)</f>
        <v>0</v>
      </c>
      <c r="AF716" s="36">
        <f t="shared" si="681"/>
        <v>0</v>
      </c>
      <c r="AG716" s="36">
        <f t="shared" si="652"/>
        <v>0</v>
      </c>
      <c r="AH716" s="36">
        <f t="shared" ref="AH716:AI716" si="682">SUM(AH20+AH78+AH136)</f>
        <v>0</v>
      </c>
      <c r="AI716" s="36">
        <f t="shared" si="682"/>
        <v>0</v>
      </c>
      <c r="AJ716" s="36">
        <f t="shared" si="654"/>
        <v>0</v>
      </c>
    </row>
    <row r="717" spans="1:36" ht="15.75" customHeight="1" x14ac:dyDescent="0.25">
      <c r="A717" s="34">
        <v>9</v>
      </c>
      <c r="B717" s="35" t="s">
        <v>2</v>
      </c>
      <c r="C717" s="37"/>
      <c r="D717" s="36">
        <f t="shared" ref="D717:AA717" si="683">SUM(D21+D79+D137)</f>
        <v>0</v>
      </c>
      <c r="E717" s="36">
        <f t="shared" si="683"/>
        <v>0</v>
      </c>
      <c r="F717" s="36">
        <f t="shared" si="683"/>
        <v>0</v>
      </c>
      <c r="G717" s="36">
        <f t="shared" si="683"/>
        <v>0</v>
      </c>
      <c r="H717" s="36">
        <f t="shared" si="683"/>
        <v>0</v>
      </c>
      <c r="I717" s="36">
        <f t="shared" si="683"/>
        <v>0</v>
      </c>
      <c r="J717" s="36">
        <f t="shared" si="683"/>
        <v>0</v>
      </c>
      <c r="K717" s="36">
        <f t="shared" si="683"/>
        <v>0</v>
      </c>
      <c r="L717" s="36">
        <f t="shared" si="683"/>
        <v>0</v>
      </c>
      <c r="M717" s="36">
        <f t="shared" si="683"/>
        <v>0</v>
      </c>
      <c r="N717" s="36">
        <f t="shared" si="683"/>
        <v>0</v>
      </c>
      <c r="O717" s="36">
        <f t="shared" si="683"/>
        <v>0</v>
      </c>
      <c r="P717" s="36">
        <f t="shared" si="683"/>
        <v>0</v>
      </c>
      <c r="Q717" s="36">
        <f t="shared" si="683"/>
        <v>0</v>
      </c>
      <c r="R717" s="36">
        <f t="shared" si="683"/>
        <v>0</v>
      </c>
      <c r="S717" s="36">
        <f t="shared" si="683"/>
        <v>0</v>
      </c>
      <c r="T717" s="36">
        <f t="shared" si="683"/>
        <v>0</v>
      </c>
      <c r="U717" s="36">
        <f t="shared" si="683"/>
        <v>0</v>
      </c>
      <c r="V717" s="36">
        <f t="shared" si="683"/>
        <v>0</v>
      </c>
      <c r="W717" s="36">
        <f t="shared" si="683"/>
        <v>0</v>
      </c>
      <c r="X717" s="36">
        <f t="shared" si="683"/>
        <v>0</v>
      </c>
      <c r="Y717" s="36">
        <f t="shared" si="683"/>
        <v>0</v>
      </c>
      <c r="Z717" s="36">
        <f t="shared" si="683"/>
        <v>0</v>
      </c>
      <c r="AA717" s="36">
        <f t="shared" si="683"/>
        <v>0</v>
      </c>
      <c r="AB717" s="36">
        <f t="shared" ref="AB717:AC717" si="684">D717+F717+H717+J717+L717+N717+P717+R717+T717+V717+X717+Z717</f>
        <v>0</v>
      </c>
      <c r="AC717" s="36">
        <f t="shared" si="684"/>
        <v>0</v>
      </c>
      <c r="AD717" s="36">
        <f t="shared" si="650"/>
        <v>0</v>
      </c>
      <c r="AE717" s="36">
        <f t="shared" ref="AE717:AF717" si="685">SUM(AE21+AE79+AE137)</f>
        <v>0</v>
      </c>
      <c r="AF717" s="36">
        <f t="shared" si="685"/>
        <v>0</v>
      </c>
      <c r="AG717" s="36">
        <f t="shared" si="652"/>
        <v>0</v>
      </c>
      <c r="AH717" s="36">
        <f t="shared" ref="AH717:AI717" si="686">SUM(AH21+AH79+AH137)</f>
        <v>0</v>
      </c>
      <c r="AI717" s="36">
        <f t="shared" si="686"/>
        <v>0</v>
      </c>
      <c r="AJ717" s="36">
        <f t="shared" si="654"/>
        <v>0</v>
      </c>
    </row>
    <row r="718" spans="1:36" ht="15.75" customHeight="1" x14ac:dyDescent="0.25">
      <c r="A718" s="34">
        <v>10</v>
      </c>
      <c r="B718" s="35" t="s">
        <v>4</v>
      </c>
      <c r="C718" s="35" t="s">
        <v>71</v>
      </c>
      <c r="D718" s="36">
        <f t="shared" ref="D718:AA718" si="687">SUM(D22+D80+D138)</f>
        <v>0</v>
      </c>
      <c r="E718" s="36">
        <f t="shared" si="687"/>
        <v>0</v>
      </c>
      <c r="F718" s="36">
        <f t="shared" si="687"/>
        <v>0</v>
      </c>
      <c r="G718" s="36">
        <f t="shared" si="687"/>
        <v>0</v>
      </c>
      <c r="H718" s="36">
        <f t="shared" si="687"/>
        <v>0</v>
      </c>
      <c r="I718" s="36">
        <f t="shared" si="687"/>
        <v>0</v>
      </c>
      <c r="J718" s="36">
        <f t="shared" si="687"/>
        <v>0</v>
      </c>
      <c r="K718" s="36">
        <f t="shared" si="687"/>
        <v>0</v>
      </c>
      <c r="L718" s="36">
        <f t="shared" si="687"/>
        <v>0</v>
      </c>
      <c r="M718" s="36">
        <f t="shared" si="687"/>
        <v>0</v>
      </c>
      <c r="N718" s="36">
        <f t="shared" si="687"/>
        <v>0</v>
      </c>
      <c r="O718" s="36">
        <f t="shared" si="687"/>
        <v>0</v>
      </c>
      <c r="P718" s="36">
        <f t="shared" si="687"/>
        <v>0</v>
      </c>
      <c r="Q718" s="36">
        <f t="shared" si="687"/>
        <v>0</v>
      </c>
      <c r="R718" s="36">
        <f t="shared" si="687"/>
        <v>0</v>
      </c>
      <c r="S718" s="36">
        <f t="shared" si="687"/>
        <v>0</v>
      </c>
      <c r="T718" s="36">
        <f t="shared" si="687"/>
        <v>0</v>
      </c>
      <c r="U718" s="36">
        <f t="shared" si="687"/>
        <v>0</v>
      </c>
      <c r="V718" s="36">
        <f t="shared" si="687"/>
        <v>0</v>
      </c>
      <c r="W718" s="36">
        <f t="shared" si="687"/>
        <v>0</v>
      </c>
      <c r="X718" s="36">
        <f t="shared" si="687"/>
        <v>0</v>
      </c>
      <c r="Y718" s="36">
        <f t="shared" si="687"/>
        <v>0</v>
      </c>
      <c r="Z718" s="36">
        <f t="shared" si="687"/>
        <v>0</v>
      </c>
      <c r="AA718" s="36">
        <f t="shared" si="687"/>
        <v>0</v>
      </c>
      <c r="AB718" s="36">
        <f t="shared" ref="AB718:AC718" si="688">D718+F718+H718+J718+L718+N718+P718+R718+T718+V718+X718+Z718</f>
        <v>0</v>
      </c>
      <c r="AC718" s="36">
        <f t="shared" si="688"/>
        <v>0</v>
      </c>
      <c r="AD718" s="36">
        <f t="shared" si="650"/>
        <v>0</v>
      </c>
      <c r="AE718" s="36">
        <f t="shared" ref="AE718:AF718" si="689">SUM(AE22+AE80+AE138)</f>
        <v>0</v>
      </c>
      <c r="AF718" s="36">
        <f t="shared" si="689"/>
        <v>0</v>
      </c>
      <c r="AG718" s="36">
        <f t="shared" si="652"/>
        <v>0</v>
      </c>
      <c r="AH718" s="36">
        <f t="shared" ref="AH718:AI718" si="690">SUM(AH22+AH80+AH138)</f>
        <v>0</v>
      </c>
      <c r="AI718" s="36">
        <f t="shared" si="690"/>
        <v>0</v>
      </c>
      <c r="AJ718" s="36">
        <f t="shared" si="654"/>
        <v>0</v>
      </c>
    </row>
    <row r="719" spans="1:36" ht="15.75" customHeight="1" x14ac:dyDescent="0.25">
      <c r="A719" s="34">
        <v>11</v>
      </c>
      <c r="B719" s="35" t="s">
        <v>72</v>
      </c>
      <c r="C719" s="35" t="s">
        <v>73</v>
      </c>
      <c r="D719" s="36">
        <f t="shared" ref="D719:AA719" si="691">SUM(D23+D81+D139)</f>
        <v>0</v>
      </c>
      <c r="E719" s="36">
        <f t="shared" si="691"/>
        <v>0</v>
      </c>
      <c r="F719" s="36">
        <f t="shared" si="691"/>
        <v>0</v>
      </c>
      <c r="G719" s="36">
        <f t="shared" si="691"/>
        <v>0</v>
      </c>
      <c r="H719" s="36">
        <f t="shared" si="691"/>
        <v>0</v>
      </c>
      <c r="I719" s="36">
        <f t="shared" si="691"/>
        <v>0</v>
      </c>
      <c r="J719" s="36">
        <f t="shared" si="691"/>
        <v>0</v>
      </c>
      <c r="K719" s="36">
        <f t="shared" si="691"/>
        <v>0</v>
      </c>
      <c r="L719" s="36">
        <f t="shared" si="691"/>
        <v>0</v>
      </c>
      <c r="M719" s="36">
        <f t="shared" si="691"/>
        <v>0</v>
      </c>
      <c r="N719" s="36">
        <f t="shared" si="691"/>
        <v>0</v>
      </c>
      <c r="O719" s="36">
        <f t="shared" si="691"/>
        <v>0</v>
      </c>
      <c r="P719" s="36">
        <f t="shared" si="691"/>
        <v>0</v>
      </c>
      <c r="Q719" s="36">
        <f t="shared" si="691"/>
        <v>0</v>
      </c>
      <c r="R719" s="36">
        <f t="shared" si="691"/>
        <v>0</v>
      </c>
      <c r="S719" s="36">
        <f t="shared" si="691"/>
        <v>0</v>
      </c>
      <c r="T719" s="36">
        <f t="shared" si="691"/>
        <v>0</v>
      </c>
      <c r="U719" s="36">
        <f t="shared" si="691"/>
        <v>0</v>
      </c>
      <c r="V719" s="36">
        <f t="shared" si="691"/>
        <v>0</v>
      </c>
      <c r="W719" s="36">
        <f t="shared" si="691"/>
        <v>0</v>
      </c>
      <c r="X719" s="36">
        <f t="shared" si="691"/>
        <v>0</v>
      </c>
      <c r="Y719" s="36">
        <f t="shared" si="691"/>
        <v>0</v>
      </c>
      <c r="Z719" s="36">
        <f t="shared" si="691"/>
        <v>0</v>
      </c>
      <c r="AA719" s="36">
        <f t="shared" si="691"/>
        <v>0</v>
      </c>
      <c r="AB719" s="36">
        <f t="shared" ref="AB719:AC719" si="692">D719+F719+H719+J719+L719+N719+P719+R719+T719+V719+X719+Z719</f>
        <v>0</v>
      </c>
      <c r="AC719" s="36">
        <f t="shared" si="692"/>
        <v>0</v>
      </c>
      <c r="AD719" s="36">
        <f t="shared" si="650"/>
        <v>0</v>
      </c>
      <c r="AE719" s="36">
        <f t="shared" ref="AE719:AF719" si="693">SUM(AE23+AE81+AE139)</f>
        <v>0</v>
      </c>
      <c r="AF719" s="36">
        <f t="shared" si="693"/>
        <v>0</v>
      </c>
      <c r="AG719" s="36">
        <f t="shared" si="652"/>
        <v>0</v>
      </c>
      <c r="AH719" s="36">
        <f t="shared" ref="AH719:AI719" si="694">SUM(AH23+AH81+AH139)</f>
        <v>0</v>
      </c>
      <c r="AI719" s="36">
        <f t="shared" si="694"/>
        <v>0</v>
      </c>
      <c r="AJ719" s="36">
        <f t="shared" si="654"/>
        <v>0</v>
      </c>
    </row>
    <row r="720" spans="1:36" ht="15.75" customHeight="1" x14ac:dyDescent="0.25">
      <c r="A720" s="34">
        <v>12</v>
      </c>
      <c r="B720" s="35" t="s">
        <v>74</v>
      </c>
      <c r="C720" s="35" t="s">
        <v>75</v>
      </c>
      <c r="D720" s="36">
        <f t="shared" ref="D720:AA720" si="695">SUM(D24+D82+D140)</f>
        <v>0</v>
      </c>
      <c r="E720" s="36">
        <f t="shared" si="695"/>
        <v>0</v>
      </c>
      <c r="F720" s="36">
        <f t="shared" si="695"/>
        <v>0</v>
      </c>
      <c r="G720" s="36">
        <f t="shared" si="695"/>
        <v>0</v>
      </c>
      <c r="H720" s="36">
        <f t="shared" si="695"/>
        <v>0</v>
      </c>
      <c r="I720" s="36">
        <f t="shared" si="695"/>
        <v>0</v>
      </c>
      <c r="J720" s="36">
        <f t="shared" si="695"/>
        <v>0</v>
      </c>
      <c r="K720" s="36">
        <f t="shared" si="695"/>
        <v>0</v>
      </c>
      <c r="L720" s="36">
        <f t="shared" si="695"/>
        <v>0</v>
      </c>
      <c r="M720" s="36">
        <f t="shared" si="695"/>
        <v>0</v>
      </c>
      <c r="N720" s="36">
        <f t="shared" si="695"/>
        <v>0</v>
      </c>
      <c r="O720" s="36">
        <f t="shared" si="695"/>
        <v>0</v>
      </c>
      <c r="P720" s="36">
        <f t="shared" si="695"/>
        <v>0</v>
      </c>
      <c r="Q720" s="36">
        <f t="shared" si="695"/>
        <v>0</v>
      </c>
      <c r="R720" s="36">
        <f t="shared" si="695"/>
        <v>0</v>
      </c>
      <c r="S720" s="36">
        <f t="shared" si="695"/>
        <v>0</v>
      </c>
      <c r="T720" s="36">
        <f t="shared" si="695"/>
        <v>0</v>
      </c>
      <c r="U720" s="36">
        <f t="shared" si="695"/>
        <v>0</v>
      </c>
      <c r="V720" s="36">
        <f t="shared" si="695"/>
        <v>0</v>
      </c>
      <c r="W720" s="36">
        <f t="shared" si="695"/>
        <v>0</v>
      </c>
      <c r="X720" s="36">
        <f t="shared" si="695"/>
        <v>0</v>
      </c>
      <c r="Y720" s="36">
        <f t="shared" si="695"/>
        <v>0</v>
      </c>
      <c r="Z720" s="36">
        <f t="shared" si="695"/>
        <v>0</v>
      </c>
      <c r="AA720" s="36">
        <f t="shared" si="695"/>
        <v>0</v>
      </c>
      <c r="AB720" s="36">
        <f t="shared" ref="AB720:AC720" si="696">D720+F720+H720+J720+L720+N720+P720+R720+T720+V720+X720+Z720</f>
        <v>0</v>
      </c>
      <c r="AC720" s="36">
        <f t="shared" si="696"/>
        <v>0</v>
      </c>
      <c r="AD720" s="36">
        <f t="shared" si="650"/>
        <v>0</v>
      </c>
      <c r="AE720" s="36">
        <f t="shared" ref="AE720:AF720" si="697">SUM(AE24+AE82+AE140)</f>
        <v>0</v>
      </c>
      <c r="AF720" s="36">
        <f t="shared" si="697"/>
        <v>0</v>
      </c>
      <c r="AG720" s="36">
        <f t="shared" si="652"/>
        <v>0</v>
      </c>
      <c r="AH720" s="36">
        <f t="shared" ref="AH720:AI720" si="698">SUM(AH24+AH82+AH140)</f>
        <v>0</v>
      </c>
      <c r="AI720" s="36">
        <f t="shared" si="698"/>
        <v>0</v>
      </c>
      <c r="AJ720" s="36">
        <f t="shared" si="654"/>
        <v>0</v>
      </c>
    </row>
    <row r="721" spans="1:36" ht="15.75" customHeight="1" x14ac:dyDescent="0.25">
      <c r="A721" s="34">
        <v>13</v>
      </c>
      <c r="B721" s="35" t="s">
        <v>76</v>
      </c>
      <c r="C721" s="35" t="s">
        <v>77</v>
      </c>
      <c r="D721" s="36">
        <f t="shared" ref="D721:AA721" si="699">SUM(D25+D83+D141)</f>
        <v>0</v>
      </c>
      <c r="E721" s="36">
        <f t="shared" si="699"/>
        <v>0</v>
      </c>
      <c r="F721" s="36">
        <f t="shared" si="699"/>
        <v>0</v>
      </c>
      <c r="G721" s="36">
        <f t="shared" si="699"/>
        <v>0</v>
      </c>
      <c r="H721" s="36">
        <f t="shared" si="699"/>
        <v>0</v>
      </c>
      <c r="I721" s="36">
        <f t="shared" si="699"/>
        <v>0</v>
      </c>
      <c r="J721" s="36">
        <f t="shared" si="699"/>
        <v>0</v>
      </c>
      <c r="K721" s="36">
        <f t="shared" si="699"/>
        <v>0</v>
      </c>
      <c r="L721" s="36">
        <f t="shared" si="699"/>
        <v>0</v>
      </c>
      <c r="M721" s="36">
        <f t="shared" si="699"/>
        <v>0</v>
      </c>
      <c r="N721" s="36">
        <f t="shared" si="699"/>
        <v>0</v>
      </c>
      <c r="O721" s="36">
        <f t="shared" si="699"/>
        <v>0</v>
      </c>
      <c r="P721" s="36">
        <f t="shared" si="699"/>
        <v>0</v>
      </c>
      <c r="Q721" s="36">
        <f t="shared" si="699"/>
        <v>0</v>
      </c>
      <c r="R721" s="36">
        <f t="shared" si="699"/>
        <v>0</v>
      </c>
      <c r="S721" s="36">
        <f t="shared" si="699"/>
        <v>0</v>
      </c>
      <c r="T721" s="36">
        <f t="shared" si="699"/>
        <v>0</v>
      </c>
      <c r="U721" s="36">
        <f t="shared" si="699"/>
        <v>0</v>
      </c>
      <c r="V721" s="36">
        <f t="shared" si="699"/>
        <v>0</v>
      </c>
      <c r="W721" s="36">
        <f t="shared" si="699"/>
        <v>0</v>
      </c>
      <c r="X721" s="36">
        <f t="shared" si="699"/>
        <v>0</v>
      </c>
      <c r="Y721" s="36">
        <f t="shared" si="699"/>
        <v>0</v>
      </c>
      <c r="Z721" s="36">
        <f t="shared" si="699"/>
        <v>0</v>
      </c>
      <c r="AA721" s="36">
        <f t="shared" si="699"/>
        <v>0</v>
      </c>
      <c r="AB721" s="36">
        <f t="shared" ref="AB721:AC721" si="700">D721+F721+H721+J721+L721+N721+P721+R721+T721+V721+X721+Z721</f>
        <v>0</v>
      </c>
      <c r="AC721" s="36">
        <f t="shared" si="700"/>
        <v>0</v>
      </c>
      <c r="AD721" s="36">
        <f t="shared" si="650"/>
        <v>0</v>
      </c>
      <c r="AE721" s="36">
        <f t="shared" ref="AE721:AF721" si="701">SUM(AE25+AE83+AE141)</f>
        <v>0</v>
      </c>
      <c r="AF721" s="36">
        <f t="shared" si="701"/>
        <v>0</v>
      </c>
      <c r="AG721" s="36">
        <f t="shared" si="652"/>
        <v>0</v>
      </c>
      <c r="AH721" s="36">
        <f t="shared" ref="AH721:AI721" si="702">SUM(AH25+AH83+AH141)</f>
        <v>0</v>
      </c>
      <c r="AI721" s="36">
        <f t="shared" si="702"/>
        <v>0</v>
      </c>
      <c r="AJ721" s="36">
        <f t="shared" si="654"/>
        <v>0</v>
      </c>
    </row>
    <row r="722" spans="1:36" ht="15.75" customHeight="1" x14ac:dyDescent="0.25">
      <c r="A722" s="34">
        <v>14</v>
      </c>
      <c r="B722" s="35" t="s">
        <v>0</v>
      </c>
      <c r="C722" s="35" t="s">
        <v>78</v>
      </c>
      <c r="D722" s="36">
        <f t="shared" ref="D722:AA722" si="703">SUM(D26+D84+D142)</f>
        <v>0</v>
      </c>
      <c r="E722" s="36">
        <f t="shared" si="703"/>
        <v>0</v>
      </c>
      <c r="F722" s="36">
        <f t="shared" si="703"/>
        <v>0</v>
      </c>
      <c r="G722" s="36">
        <f t="shared" si="703"/>
        <v>0</v>
      </c>
      <c r="H722" s="36">
        <f t="shared" si="703"/>
        <v>0</v>
      </c>
      <c r="I722" s="36">
        <f t="shared" si="703"/>
        <v>0</v>
      </c>
      <c r="J722" s="36">
        <f t="shared" si="703"/>
        <v>0</v>
      </c>
      <c r="K722" s="36">
        <f t="shared" si="703"/>
        <v>0</v>
      </c>
      <c r="L722" s="36">
        <f t="shared" si="703"/>
        <v>0</v>
      </c>
      <c r="M722" s="36">
        <f t="shared" si="703"/>
        <v>0</v>
      </c>
      <c r="N722" s="36">
        <f t="shared" si="703"/>
        <v>0</v>
      </c>
      <c r="O722" s="36">
        <f t="shared" si="703"/>
        <v>0</v>
      </c>
      <c r="P722" s="36">
        <f t="shared" si="703"/>
        <v>0</v>
      </c>
      <c r="Q722" s="36">
        <f t="shared" si="703"/>
        <v>0</v>
      </c>
      <c r="R722" s="36">
        <f t="shared" si="703"/>
        <v>0</v>
      </c>
      <c r="S722" s="36">
        <f t="shared" si="703"/>
        <v>0</v>
      </c>
      <c r="T722" s="36">
        <f t="shared" si="703"/>
        <v>0</v>
      </c>
      <c r="U722" s="36">
        <f t="shared" si="703"/>
        <v>0</v>
      </c>
      <c r="V722" s="36">
        <f t="shared" si="703"/>
        <v>0</v>
      </c>
      <c r="W722" s="36">
        <f t="shared" si="703"/>
        <v>0</v>
      </c>
      <c r="X722" s="36">
        <f t="shared" si="703"/>
        <v>0</v>
      </c>
      <c r="Y722" s="36">
        <f t="shared" si="703"/>
        <v>0</v>
      </c>
      <c r="Z722" s="36">
        <f t="shared" si="703"/>
        <v>0</v>
      </c>
      <c r="AA722" s="36">
        <f t="shared" si="703"/>
        <v>0</v>
      </c>
      <c r="AB722" s="36">
        <f t="shared" ref="AB722:AC722" si="704">D722+F722+H722+J722+L722+N722+P722+R722+T722+V722+X722+Z722</f>
        <v>0</v>
      </c>
      <c r="AC722" s="36">
        <f t="shared" si="704"/>
        <v>0</v>
      </c>
      <c r="AD722" s="36">
        <f t="shared" si="650"/>
        <v>0</v>
      </c>
      <c r="AE722" s="36">
        <f t="shared" ref="AE722:AF722" si="705">SUM(AE26+AE84+AE142)</f>
        <v>0</v>
      </c>
      <c r="AF722" s="36">
        <f t="shared" si="705"/>
        <v>0</v>
      </c>
      <c r="AG722" s="36">
        <f t="shared" si="652"/>
        <v>0</v>
      </c>
      <c r="AH722" s="36">
        <f t="shared" ref="AH722:AI722" si="706">SUM(AH26+AH84+AH142)</f>
        <v>0</v>
      </c>
      <c r="AI722" s="36">
        <f t="shared" si="706"/>
        <v>0</v>
      </c>
      <c r="AJ722" s="36">
        <f t="shared" si="654"/>
        <v>0</v>
      </c>
    </row>
    <row r="723" spans="1:36" ht="15.75" customHeight="1" x14ac:dyDescent="0.25">
      <c r="A723" s="34">
        <v>15</v>
      </c>
      <c r="B723" s="35" t="s">
        <v>79</v>
      </c>
      <c r="C723" s="35" t="s">
        <v>80</v>
      </c>
      <c r="D723" s="36">
        <f t="shared" ref="D723:AA723" si="707">SUM(D27+D85+D143)</f>
        <v>0</v>
      </c>
      <c r="E723" s="36">
        <f t="shared" si="707"/>
        <v>0</v>
      </c>
      <c r="F723" s="36">
        <f t="shared" si="707"/>
        <v>0</v>
      </c>
      <c r="G723" s="36">
        <f t="shared" si="707"/>
        <v>0</v>
      </c>
      <c r="H723" s="36">
        <f t="shared" si="707"/>
        <v>0</v>
      </c>
      <c r="I723" s="36">
        <f t="shared" si="707"/>
        <v>0</v>
      </c>
      <c r="J723" s="36">
        <f t="shared" si="707"/>
        <v>0</v>
      </c>
      <c r="K723" s="36">
        <f t="shared" si="707"/>
        <v>0</v>
      </c>
      <c r="L723" s="36">
        <f t="shared" si="707"/>
        <v>0</v>
      </c>
      <c r="M723" s="36">
        <f t="shared" si="707"/>
        <v>0</v>
      </c>
      <c r="N723" s="36">
        <f t="shared" si="707"/>
        <v>0</v>
      </c>
      <c r="O723" s="36">
        <f t="shared" si="707"/>
        <v>0</v>
      </c>
      <c r="P723" s="36">
        <f t="shared" si="707"/>
        <v>0</v>
      </c>
      <c r="Q723" s="36">
        <f t="shared" si="707"/>
        <v>0</v>
      </c>
      <c r="R723" s="36">
        <f t="shared" si="707"/>
        <v>0</v>
      </c>
      <c r="S723" s="36">
        <f t="shared" si="707"/>
        <v>0</v>
      </c>
      <c r="T723" s="36">
        <f t="shared" si="707"/>
        <v>0</v>
      </c>
      <c r="U723" s="36">
        <f t="shared" si="707"/>
        <v>0</v>
      </c>
      <c r="V723" s="36">
        <f t="shared" si="707"/>
        <v>0</v>
      </c>
      <c r="W723" s="36">
        <f t="shared" si="707"/>
        <v>0</v>
      </c>
      <c r="X723" s="36">
        <f t="shared" si="707"/>
        <v>0</v>
      </c>
      <c r="Y723" s="36">
        <f t="shared" si="707"/>
        <v>0</v>
      </c>
      <c r="Z723" s="36">
        <f t="shared" si="707"/>
        <v>0</v>
      </c>
      <c r="AA723" s="36">
        <f t="shared" si="707"/>
        <v>0</v>
      </c>
      <c r="AB723" s="36">
        <f t="shared" ref="AB723:AC723" si="708">D723+F723+H723+J723+L723+N723+P723+R723+T723+V723+X723+Z723</f>
        <v>0</v>
      </c>
      <c r="AC723" s="36">
        <f t="shared" si="708"/>
        <v>0</v>
      </c>
      <c r="AD723" s="36">
        <f t="shared" si="650"/>
        <v>0</v>
      </c>
      <c r="AE723" s="36">
        <f t="shared" ref="AE723:AF723" si="709">SUM(AE27+AE85+AE143)</f>
        <v>0</v>
      </c>
      <c r="AF723" s="36">
        <f t="shared" si="709"/>
        <v>0</v>
      </c>
      <c r="AG723" s="36">
        <f t="shared" si="652"/>
        <v>0</v>
      </c>
      <c r="AH723" s="36">
        <f t="shared" ref="AH723:AI723" si="710">SUM(AH27+AH85+AH143)</f>
        <v>0</v>
      </c>
      <c r="AI723" s="36">
        <f t="shared" si="710"/>
        <v>0</v>
      </c>
      <c r="AJ723" s="36">
        <f t="shared" si="654"/>
        <v>0</v>
      </c>
    </row>
    <row r="724" spans="1:36" ht="15.75" customHeight="1" x14ac:dyDescent="0.25">
      <c r="A724" s="34">
        <v>16</v>
      </c>
      <c r="B724" s="35" t="s">
        <v>81</v>
      </c>
      <c r="C724" s="35" t="s">
        <v>82</v>
      </c>
      <c r="D724" s="36">
        <f t="shared" ref="D724:AA724" si="711">SUM(D28+D86+D144)</f>
        <v>0</v>
      </c>
      <c r="E724" s="36">
        <f t="shared" si="711"/>
        <v>0</v>
      </c>
      <c r="F724" s="36">
        <f t="shared" si="711"/>
        <v>0</v>
      </c>
      <c r="G724" s="36">
        <f t="shared" si="711"/>
        <v>0</v>
      </c>
      <c r="H724" s="36">
        <f t="shared" si="711"/>
        <v>0</v>
      </c>
      <c r="I724" s="36">
        <f t="shared" si="711"/>
        <v>0</v>
      </c>
      <c r="J724" s="36">
        <f t="shared" si="711"/>
        <v>0</v>
      </c>
      <c r="K724" s="36">
        <f t="shared" si="711"/>
        <v>0</v>
      </c>
      <c r="L724" s="36">
        <f t="shared" si="711"/>
        <v>0</v>
      </c>
      <c r="M724" s="36">
        <f t="shared" si="711"/>
        <v>0</v>
      </c>
      <c r="N724" s="36">
        <f t="shared" si="711"/>
        <v>0</v>
      </c>
      <c r="O724" s="36">
        <f t="shared" si="711"/>
        <v>0</v>
      </c>
      <c r="P724" s="36">
        <f t="shared" si="711"/>
        <v>0</v>
      </c>
      <c r="Q724" s="36">
        <f t="shared" si="711"/>
        <v>0</v>
      </c>
      <c r="R724" s="36">
        <f t="shared" si="711"/>
        <v>0</v>
      </c>
      <c r="S724" s="36">
        <f t="shared" si="711"/>
        <v>0</v>
      </c>
      <c r="T724" s="36">
        <f t="shared" si="711"/>
        <v>0</v>
      </c>
      <c r="U724" s="36">
        <f t="shared" si="711"/>
        <v>0</v>
      </c>
      <c r="V724" s="36">
        <f t="shared" si="711"/>
        <v>0</v>
      </c>
      <c r="W724" s="36">
        <f t="shared" si="711"/>
        <v>0</v>
      </c>
      <c r="X724" s="36">
        <f t="shared" si="711"/>
        <v>0</v>
      </c>
      <c r="Y724" s="36">
        <f t="shared" si="711"/>
        <v>0</v>
      </c>
      <c r="Z724" s="36">
        <f t="shared" si="711"/>
        <v>0</v>
      </c>
      <c r="AA724" s="36">
        <f t="shared" si="711"/>
        <v>0</v>
      </c>
      <c r="AB724" s="36">
        <f t="shared" ref="AB724:AC724" si="712">D724+F724+H724+J724+L724+N724+P724+R724+T724+V724+X724+Z724</f>
        <v>0</v>
      </c>
      <c r="AC724" s="36">
        <f t="shared" si="712"/>
        <v>0</v>
      </c>
      <c r="AD724" s="36">
        <f t="shared" si="650"/>
        <v>0</v>
      </c>
      <c r="AE724" s="36">
        <f t="shared" ref="AE724:AF724" si="713">SUM(AE28+AE86+AE144)</f>
        <v>0</v>
      </c>
      <c r="AF724" s="36">
        <f t="shared" si="713"/>
        <v>0</v>
      </c>
      <c r="AG724" s="36">
        <f t="shared" si="652"/>
        <v>0</v>
      </c>
      <c r="AH724" s="36">
        <f t="shared" ref="AH724:AI724" si="714">SUM(AH28+AH86+AH144)</f>
        <v>0</v>
      </c>
      <c r="AI724" s="36">
        <f t="shared" si="714"/>
        <v>0</v>
      </c>
      <c r="AJ724" s="36">
        <f t="shared" si="654"/>
        <v>0</v>
      </c>
    </row>
    <row r="725" spans="1:36" ht="15.75" customHeight="1" x14ac:dyDescent="0.25">
      <c r="A725" s="34">
        <v>17</v>
      </c>
      <c r="B725" s="35" t="s">
        <v>83</v>
      </c>
      <c r="C725" s="35" t="s">
        <v>84</v>
      </c>
      <c r="D725" s="36">
        <f t="shared" ref="D725:AA725" si="715">SUM(D29+D87+D145)</f>
        <v>0</v>
      </c>
      <c r="E725" s="36">
        <f t="shared" si="715"/>
        <v>0</v>
      </c>
      <c r="F725" s="36">
        <f t="shared" si="715"/>
        <v>0</v>
      </c>
      <c r="G725" s="36">
        <f t="shared" si="715"/>
        <v>0</v>
      </c>
      <c r="H725" s="36">
        <f t="shared" si="715"/>
        <v>0</v>
      </c>
      <c r="I725" s="36">
        <f t="shared" si="715"/>
        <v>0</v>
      </c>
      <c r="J725" s="36">
        <f t="shared" si="715"/>
        <v>0</v>
      </c>
      <c r="K725" s="36">
        <f t="shared" si="715"/>
        <v>0</v>
      </c>
      <c r="L725" s="36">
        <f t="shared" si="715"/>
        <v>0</v>
      </c>
      <c r="M725" s="36">
        <f t="shared" si="715"/>
        <v>0</v>
      </c>
      <c r="N725" s="36">
        <f t="shared" si="715"/>
        <v>0</v>
      </c>
      <c r="O725" s="36">
        <f t="shared" si="715"/>
        <v>0</v>
      </c>
      <c r="P725" s="36">
        <f t="shared" si="715"/>
        <v>0</v>
      </c>
      <c r="Q725" s="36">
        <f t="shared" si="715"/>
        <v>0</v>
      </c>
      <c r="R725" s="36">
        <f t="shared" si="715"/>
        <v>0</v>
      </c>
      <c r="S725" s="36">
        <f t="shared" si="715"/>
        <v>0</v>
      </c>
      <c r="T725" s="36">
        <f t="shared" si="715"/>
        <v>0</v>
      </c>
      <c r="U725" s="36">
        <f t="shared" si="715"/>
        <v>0</v>
      </c>
      <c r="V725" s="36">
        <f t="shared" si="715"/>
        <v>0</v>
      </c>
      <c r="W725" s="36">
        <f t="shared" si="715"/>
        <v>0</v>
      </c>
      <c r="X725" s="36">
        <f t="shared" si="715"/>
        <v>0</v>
      </c>
      <c r="Y725" s="36">
        <f t="shared" si="715"/>
        <v>0</v>
      </c>
      <c r="Z725" s="36">
        <f t="shared" si="715"/>
        <v>0</v>
      </c>
      <c r="AA725" s="36">
        <f t="shared" si="715"/>
        <v>0</v>
      </c>
      <c r="AB725" s="36">
        <f t="shared" ref="AB725:AC725" si="716">D725+F725+H725+J725+L725+N725+P725+R725+T725+V725+X725+Z725</f>
        <v>0</v>
      </c>
      <c r="AC725" s="36">
        <f t="shared" si="716"/>
        <v>0</v>
      </c>
      <c r="AD725" s="36">
        <f t="shared" si="650"/>
        <v>0</v>
      </c>
      <c r="AE725" s="36">
        <f t="shared" ref="AE725:AF725" si="717">SUM(AE29+AE87+AE145)</f>
        <v>0</v>
      </c>
      <c r="AF725" s="36">
        <f t="shared" si="717"/>
        <v>0</v>
      </c>
      <c r="AG725" s="36">
        <f t="shared" si="652"/>
        <v>0</v>
      </c>
      <c r="AH725" s="36">
        <f t="shared" ref="AH725:AI725" si="718">SUM(AH29+AH87+AH145)</f>
        <v>0</v>
      </c>
      <c r="AI725" s="36">
        <f t="shared" si="718"/>
        <v>0</v>
      </c>
      <c r="AJ725" s="36">
        <f t="shared" si="654"/>
        <v>0</v>
      </c>
    </row>
    <row r="726" spans="1:36" ht="15.75" customHeight="1" x14ac:dyDescent="0.25">
      <c r="A726" s="34">
        <v>18</v>
      </c>
      <c r="B726" s="35" t="s">
        <v>85</v>
      </c>
      <c r="C726" s="35" t="s">
        <v>86</v>
      </c>
      <c r="D726" s="36">
        <f t="shared" ref="D726:AA726" si="719">SUM(D30+D88+D146)</f>
        <v>0</v>
      </c>
      <c r="E726" s="36">
        <f t="shared" si="719"/>
        <v>0</v>
      </c>
      <c r="F726" s="36">
        <f t="shared" si="719"/>
        <v>0</v>
      </c>
      <c r="G726" s="36">
        <f t="shared" si="719"/>
        <v>0</v>
      </c>
      <c r="H726" s="36">
        <f t="shared" si="719"/>
        <v>0</v>
      </c>
      <c r="I726" s="36">
        <f t="shared" si="719"/>
        <v>0</v>
      </c>
      <c r="J726" s="36">
        <f t="shared" si="719"/>
        <v>0</v>
      </c>
      <c r="K726" s="36">
        <f t="shared" si="719"/>
        <v>0</v>
      </c>
      <c r="L726" s="36">
        <f t="shared" si="719"/>
        <v>0</v>
      </c>
      <c r="M726" s="36">
        <f t="shared" si="719"/>
        <v>0</v>
      </c>
      <c r="N726" s="36">
        <f t="shared" si="719"/>
        <v>0</v>
      </c>
      <c r="O726" s="36">
        <f t="shared" si="719"/>
        <v>0</v>
      </c>
      <c r="P726" s="36">
        <f t="shared" si="719"/>
        <v>0</v>
      </c>
      <c r="Q726" s="36">
        <f t="shared" si="719"/>
        <v>0</v>
      </c>
      <c r="R726" s="36">
        <f t="shared" si="719"/>
        <v>0</v>
      </c>
      <c r="S726" s="36">
        <f t="shared" si="719"/>
        <v>0</v>
      </c>
      <c r="T726" s="36">
        <f t="shared" si="719"/>
        <v>0</v>
      </c>
      <c r="U726" s="36">
        <f t="shared" si="719"/>
        <v>0</v>
      </c>
      <c r="V726" s="36">
        <f t="shared" si="719"/>
        <v>0</v>
      </c>
      <c r="W726" s="36">
        <f t="shared" si="719"/>
        <v>0</v>
      </c>
      <c r="X726" s="36">
        <f t="shared" si="719"/>
        <v>0</v>
      </c>
      <c r="Y726" s="36">
        <f t="shared" si="719"/>
        <v>0</v>
      </c>
      <c r="Z726" s="36">
        <f t="shared" si="719"/>
        <v>0</v>
      </c>
      <c r="AA726" s="36">
        <f t="shared" si="719"/>
        <v>0</v>
      </c>
      <c r="AB726" s="36">
        <f t="shared" ref="AB726:AC726" si="720">D726+F726+H726+J726+L726+N726+P726+R726+T726+V726+X726+Z726</f>
        <v>0</v>
      </c>
      <c r="AC726" s="36">
        <f t="shared" si="720"/>
        <v>0</v>
      </c>
      <c r="AD726" s="36">
        <f t="shared" si="650"/>
        <v>0</v>
      </c>
      <c r="AE726" s="36">
        <f t="shared" ref="AE726:AF726" si="721">SUM(AE30+AE88+AE146)</f>
        <v>0</v>
      </c>
      <c r="AF726" s="36">
        <f t="shared" si="721"/>
        <v>0</v>
      </c>
      <c r="AG726" s="36">
        <f t="shared" si="652"/>
        <v>0</v>
      </c>
      <c r="AH726" s="36">
        <f t="shared" ref="AH726:AI726" si="722">SUM(AH30+AH88+AH146)</f>
        <v>0</v>
      </c>
      <c r="AI726" s="36">
        <f t="shared" si="722"/>
        <v>0</v>
      </c>
      <c r="AJ726" s="36">
        <f t="shared" si="654"/>
        <v>0</v>
      </c>
    </row>
    <row r="727" spans="1:36" ht="15.75" customHeight="1" x14ac:dyDescent="0.25">
      <c r="A727" s="34">
        <v>19</v>
      </c>
      <c r="B727" s="35" t="s">
        <v>87</v>
      </c>
      <c r="C727" s="35" t="s">
        <v>88</v>
      </c>
      <c r="D727" s="36">
        <f t="shared" ref="D727:AA727" si="723">SUM(D31+D89+D147)</f>
        <v>0</v>
      </c>
      <c r="E727" s="36">
        <f t="shared" si="723"/>
        <v>0</v>
      </c>
      <c r="F727" s="36">
        <f t="shared" si="723"/>
        <v>0</v>
      </c>
      <c r="G727" s="36">
        <f t="shared" si="723"/>
        <v>0</v>
      </c>
      <c r="H727" s="36">
        <f t="shared" si="723"/>
        <v>0</v>
      </c>
      <c r="I727" s="36">
        <f t="shared" si="723"/>
        <v>0</v>
      </c>
      <c r="J727" s="36">
        <f t="shared" si="723"/>
        <v>0</v>
      </c>
      <c r="K727" s="36">
        <f t="shared" si="723"/>
        <v>0</v>
      </c>
      <c r="L727" s="36">
        <f t="shared" si="723"/>
        <v>0</v>
      </c>
      <c r="M727" s="36">
        <f t="shared" si="723"/>
        <v>0</v>
      </c>
      <c r="N727" s="36">
        <f t="shared" si="723"/>
        <v>0</v>
      </c>
      <c r="O727" s="36">
        <f t="shared" si="723"/>
        <v>0</v>
      </c>
      <c r="P727" s="36">
        <f t="shared" si="723"/>
        <v>0</v>
      </c>
      <c r="Q727" s="36">
        <f t="shared" si="723"/>
        <v>0</v>
      </c>
      <c r="R727" s="36">
        <f t="shared" si="723"/>
        <v>0</v>
      </c>
      <c r="S727" s="36">
        <f t="shared" si="723"/>
        <v>0</v>
      </c>
      <c r="T727" s="36">
        <f t="shared" si="723"/>
        <v>0</v>
      </c>
      <c r="U727" s="36">
        <f t="shared" si="723"/>
        <v>0</v>
      </c>
      <c r="V727" s="36">
        <f t="shared" si="723"/>
        <v>0</v>
      </c>
      <c r="W727" s="36">
        <f t="shared" si="723"/>
        <v>0</v>
      </c>
      <c r="X727" s="36">
        <f t="shared" si="723"/>
        <v>0</v>
      </c>
      <c r="Y727" s="36">
        <f t="shared" si="723"/>
        <v>0</v>
      </c>
      <c r="Z727" s="36">
        <f t="shared" si="723"/>
        <v>0</v>
      </c>
      <c r="AA727" s="36">
        <f t="shared" si="723"/>
        <v>0</v>
      </c>
      <c r="AB727" s="36">
        <f t="shared" ref="AB727:AC727" si="724">D727+F727+H727+J727+L727+N727+P727+R727+T727+V727+X727+Z727</f>
        <v>0</v>
      </c>
      <c r="AC727" s="36">
        <f t="shared" si="724"/>
        <v>0</v>
      </c>
      <c r="AD727" s="36">
        <f t="shared" si="650"/>
        <v>0</v>
      </c>
      <c r="AE727" s="36">
        <f t="shared" ref="AE727:AF727" si="725">SUM(AE31+AE89+AE147)</f>
        <v>0</v>
      </c>
      <c r="AF727" s="36">
        <f t="shared" si="725"/>
        <v>0</v>
      </c>
      <c r="AG727" s="36">
        <f t="shared" si="652"/>
        <v>0</v>
      </c>
      <c r="AH727" s="36">
        <f t="shared" ref="AH727:AI727" si="726">SUM(AH31+AH89+AH147)</f>
        <v>0</v>
      </c>
      <c r="AI727" s="36">
        <f t="shared" si="726"/>
        <v>0</v>
      </c>
      <c r="AJ727" s="36">
        <f t="shared" si="654"/>
        <v>0</v>
      </c>
    </row>
    <row r="728" spans="1:36" ht="15.75" customHeight="1" x14ac:dyDescent="0.25">
      <c r="A728" s="34">
        <v>20</v>
      </c>
      <c r="B728" s="35" t="s">
        <v>89</v>
      </c>
      <c r="C728" s="35" t="s">
        <v>90</v>
      </c>
      <c r="D728" s="36">
        <f t="shared" ref="D728:AA728" si="727">SUM(D32+D90+D148)</f>
        <v>0</v>
      </c>
      <c r="E728" s="36">
        <f t="shared" si="727"/>
        <v>0</v>
      </c>
      <c r="F728" s="36">
        <f t="shared" si="727"/>
        <v>0</v>
      </c>
      <c r="G728" s="36">
        <f t="shared" si="727"/>
        <v>0</v>
      </c>
      <c r="H728" s="36">
        <f t="shared" si="727"/>
        <v>0</v>
      </c>
      <c r="I728" s="36">
        <f t="shared" si="727"/>
        <v>0</v>
      </c>
      <c r="J728" s="36">
        <f t="shared" si="727"/>
        <v>0</v>
      </c>
      <c r="K728" s="36">
        <f t="shared" si="727"/>
        <v>0</v>
      </c>
      <c r="L728" s="36">
        <f t="shared" si="727"/>
        <v>0</v>
      </c>
      <c r="M728" s="36">
        <f t="shared" si="727"/>
        <v>0</v>
      </c>
      <c r="N728" s="36">
        <f t="shared" si="727"/>
        <v>0</v>
      </c>
      <c r="O728" s="36">
        <f t="shared" si="727"/>
        <v>0</v>
      </c>
      <c r="P728" s="36">
        <f t="shared" si="727"/>
        <v>0</v>
      </c>
      <c r="Q728" s="36">
        <f t="shared" si="727"/>
        <v>0</v>
      </c>
      <c r="R728" s="36">
        <f t="shared" si="727"/>
        <v>0</v>
      </c>
      <c r="S728" s="36">
        <f t="shared" si="727"/>
        <v>0</v>
      </c>
      <c r="T728" s="36">
        <f t="shared" si="727"/>
        <v>0</v>
      </c>
      <c r="U728" s="36">
        <f t="shared" si="727"/>
        <v>0</v>
      </c>
      <c r="V728" s="36">
        <f t="shared" si="727"/>
        <v>0</v>
      </c>
      <c r="W728" s="36">
        <f t="shared" si="727"/>
        <v>0</v>
      </c>
      <c r="X728" s="36">
        <f t="shared" si="727"/>
        <v>0</v>
      </c>
      <c r="Y728" s="36">
        <f t="shared" si="727"/>
        <v>0</v>
      </c>
      <c r="Z728" s="36">
        <f t="shared" si="727"/>
        <v>0</v>
      </c>
      <c r="AA728" s="36">
        <f t="shared" si="727"/>
        <v>0</v>
      </c>
      <c r="AB728" s="36">
        <f t="shared" ref="AB728:AC728" si="728">D728+F728+H728+J728+L728+N728+P728+R728+T728+V728+X728+Z728</f>
        <v>0</v>
      </c>
      <c r="AC728" s="36">
        <f t="shared" si="728"/>
        <v>0</v>
      </c>
      <c r="AD728" s="36">
        <f t="shared" si="650"/>
        <v>0</v>
      </c>
      <c r="AE728" s="36">
        <f t="shared" ref="AE728:AF728" si="729">SUM(AE32+AE90+AE148)</f>
        <v>0</v>
      </c>
      <c r="AF728" s="36">
        <f t="shared" si="729"/>
        <v>0</v>
      </c>
      <c r="AG728" s="36">
        <f t="shared" si="652"/>
        <v>0</v>
      </c>
      <c r="AH728" s="36">
        <f t="shared" ref="AH728:AI728" si="730">SUM(AH32+AH90+AH148)</f>
        <v>0</v>
      </c>
      <c r="AI728" s="36">
        <f t="shared" si="730"/>
        <v>0</v>
      </c>
      <c r="AJ728" s="36">
        <f t="shared" si="654"/>
        <v>0</v>
      </c>
    </row>
    <row r="729" spans="1:36" ht="15.75" customHeight="1" x14ac:dyDescent="0.25">
      <c r="A729" s="34">
        <v>21</v>
      </c>
      <c r="B729" s="35" t="s">
        <v>91</v>
      </c>
      <c r="C729" s="37"/>
      <c r="D729" s="36">
        <f t="shared" ref="D729:AA729" si="731">SUM(D33+D91+D149)</f>
        <v>0</v>
      </c>
      <c r="E729" s="36">
        <f t="shared" si="731"/>
        <v>0</v>
      </c>
      <c r="F729" s="36">
        <f t="shared" si="731"/>
        <v>0</v>
      </c>
      <c r="G729" s="36">
        <f t="shared" si="731"/>
        <v>0</v>
      </c>
      <c r="H729" s="36">
        <f t="shared" si="731"/>
        <v>0</v>
      </c>
      <c r="I729" s="36">
        <f t="shared" si="731"/>
        <v>0</v>
      </c>
      <c r="J729" s="36">
        <f t="shared" si="731"/>
        <v>0</v>
      </c>
      <c r="K729" s="36">
        <f t="shared" si="731"/>
        <v>0</v>
      </c>
      <c r="L729" s="36">
        <f t="shared" si="731"/>
        <v>0</v>
      </c>
      <c r="M729" s="36">
        <f t="shared" si="731"/>
        <v>0</v>
      </c>
      <c r="N729" s="36">
        <f t="shared" si="731"/>
        <v>0</v>
      </c>
      <c r="O729" s="36">
        <f t="shared" si="731"/>
        <v>0</v>
      </c>
      <c r="P729" s="36">
        <f t="shared" si="731"/>
        <v>0</v>
      </c>
      <c r="Q729" s="36">
        <f t="shared" si="731"/>
        <v>0</v>
      </c>
      <c r="R729" s="36">
        <f t="shared" si="731"/>
        <v>0</v>
      </c>
      <c r="S729" s="36">
        <f t="shared" si="731"/>
        <v>0</v>
      </c>
      <c r="T729" s="36">
        <f t="shared" si="731"/>
        <v>0</v>
      </c>
      <c r="U729" s="36">
        <f t="shared" si="731"/>
        <v>0</v>
      </c>
      <c r="V729" s="36">
        <f t="shared" si="731"/>
        <v>0</v>
      </c>
      <c r="W729" s="36">
        <f t="shared" si="731"/>
        <v>0</v>
      </c>
      <c r="X729" s="36">
        <f t="shared" si="731"/>
        <v>0</v>
      </c>
      <c r="Y729" s="36">
        <f t="shared" si="731"/>
        <v>0</v>
      </c>
      <c r="Z729" s="36">
        <f t="shared" si="731"/>
        <v>0</v>
      </c>
      <c r="AA729" s="36">
        <f t="shared" si="731"/>
        <v>0</v>
      </c>
      <c r="AB729" s="36">
        <f t="shared" ref="AB729:AC729" si="732">D729+F729+H729+J729+L729+N729+P729+R729+T729+V729+X729+Z729</f>
        <v>0</v>
      </c>
      <c r="AC729" s="36">
        <f t="shared" si="732"/>
        <v>0</v>
      </c>
      <c r="AD729" s="36">
        <f t="shared" si="650"/>
        <v>0</v>
      </c>
      <c r="AE729" s="36">
        <f t="shared" ref="AE729:AF729" si="733">SUM(AE33+AE91+AE149)</f>
        <v>0</v>
      </c>
      <c r="AF729" s="36">
        <f t="shared" si="733"/>
        <v>0</v>
      </c>
      <c r="AG729" s="36">
        <f t="shared" si="652"/>
        <v>0</v>
      </c>
      <c r="AH729" s="36">
        <f t="shared" ref="AH729:AI729" si="734">SUM(AH33+AH91+AH149)</f>
        <v>0</v>
      </c>
      <c r="AI729" s="36">
        <f t="shared" si="734"/>
        <v>0</v>
      </c>
      <c r="AJ729" s="36">
        <f t="shared" si="654"/>
        <v>0</v>
      </c>
    </row>
    <row r="730" spans="1:36" ht="15.75" customHeight="1" x14ac:dyDescent="0.25">
      <c r="A730" s="34">
        <v>22</v>
      </c>
      <c r="B730" s="35" t="s">
        <v>92</v>
      </c>
      <c r="C730" s="35" t="s">
        <v>93</v>
      </c>
      <c r="D730" s="36">
        <f t="shared" ref="D730:AA730" si="735">SUM(D34+D92+D150)</f>
        <v>0</v>
      </c>
      <c r="E730" s="36">
        <f t="shared" si="735"/>
        <v>0</v>
      </c>
      <c r="F730" s="36">
        <f t="shared" si="735"/>
        <v>0</v>
      </c>
      <c r="G730" s="36">
        <f t="shared" si="735"/>
        <v>0</v>
      </c>
      <c r="H730" s="36">
        <f t="shared" si="735"/>
        <v>0</v>
      </c>
      <c r="I730" s="36">
        <f t="shared" si="735"/>
        <v>0</v>
      </c>
      <c r="J730" s="36">
        <f t="shared" si="735"/>
        <v>0</v>
      </c>
      <c r="K730" s="36">
        <f t="shared" si="735"/>
        <v>0</v>
      </c>
      <c r="L730" s="36">
        <f t="shared" si="735"/>
        <v>0</v>
      </c>
      <c r="M730" s="36">
        <f t="shared" si="735"/>
        <v>0</v>
      </c>
      <c r="N730" s="36">
        <f t="shared" si="735"/>
        <v>0</v>
      </c>
      <c r="O730" s="36">
        <f t="shared" si="735"/>
        <v>0</v>
      </c>
      <c r="P730" s="36">
        <f t="shared" si="735"/>
        <v>0</v>
      </c>
      <c r="Q730" s="36">
        <f t="shared" si="735"/>
        <v>0</v>
      </c>
      <c r="R730" s="36">
        <f t="shared" si="735"/>
        <v>0</v>
      </c>
      <c r="S730" s="36">
        <f t="shared" si="735"/>
        <v>0</v>
      </c>
      <c r="T730" s="36">
        <f t="shared" si="735"/>
        <v>0</v>
      </c>
      <c r="U730" s="36">
        <f t="shared" si="735"/>
        <v>0</v>
      </c>
      <c r="V730" s="36">
        <f t="shared" si="735"/>
        <v>0</v>
      </c>
      <c r="W730" s="36">
        <f t="shared" si="735"/>
        <v>0</v>
      </c>
      <c r="X730" s="36">
        <f t="shared" si="735"/>
        <v>0</v>
      </c>
      <c r="Y730" s="36">
        <f t="shared" si="735"/>
        <v>0</v>
      </c>
      <c r="Z730" s="36">
        <f t="shared" si="735"/>
        <v>0</v>
      </c>
      <c r="AA730" s="36">
        <f t="shared" si="735"/>
        <v>0</v>
      </c>
      <c r="AB730" s="36">
        <f t="shared" ref="AB730:AC730" si="736">D730+F730+H730+J730+L730+N730+P730+R730+T730+V730+X730+Z730</f>
        <v>0</v>
      </c>
      <c r="AC730" s="36">
        <f t="shared" si="736"/>
        <v>0</v>
      </c>
      <c r="AD730" s="36">
        <f t="shared" si="650"/>
        <v>0</v>
      </c>
      <c r="AE730" s="36">
        <f t="shared" ref="AE730:AF730" si="737">SUM(AE34+AE92+AE150)</f>
        <v>0</v>
      </c>
      <c r="AF730" s="36">
        <f t="shared" si="737"/>
        <v>0</v>
      </c>
      <c r="AG730" s="36">
        <f t="shared" si="652"/>
        <v>0</v>
      </c>
      <c r="AH730" s="36">
        <f t="shared" ref="AH730:AI730" si="738">SUM(AH34+AH92+AH150)</f>
        <v>0</v>
      </c>
      <c r="AI730" s="36">
        <f t="shared" si="738"/>
        <v>0</v>
      </c>
      <c r="AJ730" s="36">
        <f t="shared" si="654"/>
        <v>0</v>
      </c>
    </row>
    <row r="731" spans="1:36" ht="15.75" customHeight="1" x14ac:dyDescent="0.25">
      <c r="A731" s="34">
        <v>23</v>
      </c>
      <c r="B731" s="35" t="s">
        <v>94</v>
      </c>
      <c r="C731" s="35" t="s">
        <v>95</v>
      </c>
      <c r="D731" s="36">
        <f t="shared" ref="D731:AA731" si="739">SUM(D35+D93+D151)</f>
        <v>0</v>
      </c>
      <c r="E731" s="36">
        <f t="shared" si="739"/>
        <v>0</v>
      </c>
      <c r="F731" s="36">
        <f t="shared" si="739"/>
        <v>0</v>
      </c>
      <c r="G731" s="36">
        <f t="shared" si="739"/>
        <v>0</v>
      </c>
      <c r="H731" s="36">
        <f t="shared" si="739"/>
        <v>0</v>
      </c>
      <c r="I731" s="36">
        <f t="shared" si="739"/>
        <v>0</v>
      </c>
      <c r="J731" s="36">
        <f t="shared" si="739"/>
        <v>0</v>
      </c>
      <c r="K731" s="36">
        <f t="shared" si="739"/>
        <v>0</v>
      </c>
      <c r="L731" s="36">
        <f t="shared" si="739"/>
        <v>0</v>
      </c>
      <c r="M731" s="36">
        <f t="shared" si="739"/>
        <v>0</v>
      </c>
      <c r="N731" s="36">
        <f t="shared" si="739"/>
        <v>0</v>
      </c>
      <c r="O731" s="36">
        <f t="shared" si="739"/>
        <v>0</v>
      </c>
      <c r="P731" s="36">
        <f t="shared" si="739"/>
        <v>0</v>
      </c>
      <c r="Q731" s="36">
        <f t="shared" si="739"/>
        <v>0</v>
      </c>
      <c r="R731" s="36">
        <f t="shared" si="739"/>
        <v>0</v>
      </c>
      <c r="S731" s="36">
        <f t="shared" si="739"/>
        <v>0</v>
      </c>
      <c r="T731" s="36">
        <f t="shared" si="739"/>
        <v>0</v>
      </c>
      <c r="U731" s="36">
        <f t="shared" si="739"/>
        <v>0</v>
      </c>
      <c r="V731" s="36">
        <f t="shared" si="739"/>
        <v>0</v>
      </c>
      <c r="W731" s="36">
        <f t="shared" si="739"/>
        <v>0</v>
      </c>
      <c r="X731" s="36">
        <f t="shared" si="739"/>
        <v>0</v>
      </c>
      <c r="Y731" s="36">
        <f t="shared" si="739"/>
        <v>0</v>
      </c>
      <c r="Z731" s="36">
        <f t="shared" si="739"/>
        <v>0</v>
      </c>
      <c r="AA731" s="36">
        <f t="shared" si="739"/>
        <v>0</v>
      </c>
      <c r="AB731" s="36">
        <f t="shared" ref="AB731:AC731" si="740">D731+F731+H731+J731+L731+N731+P731+R731+T731+V731+X731+Z731</f>
        <v>0</v>
      </c>
      <c r="AC731" s="36">
        <f t="shared" si="740"/>
        <v>0</v>
      </c>
      <c r="AD731" s="36">
        <f t="shared" si="650"/>
        <v>0</v>
      </c>
      <c r="AE731" s="36">
        <f t="shared" ref="AE731:AF731" si="741">SUM(AE35+AE93+AE151)</f>
        <v>0</v>
      </c>
      <c r="AF731" s="36">
        <f t="shared" si="741"/>
        <v>0</v>
      </c>
      <c r="AG731" s="36">
        <f t="shared" si="652"/>
        <v>0</v>
      </c>
      <c r="AH731" s="36">
        <f t="shared" ref="AH731:AI731" si="742">SUM(AH35+AH93+AH151)</f>
        <v>0</v>
      </c>
      <c r="AI731" s="36">
        <f t="shared" si="742"/>
        <v>0</v>
      </c>
      <c r="AJ731" s="36">
        <f t="shared" si="654"/>
        <v>0</v>
      </c>
    </row>
    <row r="732" spans="1:36" ht="15.75" customHeight="1" x14ac:dyDescent="0.25">
      <c r="A732" s="34">
        <v>24</v>
      </c>
      <c r="B732" s="35" t="s">
        <v>96</v>
      </c>
      <c r="C732" s="35" t="s">
        <v>97</v>
      </c>
      <c r="D732" s="36">
        <f t="shared" ref="D732:AA732" si="743">SUM(D36+D94+D152)</f>
        <v>0</v>
      </c>
      <c r="E732" s="36">
        <f t="shared" si="743"/>
        <v>0</v>
      </c>
      <c r="F732" s="36">
        <f t="shared" si="743"/>
        <v>0</v>
      </c>
      <c r="G732" s="36">
        <f t="shared" si="743"/>
        <v>0</v>
      </c>
      <c r="H732" s="36">
        <f t="shared" si="743"/>
        <v>0</v>
      </c>
      <c r="I732" s="36">
        <f t="shared" si="743"/>
        <v>0</v>
      </c>
      <c r="J732" s="36">
        <f t="shared" si="743"/>
        <v>0</v>
      </c>
      <c r="K732" s="36">
        <f t="shared" si="743"/>
        <v>0</v>
      </c>
      <c r="L732" s="36">
        <f t="shared" si="743"/>
        <v>0</v>
      </c>
      <c r="M732" s="36">
        <f t="shared" si="743"/>
        <v>0</v>
      </c>
      <c r="N732" s="36">
        <f t="shared" si="743"/>
        <v>0</v>
      </c>
      <c r="O732" s="36">
        <f t="shared" si="743"/>
        <v>0</v>
      </c>
      <c r="P732" s="36">
        <f t="shared" si="743"/>
        <v>0</v>
      </c>
      <c r="Q732" s="36">
        <f t="shared" si="743"/>
        <v>0</v>
      </c>
      <c r="R732" s="36">
        <f t="shared" si="743"/>
        <v>0</v>
      </c>
      <c r="S732" s="36">
        <f t="shared" si="743"/>
        <v>0</v>
      </c>
      <c r="T732" s="36">
        <f t="shared" si="743"/>
        <v>0</v>
      </c>
      <c r="U732" s="36">
        <f t="shared" si="743"/>
        <v>0</v>
      </c>
      <c r="V732" s="36">
        <f t="shared" si="743"/>
        <v>0</v>
      </c>
      <c r="W732" s="36">
        <f t="shared" si="743"/>
        <v>0</v>
      </c>
      <c r="X732" s="36">
        <f t="shared" si="743"/>
        <v>0</v>
      </c>
      <c r="Y732" s="36">
        <f t="shared" si="743"/>
        <v>0</v>
      </c>
      <c r="Z732" s="36">
        <f t="shared" si="743"/>
        <v>0</v>
      </c>
      <c r="AA732" s="36">
        <f t="shared" si="743"/>
        <v>0</v>
      </c>
      <c r="AB732" s="36">
        <f t="shared" ref="AB732:AC732" si="744">D732+F732+H732+J732+L732+N732+P732+R732+T732+V732+X732+Z732</f>
        <v>0</v>
      </c>
      <c r="AC732" s="36">
        <f t="shared" si="744"/>
        <v>0</v>
      </c>
      <c r="AD732" s="36">
        <f t="shared" si="650"/>
        <v>0</v>
      </c>
      <c r="AE732" s="36">
        <f t="shared" ref="AE732:AF732" si="745">SUM(AE36+AE94+AE152)</f>
        <v>0</v>
      </c>
      <c r="AF732" s="36">
        <f t="shared" si="745"/>
        <v>0</v>
      </c>
      <c r="AG732" s="36">
        <f t="shared" si="652"/>
        <v>0</v>
      </c>
      <c r="AH732" s="36">
        <f t="shared" ref="AH732:AI732" si="746">SUM(AH36+AH94+AH152)</f>
        <v>0</v>
      </c>
      <c r="AI732" s="36">
        <f t="shared" si="746"/>
        <v>0</v>
      </c>
      <c r="AJ732" s="36">
        <f t="shared" si="654"/>
        <v>0</v>
      </c>
    </row>
    <row r="733" spans="1:36" ht="15.75" customHeight="1" x14ac:dyDescent="0.25">
      <c r="A733" s="34">
        <v>25</v>
      </c>
      <c r="B733" s="35" t="s">
        <v>98</v>
      </c>
      <c r="C733" s="35" t="s">
        <v>97</v>
      </c>
      <c r="D733" s="36">
        <f t="shared" ref="D733:AA733" si="747">SUM(D37+D95+D153)</f>
        <v>0</v>
      </c>
      <c r="E733" s="36">
        <f t="shared" si="747"/>
        <v>0</v>
      </c>
      <c r="F733" s="36">
        <f t="shared" si="747"/>
        <v>0</v>
      </c>
      <c r="G733" s="36">
        <f t="shared" si="747"/>
        <v>0</v>
      </c>
      <c r="H733" s="36">
        <f t="shared" si="747"/>
        <v>0</v>
      </c>
      <c r="I733" s="36">
        <f t="shared" si="747"/>
        <v>0</v>
      </c>
      <c r="J733" s="36">
        <f t="shared" si="747"/>
        <v>0</v>
      </c>
      <c r="K733" s="36">
        <f t="shared" si="747"/>
        <v>0</v>
      </c>
      <c r="L733" s="36">
        <f t="shared" si="747"/>
        <v>0</v>
      </c>
      <c r="M733" s="36">
        <f t="shared" si="747"/>
        <v>0</v>
      </c>
      <c r="N733" s="36">
        <f t="shared" si="747"/>
        <v>0</v>
      </c>
      <c r="O733" s="36">
        <f t="shared" si="747"/>
        <v>0</v>
      </c>
      <c r="P733" s="36">
        <f t="shared" si="747"/>
        <v>0</v>
      </c>
      <c r="Q733" s="36">
        <f t="shared" si="747"/>
        <v>0</v>
      </c>
      <c r="R733" s="36">
        <f t="shared" si="747"/>
        <v>0</v>
      </c>
      <c r="S733" s="36">
        <f t="shared" si="747"/>
        <v>0</v>
      </c>
      <c r="T733" s="36">
        <f t="shared" si="747"/>
        <v>0</v>
      </c>
      <c r="U733" s="36">
        <f t="shared" si="747"/>
        <v>0</v>
      </c>
      <c r="V733" s="36">
        <f t="shared" si="747"/>
        <v>0</v>
      </c>
      <c r="W733" s="36">
        <f t="shared" si="747"/>
        <v>0</v>
      </c>
      <c r="X733" s="36">
        <f t="shared" si="747"/>
        <v>0</v>
      </c>
      <c r="Y733" s="36">
        <f t="shared" si="747"/>
        <v>0</v>
      </c>
      <c r="Z733" s="36">
        <f t="shared" si="747"/>
        <v>0</v>
      </c>
      <c r="AA733" s="36">
        <f t="shared" si="747"/>
        <v>0</v>
      </c>
      <c r="AB733" s="36">
        <f t="shared" ref="AB733:AC733" si="748">D733+F733+H733+J733+L733+N733+P733+R733+T733+V733+X733+Z733</f>
        <v>0</v>
      </c>
      <c r="AC733" s="36">
        <f t="shared" si="748"/>
        <v>0</v>
      </c>
      <c r="AD733" s="36">
        <f t="shared" si="650"/>
        <v>0</v>
      </c>
      <c r="AE733" s="36">
        <f t="shared" ref="AE733:AF733" si="749">SUM(AE37+AE95+AE153)</f>
        <v>0</v>
      </c>
      <c r="AF733" s="36">
        <f t="shared" si="749"/>
        <v>0</v>
      </c>
      <c r="AG733" s="36">
        <f t="shared" si="652"/>
        <v>0</v>
      </c>
      <c r="AH733" s="36">
        <f t="shared" ref="AH733:AI733" si="750">SUM(AH37+AH95+AH153)</f>
        <v>0</v>
      </c>
      <c r="AI733" s="36">
        <f t="shared" si="750"/>
        <v>0</v>
      </c>
      <c r="AJ733" s="36">
        <f t="shared" si="654"/>
        <v>0</v>
      </c>
    </row>
    <row r="734" spans="1:36" ht="15.75" customHeight="1" x14ac:dyDescent="0.25">
      <c r="A734" s="34">
        <v>26</v>
      </c>
      <c r="B734" s="35" t="s">
        <v>99</v>
      </c>
      <c r="C734" s="35" t="s">
        <v>100</v>
      </c>
      <c r="D734" s="36">
        <f t="shared" ref="D734:AA734" si="751">SUM(D38+D96+D154)</f>
        <v>0</v>
      </c>
      <c r="E734" s="36">
        <f t="shared" si="751"/>
        <v>0</v>
      </c>
      <c r="F734" s="36">
        <f t="shared" si="751"/>
        <v>0</v>
      </c>
      <c r="G734" s="36">
        <f t="shared" si="751"/>
        <v>0</v>
      </c>
      <c r="H734" s="36">
        <f t="shared" si="751"/>
        <v>0</v>
      </c>
      <c r="I734" s="36">
        <f t="shared" si="751"/>
        <v>0</v>
      </c>
      <c r="J734" s="36">
        <f t="shared" si="751"/>
        <v>0</v>
      </c>
      <c r="K734" s="36">
        <f t="shared" si="751"/>
        <v>0</v>
      </c>
      <c r="L734" s="36">
        <f t="shared" si="751"/>
        <v>0</v>
      </c>
      <c r="M734" s="36">
        <f t="shared" si="751"/>
        <v>0</v>
      </c>
      <c r="N734" s="36">
        <f t="shared" si="751"/>
        <v>0</v>
      </c>
      <c r="O734" s="36">
        <f t="shared" si="751"/>
        <v>0</v>
      </c>
      <c r="P734" s="36">
        <f t="shared" si="751"/>
        <v>0</v>
      </c>
      <c r="Q734" s="36">
        <f t="shared" si="751"/>
        <v>0</v>
      </c>
      <c r="R734" s="36">
        <f t="shared" si="751"/>
        <v>0</v>
      </c>
      <c r="S734" s="36">
        <f t="shared" si="751"/>
        <v>0</v>
      </c>
      <c r="T734" s="36">
        <f t="shared" si="751"/>
        <v>0</v>
      </c>
      <c r="U734" s="36">
        <f t="shared" si="751"/>
        <v>0</v>
      </c>
      <c r="V734" s="36">
        <f t="shared" si="751"/>
        <v>0</v>
      </c>
      <c r="W734" s="36">
        <f t="shared" si="751"/>
        <v>0</v>
      </c>
      <c r="X734" s="36">
        <f t="shared" si="751"/>
        <v>0</v>
      </c>
      <c r="Y734" s="36">
        <f t="shared" si="751"/>
        <v>0</v>
      </c>
      <c r="Z734" s="36">
        <f t="shared" si="751"/>
        <v>0</v>
      </c>
      <c r="AA734" s="36">
        <f t="shared" si="751"/>
        <v>0</v>
      </c>
      <c r="AB734" s="36">
        <f t="shared" ref="AB734:AC734" si="752">D734+F734+H734+J734+L734+N734+P734+R734+T734+V734+X734+Z734</f>
        <v>0</v>
      </c>
      <c r="AC734" s="36">
        <f t="shared" si="752"/>
        <v>0</v>
      </c>
      <c r="AD734" s="36">
        <f t="shared" si="650"/>
        <v>0</v>
      </c>
      <c r="AE734" s="36">
        <f t="shared" ref="AE734:AF734" si="753">SUM(AE38+AE96+AE154)</f>
        <v>0</v>
      </c>
      <c r="AF734" s="36">
        <f t="shared" si="753"/>
        <v>0</v>
      </c>
      <c r="AG734" s="36">
        <f t="shared" si="652"/>
        <v>0</v>
      </c>
      <c r="AH734" s="36">
        <f t="shared" ref="AH734:AI734" si="754">SUM(AH38+AH96+AH154)</f>
        <v>0</v>
      </c>
      <c r="AI734" s="36">
        <f t="shared" si="754"/>
        <v>0</v>
      </c>
      <c r="AJ734" s="36">
        <f t="shared" si="654"/>
        <v>0</v>
      </c>
    </row>
    <row r="735" spans="1:36" ht="15.75" customHeight="1" x14ac:dyDescent="0.25">
      <c r="A735" s="34">
        <v>27</v>
      </c>
      <c r="B735" s="35" t="s">
        <v>101</v>
      </c>
      <c r="C735" s="38" t="s">
        <v>102</v>
      </c>
      <c r="D735" s="36">
        <f t="shared" ref="D735:AA735" si="755">SUM(D39+D97+D155)</f>
        <v>0</v>
      </c>
      <c r="E735" s="36">
        <f t="shared" si="755"/>
        <v>0</v>
      </c>
      <c r="F735" s="36">
        <f t="shared" si="755"/>
        <v>0</v>
      </c>
      <c r="G735" s="36">
        <f t="shared" si="755"/>
        <v>0</v>
      </c>
      <c r="H735" s="36">
        <f t="shared" si="755"/>
        <v>0</v>
      </c>
      <c r="I735" s="36">
        <f t="shared" si="755"/>
        <v>0</v>
      </c>
      <c r="J735" s="36">
        <f t="shared" si="755"/>
        <v>0</v>
      </c>
      <c r="K735" s="36">
        <f t="shared" si="755"/>
        <v>0</v>
      </c>
      <c r="L735" s="36">
        <f t="shared" si="755"/>
        <v>0</v>
      </c>
      <c r="M735" s="36">
        <f t="shared" si="755"/>
        <v>0</v>
      </c>
      <c r="N735" s="36">
        <f t="shared" si="755"/>
        <v>0</v>
      </c>
      <c r="O735" s="36">
        <f t="shared" si="755"/>
        <v>0</v>
      </c>
      <c r="P735" s="36">
        <f t="shared" si="755"/>
        <v>0</v>
      </c>
      <c r="Q735" s="36">
        <f t="shared" si="755"/>
        <v>0</v>
      </c>
      <c r="R735" s="36">
        <f t="shared" si="755"/>
        <v>0</v>
      </c>
      <c r="S735" s="36">
        <f t="shared" si="755"/>
        <v>0</v>
      </c>
      <c r="T735" s="36">
        <f t="shared" si="755"/>
        <v>0</v>
      </c>
      <c r="U735" s="36">
        <f t="shared" si="755"/>
        <v>0</v>
      </c>
      <c r="V735" s="36">
        <f t="shared" si="755"/>
        <v>0</v>
      </c>
      <c r="W735" s="36">
        <f t="shared" si="755"/>
        <v>0</v>
      </c>
      <c r="X735" s="36">
        <f t="shared" si="755"/>
        <v>0</v>
      </c>
      <c r="Y735" s="36">
        <f t="shared" si="755"/>
        <v>0</v>
      </c>
      <c r="Z735" s="36">
        <f t="shared" si="755"/>
        <v>0</v>
      </c>
      <c r="AA735" s="36">
        <f t="shared" si="755"/>
        <v>0</v>
      </c>
      <c r="AB735" s="36">
        <f t="shared" ref="AB735:AC735" si="756">D735+F735+H735+J735+L735+N735+P735+R735+T735+V735+X735+Z735</f>
        <v>0</v>
      </c>
      <c r="AC735" s="36">
        <f t="shared" si="756"/>
        <v>0</v>
      </c>
      <c r="AD735" s="36">
        <f t="shared" si="650"/>
        <v>0</v>
      </c>
      <c r="AE735" s="36">
        <f t="shared" ref="AE735:AF735" si="757">SUM(AE39+AE97+AE155)</f>
        <v>0</v>
      </c>
      <c r="AF735" s="36">
        <f t="shared" si="757"/>
        <v>0</v>
      </c>
      <c r="AG735" s="36">
        <f t="shared" si="652"/>
        <v>0</v>
      </c>
      <c r="AH735" s="36">
        <f t="shared" ref="AH735:AI735" si="758">SUM(AH39+AH97+AH155)</f>
        <v>0</v>
      </c>
      <c r="AI735" s="36">
        <f t="shared" si="758"/>
        <v>0</v>
      </c>
      <c r="AJ735" s="36">
        <f t="shared" si="654"/>
        <v>0</v>
      </c>
    </row>
    <row r="736" spans="1:36" ht="15.75" customHeight="1" x14ac:dyDescent="0.25">
      <c r="A736" s="34">
        <v>28</v>
      </c>
      <c r="B736" s="35" t="s">
        <v>144</v>
      </c>
      <c r="C736" s="35" t="s">
        <v>104</v>
      </c>
      <c r="D736" s="36">
        <f t="shared" ref="D736:AA736" si="759">SUM(D40+D98+D156)</f>
        <v>0</v>
      </c>
      <c r="E736" s="36">
        <f t="shared" si="759"/>
        <v>0</v>
      </c>
      <c r="F736" s="36">
        <f t="shared" si="759"/>
        <v>0</v>
      </c>
      <c r="G736" s="36">
        <f t="shared" si="759"/>
        <v>0</v>
      </c>
      <c r="H736" s="36">
        <f t="shared" si="759"/>
        <v>0</v>
      </c>
      <c r="I736" s="36">
        <f t="shared" si="759"/>
        <v>0</v>
      </c>
      <c r="J736" s="36">
        <f t="shared" si="759"/>
        <v>0</v>
      </c>
      <c r="K736" s="36">
        <f t="shared" si="759"/>
        <v>0</v>
      </c>
      <c r="L736" s="36">
        <f t="shared" si="759"/>
        <v>0</v>
      </c>
      <c r="M736" s="36">
        <f t="shared" si="759"/>
        <v>0</v>
      </c>
      <c r="N736" s="36">
        <f t="shared" si="759"/>
        <v>0</v>
      </c>
      <c r="O736" s="36">
        <f t="shared" si="759"/>
        <v>0</v>
      </c>
      <c r="P736" s="36">
        <f t="shared" si="759"/>
        <v>0</v>
      </c>
      <c r="Q736" s="36">
        <f t="shared" si="759"/>
        <v>0</v>
      </c>
      <c r="R736" s="36">
        <f t="shared" si="759"/>
        <v>0</v>
      </c>
      <c r="S736" s="36">
        <f t="shared" si="759"/>
        <v>0</v>
      </c>
      <c r="T736" s="36">
        <f t="shared" si="759"/>
        <v>0</v>
      </c>
      <c r="U736" s="36">
        <f t="shared" si="759"/>
        <v>0</v>
      </c>
      <c r="V736" s="36">
        <f t="shared" si="759"/>
        <v>0</v>
      </c>
      <c r="W736" s="36">
        <f t="shared" si="759"/>
        <v>0</v>
      </c>
      <c r="X736" s="36">
        <f t="shared" si="759"/>
        <v>0</v>
      </c>
      <c r="Y736" s="36">
        <f t="shared" si="759"/>
        <v>0</v>
      </c>
      <c r="Z736" s="36">
        <f t="shared" si="759"/>
        <v>0</v>
      </c>
      <c r="AA736" s="36">
        <f t="shared" si="759"/>
        <v>0</v>
      </c>
      <c r="AB736" s="36">
        <f t="shared" ref="AB736:AC736" si="760">D736+F736+H736+J736+L736+N736+P736+R736+T736+V736+X736+Z736</f>
        <v>0</v>
      </c>
      <c r="AC736" s="36">
        <f t="shared" si="760"/>
        <v>0</v>
      </c>
      <c r="AD736" s="36">
        <f t="shared" si="650"/>
        <v>0</v>
      </c>
      <c r="AE736" s="36">
        <f t="shared" ref="AE736:AF736" si="761">SUM(AE40+AE98+AE156)</f>
        <v>0</v>
      </c>
      <c r="AF736" s="36">
        <f t="shared" si="761"/>
        <v>0</v>
      </c>
      <c r="AG736" s="36">
        <f t="shared" si="652"/>
        <v>0</v>
      </c>
      <c r="AH736" s="36">
        <f t="shared" ref="AH736:AI736" si="762">SUM(AH40+AH98+AH156)</f>
        <v>0</v>
      </c>
      <c r="AI736" s="36">
        <f t="shared" si="762"/>
        <v>0</v>
      </c>
      <c r="AJ736" s="36">
        <f t="shared" si="654"/>
        <v>0</v>
      </c>
    </row>
    <row r="737" spans="1:36" ht="15.75" customHeight="1" x14ac:dyDescent="0.25">
      <c r="A737" s="34">
        <v>29</v>
      </c>
      <c r="B737" s="35" t="s">
        <v>105</v>
      </c>
      <c r="C737" s="35" t="s">
        <v>106</v>
      </c>
      <c r="D737" s="36">
        <f t="shared" ref="D737:AA737" si="763">SUM(D41+D99+D157)</f>
        <v>0</v>
      </c>
      <c r="E737" s="36">
        <f t="shared" si="763"/>
        <v>0</v>
      </c>
      <c r="F737" s="36">
        <f t="shared" si="763"/>
        <v>0</v>
      </c>
      <c r="G737" s="36">
        <f t="shared" si="763"/>
        <v>0</v>
      </c>
      <c r="H737" s="36">
        <f t="shared" si="763"/>
        <v>0</v>
      </c>
      <c r="I737" s="36">
        <f t="shared" si="763"/>
        <v>0</v>
      </c>
      <c r="J737" s="36">
        <f t="shared" si="763"/>
        <v>0</v>
      </c>
      <c r="K737" s="36">
        <f t="shared" si="763"/>
        <v>0</v>
      </c>
      <c r="L737" s="36">
        <f t="shared" si="763"/>
        <v>0</v>
      </c>
      <c r="M737" s="36">
        <f t="shared" si="763"/>
        <v>0</v>
      </c>
      <c r="N737" s="36">
        <f t="shared" si="763"/>
        <v>0</v>
      </c>
      <c r="O737" s="36">
        <f t="shared" si="763"/>
        <v>0</v>
      </c>
      <c r="P737" s="36">
        <f t="shared" si="763"/>
        <v>0</v>
      </c>
      <c r="Q737" s="36">
        <f t="shared" si="763"/>
        <v>0</v>
      </c>
      <c r="R737" s="36">
        <f t="shared" si="763"/>
        <v>0</v>
      </c>
      <c r="S737" s="36">
        <f t="shared" si="763"/>
        <v>0</v>
      </c>
      <c r="T737" s="36">
        <f t="shared" si="763"/>
        <v>0</v>
      </c>
      <c r="U737" s="36">
        <f t="shared" si="763"/>
        <v>0</v>
      </c>
      <c r="V737" s="36">
        <f t="shared" si="763"/>
        <v>0</v>
      </c>
      <c r="W737" s="36">
        <f t="shared" si="763"/>
        <v>0</v>
      </c>
      <c r="X737" s="36">
        <f t="shared" si="763"/>
        <v>0</v>
      </c>
      <c r="Y737" s="36">
        <f t="shared" si="763"/>
        <v>0</v>
      </c>
      <c r="Z737" s="36">
        <f t="shared" si="763"/>
        <v>0</v>
      </c>
      <c r="AA737" s="36">
        <f t="shared" si="763"/>
        <v>0</v>
      </c>
      <c r="AB737" s="36">
        <f t="shared" ref="AB737:AC737" si="764">D737+F737+H737+J737+L737+N737+P737+R737+T737+V737+X737+Z737</f>
        <v>0</v>
      </c>
      <c r="AC737" s="36">
        <f t="shared" si="764"/>
        <v>0</v>
      </c>
      <c r="AD737" s="36">
        <f t="shared" si="650"/>
        <v>0</v>
      </c>
      <c r="AE737" s="36">
        <f t="shared" ref="AE737:AF737" si="765">SUM(AE41+AE99+AE157)</f>
        <v>0</v>
      </c>
      <c r="AF737" s="36">
        <f t="shared" si="765"/>
        <v>0</v>
      </c>
      <c r="AG737" s="36">
        <f t="shared" si="652"/>
        <v>0</v>
      </c>
      <c r="AH737" s="36">
        <f t="shared" ref="AH737:AI737" si="766">SUM(AH41+AH99+AH157)</f>
        <v>0</v>
      </c>
      <c r="AI737" s="36">
        <f t="shared" si="766"/>
        <v>0</v>
      </c>
      <c r="AJ737" s="36">
        <f t="shared" si="654"/>
        <v>0</v>
      </c>
    </row>
    <row r="738" spans="1:36" ht="15.75" customHeight="1" x14ac:dyDescent="0.25">
      <c r="A738" s="34">
        <v>30</v>
      </c>
      <c r="B738" s="35" t="s">
        <v>107</v>
      </c>
      <c r="C738" s="38" t="s">
        <v>108</v>
      </c>
      <c r="D738" s="36">
        <f t="shared" ref="D738:AA738" si="767">SUM(D42+D100+D158)</f>
        <v>0</v>
      </c>
      <c r="E738" s="36">
        <f t="shared" si="767"/>
        <v>0</v>
      </c>
      <c r="F738" s="36">
        <f t="shared" si="767"/>
        <v>0</v>
      </c>
      <c r="G738" s="36">
        <f t="shared" si="767"/>
        <v>0</v>
      </c>
      <c r="H738" s="36">
        <f t="shared" si="767"/>
        <v>0</v>
      </c>
      <c r="I738" s="36">
        <f t="shared" si="767"/>
        <v>0</v>
      </c>
      <c r="J738" s="36">
        <f t="shared" si="767"/>
        <v>0</v>
      </c>
      <c r="K738" s="36">
        <f t="shared" si="767"/>
        <v>0</v>
      </c>
      <c r="L738" s="36">
        <f t="shared" si="767"/>
        <v>0</v>
      </c>
      <c r="M738" s="36">
        <f t="shared" si="767"/>
        <v>0</v>
      </c>
      <c r="N738" s="36">
        <f t="shared" si="767"/>
        <v>0</v>
      </c>
      <c r="O738" s="36">
        <f t="shared" si="767"/>
        <v>0</v>
      </c>
      <c r="P738" s="36">
        <f t="shared" si="767"/>
        <v>0</v>
      </c>
      <c r="Q738" s="36">
        <f t="shared" si="767"/>
        <v>0</v>
      </c>
      <c r="R738" s="36">
        <f t="shared" si="767"/>
        <v>0</v>
      </c>
      <c r="S738" s="36">
        <f t="shared" si="767"/>
        <v>0</v>
      </c>
      <c r="T738" s="36">
        <f t="shared" si="767"/>
        <v>0</v>
      </c>
      <c r="U738" s="36">
        <f t="shared" si="767"/>
        <v>0</v>
      </c>
      <c r="V738" s="36">
        <f t="shared" si="767"/>
        <v>0</v>
      </c>
      <c r="W738" s="36">
        <f t="shared" si="767"/>
        <v>0</v>
      </c>
      <c r="X738" s="36">
        <f t="shared" si="767"/>
        <v>0</v>
      </c>
      <c r="Y738" s="36">
        <f t="shared" si="767"/>
        <v>0</v>
      </c>
      <c r="Z738" s="36">
        <f t="shared" si="767"/>
        <v>0</v>
      </c>
      <c r="AA738" s="36">
        <f t="shared" si="767"/>
        <v>0</v>
      </c>
      <c r="AB738" s="36">
        <f t="shared" ref="AB738:AC738" si="768">D738+F738+H738+J738+L738+N738+P738+R738+T738+V738+X738+Z738</f>
        <v>0</v>
      </c>
      <c r="AC738" s="36">
        <f t="shared" si="768"/>
        <v>0</v>
      </c>
      <c r="AD738" s="36">
        <f t="shared" si="650"/>
        <v>0</v>
      </c>
      <c r="AE738" s="36">
        <f t="shared" ref="AE738:AF738" si="769">SUM(AE42+AE100+AE158)</f>
        <v>0</v>
      </c>
      <c r="AF738" s="36">
        <f t="shared" si="769"/>
        <v>0</v>
      </c>
      <c r="AG738" s="36">
        <f t="shared" si="652"/>
        <v>0</v>
      </c>
      <c r="AH738" s="36">
        <f t="shared" ref="AH738:AI738" si="770">SUM(AH42+AH100+AH158)</f>
        <v>0</v>
      </c>
      <c r="AI738" s="36">
        <f t="shared" si="770"/>
        <v>0</v>
      </c>
      <c r="AJ738" s="36">
        <f t="shared" si="654"/>
        <v>0</v>
      </c>
    </row>
    <row r="739" spans="1:36" ht="15.75" customHeight="1" x14ac:dyDescent="0.25">
      <c r="A739" s="34">
        <v>31</v>
      </c>
      <c r="B739" s="35" t="s">
        <v>109</v>
      </c>
      <c r="C739" s="38" t="s">
        <v>110</v>
      </c>
      <c r="D739" s="36">
        <f t="shared" ref="D739:AA739" si="771">SUM(D43+D101+D159)</f>
        <v>0</v>
      </c>
      <c r="E739" s="36">
        <f t="shared" si="771"/>
        <v>0</v>
      </c>
      <c r="F739" s="36">
        <f t="shared" si="771"/>
        <v>0</v>
      </c>
      <c r="G739" s="36">
        <f t="shared" si="771"/>
        <v>0</v>
      </c>
      <c r="H739" s="36">
        <f t="shared" si="771"/>
        <v>0</v>
      </c>
      <c r="I739" s="36">
        <f t="shared" si="771"/>
        <v>0</v>
      </c>
      <c r="J739" s="36">
        <f t="shared" si="771"/>
        <v>0</v>
      </c>
      <c r="K739" s="36">
        <f t="shared" si="771"/>
        <v>0</v>
      </c>
      <c r="L739" s="36">
        <f t="shared" si="771"/>
        <v>0</v>
      </c>
      <c r="M739" s="36">
        <f t="shared" si="771"/>
        <v>0</v>
      </c>
      <c r="N739" s="36">
        <f t="shared" si="771"/>
        <v>0</v>
      </c>
      <c r="O739" s="36">
        <f t="shared" si="771"/>
        <v>0</v>
      </c>
      <c r="P739" s="36">
        <f t="shared" si="771"/>
        <v>0</v>
      </c>
      <c r="Q739" s="36">
        <f t="shared" si="771"/>
        <v>0</v>
      </c>
      <c r="R739" s="36">
        <f t="shared" si="771"/>
        <v>0</v>
      </c>
      <c r="S739" s="36">
        <f t="shared" si="771"/>
        <v>0</v>
      </c>
      <c r="T739" s="36">
        <f t="shared" si="771"/>
        <v>0</v>
      </c>
      <c r="U739" s="36">
        <f t="shared" si="771"/>
        <v>0</v>
      </c>
      <c r="V739" s="36">
        <f t="shared" si="771"/>
        <v>0</v>
      </c>
      <c r="W739" s="36">
        <f t="shared" si="771"/>
        <v>0</v>
      </c>
      <c r="X739" s="36">
        <f t="shared" si="771"/>
        <v>0</v>
      </c>
      <c r="Y739" s="36">
        <f t="shared" si="771"/>
        <v>0</v>
      </c>
      <c r="Z739" s="36">
        <f t="shared" si="771"/>
        <v>0</v>
      </c>
      <c r="AA739" s="36">
        <f t="shared" si="771"/>
        <v>0</v>
      </c>
      <c r="AB739" s="36">
        <f t="shared" ref="AB739:AC739" si="772">D739+F739+H739+J739+L739+N739+P739+R739+T739+V739+X739+Z739</f>
        <v>0</v>
      </c>
      <c r="AC739" s="36">
        <f t="shared" si="772"/>
        <v>0</v>
      </c>
      <c r="AD739" s="36">
        <f t="shared" si="650"/>
        <v>0</v>
      </c>
      <c r="AE739" s="36">
        <f t="shared" ref="AE739:AF739" si="773">SUM(AE43+AE101+AE159)</f>
        <v>0</v>
      </c>
      <c r="AF739" s="36">
        <f t="shared" si="773"/>
        <v>0</v>
      </c>
      <c r="AG739" s="36">
        <f t="shared" si="652"/>
        <v>0</v>
      </c>
      <c r="AH739" s="36">
        <f t="shared" ref="AH739:AI739" si="774">SUM(AH43+AH101+AH159)</f>
        <v>0</v>
      </c>
      <c r="AI739" s="36">
        <f t="shared" si="774"/>
        <v>0</v>
      </c>
      <c r="AJ739" s="36">
        <f t="shared" si="654"/>
        <v>0</v>
      </c>
    </row>
    <row r="740" spans="1:36" ht="15.75" customHeight="1" x14ac:dyDescent="0.25">
      <c r="A740" s="34">
        <v>32</v>
      </c>
      <c r="B740" s="35" t="s">
        <v>111</v>
      </c>
      <c r="C740" s="38" t="s">
        <v>112</v>
      </c>
      <c r="D740" s="36">
        <f t="shared" ref="D740:AA740" si="775">SUM(D44+D102+D160)</f>
        <v>0</v>
      </c>
      <c r="E740" s="36">
        <f t="shared" si="775"/>
        <v>0</v>
      </c>
      <c r="F740" s="36">
        <f t="shared" si="775"/>
        <v>0</v>
      </c>
      <c r="G740" s="36">
        <f t="shared" si="775"/>
        <v>0</v>
      </c>
      <c r="H740" s="36">
        <f t="shared" si="775"/>
        <v>0</v>
      </c>
      <c r="I740" s="36">
        <f t="shared" si="775"/>
        <v>0</v>
      </c>
      <c r="J740" s="36">
        <f t="shared" si="775"/>
        <v>0</v>
      </c>
      <c r="K740" s="36">
        <f t="shared" si="775"/>
        <v>0</v>
      </c>
      <c r="L740" s="36">
        <f t="shared" si="775"/>
        <v>0</v>
      </c>
      <c r="M740" s="36">
        <f t="shared" si="775"/>
        <v>0</v>
      </c>
      <c r="N740" s="36">
        <f t="shared" si="775"/>
        <v>0</v>
      </c>
      <c r="O740" s="36">
        <f t="shared" si="775"/>
        <v>0</v>
      </c>
      <c r="P740" s="36">
        <f t="shared" si="775"/>
        <v>0</v>
      </c>
      <c r="Q740" s="36">
        <f t="shared" si="775"/>
        <v>0</v>
      </c>
      <c r="R740" s="36">
        <f t="shared" si="775"/>
        <v>0</v>
      </c>
      <c r="S740" s="36">
        <f t="shared" si="775"/>
        <v>0</v>
      </c>
      <c r="T740" s="36">
        <f t="shared" si="775"/>
        <v>0</v>
      </c>
      <c r="U740" s="36">
        <f t="shared" si="775"/>
        <v>0</v>
      </c>
      <c r="V740" s="36">
        <f t="shared" si="775"/>
        <v>0</v>
      </c>
      <c r="W740" s="36">
        <f t="shared" si="775"/>
        <v>0</v>
      </c>
      <c r="X740" s="36">
        <f t="shared" si="775"/>
        <v>0</v>
      </c>
      <c r="Y740" s="36">
        <f t="shared" si="775"/>
        <v>0</v>
      </c>
      <c r="Z740" s="36">
        <f t="shared" si="775"/>
        <v>0</v>
      </c>
      <c r="AA740" s="36">
        <f t="shared" si="775"/>
        <v>0</v>
      </c>
      <c r="AB740" s="36">
        <f t="shared" ref="AB740:AC740" si="776">D740+F740+H740+J740+L740+N740+P740+R740+T740+V740+X740+Z740</f>
        <v>0</v>
      </c>
      <c r="AC740" s="36">
        <f t="shared" si="776"/>
        <v>0</v>
      </c>
      <c r="AD740" s="36">
        <f t="shared" si="650"/>
        <v>0</v>
      </c>
      <c r="AE740" s="36">
        <f t="shared" ref="AE740:AF740" si="777">SUM(AE44+AE102+AE160)</f>
        <v>0</v>
      </c>
      <c r="AF740" s="36">
        <f t="shared" si="777"/>
        <v>0</v>
      </c>
      <c r="AG740" s="36">
        <f t="shared" si="652"/>
        <v>0</v>
      </c>
      <c r="AH740" s="36">
        <f t="shared" ref="AH740:AI740" si="778">SUM(AH44+AH102+AH160)</f>
        <v>0</v>
      </c>
      <c r="AI740" s="36">
        <f t="shared" si="778"/>
        <v>0</v>
      </c>
      <c r="AJ740" s="36">
        <f t="shared" si="654"/>
        <v>0</v>
      </c>
    </row>
    <row r="741" spans="1:36" ht="15.75" customHeight="1" x14ac:dyDescent="0.25">
      <c r="A741" s="34">
        <v>33</v>
      </c>
      <c r="B741" s="35" t="s">
        <v>113</v>
      </c>
      <c r="C741" s="38" t="s">
        <v>114</v>
      </c>
      <c r="D741" s="36">
        <f t="shared" ref="D741:AA741" si="779">SUM(D45+D103+D161)</f>
        <v>0</v>
      </c>
      <c r="E741" s="36">
        <f t="shared" si="779"/>
        <v>0</v>
      </c>
      <c r="F741" s="36">
        <f t="shared" si="779"/>
        <v>0</v>
      </c>
      <c r="G741" s="36">
        <f t="shared" si="779"/>
        <v>0</v>
      </c>
      <c r="H741" s="36">
        <f t="shared" si="779"/>
        <v>0</v>
      </c>
      <c r="I741" s="36">
        <f t="shared" si="779"/>
        <v>0</v>
      </c>
      <c r="J741" s="36">
        <f t="shared" si="779"/>
        <v>0</v>
      </c>
      <c r="K741" s="36">
        <f t="shared" si="779"/>
        <v>0</v>
      </c>
      <c r="L741" s="36">
        <f t="shared" si="779"/>
        <v>0</v>
      </c>
      <c r="M741" s="36">
        <f t="shared" si="779"/>
        <v>0</v>
      </c>
      <c r="N741" s="36">
        <f t="shared" si="779"/>
        <v>0</v>
      </c>
      <c r="O741" s="36">
        <f t="shared" si="779"/>
        <v>0</v>
      </c>
      <c r="P741" s="36">
        <f t="shared" si="779"/>
        <v>0</v>
      </c>
      <c r="Q741" s="36">
        <f t="shared" si="779"/>
        <v>0</v>
      </c>
      <c r="R741" s="36">
        <f t="shared" si="779"/>
        <v>0</v>
      </c>
      <c r="S741" s="36">
        <f t="shared" si="779"/>
        <v>0</v>
      </c>
      <c r="T741" s="36">
        <f t="shared" si="779"/>
        <v>0</v>
      </c>
      <c r="U741" s="36">
        <f t="shared" si="779"/>
        <v>0</v>
      </c>
      <c r="V741" s="36">
        <f t="shared" si="779"/>
        <v>0</v>
      </c>
      <c r="W741" s="36">
        <f t="shared" si="779"/>
        <v>0</v>
      </c>
      <c r="X741" s="36">
        <f t="shared" si="779"/>
        <v>0</v>
      </c>
      <c r="Y741" s="36">
        <f t="shared" si="779"/>
        <v>0</v>
      </c>
      <c r="Z741" s="36">
        <f t="shared" si="779"/>
        <v>0</v>
      </c>
      <c r="AA741" s="36">
        <f t="shared" si="779"/>
        <v>0</v>
      </c>
      <c r="AB741" s="36">
        <f t="shared" ref="AB741:AC741" si="780">D741+F741+H741+J741+L741+N741+P741+R741+T741+V741+X741+Z741</f>
        <v>0</v>
      </c>
      <c r="AC741" s="36">
        <f t="shared" si="780"/>
        <v>0</v>
      </c>
      <c r="AD741" s="36">
        <f t="shared" si="650"/>
        <v>0</v>
      </c>
      <c r="AE741" s="36">
        <f t="shared" ref="AE741:AF741" si="781">SUM(AE45+AE103+AE161)</f>
        <v>0</v>
      </c>
      <c r="AF741" s="36">
        <f t="shared" si="781"/>
        <v>0</v>
      </c>
      <c r="AG741" s="36">
        <f t="shared" si="652"/>
        <v>0</v>
      </c>
      <c r="AH741" s="36">
        <f t="shared" ref="AH741:AI741" si="782">SUM(AH45+AH103+AH161)</f>
        <v>0</v>
      </c>
      <c r="AI741" s="36">
        <f t="shared" si="782"/>
        <v>0</v>
      </c>
      <c r="AJ741" s="36">
        <f t="shared" si="654"/>
        <v>0</v>
      </c>
    </row>
    <row r="742" spans="1:36" ht="15.75" customHeight="1" x14ac:dyDescent="0.25">
      <c r="A742" s="34">
        <v>34</v>
      </c>
      <c r="B742" s="35" t="s">
        <v>115</v>
      </c>
      <c r="C742" s="38" t="s">
        <v>116</v>
      </c>
      <c r="D742" s="36">
        <f t="shared" ref="D742:AA742" si="783">SUM(D46+D104+D162)</f>
        <v>0</v>
      </c>
      <c r="E742" s="36">
        <f t="shared" si="783"/>
        <v>0</v>
      </c>
      <c r="F742" s="36">
        <f t="shared" si="783"/>
        <v>0</v>
      </c>
      <c r="G742" s="36">
        <f t="shared" si="783"/>
        <v>0</v>
      </c>
      <c r="H742" s="36">
        <f t="shared" si="783"/>
        <v>0</v>
      </c>
      <c r="I742" s="36">
        <f t="shared" si="783"/>
        <v>0</v>
      </c>
      <c r="J742" s="36">
        <f t="shared" si="783"/>
        <v>0</v>
      </c>
      <c r="K742" s="36">
        <f t="shared" si="783"/>
        <v>0</v>
      </c>
      <c r="L742" s="36">
        <f t="shared" si="783"/>
        <v>0</v>
      </c>
      <c r="M742" s="36">
        <f t="shared" si="783"/>
        <v>0</v>
      </c>
      <c r="N742" s="36">
        <f t="shared" si="783"/>
        <v>0</v>
      </c>
      <c r="O742" s="36">
        <f t="shared" si="783"/>
        <v>0</v>
      </c>
      <c r="P742" s="36">
        <f t="shared" si="783"/>
        <v>0</v>
      </c>
      <c r="Q742" s="36">
        <f t="shared" si="783"/>
        <v>0</v>
      </c>
      <c r="R742" s="36">
        <f t="shared" si="783"/>
        <v>0</v>
      </c>
      <c r="S742" s="36">
        <f t="shared" si="783"/>
        <v>0</v>
      </c>
      <c r="T742" s="36">
        <f t="shared" si="783"/>
        <v>0</v>
      </c>
      <c r="U742" s="36">
        <f t="shared" si="783"/>
        <v>0</v>
      </c>
      <c r="V742" s="36">
        <f t="shared" si="783"/>
        <v>0</v>
      </c>
      <c r="W742" s="36">
        <f t="shared" si="783"/>
        <v>0</v>
      </c>
      <c r="X742" s="36">
        <f t="shared" si="783"/>
        <v>0</v>
      </c>
      <c r="Y742" s="36">
        <f t="shared" si="783"/>
        <v>0</v>
      </c>
      <c r="Z742" s="36">
        <f t="shared" si="783"/>
        <v>0</v>
      </c>
      <c r="AA742" s="36">
        <f t="shared" si="783"/>
        <v>0</v>
      </c>
      <c r="AB742" s="36">
        <f t="shared" ref="AB742:AC742" si="784">D742+F742+H742+J742+L742+N742+P742+R742+T742+V742+X742+Z742</f>
        <v>0</v>
      </c>
      <c r="AC742" s="36">
        <f t="shared" si="784"/>
        <v>0</v>
      </c>
      <c r="AD742" s="36">
        <f t="shared" si="650"/>
        <v>0</v>
      </c>
      <c r="AE742" s="36">
        <f t="shared" ref="AE742:AF742" si="785">SUM(AE46+AE104+AE162)</f>
        <v>0</v>
      </c>
      <c r="AF742" s="36">
        <f t="shared" si="785"/>
        <v>0</v>
      </c>
      <c r="AG742" s="36">
        <f t="shared" si="652"/>
        <v>0</v>
      </c>
      <c r="AH742" s="36">
        <f t="shared" ref="AH742:AI742" si="786">SUM(AH46+AH104+AH162)</f>
        <v>0</v>
      </c>
      <c r="AI742" s="36">
        <f t="shared" si="786"/>
        <v>0</v>
      </c>
      <c r="AJ742" s="36">
        <f t="shared" si="654"/>
        <v>0</v>
      </c>
    </row>
    <row r="743" spans="1:36" ht="15.75" customHeight="1" x14ac:dyDescent="0.25">
      <c r="A743" s="34">
        <v>35</v>
      </c>
      <c r="B743" s="35" t="s">
        <v>117</v>
      </c>
      <c r="C743" s="38" t="s">
        <v>118</v>
      </c>
      <c r="D743" s="36">
        <f t="shared" ref="D743:AA743" si="787">SUM(D47+D105+D163)</f>
        <v>0</v>
      </c>
      <c r="E743" s="36">
        <f t="shared" si="787"/>
        <v>0</v>
      </c>
      <c r="F743" s="36">
        <f t="shared" si="787"/>
        <v>0</v>
      </c>
      <c r="G743" s="36">
        <f t="shared" si="787"/>
        <v>0</v>
      </c>
      <c r="H743" s="36">
        <f t="shared" si="787"/>
        <v>0</v>
      </c>
      <c r="I743" s="36">
        <f t="shared" si="787"/>
        <v>0</v>
      </c>
      <c r="J743" s="36">
        <f t="shared" si="787"/>
        <v>0</v>
      </c>
      <c r="K743" s="36">
        <f t="shared" si="787"/>
        <v>0</v>
      </c>
      <c r="L743" s="36">
        <f t="shared" si="787"/>
        <v>0</v>
      </c>
      <c r="M743" s="36">
        <f t="shared" si="787"/>
        <v>0</v>
      </c>
      <c r="N743" s="36">
        <f t="shared" si="787"/>
        <v>0</v>
      </c>
      <c r="O743" s="36">
        <f t="shared" si="787"/>
        <v>0</v>
      </c>
      <c r="P743" s="36">
        <f t="shared" si="787"/>
        <v>0</v>
      </c>
      <c r="Q743" s="36">
        <f t="shared" si="787"/>
        <v>0</v>
      </c>
      <c r="R743" s="36">
        <f t="shared" si="787"/>
        <v>0</v>
      </c>
      <c r="S743" s="36">
        <f t="shared" si="787"/>
        <v>0</v>
      </c>
      <c r="T743" s="36">
        <f t="shared" si="787"/>
        <v>0</v>
      </c>
      <c r="U743" s="36">
        <f t="shared" si="787"/>
        <v>0</v>
      </c>
      <c r="V743" s="36">
        <f t="shared" si="787"/>
        <v>0</v>
      </c>
      <c r="W743" s="36">
        <f t="shared" si="787"/>
        <v>0</v>
      </c>
      <c r="X743" s="36">
        <f t="shared" si="787"/>
        <v>0</v>
      </c>
      <c r="Y743" s="36">
        <f t="shared" si="787"/>
        <v>0</v>
      </c>
      <c r="Z743" s="36">
        <f t="shared" si="787"/>
        <v>0</v>
      </c>
      <c r="AA743" s="36">
        <f t="shared" si="787"/>
        <v>0</v>
      </c>
      <c r="AB743" s="36">
        <f t="shared" ref="AB743:AC743" si="788">D743+F743+H743+J743+L743+N743+P743+R743+T743+V743+X743+Z743</f>
        <v>0</v>
      </c>
      <c r="AC743" s="36">
        <f t="shared" si="788"/>
        <v>0</v>
      </c>
      <c r="AD743" s="36">
        <f t="shared" si="650"/>
        <v>0</v>
      </c>
      <c r="AE743" s="36">
        <f t="shared" ref="AE743:AF743" si="789">SUM(AE47+AE105+AE163)</f>
        <v>0</v>
      </c>
      <c r="AF743" s="36">
        <f t="shared" si="789"/>
        <v>0</v>
      </c>
      <c r="AG743" s="36">
        <f t="shared" si="652"/>
        <v>0</v>
      </c>
      <c r="AH743" s="36">
        <f t="shared" ref="AH743:AI743" si="790">SUM(AH47+AH105+AH163)</f>
        <v>0</v>
      </c>
      <c r="AI743" s="36">
        <f t="shared" si="790"/>
        <v>0</v>
      </c>
      <c r="AJ743" s="36">
        <f t="shared" si="654"/>
        <v>0</v>
      </c>
    </row>
    <row r="744" spans="1:36" ht="15.75" customHeight="1" x14ac:dyDescent="0.25">
      <c r="A744" s="34">
        <v>37</v>
      </c>
      <c r="B744" s="35" t="s">
        <v>119</v>
      </c>
      <c r="C744" s="38" t="s">
        <v>120</v>
      </c>
      <c r="D744" s="36">
        <f t="shared" ref="D744:AA744" si="791">SUM(D48+D106+D164)</f>
        <v>0</v>
      </c>
      <c r="E744" s="36">
        <f t="shared" si="791"/>
        <v>0</v>
      </c>
      <c r="F744" s="36">
        <f t="shared" si="791"/>
        <v>0</v>
      </c>
      <c r="G744" s="36">
        <f t="shared" si="791"/>
        <v>0</v>
      </c>
      <c r="H744" s="36">
        <f t="shared" si="791"/>
        <v>0</v>
      </c>
      <c r="I744" s="36">
        <f t="shared" si="791"/>
        <v>0</v>
      </c>
      <c r="J744" s="36">
        <f t="shared" si="791"/>
        <v>0</v>
      </c>
      <c r="K744" s="36">
        <f t="shared" si="791"/>
        <v>0</v>
      </c>
      <c r="L744" s="36">
        <f t="shared" si="791"/>
        <v>0</v>
      </c>
      <c r="M744" s="36">
        <f t="shared" si="791"/>
        <v>0</v>
      </c>
      <c r="N744" s="36">
        <f t="shared" si="791"/>
        <v>0</v>
      </c>
      <c r="O744" s="36">
        <f t="shared" si="791"/>
        <v>0</v>
      </c>
      <c r="P744" s="36">
        <f t="shared" si="791"/>
        <v>0</v>
      </c>
      <c r="Q744" s="36">
        <f t="shared" si="791"/>
        <v>0</v>
      </c>
      <c r="R744" s="36">
        <f t="shared" si="791"/>
        <v>0</v>
      </c>
      <c r="S744" s="36">
        <f t="shared" si="791"/>
        <v>0</v>
      </c>
      <c r="T744" s="36">
        <f t="shared" si="791"/>
        <v>0</v>
      </c>
      <c r="U744" s="36">
        <f t="shared" si="791"/>
        <v>0</v>
      </c>
      <c r="V744" s="36">
        <f t="shared" si="791"/>
        <v>0</v>
      </c>
      <c r="W744" s="36">
        <f t="shared" si="791"/>
        <v>0</v>
      </c>
      <c r="X744" s="36">
        <f t="shared" si="791"/>
        <v>0</v>
      </c>
      <c r="Y744" s="36">
        <f t="shared" si="791"/>
        <v>0</v>
      </c>
      <c r="Z744" s="36">
        <f t="shared" si="791"/>
        <v>0</v>
      </c>
      <c r="AA744" s="36">
        <f t="shared" si="791"/>
        <v>0</v>
      </c>
      <c r="AB744" s="36">
        <f t="shared" ref="AB744:AC744" si="792">D744+F744+H744+J744+L744+N744+P744+R744+T744+V744+X744+Z744</f>
        <v>0</v>
      </c>
      <c r="AC744" s="36">
        <f t="shared" si="792"/>
        <v>0</v>
      </c>
      <c r="AD744" s="36">
        <f t="shared" si="650"/>
        <v>0</v>
      </c>
      <c r="AE744" s="36">
        <f t="shared" ref="AE744:AF744" si="793">SUM(AE48+AE106+AE164)</f>
        <v>0</v>
      </c>
      <c r="AF744" s="36">
        <f t="shared" si="793"/>
        <v>0</v>
      </c>
      <c r="AG744" s="36">
        <f t="shared" si="652"/>
        <v>0</v>
      </c>
      <c r="AH744" s="36">
        <f t="shared" ref="AH744:AI744" si="794">SUM(AH48+AH106+AH164)</f>
        <v>0</v>
      </c>
      <c r="AI744" s="36">
        <f t="shared" si="794"/>
        <v>0</v>
      </c>
      <c r="AJ744" s="36">
        <f t="shared" si="654"/>
        <v>0</v>
      </c>
    </row>
    <row r="745" spans="1:36" ht="15.75" customHeight="1" x14ac:dyDescent="0.25">
      <c r="A745" s="34">
        <v>38</v>
      </c>
      <c r="B745" s="35" t="s">
        <v>121</v>
      </c>
      <c r="C745" s="38" t="s">
        <v>122</v>
      </c>
      <c r="D745" s="36">
        <f t="shared" ref="D745:AA745" si="795">SUM(D49+D107+D165)</f>
        <v>0</v>
      </c>
      <c r="E745" s="36">
        <f t="shared" si="795"/>
        <v>0</v>
      </c>
      <c r="F745" s="36">
        <f t="shared" si="795"/>
        <v>0</v>
      </c>
      <c r="G745" s="36">
        <f t="shared" si="795"/>
        <v>0</v>
      </c>
      <c r="H745" s="36">
        <f t="shared" si="795"/>
        <v>0</v>
      </c>
      <c r="I745" s="36">
        <f t="shared" si="795"/>
        <v>0</v>
      </c>
      <c r="J745" s="36">
        <f t="shared" si="795"/>
        <v>0</v>
      </c>
      <c r="K745" s="36">
        <f t="shared" si="795"/>
        <v>0</v>
      </c>
      <c r="L745" s="36">
        <f t="shared" si="795"/>
        <v>0</v>
      </c>
      <c r="M745" s="36">
        <f t="shared" si="795"/>
        <v>0</v>
      </c>
      <c r="N745" s="36">
        <f t="shared" si="795"/>
        <v>0</v>
      </c>
      <c r="O745" s="36">
        <f t="shared" si="795"/>
        <v>0</v>
      </c>
      <c r="P745" s="36">
        <f t="shared" si="795"/>
        <v>0</v>
      </c>
      <c r="Q745" s="36">
        <f t="shared" si="795"/>
        <v>0</v>
      </c>
      <c r="R745" s="36">
        <f t="shared" si="795"/>
        <v>0</v>
      </c>
      <c r="S745" s="36">
        <f t="shared" si="795"/>
        <v>0</v>
      </c>
      <c r="T745" s="36">
        <f t="shared" si="795"/>
        <v>0</v>
      </c>
      <c r="U745" s="36">
        <f t="shared" si="795"/>
        <v>0</v>
      </c>
      <c r="V745" s="36">
        <f t="shared" si="795"/>
        <v>0</v>
      </c>
      <c r="W745" s="36">
        <f t="shared" si="795"/>
        <v>0</v>
      </c>
      <c r="X745" s="36">
        <f t="shared" si="795"/>
        <v>0</v>
      </c>
      <c r="Y745" s="36">
        <f t="shared" si="795"/>
        <v>0</v>
      </c>
      <c r="Z745" s="36">
        <f t="shared" si="795"/>
        <v>0</v>
      </c>
      <c r="AA745" s="36">
        <f t="shared" si="795"/>
        <v>0</v>
      </c>
      <c r="AB745" s="36">
        <f t="shared" ref="AB745:AC745" si="796">D745+F745+H745+J745+L745+N745+P745+R745+T745+V745+X745+Z745</f>
        <v>0</v>
      </c>
      <c r="AC745" s="36">
        <f t="shared" si="796"/>
        <v>0</v>
      </c>
      <c r="AD745" s="36">
        <f t="shared" si="650"/>
        <v>0</v>
      </c>
      <c r="AE745" s="36">
        <f t="shared" ref="AE745:AF745" si="797">SUM(AE49+AE107+AE165)</f>
        <v>0</v>
      </c>
      <c r="AF745" s="36">
        <f t="shared" si="797"/>
        <v>0</v>
      </c>
      <c r="AG745" s="36">
        <f t="shared" si="652"/>
        <v>0</v>
      </c>
      <c r="AH745" s="36">
        <f t="shared" ref="AH745:AI745" si="798">SUM(AH49+AH107+AH165)</f>
        <v>0</v>
      </c>
      <c r="AI745" s="36">
        <f t="shared" si="798"/>
        <v>0</v>
      </c>
      <c r="AJ745" s="36">
        <f t="shared" si="654"/>
        <v>0</v>
      </c>
    </row>
    <row r="746" spans="1:36" ht="15.75" customHeight="1" x14ac:dyDescent="0.25">
      <c r="A746" s="34">
        <v>36</v>
      </c>
      <c r="B746" s="35" t="s">
        <v>123</v>
      </c>
      <c r="C746" s="39"/>
      <c r="D746" s="36">
        <f t="shared" ref="D746:AA746" si="799">SUM(D50+D108+D166)</f>
        <v>0</v>
      </c>
      <c r="E746" s="36">
        <f t="shared" si="799"/>
        <v>0</v>
      </c>
      <c r="F746" s="36">
        <f t="shared" si="799"/>
        <v>0</v>
      </c>
      <c r="G746" s="36">
        <f t="shared" si="799"/>
        <v>0</v>
      </c>
      <c r="H746" s="36">
        <f t="shared" si="799"/>
        <v>0</v>
      </c>
      <c r="I746" s="36">
        <f t="shared" si="799"/>
        <v>0</v>
      </c>
      <c r="J746" s="36">
        <f t="shared" si="799"/>
        <v>0</v>
      </c>
      <c r="K746" s="36">
        <f t="shared" si="799"/>
        <v>0</v>
      </c>
      <c r="L746" s="36">
        <f t="shared" si="799"/>
        <v>0</v>
      </c>
      <c r="M746" s="36">
        <f t="shared" si="799"/>
        <v>0</v>
      </c>
      <c r="N746" s="36">
        <f t="shared" si="799"/>
        <v>0</v>
      </c>
      <c r="O746" s="36">
        <f t="shared" si="799"/>
        <v>0</v>
      </c>
      <c r="P746" s="36">
        <f t="shared" si="799"/>
        <v>0</v>
      </c>
      <c r="Q746" s="36">
        <f t="shared" si="799"/>
        <v>0</v>
      </c>
      <c r="R746" s="36">
        <f t="shared" si="799"/>
        <v>0</v>
      </c>
      <c r="S746" s="36">
        <f t="shared" si="799"/>
        <v>0</v>
      </c>
      <c r="T746" s="36">
        <f t="shared" si="799"/>
        <v>0</v>
      </c>
      <c r="U746" s="36">
        <f t="shared" si="799"/>
        <v>0</v>
      </c>
      <c r="V746" s="36">
        <f t="shared" si="799"/>
        <v>0</v>
      </c>
      <c r="W746" s="36">
        <f t="shared" si="799"/>
        <v>0</v>
      </c>
      <c r="X746" s="36">
        <f t="shared" si="799"/>
        <v>0</v>
      </c>
      <c r="Y746" s="36">
        <f t="shared" si="799"/>
        <v>0</v>
      </c>
      <c r="Z746" s="36">
        <f t="shared" si="799"/>
        <v>0</v>
      </c>
      <c r="AA746" s="36">
        <f t="shared" si="799"/>
        <v>0</v>
      </c>
      <c r="AB746" s="36">
        <f t="shared" ref="AB746:AC746" si="800">D746+F746+H746+J746+L746+N746+P746+R746+T746+V746+X746+Z746</f>
        <v>0</v>
      </c>
      <c r="AC746" s="36">
        <f t="shared" si="800"/>
        <v>0</v>
      </c>
      <c r="AD746" s="36">
        <f t="shared" si="650"/>
        <v>0</v>
      </c>
      <c r="AE746" s="36">
        <f t="shared" ref="AE746:AF746" si="801">SUM(AE50+AE108+AE166)</f>
        <v>0</v>
      </c>
      <c r="AF746" s="36">
        <f t="shared" si="801"/>
        <v>0</v>
      </c>
      <c r="AG746" s="36">
        <f t="shared" si="652"/>
        <v>0</v>
      </c>
      <c r="AH746" s="36">
        <f t="shared" ref="AH746:AI746" si="802">SUM(AH50+AH108+AH166)</f>
        <v>0</v>
      </c>
      <c r="AI746" s="36">
        <f t="shared" si="802"/>
        <v>0</v>
      </c>
      <c r="AJ746" s="36">
        <f t="shared" si="654"/>
        <v>0</v>
      </c>
    </row>
    <row r="747" spans="1:36" ht="15.75" customHeight="1" x14ac:dyDescent="0.25">
      <c r="A747" s="34">
        <v>39</v>
      </c>
      <c r="B747" s="35" t="s">
        <v>124</v>
      </c>
      <c r="C747" s="38" t="s">
        <v>125</v>
      </c>
      <c r="D747" s="36">
        <f t="shared" ref="D747:AA747" si="803">SUM(D51+D109+D167)</f>
        <v>0</v>
      </c>
      <c r="E747" s="36">
        <f t="shared" si="803"/>
        <v>0</v>
      </c>
      <c r="F747" s="36">
        <f t="shared" si="803"/>
        <v>0</v>
      </c>
      <c r="G747" s="36">
        <f t="shared" si="803"/>
        <v>0</v>
      </c>
      <c r="H747" s="36">
        <f t="shared" si="803"/>
        <v>0</v>
      </c>
      <c r="I747" s="36">
        <f t="shared" si="803"/>
        <v>0</v>
      </c>
      <c r="J747" s="36">
        <f t="shared" si="803"/>
        <v>0</v>
      </c>
      <c r="K747" s="36">
        <f t="shared" si="803"/>
        <v>0</v>
      </c>
      <c r="L747" s="36">
        <f t="shared" si="803"/>
        <v>0</v>
      </c>
      <c r="M747" s="36">
        <f t="shared" si="803"/>
        <v>0</v>
      </c>
      <c r="N747" s="36">
        <f t="shared" si="803"/>
        <v>0</v>
      </c>
      <c r="O747" s="36">
        <f t="shared" si="803"/>
        <v>0</v>
      </c>
      <c r="P747" s="36">
        <f t="shared" si="803"/>
        <v>0</v>
      </c>
      <c r="Q747" s="36">
        <f t="shared" si="803"/>
        <v>0</v>
      </c>
      <c r="R747" s="36">
        <f t="shared" si="803"/>
        <v>0</v>
      </c>
      <c r="S747" s="36">
        <f t="shared" si="803"/>
        <v>0</v>
      </c>
      <c r="T747" s="36">
        <f t="shared" si="803"/>
        <v>0</v>
      </c>
      <c r="U747" s="36">
        <f t="shared" si="803"/>
        <v>0</v>
      </c>
      <c r="V747" s="36">
        <f t="shared" si="803"/>
        <v>0</v>
      </c>
      <c r="W747" s="36">
        <f t="shared" si="803"/>
        <v>0</v>
      </c>
      <c r="X747" s="36">
        <f t="shared" si="803"/>
        <v>0</v>
      </c>
      <c r="Y747" s="36">
        <f t="shared" si="803"/>
        <v>0</v>
      </c>
      <c r="Z747" s="36">
        <f t="shared" si="803"/>
        <v>0</v>
      </c>
      <c r="AA747" s="36">
        <f t="shared" si="803"/>
        <v>0</v>
      </c>
      <c r="AB747" s="36">
        <f t="shared" ref="AB747:AC747" si="804">D747+F747+H747+J747+L747+N747+P747+R747+T747+V747+X747+Z747</f>
        <v>0</v>
      </c>
      <c r="AC747" s="36">
        <f t="shared" si="804"/>
        <v>0</v>
      </c>
      <c r="AD747" s="36">
        <f t="shared" si="650"/>
        <v>0</v>
      </c>
      <c r="AE747" s="36">
        <f t="shared" ref="AE747:AF747" si="805">SUM(AE51+AE109+AE167)</f>
        <v>0</v>
      </c>
      <c r="AF747" s="36">
        <f t="shared" si="805"/>
        <v>0</v>
      </c>
      <c r="AG747" s="36">
        <f t="shared" si="652"/>
        <v>0</v>
      </c>
      <c r="AH747" s="36">
        <f t="shared" ref="AH747:AI747" si="806">SUM(AH51+AH109+AH167)</f>
        <v>0</v>
      </c>
      <c r="AI747" s="36">
        <f t="shared" si="806"/>
        <v>0</v>
      </c>
      <c r="AJ747" s="36">
        <f t="shared" si="654"/>
        <v>0</v>
      </c>
    </row>
    <row r="748" spans="1:36" ht="15.75" customHeight="1" x14ac:dyDescent="0.25">
      <c r="A748" s="37"/>
      <c r="B748" s="35" t="s">
        <v>126</v>
      </c>
      <c r="C748" s="37"/>
      <c r="D748" s="36">
        <f t="shared" ref="D748:AA748" si="807">SUM(D52+D110+D168)</f>
        <v>0</v>
      </c>
      <c r="E748" s="36">
        <f t="shared" si="807"/>
        <v>0</v>
      </c>
      <c r="F748" s="36">
        <f t="shared" si="807"/>
        <v>0</v>
      </c>
      <c r="G748" s="36">
        <f t="shared" si="807"/>
        <v>0</v>
      </c>
      <c r="H748" s="36">
        <f t="shared" si="807"/>
        <v>0</v>
      </c>
      <c r="I748" s="36">
        <f t="shared" si="807"/>
        <v>0</v>
      </c>
      <c r="J748" s="36">
        <f t="shared" si="807"/>
        <v>0</v>
      </c>
      <c r="K748" s="36">
        <f t="shared" si="807"/>
        <v>0</v>
      </c>
      <c r="L748" s="36">
        <f t="shared" si="807"/>
        <v>0</v>
      </c>
      <c r="M748" s="36">
        <f t="shared" si="807"/>
        <v>0</v>
      </c>
      <c r="N748" s="36">
        <f t="shared" si="807"/>
        <v>0</v>
      </c>
      <c r="O748" s="36">
        <f t="shared" si="807"/>
        <v>0</v>
      </c>
      <c r="P748" s="36">
        <f t="shared" si="807"/>
        <v>0</v>
      </c>
      <c r="Q748" s="36">
        <f t="shared" si="807"/>
        <v>0</v>
      </c>
      <c r="R748" s="36">
        <f t="shared" si="807"/>
        <v>0</v>
      </c>
      <c r="S748" s="36">
        <f t="shared" si="807"/>
        <v>0</v>
      </c>
      <c r="T748" s="36">
        <f t="shared" si="807"/>
        <v>0</v>
      </c>
      <c r="U748" s="36">
        <f t="shared" si="807"/>
        <v>0</v>
      </c>
      <c r="V748" s="36">
        <f t="shared" si="807"/>
        <v>0</v>
      </c>
      <c r="W748" s="36">
        <f t="shared" si="807"/>
        <v>0</v>
      </c>
      <c r="X748" s="36">
        <f t="shared" si="807"/>
        <v>0</v>
      </c>
      <c r="Y748" s="36">
        <f t="shared" si="807"/>
        <v>0</v>
      </c>
      <c r="Z748" s="36">
        <f t="shared" si="807"/>
        <v>0</v>
      </c>
      <c r="AA748" s="36">
        <f t="shared" si="807"/>
        <v>0</v>
      </c>
      <c r="AB748" s="36">
        <f t="shared" ref="AB748:AC748" si="808">D748+F748+H748+J748+L748+N748+P748+R748+T748+V748+X748+Z748</f>
        <v>0</v>
      </c>
      <c r="AC748" s="36">
        <f t="shared" si="808"/>
        <v>0</v>
      </c>
      <c r="AD748" s="36">
        <f t="shared" si="650"/>
        <v>0</v>
      </c>
      <c r="AE748" s="36">
        <f t="shared" ref="AE748:AF748" si="809">SUM(AE52+AE110+AE168)</f>
        <v>0</v>
      </c>
      <c r="AF748" s="36">
        <f t="shared" si="809"/>
        <v>0</v>
      </c>
      <c r="AG748" s="36">
        <f t="shared" si="652"/>
        <v>0</v>
      </c>
      <c r="AH748" s="36">
        <f t="shared" ref="AH748:AI748" si="810">SUM(AH52+AH110+AH168)</f>
        <v>0</v>
      </c>
      <c r="AI748" s="36">
        <f t="shared" si="810"/>
        <v>0</v>
      </c>
      <c r="AJ748" s="36">
        <f t="shared" si="654"/>
        <v>0</v>
      </c>
    </row>
    <row r="749" spans="1:36" ht="15.75" customHeight="1" x14ac:dyDescent="0.25">
      <c r="A749" s="37"/>
      <c r="B749" s="35" t="s">
        <v>127</v>
      </c>
      <c r="C749" s="37"/>
      <c r="D749" s="36">
        <f t="shared" ref="D749:AA749" si="811">SUM(D53+D111+D169)</f>
        <v>0</v>
      </c>
      <c r="E749" s="36">
        <f t="shared" si="811"/>
        <v>0</v>
      </c>
      <c r="F749" s="36">
        <f t="shared" si="811"/>
        <v>0</v>
      </c>
      <c r="G749" s="36">
        <f t="shared" si="811"/>
        <v>0</v>
      </c>
      <c r="H749" s="36">
        <f t="shared" si="811"/>
        <v>0</v>
      </c>
      <c r="I749" s="36">
        <f t="shared" si="811"/>
        <v>0</v>
      </c>
      <c r="J749" s="36">
        <f t="shared" si="811"/>
        <v>0</v>
      </c>
      <c r="K749" s="36">
        <f t="shared" si="811"/>
        <v>0</v>
      </c>
      <c r="L749" s="36">
        <f t="shared" si="811"/>
        <v>0</v>
      </c>
      <c r="M749" s="36">
        <f t="shared" si="811"/>
        <v>0</v>
      </c>
      <c r="N749" s="36">
        <f t="shared" si="811"/>
        <v>0</v>
      </c>
      <c r="O749" s="36">
        <f t="shared" si="811"/>
        <v>0</v>
      </c>
      <c r="P749" s="36">
        <f t="shared" si="811"/>
        <v>0</v>
      </c>
      <c r="Q749" s="36">
        <f t="shared" si="811"/>
        <v>0</v>
      </c>
      <c r="R749" s="36">
        <f t="shared" si="811"/>
        <v>0</v>
      </c>
      <c r="S749" s="36">
        <f t="shared" si="811"/>
        <v>0</v>
      </c>
      <c r="T749" s="36">
        <f t="shared" si="811"/>
        <v>0</v>
      </c>
      <c r="U749" s="36">
        <f t="shared" si="811"/>
        <v>0</v>
      </c>
      <c r="V749" s="36">
        <f t="shared" si="811"/>
        <v>0</v>
      </c>
      <c r="W749" s="36">
        <f t="shared" si="811"/>
        <v>0</v>
      </c>
      <c r="X749" s="36">
        <f t="shared" si="811"/>
        <v>0</v>
      </c>
      <c r="Y749" s="36">
        <f t="shared" si="811"/>
        <v>0</v>
      </c>
      <c r="Z749" s="36">
        <f t="shared" si="811"/>
        <v>0</v>
      </c>
      <c r="AA749" s="36">
        <f t="shared" si="811"/>
        <v>0</v>
      </c>
      <c r="AB749" s="36">
        <f t="shared" ref="AB749:AC749" si="812">D749+F749+H749+J749+L749+N749+P749+R749+T749+V749+X749+Z749</f>
        <v>0</v>
      </c>
      <c r="AC749" s="36">
        <f t="shared" si="812"/>
        <v>0</v>
      </c>
      <c r="AD749" s="36">
        <f t="shared" si="650"/>
        <v>0</v>
      </c>
      <c r="AE749" s="36">
        <f t="shared" ref="AE749:AF749" si="813">SUM(AE53+AE111+AE169)</f>
        <v>0</v>
      </c>
      <c r="AF749" s="36">
        <f t="shared" si="813"/>
        <v>0</v>
      </c>
      <c r="AG749" s="36">
        <f t="shared" si="652"/>
        <v>0</v>
      </c>
      <c r="AH749" s="36">
        <f t="shared" ref="AH749:AI749" si="814">SUM(AH53+AH111+AH169)</f>
        <v>0</v>
      </c>
      <c r="AI749" s="36">
        <f t="shared" si="814"/>
        <v>0</v>
      </c>
      <c r="AJ749" s="36">
        <f t="shared" si="654"/>
        <v>0</v>
      </c>
    </row>
    <row r="750" spans="1:36" ht="15.75" customHeight="1" x14ac:dyDescent="0.25">
      <c r="A750" s="37"/>
      <c r="B750" s="35" t="s">
        <v>128</v>
      </c>
      <c r="C750" s="37"/>
      <c r="D750" s="36">
        <f t="shared" ref="D750:AA750" si="815">SUM(D54+D112+D170)</f>
        <v>0</v>
      </c>
      <c r="E750" s="36">
        <f t="shared" si="815"/>
        <v>0</v>
      </c>
      <c r="F750" s="36">
        <f t="shared" si="815"/>
        <v>0</v>
      </c>
      <c r="G750" s="36">
        <f t="shared" si="815"/>
        <v>0</v>
      </c>
      <c r="H750" s="36">
        <f t="shared" si="815"/>
        <v>0</v>
      </c>
      <c r="I750" s="36">
        <f t="shared" si="815"/>
        <v>0</v>
      </c>
      <c r="J750" s="36">
        <f t="shared" si="815"/>
        <v>0</v>
      </c>
      <c r="K750" s="36">
        <f t="shared" si="815"/>
        <v>0</v>
      </c>
      <c r="L750" s="36">
        <f t="shared" si="815"/>
        <v>0</v>
      </c>
      <c r="M750" s="36">
        <f t="shared" si="815"/>
        <v>0</v>
      </c>
      <c r="N750" s="36">
        <f t="shared" si="815"/>
        <v>0</v>
      </c>
      <c r="O750" s="36">
        <f t="shared" si="815"/>
        <v>0</v>
      </c>
      <c r="P750" s="36">
        <f t="shared" si="815"/>
        <v>0</v>
      </c>
      <c r="Q750" s="36">
        <f t="shared" si="815"/>
        <v>0</v>
      </c>
      <c r="R750" s="36">
        <f t="shared" si="815"/>
        <v>0</v>
      </c>
      <c r="S750" s="36">
        <f t="shared" si="815"/>
        <v>0</v>
      </c>
      <c r="T750" s="36">
        <f t="shared" si="815"/>
        <v>0</v>
      </c>
      <c r="U750" s="36">
        <f t="shared" si="815"/>
        <v>0</v>
      </c>
      <c r="V750" s="36">
        <f t="shared" si="815"/>
        <v>0</v>
      </c>
      <c r="W750" s="36">
        <f t="shared" si="815"/>
        <v>0</v>
      </c>
      <c r="X750" s="36">
        <f t="shared" si="815"/>
        <v>0</v>
      </c>
      <c r="Y750" s="36">
        <f t="shared" si="815"/>
        <v>0</v>
      </c>
      <c r="Z750" s="36">
        <f t="shared" si="815"/>
        <v>0</v>
      </c>
      <c r="AA750" s="36">
        <f t="shared" si="815"/>
        <v>0</v>
      </c>
      <c r="AB750" s="36">
        <f t="shared" ref="AB750:AC750" si="816">D750+F750+H750+J750+L750+N750+P750+R750+T750+V750+X750+Z750</f>
        <v>0</v>
      </c>
      <c r="AC750" s="36">
        <f t="shared" si="816"/>
        <v>0</v>
      </c>
      <c r="AD750" s="36">
        <f t="shared" si="650"/>
        <v>0</v>
      </c>
      <c r="AE750" s="36">
        <f t="shared" ref="AE750:AF750" si="817">SUM(AE54+AE112+AE170)</f>
        <v>0</v>
      </c>
      <c r="AF750" s="36">
        <f t="shared" si="817"/>
        <v>0</v>
      </c>
      <c r="AG750" s="36">
        <f t="shared" si="652"/>
        <v>0</v>
      </c>
      <c r="AH750" s="36">
        <f t="shared" ref="AH750:AI750" si="818">SUM(AH54+AH112+AH170)</f>
        <v>0</v>
      </c>
      <c r="AI750" s="36">
        <f t="shared" si="818"/>
        <v>0</v>
      </c>
      <c r="AJ750" s="36">
        <f t="shared" si="654"/>
        <v>0</v>
      </c>
    </row>
    <row r="751" spans="1:36" ht="15.75" customHeight="1" x14ac:dyDescent="0.25">
      <c r="A751" s="34">
        <v>40</v>
      </c>
      <c r="B751" s="35" t="s">
        <v>129</v>
      </c>
      <c r="C751" s="38" t="s">
        <v>130</v>
      </c>
      <c r="D751" s="36">
        <f t="shared" ref="D751:AA751" si="819">SUM(D55+D113+D171)</f>
        <v>0</v>
      </c>
      <c r="E751" s="36">
        <f t="shared" si="819"/>
        <v>0</v>
      </c>
      <c r="F751" s="36">
        <f t="shared" si="819"/>
        <v>0</v>
      </c>
      <c r="G751" s="36">
        <f t="shared" si="819"/>
        <v>0</v>
      </c>
      <c r="H751" s="36">
        <f t="shared" si="819"/>
        <v>0</v>
      </c>
      <c r="I751" s="36">
        <f t="shared" si="819"/>
        <v>0</v>
      </c>
      <c r="J751" s="36">
        <f t="shared" si="819"/>
        <v>0</v>
      </c>
      <c r="K751" s="36">
        <f t="shared" si="819"/>
        <v>0</v>
      </c>
      <c r="L751" s="36">
        <f t="shared" si="819"/>
        <v>0</v>
      </c>
      <c r="M751" s="36">
        <f t="shared" si="819"/>
        <v>0</v>
      </c>
      <c r="N751" s="36">
        <f t="shared" si="819"/>
        <v>0</v>
      </c>
      <c r="O751" s="36">
        <f t="shared" si="819"/>
        <v>0</v>
      </c>
      <c r="P751" s="36">
        <f t="shared" si="819"/>
        <v>0</v>
      </c>
      <c r="Q751" s="36">
        <f t="shared" si="819"/>
        <v>0</v>
      </c>
      <c r="R751" s="36">
        <f t="shared" si="819"/>
        <v>0</v>
      </c>
      <c r="S751" s="36">
        <f t="shared" si="819"/>
        <v>0</v>
      </c>
      <c r="T751" s="36">
        <f t="shared" si="819"/>
        <v>0</v>
      </c>
      <c r="U751" s="36">
        <f t="shared" si="819"/>
        <v>0</v>
      </c>
      <c r="V751" s="36">
        <f t="shared" si="819"/>
        <v>0</v>
      </c>
      <c r="W751" s="36">
        <f t="shared" si="819"/>
        <v>0</v>
      </c>
      <c r="X751" s="36">
        <f t="shared" si="819"/>
        <v>0</v>
      </c>
      <c r="Y751" s="36">
        <f t="shared" si="819"/>
        <v>0</v>
      </c>
      <c r="Z751" s="36">
        <f t="shared" si="819"/>
        <v>0</v>
      </c>
      <c r="AA751" s="36">
        <f t="shared" si="819"/>
        <v>0</v>
      </c>
      <c r="AB751" s="36">
        <f t="shared" ref="AB751:AC751" si="820">D751+F751+H751+J751+L751+N751+P751+R751+T751+V751+X751+Z751</f>
        <v>0</v>
      </c>
      <c r="AC751" s="36">
        <f t="shared" si="820"/>
        <v>0</v>
      </c>
      <c r="AD751" s="36">
        <f t="shared" si="650"/>
        <v>0</v>
      </c>
      <c r="AE751" s="36">
        <f t="shared" ref="AE751:AF751" si="821">SUM(AE55+AE113+AE171)</f>
        <v>0</v>
      </c>
      <c r="AF751" s="36">
        <f t="shared" si="821"/>
        <v>0</v>
      </c>
      <c r="AG751" s="36">
        <f t="shared" si="652"/>
        <v>0</v>
      </c>
      <c r="AH751" s="36">
        <f t="shared" ref="AH751:AI751" si="822">SUM(AH55+AH113+AH171)</f>
        <v>0</v>
      </c>
      <c r="AI751" s="36">
        <f t="shared" si="822"/>
        <v>0</v>
      </c>
      <c r="AJ751" s="36">
        <f t="shared" si="654"/>
        <v>0</v>
      </c>
    </row>
    <row r="752" spans="1:36" ht="15.75" customHeight="1" x14ac:dyDescent="0.25">
      <c r="A752" s="34">
        <v>41</v>
      </c>
      <c r="B752" s="35" t="s">
        <v>131</v>
      </c>
      <c r="C752" s="38" t="s">
        <v>132</v>
      </c>
      <c r="D752" s="36">
        <f t="shared" ref="D752:AA752" si="823">SUM(D56+D114+D172)</f>
        <v>0</v>
      </c>
      <c r="E752" s="36">
        <f t="shared" si="823"/>
        <v>0</v>
      </c>
      <c r="F752" s="36">
        <f t="shared" si="823"/>
        <v>0</v>
      </c>
      <c r="G752" s="36">
        <f t="shared" si="823"/>
        <v>0</v>
      </c>
      <c r="H752" s="36">
        <f t="shared" si="823"/>
        <v>0</v>
      </c>
      <c r="I752" s="36">
        <f t="shared" si="823"/>
        <v>0</v>
      </c>
      <c r="J752" s="36">
        <f t="shared" si="823"/>
        <v>0</v>
      </c>
      <c r="K752" s="36">
        <f t="shared" si="823"/>
        <v>0</v>
      </c>
      <c r="L752" s="36">
        <f t="shared" si="823"/>
        <v>0</v>
      </c>
      <c r="M752" s="36">
        <f t="shared" si="823"/>
        <v>0</v>
      </c>
      <c r="N752" s="36">
        <f t="shared" si="823"/>
        <v>0</v>
      </c>
      <c r="O752" s="36">
        <f t="shared" si="823"/>
        <v>0</v>
      </c>
      <c r="P752" s="36">
        <f t="shared" si="823"/>
        <v>0</v>
      </c>
      <c r="Q752" s="36">
        <f t="shared" si="823"/>
        <v>0</v>
      </c>
      <c r="R752" s="36">
        <f t="shared" si="823"/>
        <v>0</v>
      </c>
      <c r="S752" s="36">
        <f t="shared" si="823"/>
        <v>0</v>
      </c>
      <c r="T752" s="36">
        <f t="shared" si="823"/>
        <v>0</v>
      </c>
      <c r="U752" s="36">
        <f t="shared" si="823"/>
        <v>0</v>
      </c>
      <c r="V752" s="36">
        <f t="shared" si="823"/>
        <v>0</v>
      </c>
      <c r="W752" s="36">
        <f t="shared" si="823"/>
        <v>0</v>
      </c>
      <c r="X752" s="36">
        <f t="shared" si="823"/>
        <v>0</v>
      </c>
      <c r="Y752" s="36">
        <f t="shared" si="823"/>
        <v>0</v>
      </c>
      <c r="Z752" s="36">
        <f t="shared" si="823"/>
        <v>0</v>
      </c>
      <c r="AA752" s="36">
        <f t="shared" si="823"/>
        <v>0</v>
      </c>
      <c r="AB752" s="36">
        <f t="shared" ref="AB752:AC752" si="824">D752+F752+H752+J752+L752+N752+P752+R752+T752+V752+X752+Z752</f>
        <v>0</v>
      </c>
      <c r="AC752" s="36">
        <f t="shared" si="824"/>
        <v>0</v>
      </c>
      <c r="AD752" s="36">
        <f t="shared" si="650"/>
        <v>0</v>
      </c>
      <c r="AE752" s="36">
        <f t="shared" ref="AE752:AF752" si="825">SUM(AE56+AE114+AE172)</f>
        <v>0</v>
      </c>
      <c r="AF752" s="36">
        <f t="shared" si="825"/>
        <v>0</v>
      </c>
      <c r="AG752" s="36">
        <f t="shared" si="652"/>
        <v>0</v>
      </c>
      <c r="AH752" s="36">
        <f t="shared" ref="AH752:AI752" si="826">SUM(AH56+AH114+AH172)</f>
        <v>0</v>
      </c>
      <c r="AI752" s="36">
        <f t="shared" si="826"/>
        <v>0</v>
      </c>
      <c r="AJ752" s="36">
        <f t="shared" si="654"/>
        <v>0</v>
      </c>
    </row>
    <row r="753" spans="1:45" ht="15.75" customHeight="1" x14ac:dyDescent="0.25">
      <c r="A753" s="34">
        <v>42</v>
      </c>
      <c r="B753" s="35" t="s">
        <v>133</v>
      </c>
      <c r="C753" s="38" t="s">
        <v>134</v>
      </c>
      <c r="D753" s="36">
        <f t="shared" ref="D753:AA753" si="827">SUM(D57+D115+D173)</f>
        <v>0</v>
      </c>
      <c r="E753" s="36">
        <f t="shared" si="827"/>
        <v>0</v>
      </c>
      <c r="F753" s="36">
        <f t="shared" si="827"/>
        <v>0</v>
      </c>
      <c r="G753" s="36">
        <f t="shared" si="827"/>
        <v>0</v>
      </c>
      <c r="H753" s="36">
        <f t="shared" si="827"/>
        <v>0</v>
      </c>
      <c r="I753" s="36">
        <f t="shared" si="827"/>
        <v>0</v>
      </c>
      <c r="J753" s="36">
        <f t="shared" si="827"/>
        <v>0</v>
      </c>
      <c r="K753" s="36">
        <f t="shared" si="827"/>
        <v>0</v>
      </c>
      <c r="L753" s="36">
        <f t="shared" si="827"/>
        <v>0</v>
      </c>
      <c r="M753" s="36">
        <f t="shared" si="827"/>
        <v>0</v>
      </c>
      <c r="N753" s="36">
        <f t="shared" si="827"/>
        <v>0</v>
      </c>
      <c r="O753" s="36">
        <f t="shared" si="827"/>
        <v>0</v>
      </c>
      <c r="P753" s="36">
        <f t="shared" si="827"/>
        <v>0</v>
      </c>
      <c r="Q753" s="36">
        <f t="shared" si="827"/>
        <v>0</v>
      </c>
      <c r="R753" s="36">
        <f t="shared" si="827"/>
        <v>0</v>
      </c>
      <c r="S753" s="36">
        <f t="shared" si="827"/>
        <v>0</v>
      </c>
      <c r="T753" s="36">
        <f t="shared" si="827"/>
        <v>0</v>
      </c>
      <c r="U753" s="36">
        <f t="shared" si="827"/>
        <v>0</v>
      </c>
      <c r="V753" s="36">
        <f t="shared" si="827"/>
        <v>0</v>
      </c>
      <c r="W753" s="36">
        <f t="shared" si="827"/>
        <v>0</v>
      </c>
      <c r="X753" s="36">
        <f t="shared" si="827"/>
        <v>0</v>
      </c>
      <c r="Y753" s="36">
        <f t="shared" si="827"/>
        <v>0</v>
      </c>
      <c r="Z753" s="36">
        <f t="shared" si="827"/>
        <v>0</v>
      </c>
      <c r="AA753" s="36">
        <f t="shared" si="827"/>
        <v>0</v>
      </c>
      <c r="AB753" s="36">
        <f t="shared" ref="AB753:AC753" si="828">D753+F753+H753+J753+L753+N753+P753+R753+T753+V753+X753+Z753</f>
        <v>0</v>
      </c>
      <c r="AC753" s="36">
        <f t="shared" si="828"/>
        <v>0</v>
      </c>
      <c r="AD753" s="36">
        <f t="shared" si="650"/>
        <v>0</v>
      </c>
      <c r="AE753" s="36">
        <f t="shared" ref="AE753:AF753" si="829">SUM(AE57+AE115+AE173)</f>
        <v>0</v>
      </c>
      <c r="AF753" s="36">
        <f t="shared" si="829"/>
        <v>0</v>
      </c>
      <c r="AG753" s="36">
        <f t="shared" si="652"/>
        <v>0</v>
      </c>
      <c r="AH753" s="36">
        <f t="shared" ref="AH753:AI753" si="830">SUM(AH57+AH115+AH173)</f>
        <v>0</v>
      </c>
      <c r="AI753" s="36">
        <f t="shared" si="830"/>
        <v>0</v>
      </c>
      <c r="AJ753" s="36">
        <f t="shared" si="654"/>
        <v>0</v>
      </c>
    </row>
    <row r="754" spans="1:45" ht="15.75" customHeight="1" x14ac:dyDescent="0.25">
      <c r="A754" s="34">
        <v>43</v>
      </c>
      <c r="B754" s="35" t="s">
        <v>135</v>
      </c>
      <c r="C754" s="38" t="s">
        <v>136</v>
      </c>
      <c r="D754" s="36">
        <f t="shared" ref="D754:AA754" si="831">SUM(D58+D116+D174)</f>
        <v>0</v>
      </c>
      <c r="E754" s="36">
        <f t="shared" si="831"/>
        <v>0</v>
      </c>
      <c r="F754" s="36">
        <f t="shared" si="831"/>
        <v>0</v>
      </c>
      <c r="G754" s="36">
        <f t="shared" si="831"/>
        <v>0</v>
      </c>
      <c r="H754" s="36">
        <f t="shared" si="831"/>
        <v>0</v>
      </c>
      <c r="I754" s="36">
        <f t="shared" si="831"/>
        <v>0</v>
      </c>
      <c r="J754" s="36">
        <f t="shared" si="831"/>
        <v>0</v>
      </c>
      <c r="K754" s="36">
        <f t="shared" si="831"/>
        <v>0</v>
      </c>
      <c r="L754" s="36">
        <f t="shared" si="831"/>
        <v>0</v>
      </c>
      <c r="M754" s="36">
        <f t="shared" si="831"/>
        <v>0</v>
      </c>
      <c r="N754" s="36">
        <f t="shared" si="831"/>
        <v>0</v>
      </c>
      <c r="O754" s="36">
        <f t="shared" si="831"/>
        <v>0</v>
      </c>
      <c r="P754" s="36">
        <f t="shared" si="831"/>
        <v>0</v>
      </c>
      <c r="Q754" s="36">
        <f t="shared" si="831"/>
        <v>0</v>
      </c>
      <c r="R754" s="36">
        <f t="shared" si="831"/>
        <v>0</v>
      </c>
      <c r="S754" s="36">
        <f t="shared" si="831"/>
        <v>0</v>
      </c>
      <c r="T754" s="36">
        <f t="shared" si="831"/>
        <v>0</v>
      </c>
      <c r="U754" s="36">
        <f t="shared" si="831"/>
        <v>0</v>
      </c>
      <c r="V754" s="36">
        <f t="shared" si="831"/>
        <v>0</v>
      </c>
      <c r="W754" s="36">
        <f t="shared" si="831"/>
        <v>0</v>
      </c>
      <c r="X754" s="36">
        <f t="shared" si="831"/>
        <v>0</v>
      </c>
      <c r="Y754" s="36">
        <f t="shared" si="831"/>
        <v>0</v>
      </c>
      <c r="Z754" s="36">
        <f t="shared" si="831"/>
        <v>0</v>
      </c>
      <c r="AA754" s="36">
        <f t="shared" si="831"/>
        <v>0</v>
      </c>
      <c r="AB754" s="36">
        <f t="shared" ref="AB754:AC754" si="832">D754+F754+H754+J754+L754+N754+P754+R754+T754+V754+X754+Z754</f>
        <v>0</v>
      </c>
      <c r="AC754" s="36">
        <f t="shared" si="832"/>
        <v>0</v>
      </c>
      <c r="AD754" s="36">
        <f t="shared" si="650"/>
        <v>0</v>
      </c>
      <c r="AE754" s="36">
        <f t="shared" ref="AE754:AF754" si="833">SUM(AE58+AE116+AE174)</f>
        <v>0</v>
      </c>
      <c r="AF754" s="36">
        <f t="shared" si="833"/>
        <v>0</v>
      </c>
      <c r="AG754" s="36">
        <f t="shared" si="652"/>
        <v>0</v>
      </c>
      <c r="AH754" s="36">
        <f t="shared" ref="AH754:AI754" si="834">SUM(AH58+AH116+AH174)</f>
        <v>0</v>
      </c>
      <c r="AI754" s="36">
        <f t="shared" si="834"/>
        <v>0</v>
      </c>
      <c r="AJ754" s="36">
        <f t="shared" si="654"/>
        <v>0</v>
      </c>
    </row>
    <row r="755" spans="1:45" ht="15.75" customHeight="1" x14ac:dyDescent="0.25">
      <c r="A755" s="34">
        <v>44</v>
      </c>
      <c r="B755" s="35" t="s">
        <v>137</v>
      </c>
      <c r="C755" s="38" t="s">
        <v>138</v>
      </c>
      <c r="D755" s="36">
        <f t="shared" ref="D755:AA755" si="835">SUM(D59+D117+D175)</f>
        <v>0</v>
      </c>
      <c r="E755" s="36">
        <f t="shared" si="835"/>
        <v>0</v>
      </c>
      <c r="F755" s="36">
        <f t="shared" si="835"/>
        <v>0</v>
      </c>
      <c r="G755" s="36">
        <f t="shared" si="835"/>
        <v>0</v>
      </c>
      <c r="H755" s="36">
        <f t="shared" si="835"/>
        <v>0</v>
      </c>
      <c r="I755" s="36">
        <f t="shared" si="835"/>
        <v>0</v>
      </c>
      <c r="J755" s="36">
        <f t="shared" si="835"/>
        <v>0</v>
      </c>
      <c r="K755" s="36">
        <f t="shared" si="835"/>
        <v>0</v>
      </c>
      <c r="L755" s="36">
        <f t="shared" si="835"/>
        <v>0</v>
      </c>
      <c r="M755" s="36">
        <f t="shared" si="835"/>
        <v>0</v>
      </c>
      <c r="N755" s="36">
        <f t="shared" si="835"/>
        <v>0</v>
      </c>
      <c r="O755" s="36">
        <f t="shared" si="835"/>
        <v>0</v>
      </c>
      <c r="P755" s="36">
        <f t="shared" si="835"/>
        <v>0</v>
      </c>
      <c r="Q755" s="36">
        <f t="shared" si="835"/>
        <v>0</v>
      </c>
      <c r="R755" s="36">
        <f t="shared" si="835"/>
        <v>0</v>
      </c>
      <c r="S755" s="36">
        <f t="shared" si="835"/>
        <v>0</v>
      </c>
      <c r="T755" s="36">
        <f t="shared" si="835"/>
        <v>0</v>
      </c>
      <c r="U755" s="36">
        <f t="shared" si="835"/>
        <v>0</v>
      </c>
      <c r="V755" s="36">
        <f t="shared" si="835"/>
        <v>0</v>
      </c>
      <c r="W755" s="36">
        <f t="shared" si="835"/>
        <v>0</v>
      </c>
      <c r="X755" s="36">
        <f t="shared" si="835"/>
        <v>0</v>
      </c>
      <c r="Y755" s="36">
        <f t="shared" si="835"/>
        <v>0</v>
      </c>
      <c r="Z755" s="36">
        <f t="shared" si="835"/>
        <v>0</v>
      </c>
      <c r="AA755" s="36">
        <f t="shared" si="835"/>
        <v>0</v>
      </c>
      <c r="AB755" s="36">
        <f t="shared" ref="AB755:AC755" si="836">D755+F755+H755+J755+L755+N755+P755+R755+T755+V755+X755+Z755</f>
        <v>0</v>
      </c>
      <c r="AC755" s="36">
        <f t="shared" si="836"/>
        <v>0</v>
      </c>
      <c r="AD755" s="36">
        <f t="shared" si="650"/>
        <v>0</v>
      </c>
      <c r="AE755" s="36">
        <f t="shared" ref="AE755:AF755" si="837">SUM(AE59+AE117+AE175)</f>
        <v>0</v>
      </c>
      <c r="AF755" s="36">
        <f t="shared" si="837"/>
        <v>0</v>
      </c>
      <c r="AG755" s="36">
        <f t="shared" si="652"/>
        <v>0</v>
      </c>
      <c r="AH755" s="36">
        <f t="shared" ref="AH755:AI755" si="838">SUM(AH59+AH117+AH175)</f>
        <v>0</v>
      </c>
      <c r="AI755" s="36">
        <f t="shared" si="838"/>
        <v>0</v>
      </c>
      <c r="AJ755" s="36">
        <f t="shared" si="654"/>
        <v>0</v>
      </c>
    </row>
    <row r="756" spans="1:45" ht="15.75" customHeight="1" x14ac:dyDescent="0.25">
      <c r="A756" s="34">
        <v>45</v>
      </c>
      <c r="B756" s="35" t="s">
        <v>139</v>
      </c>
      <c r="C756" s="39"/>
      <c r="D756" s="36">
        <f t="shared" ref="D756:AA756" si="839">SUM(D60+D118+D176)</f>
        <v>0</v>
      </c>
      <c r="E756" s="36">
        <f t="shared" si="839"/>
        <v>0</v>
      </c>
      <c r="F756" s="36">
        <f t="shared" si="839"/>
        <v>0</v>
      </c>
      <c r="G756" s="36">
        <f t="shared" si="839"/>
        <v>0</v>
      </c>
      <c r="H756" s="36">
        <f t="shared" si="839"/>
        <v>0</v>
      </c>
      <c r="I756" s="36">
        <f t="shared" si="839"/>
        <v>0</v>
      </c>
      <c r="J756" s="36">
        <f t="shared" si="839"/>
        <v>0</v>
      </c>
      <c r="K756" s="36">
        <f t="shared" si="839"/>
        <v>0</v>
      </c>
      <c r="L756" s="36">
        <f t="shared" si="839"/>
        <v>0</v>
      </c>
      <c r="M756" s="36">
        <f t="shared" si="839"/>
        <v>0</v>
      </c>
      <c r="N756" s="36">
        <f t="shared" si="839"/>
        <v>0</v>
      </c>
      <c r="O756" s="36">
        <f t="shared" si="839"/>
        <v>0</v>
      </c>
      <c r="P756" s="36">
        <f t="shared" si="839"/>
        <v>0</v>
      </c>
      <c r="Q756" s="36">
        <f t="shared" si="839"/>
        <v>0</v>
      </c>
      <c r="R756" s="36">
        <f t="shared" si="839"/>
        <v>0</v>
      </c>
      <c r="S756" s="36">
        <f t="shared" si="839"/>
        <v>0</v>
      </c>
      <c r="T756" s="36">
        <f t="shared" si="839"/>
        <v>0</v>
      </c>
      <c r="U756" s="36">
        <f t="shared" si="839"/>
        <v>0</v>
      </c>
      <c r="V756" s="36">
        <f t="shared" si="839"/>
        <v>0</v>
      </c>
      <c r="W756" s="36">
        <f t="shared" si="839"/>
        <v>0</v>
      </c>
      <c r="X756" s="36">
        <f t="shared" si="839"/>
        <v>0</v>
      </c>
      <c r="Y756" s="36">
        <f t="shared" si="839"/>
        <v>0</v>
      </c>
      <c r="Z756" s="36">
        <f t="shared" si="839"/>
        <v>0</v>
      </c>
      <c r="AA756" s="36">
        <f t="shared" si="839"/>
        <v>0</v>
      </c>
      <c r="AB756" s="36">
        <f t="shared" ref="AB756:AC756" si="840">D756+F756+H756+J756+L756+N756+P756+R756+T756+V756+X756+Z756</f>
        <v>0</v>
      </c>
      <c r="AC756" s="36">
        <f t="shared" si="840"/>
        <v>0</v>
      </c>
      <c r="AD756" s="36">
        <f t="shared" si="650"/>
        <v>0</v>
      </c>
      <c r="AE756" s="36">
        <f t="shared" ref="AE756:AF756" si="841">SUM(AE60+AE118+AE176)</f>
        <v>0</v>
      </c>
      <c r="AF756" s="36">
        <f t="shared" si="841"/>
        <v>0</v>
      </c>
      <c r="AG756" s="36">
        <f t="shared" si="652"/>
        <v>0</v>
      </c>
      <c r="AH756" s="36">
        <f t="shared" ref="AH756:AI756" si="842">SUM(AH60+AH118+AH176)</f>
        <v>0</v>
      </c>
      <c r="AI756" s="36">
        <f t="shared" si="842"/>
        <v>0</v>
      </c>
      <c r="AJ756" s="36">
        <f t="shared" si="654"/>
        <v>0</v>
      </c>
    </row>
    <row r="757" spans="1:45" ht="15.75" customHeight="1" x14ac:dyDescent="0.25">
      <c r="A757" s="34">
        <v>46</v>
      </c>
      <c r="B757" s="35" t="s">
        <v>140</v>
      </c>
      <c r="C757" s="39"/>
      <c r="D757" s="36">
        <f t="shared" ref="D757:AA757" si="843">SUM(D61+D119+D177)</f>
        <v>0</v>
      </c>
      <c r="E757" s="36">
        <f t="shared" si="843"/>
        <v>0</v>
      </c>
      <c r="F757" s="36">
        <f t="shared" si="843"/>
        <v>0</v>
      </c>
      <c r="G757" s="36">
        <f t="shared" si="843"/>
        <v>0</v>
      </c>
      <c r="H757" s="36">
        <f t="shared" si="843"/>
        <v>0</v>
      </c>
      <c r="I757" s="36">
        <f t="shared" si="843"/>
        <v>0</v>
      </c>
      <c r="J757" s="36">
        <f t="shared" si="843"/>
        <v>0</v>
      </c>
      <c r="K757" s="36">
        <f t="shared" si="843"/>
        <v>0</v>
      </c>
      <c r="L757" s="36">
        <f t="shared" si="843"/>
        <v>0</v>
      </c>
      <c r="M757" s="36">
        <f t="shared" si="843"/>
        <v>0</v>
      </c>
      <c r="N757" s="36">
        <f t="shared" si="843"/>
        <v>0</v>
      </c>
      <c r="O757" s="36">
        <f t="shared" si="843"/>
        <v>0</v>
      </c>
      <c r="P757" s="36">
        <f t="shared" si="843"/>
        <v>0</v>
      </c>
      <c r="Q757" s="36">
        <f t="shared" si="843"/>
        <v>0</v>
      </c>
      <c r="R757" s="36">
        <f t="shared" si="843"/>
        <v>0</v>
      </c>
      <c r="S757" s="36">
        <f t="shared" si="843"/>
        <v>0</v>
      </c>
      <c r="T757" s="36">
        <f t="shared" si="843"/>
        <v>0</v>
      </c>
      <c r="U757" s="36">
        <f t="shared" si="843"/>
        <v>0</v>
      </c>
      <c r="V757" s="36">
        <f t="shared" si="843"/>
        <v>0</v>
      </c>
      <c r="W757" s="36">
        <f t="shared" si="843"/>
        <v>0</v>
      </c>
      <c r="X757" s="36">
        <f t="shared" si="843"/>
        <v>0</v>
      </c>
      <c r="Y757" s="36">
        <f t="shared" si="843"/>
        <v>0</v>
      </c>
      <c r="Z757" s="36">
        <f t="shared" si="843"/>
        <v>0</v>
      </c>
      <c r="AA757" s="36">
        <f t="shared" si="843"/>
        <v>0</v>
      </c>
      <c r="AB757" s="36">
        <f t="shared" ref="AB757:AC757" si="844">D757+F757+H757+J757+L757+N757+P757+R757+T757+V757+X757+Z757</f>
        <v>0</v>
      </c>
      <c r="AC757" s="36">
        <f t="shared" si="844"/>
        <v>0</v>
      </c>
      <c r="AD757" s="36">
        <f t="shared" si="650"/>
        <v>0</v>
      </c>
      <c r="AE757" s="36">
        <f t="shared" ref="AE757:AF757" si="845">SUM(AE61+AE119+AE177)</f>
        <v>0</v>
      </c>
      <c r="AF757" s="36">
        <f t="shared" si="845"/>
        <v>0</v>
      </c>
      <c r="AG757" s="36">
        <f t="shared" si="652"/>
        <v>0</v>
      </c>
      <c r="AH757" s="36">
        <f t="shared" ref="AH757:AI757" si="846">SUM(AH61+AH119+AH177)</f>
        <v>0</v>
      </c>
      <c r="AI757" s="36">
        <f t="shared" si="846"/>
        <v>0</v>
      </c>
      <c r="AJ757" s="36">
        <f t="shared" si="654"/>
        <v>0</v>
      </c>
    </row>
    <row r="758" spans="1:45" ht="15.75" customHeight="1" x14ac:dyDescent="0.25">
      <c r="A758" s="34">
        <v>47</v>
      </c>
      <c r="B758" s="35" t="s">
        <v>141</v>
      </c>
      <c r="C758" s="37"/>
      <c r="D758" s="36">
        <f t="shared" ref="D758:AA758" si="847">SUM(D62+D120+D178)</f>
        <v>0</v>
      </c>
      <c r="E758" s="36">
        <f t="shared" si="847"/>
        <v>0</v>
      </c>
      <c r="F758" s="36">
        <f t="shared" si="847"/>
        <v>0</v>
      </c>
      <c r="G758" s="36">
        <f t="shared" si="847"/>
        <v>0</v>
      </c>
      <c r="H758" s="36">
        <f t="shared" si="847"/>
        <v>0</v>
      </c>
      <c r="I758" s="36">
        <f t="shared" si="847"/>
        <v>0</v>
      </c>
      <c r="J758" s="36">
        <f t="shared" si="847"/>
        <v>0</v>
      </c>
      <c r="K758" s="36">
        <f t="shared" si="847"/>
        <v>0</v>
      </c>
      <c r="L758" s="36">
        <f t="shared" si="847"/>
        <v>0</v>
      </c>
      <c r="M758" s="36">
        <f t="shared" si="847"/>
        <v>0</v>
      </c>
      <c r="N758" s="36">
        <f t="shared" si="847"/>
        <v>0</v>
      </c>
      <c r="O758" s="36">
        <f t="shared" si="847"/>
        <v>0</v>
      </c>
      <c r="P758" s="36">
        <f t="shared" si="847"/>
        <v>0</v>
      </c>
      <c r="Q758" s="36">
        <f t="shared" si="847"/>
        <v>0</v>
      </c>
      <c r="R758" s="36">
        <f t="shared" si="847"/>
        <v>0</v>
      </c>
      <c r="S758" s="36">
        <f t="shared" si="847"/>
        <v>0</v>
      </c>
      <c r="T758" s="36">
        <f t="shared" si="847"/>
        <v>0</v>
      </c>
      <c r="U758" s="36">
        <f t="shared" si="847"/>
        <v>0</v>
      </c>
      <c r="V758" s="36">
        <f t="shared" si="847"/>
        <v>0</v>
      </c>
      <c r="W758" s="36">
        <f t="shared" si="847"/>
        <v>0</v>
      </c>
      <c r="X758" s="36">
        <f t="shared" si="847"/>
        <v>0</v>
      </c>
      <c r="Y758" s="36">
        <f t="shared" si="847"/>
        <v>0</v>
      </c>
      <c r="Z758" s="36">
        <f t="shared" si="847"/>
        <v>0</v>
      </c>
      <c r="AA758" s="36">
        <f t="shared" si="847"/>
        <v>0</v>
      </c>
      <c r="AB758" s="36">
        <f t="shared" ref="AB758:AC758" si="848">D758+F758+H758+J758+L758+N758+P758+R758+T758+V758+X758+Z758</f>
        <v>0</v>
      </c>
      <c r="AC758" s="36">
        <f t="shared" si="848"/>
        <v>0</v>
      </c>
      <c r="AD758" s="36">
        <f t="shared" si="650"/>
        <v>0</v>
      </c>
      <c r="AE758" s="36">
        <f t="shared" ref="AE758:AF758" si="849">SUM(AE62+AE120+AE178)</f>
        <v>0</v>
      </c>
      <c r="AF758" s="36">
        <f t="shared" si="849"/>
        <v>0</v>
      </c>
      <c r="AG758" s="36">
        <f t="shared" si="652"/>
        <v>0</v>
      </c>
      <c r="AH758" s="36">
        <f t="shared" ref="AH758:AI758" si="850">SUM(AH62+AH120+AH178)</f>
        <v>0</v>
      </c>
      <c r="AI758" s="36">
        <f t="shared" si="850"/>
        <v>0</v>
      </c>
      <c r="AJ758" s="36">
        <f t="shared" si="654"/>
        <v>0</v>
      </c>
    </row>
    <row r="759" spans="1:45" ht="15.75" customHeight="1" x14ac:dyDescent="0.3">
      <c r="A759" s="108" t="s">
        <v>9</v>
      </c>
      <c r="B759" s="57"/>
      <c r="C759" s="102"/>
      <c r="D759" s="40">
        <f t="shared" ref="D759:AJ759" si="851">SUM(D709:D758)</f>
        <v>0</v>
      </c>
      <c r="E759" s="40">
        <f t="shared" si="851"/>
        <v>0</v>
      </c>
      <c r="F759" s="40">
        <f t="shared" si="851"/>
        <v>0</v>
      </c>
      <c r="G759" s="40">
        <f t="shared" si="851"/>
        <v>0</v>
      </c>
      <c r="H759" s="40">
        <f t="shared" si="851"/>
        <v>0</v>
      </c>
      <c r="I759" s="40">
        <f t="shared" si="851"/>
        <v>0</v>
      </c>
      <c r="J759" s="40">
        <f t="shared" si="851"/>
        <v>0</v>
      </c>
      <c r="K759" s="40">
        <f t="shared" si="851"/>
        <v>0</v>
      </c>
      <c r="L759" s="40">
        <f t="shared" si="851"/>
        <v>0</v>
      </c>
      <c r="M759" s="40">
        <f t="shared" si="851"/>
        <v>0</v>
      </c>
      <c r="N759" s="40">
        <f t="shared" si="851"/>
        <v>0</v>
      </c>
      <c r="O759" s="40">
        <f t="shared" si="851"/>
        <v>0</v>
      </c>
      <c r="P759" s="40">
        <f t="shared" si="851"/>
        <v>0</v>
      </c>
      <c r="Q759" s="40">
        <f t="shared" si="851"/>
        <v>0</v>
      </c>
      <c r="R759" s="40">
        <f t="shared" si="851"/>
        <v>72</v>
      </c>
      <c r="S759" s="40">
        <f t="shared" si="851"/>
        <v>146</v>
      </c>
      <c r="T759" s="40">
        <f t="shared" si="851"/>
        <v>185</v>
      </c>
      <c r="U759" s="40">
        <f t="shared" si="851"/>
        <v>356</v>
      </c>
      <c r="V759" s="40">
        <f t="shared" si="851"/>
        <v>208</v>
      </c>
      <c r="W759" s="40">
        <f t="shared" si="851"/>
        <v>273</v>
      </c>
      <c r="X759" s="40">
        <f t="shared" si="851"/>
        <v>243</v>
      </c>
      <c r="Y759" s="40">
        <f t="shared" si="851"/>
        <v>340</v>
      </c>
      <c r="Z759" s="40">
        <f t="shared" si="851"/>
        <v>175</v>
      </c>
      <c r="AA759" s="40">
        <f t="shared" si="851"/>
        <v>175</v>
      </c>
      <c r="AB759" s="40">
        <f t="shared" si="851"/>
        <v>883</v>
      </c>
      <c r="AC759" s="40">
        <f t="shared" si="851"/>
        <v>1290</v>
      </c>
      <c r="AD759" s="40">
        <f t="shared" si="851"/>
        <v>2173</v>
      </c>
      <c r="AE759" s="40">
        <f t="shared" si="851"/>
        <v>799</v>
      </c>
      <c r="AF759" s="40">
        <f t="shared" si="851"/>
        <v>1052</v>
      </c>
      <c r="AG759" s="40">
        <f t="shared" si="851"/>
        <v>1851</v>
      </c>
      <c r="AH759" s="40">
        <f t="shared" si="851"/>
        <v>0</v>
      </c>
      <c r="AI759" s="40">
        <f t="shared" si="851"/>
        <v>0</v>
      </c>
      <c r="AJ759" s="40">
        <f t="shared" si="851"/>
        <v>0</v>
      </c>
    </row>
    <row r="760" spans="1:45" ht="15.75" customHeight="1" x14ac:dyDescent="0.3">
      <c r="A760" s="83"/>
      <c r="B760" s="69"/>
      <c r="C760" s="84"/>
      <c r="D760" s="89">
        <f>SUM(D759:E759)</f>
        <v>0</v>
      </c>
      <c r="E760" s="66"/>
      <c r="F760" s="89">
        <f>SUM(F759:G759)</f>
        <v>0</v>
      </c>
      <c r="G760" s="66"/>
      <c r="H760" s="89">
        <f>SUM(H759:I759)</f>
        <v>0</v>
      </c>
      <c r="I760" s="66"/>
      <c r="J760" s="89">
        <f>SUM(J759:K759)</f>
        <v>0</v>
      </c>
      <c r="K760" s="66"/>
      <c r="L760" s="89">
        <f>SUM(L759:M759)</f>
        <v>0</v>
      </c>
      <c r="M760" s="66"/>
      <c r="N760" s="89">
        <f>SUM(N759:O759)</f>
        <v>0</v>
      </c>
      <c r="O760" s="66"/>
      <c r="P760" s="89">
        <f>SUM(P759:Q759)</f>
        <v>0</v>
      </c>
      <c r="Q760" s="66"/>
      <c r="R760" s="89">
        <f>SUM(R759:S759)</f>
        <v>218</v>
      </c>
      <c r="S760" s="66"/>
      <c r="T760" s="89">
        <f>SUM(T759:U759)</f>
        <v>541</v>
      </c>
      <c r="U760" s="66"/>
      <c r="V760" s="89">
        <f>SUM(V759:W759)</f>
        <v>481</v>
      </c>
      <c r="W760" s="66"/>
      <c r="X760" s="89">
        <f>SUM(X759:Y759)</f>
        <v>583</v>
      </c>
      <c r="Y760" s="66"/>
      <c r="Z760" s="89">
        <f>SUM(Z759:AA759)</f>
        <v>350</v>
      </c>
      <c r="AA760" s="66"/>
      <c r="AB760" s="89">
        <f>SUM(AB759:AC759)</f>
        <v>2173</v>
      </c>
      <c r="AC760" s="66"/>
      <c r="AD760" s="18"/>
      <c r="AE760" s="89">
        <f>SUM(AE759:AF759)</f>
        <v>1851</v>
      </c>
      <c r="AF760" s="66"/>
      <c r="AG760" s="15"/>
      <c r="AH760" s="89">
        <f>SUM(AH759:AI759)</f>
        <v>0</v>
      </c>
      <c r="AI760" s="66"/>
      <c r="AJ760" s="41"/>
      <c r="AK760" s="31"/>
      <c r="AL760" s="103"/>
      <c r="AM760" s="60"/>
      <c r="AN760" s="103"/>
      <c r="AO760" s="60"/>
      <c r="AP760" s="103"/>
      <c r="AQ760" s="60"/>
      <c r="AR760" s="103"/>
      <c r="AS760" s="60"/>
    </row>
    <row r="761" spans="1:45" ht="15.75" customHeight="1" x14ac:dyDescent="0.25">
      <c r="A761" s="42"/>
      <c r="B761" s="4"/>
      <c r="C761" s="4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</row>
    <row r="762" spans="1:45" ht="15.75" customHeight="1" x14ac:dyDescent="0.25">
      <c r="A762" s="42"/>
      <c r="B762" s="4"/>
      <c r="C762" s="4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</row>
    <row r="763" spans="1:45" ht="15.75" customHeight="1" x14ac:dyDescent="0.35">
      <c r="A763" s="106" t="s">
        <v>145</v>
      </c>
      <c r="B763" s="65"/>
      <c r="C763" s="4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</row>
    <row r="764" spans="1:45" ht="15.75" customHeight="1" x14ac:dyDescent="0.25">
      <c r="A764" s="90" t="s">
        <v>6</v>
      </c>
      <c r="B764" s="90" t="s">
        <v>42</v>
      </c>
      <c r="C764" s="90" t="s">
        <v>43</v>
      </c>
      <c r="D764" s="105" t="s">
        <v>44</v>
      </c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86"/>
      <c r="AB764" s="107" t="s">
        <v>44</v>
      </c>
      <c r="AC764" s="70"/>
      <c r="AD764" s="82"/>
      <c r="AE764" s="107" t="s">
        <v>45</v>
      </c>
      <c r="AF764" s="70"/>
      <c r="AG764" s="82"/>
      <c r="AH764" s="107" t="s">
        <v>46</v>
      </c>
      <c r="AI764" s="70"/>
      <c r="AJ764" s="82"/>
    </row>
    <row r="765" spans="1:45" ht="15.75" customHeight="1" x14ac:dyDescent="0.25">
      <c r="A765" s="91"/>
      <c r="B765" s="91"/>
      <c r="C765" s="91"/>
      <c r="D765" s="105" t="s">
        <v>47</v>
      </c>
      <c r="E765" s="86"/>
      <c r="F765" s="105" t="s">
        <v>48</v>
      </c>
      <c r="G765" s="86"/>
      <c r="H765" s="105" t="s">
        <v>49</v>
      </c>
      <c r="I765" s="86"/>
      <c r="J765" s="105" t="s">
        <v>50</v>
      </c>
      <c r="K765" s="86"/>
      <c r="L765" s="105">
        <v>44325</v>
      </c>
      <c r="M765" s="86"/>
      <c r="N765" s="105">
        <v>44483</v>
      </c>
      <c r="O765" s="86"/>
      <c r="P765" s="105" t="s">
        <v>51</v>
      </c>
      <c r="Q765" s="86"/>
      <c r="R765" s="105" t="s">
        <v>52</v>
      </c>
      <c r="S765" s="86"/>
      <c r="T765" s="105" t="s">
        <v>53</v>
      </c>
      <c r="U765" s="86"/>
      <c r="V765" s="105" t="s">
        <v>54</v>
      </c>
      <c r="W765" s="86"/>
      <c r="X765" s="105" t="s">
        <v>55</v>
      </c>
      <c r="Y765" s="86"/>
      <c r="Z765" s="105" t="s">
        <v>56</v>
      </c>
      <c r="AA765" s="86"/>
      <c r="AB765" s="83"/>
      <c r="AC765" s="69"/>
      <c r="AD765" s="84"/>
      <c r="AE765" s="83"/>
      <c r="AF765" s="69"/>
      <c r="AG765" s="84"/>
      <c r="AH765" s="83"/>
      <c r="AI765" s="69"/>
      <c r="AJ765" s="84"/>
    </row>
    <row r="766" spans="1:45" ht="15.75" customHeight="1" x14ac:dyDescent="0.25">
      <c r="A766" s="92"/>
      <c r="B766" s="92"/>
      <c r="C766" s="92"/>
      <c r="D766" s="33" t="s">
        <v>7</v>
      </c>
      <c r="E766" s="33" t="s">
        <v>8</v>
      </c>
      <c r="F766" s="33" t="s">
        <v>7</v>
      </c>
      <c r="G766" s="33" t="s">
        <v>8</v>
      </c>
      <c r="H766" s="33" t="s">
        <v>7</v>
      </c>
      <c r="I766" s="33" t="s">
        <v>8</v>
      </c>
      <c r="J766" s="33" t="s">
        <v>7</v>
      </c>
      <c r="K766" s="33" t="s">
        <v>8</v>
      </c>
      <c r="L766" s="33" t="s">
        <v>7</v>
      </c>
      <c r="M766" s="33" t="s">
        <v>8</v>
      </c>
      <c r="N766" s="33" t="s">
        <v>7</v>
      </c>
      <c r="O766" s="33" t="s">
        <v>8</v>
      </c>
      <c r="P766" s="33" t="s">
        <v>7</v>
      </c>
      <c r="Q766" s="33" t="s">
        <v>8</v>
      </c>
      <c r="R766" s="33" t="s">
        <v>7</v>
      </c>
      <c r="S766" s="33" t="s">
        <v>8</v>
      </c>
      <c r="T766" s="33" t="s">
        <v>7</v>
      </c>
      <c r="U766" s="33" t="s">
        <v>8</v>
      </c>
      <c r="V766" s="33" t="s">
        <v>7</v>
      </c>
      <c r="W766" s="33" t="s">
        <v>8</v>
      </c>
      <c r="X766" s="33" t="s">
        <v>7</v>
      </c>
      <c r="Y766" s="33" t="s">
        <v>8</v>
      </c>
      <c r="Z766" s="33" t="s">
        <v>7</v>
      </c>
      <c r="AA766" s="33" t="s">
        <v>8</v>
      </c>
      <c r="AB766" s="33" t="s">
        <v>7</v>
      </c>
      <c r="AC766" s="33" t="s">
        <v>8</v>
      </c>
      <c r="AD766" s="33" t="s">
        <v>57</v>
      </c>
      <c r="AE766" s="33" t="s">
        <v>7</v>
      </c>
      <c r="AF766" s="33" t="s">
        <v>8</v>
      </c>
      <c r="AG766" s="33" t="s">
        <v>57</v>
      </c>
      <c r="AH766" s="33" t="s">
        <v>7</v>
      </c>
      <c r="AI766" s="33" t="s">
        <v>8</v>
      </c>
      <c r="AJ766" s="33" t="s">
        <v>57</v>
      </c>
    </row>
    <row r="767" spans="1:45" ht="15.75" customHeight="1" x14ac:dyDescent="0.25">
      <c r="A767" s="34">
        <v>1</v>
      </c>
      <c r="B767" s="35" t="s">
        <v>1</v>
      </c>
      <c r="C767" s="35" t="s">
        <v>58</v>
      </c>
      <c r="D767" s="36">
        <f t="shared" ref="D767:AA767" si="852">D187+D245+D303</f>
        <v>0</v>
      </c>
      <c r="E767" s="36">
        <f t="shared" si="852"/>
        <v>0</v>
      </c>
      <c r="F767" s="36">
        <f t="shared" si="852"/>
        <v>0</v>
      </c>
      <c r="G767" s="36">
        <f t="shared" si="852"/>
        <v>0</v>
      </c>
      <c r="H767" s="36">
        <f t="shared" si="852"/>
        <v>0</v>
      </c>
      <c r="I767" s="36">
        <f t="shared" si="852"/>
        <v>0</v>
      </c>
      <c r="J767" s="36">
        <f t="shared" si="852"/>
        <v>0</v>
      </c>
      <c r="K767" s="36">
        <f t="shared" si="852"/>
        <v>0</v>
      </c>
      <c r="L767" s="36">
        <f t="shared" si="852"/>
        <v>0</v>
      </c>
      <c r="M767" s="36">
        <f t="shared" si="852"/>
        <v>0</v>
      </c>
      <c r="N767" s="36">
        <f t="shared" si="852"/>
        <v>0</v>
      </c>
      <c r="O767" s="36">
        <f t="shared" si="852"/>
        <v>0</v>
      </c>
      <c r="P767" s="36">
        <f t="shared" si="852"/>
        <v>0</v>
      </c>
      <c r="Q767" s="36">
        <f t="shared" si="852"/>
        <v>0</v>
      </c>
      <c r="R767" s="36">
        <f t="shared" si="852"/>
        <v>38</v>
      </c>
      <c r="S767" s="36">
        <f t="shared" si="852"/>
        <v>54</v>
      </c>
      <c r="T767" s="36">
        <f t="shared" si="852"/>
        <v>57</v>
      </c>
      <c r="U767" s="36">
        <f t="shared" si="852"/>
        <v>137</v>
      </c>
      <c r="V767" s="36">
        <f t="shared" si="852"/>
        <v>61</v>
      </c>
      <c r="W767" s="36">
        <f t="shared" si="852"/>
        <v>102</v>
      </c>
      <c r="X767" s="36">
        <f t="shared" si="852"/>
        <v>115</v>
      </c>
      <c r="Y767" s="36">
        <f t="shared" si="852"/>
        <v>157</v>
      </c>
      <c r="Z767" s="36">
        <f t="shared" si="852"/>
        <v>48</v>
      </c>
      <c r="AA767" s="36">
        <f t="shared" si="852"/>
        <v>68</v>
      </c>
      <c r="AB767" s="36">
        <f t="shared" ref="AB767:AC767" si="853">D767+F767+H767+J767+L767+N767+P767+R767+T767+V767+X767+Z767</f>
        <v>319</v>
      </c>
      <c r="AC767" s="36">
        <f t="shared" si="853"/>
        <v>518</v>
      </c>
      <c r="AD767" s="36">
        <f t="shared" ref="AD767:AD816" si="854">SUM(AB767,AC767)</f>
        <v>837</v>
      </c>
      <c r="AE767" s="36">
        <f t="shared" ref="AE767:AF767" si="855">AE187+AE245+AE303</f>
        <v>2347</v>
      </c>
      <c r="AF767" s="36">
        <f t="shared" si="855"/>
        <v>3172</v>
      </c>
      <c r="AG767" s="36">
        <f t="shared" ref="AG767:AG816" si="856">SUM(AE767,AF767)</f>
        <v>5519</v>
      </c>
      <c r="AH767" s="36">
        <f t="shared" ref="AH767:AI767" si="857">AH187+AH245+AH303</f>
        <v>0</v>
      </c>
      <c r="AI767" s="36">
        <f t="shared" si="857"/>
        <v>0</v>
      </c>
      <c r="AJ767" s="36">
        <f t="shared" ref="AJ767:AJ816" si="858">SUM(AH767,AI767)</f>
        <v>0</v>
      </c>
    </row>
    <row r="768" spans="1:45" ht="15.75" customHeight="1" x14ac:dyDescent="0.25">
      <c r="A768" s="34">
        <v>2</v>
      </c>
      <c r="B768" s="35" t="s">
        <v>59</v>
      </c>
      <c r="C768" s="35" t="s">
        <v>60</v>
      </c>
      <c r="D768" s="36">
        <f t="shared" ref="D768:AA768" si="859">D188+D246+D304</f>
        <v>0</v>
      </c>
      <c r="E768" s="36">
        <f t="shared" si="859"/>
        <v>0</v>
      </c>
      <c r="F768" s="36">
        <f t="shared" si="859"/>
        <v>0</v>
      </c>
      <c r="G768" s="36">
        <f t="shared" si="859"/>
        <v>0</v>
      </c>
      <c r="H768" s="36">
        <f t="shared" si="859"/>
        <v>0</v>
      </c>
      <c r="I768" s="36">
        <f t="shared" si="859"/>
        <v>0</v>
      </c>
      <c r="J768" s="36">
        <f t="shared" si="859"/>
        <v>0</v>
      </c>
      <c r="K768" s="36">
        <f t="shared" si="859"/>
        <v>0</v>
      </c>
      <c r="L768" s="36">
        <f t="shared" si="859"/>
        <v>0</v>
      </c>
      <c r="M768" s="36">
        <f t="shared" si="859"/>
        <v>0</v>
      </c>
      <c r="N768" s="36">
        <f t="shared" si="859"/>
        <v>0</v>
      </c>
      <c r="O768" s="36">
        <f t="shared" si="859"/>
        <v>0</v>
      </c>
      <c r="P768" s="36">
        <f t="shared" si="859"/>
        <v>0</v>
      </c>
      <c r="Q768" s="36">
        <f t="shared" si="859"/>
        <v>0</v>
      </c>
      <c r="R768" s="36">
        <f t="shared" si="859"/>
        <v>0</v>
      </c>
      <c r="S768" s="36">
        <f t="shared" si="859"/>
        <v>0</v>
      </c>
      <c r="T768" s="36">
        <f t="shared" si="859"/>
        <v>0</v>
      </c>
      <c r="U768" s="36">
        <f t="shared" si="859"/>
        <v>0</v>
      </c>
      <c r="V768" s="36">
        <f t="shared" si="859"/>
        <v>0</v>
      </c>
      <c r="W768" s="36">
        <f t="shared" si="859"/>
        <v>0</v>
      </c>
      <c r="X768" s="36">
        <f t="shared" si="859"/>
        <v>0</v>
      </c>
      <c r="Y768" s="36">
        <f t="shared" si="859"/>
        <v>0</v>
      </c>
      <c r="Z768" s="36">
        <f t="shared" si="859"/>
        <v>0</v>
      </c>
      <c r="AA768" s="36">
        <f t="shared" si="859"/>
        <v>0</v>
      </c>
      <c r="AB768" s="36">
        <f t="shared" ref="AB768:AC768" si="860">D768+F768+H768+J768+L768+N768+P768+R768+T768+V768+X768+Z768</f>
        <v>0</v>
      </c>
      <c r="AC768" s="36">
        <f t="shared" si="860"/>
        <v>0</v>
      </c>
      <c r="AD768" s="36">
        <f t="shared" si="854"/>
        <v>0</v>
      </c>
      <c r="AE768" s="36">
        <f t="shared" ref="AE768:AF768" si="861">AE188+AE246+AE304</f>
        <v>0</v>
      </c>
      <c r="AF768" s="36">
        <f t="shared" si="861"/>
        <v>0</v>
      </c>
      <c r="AG768" s="36">
        <f t="shared" si="856"/>
        <v>0</v>
      </c>
      <c r="AH768" s="36">
        <f t="shared" ref="AH768:AI768" si="862">AH188+AH246+AH304</f>
        <v>0</v>
      </c>
      <c r="AI768" s="36">
        <f t="shared" si="862"/>
        <v>0</v>
      </c>
      <c r="AJ768" s="36">
        <f t="shared" si="858"/>
        <v>0</v>
      </c>
    </row>
    <row r="769" spans="1:36" ht="15.75" customHeight="1" x14ac:dyDescent="0.25">
      <c r="A769" s="34">
        <v>3</v>
      </c>
      <c r="B769" s="35" t="s">
        <v>61</v>
      </c>
      <c r="C769" s="35" t="s">
        <v>62</v>
      </c>
      <c r="D769" s="36">
        <f t="shared" ref="D769:AA769" si="863">D189+D247+D305</f>
        <v>0</v>
      </c>
      <c r="E769" s="36">
        <f t="shared" si="863"/>
        <v>0</v>
      </c>
      <c r="F769" s="36">
        <f t="shared" si="863"/>
        <v>0</v>
      </c>
      <c r="G769" s="36">
        <f t="shared" si="863"/>
        <v>0</v>
      </c>
      <c r="H769" s="36">
        <f t="shared" si="863"/>
        <v>0</v>
      </c>
      <c r="I769" s="36">
        <f t="shared" si="863"/>
        <v>0</v>
      </c>
      <c r="J769" s="36">
        <f t="shared" si="863"/>
        <v>0</v>
      </c>
      <c r="K769" s="36">
        <f t="shared" si="863"/>
        <v>0</v>
      </c>
      <c r="L769" s="36">
        <f t="shared" si="863"/>
        <v>0</v>
      </c>
      <c r="M769" s="36">
        <f t="shared" si="863"/>
        <v>0</v>
      </c>
      <c r="N769" s="36">
        <f t="shared" si="863"/>
        <v>0</v>
      </c>
      <c r="O769" s="36">
        <f t="shared" si="863"/>
        <v>0</v>
      </c>
      <c r="P769" s="36">
        <f t="shared" si="863"/>
        <v>0</v>
      </c>
      <c r="Q769" s="36">
        <f t="shared" si="863"/>
        <v>0</v>
      </c>
      <c r="R769" s="36">
        <f t="shared" si="863"/>
        <v>0</v>
      </c>
      <c r="S769" s="36">
        <f t="shared" si="863"/>
        <v>0</v>
      </c>
      <c r="T769" s="36">
        <f t="shared" si="863"/>
        <v>0</v>
      </c>
      <c r="U769" s="36">
        <f t="shared" si="863"/>
        <v>0</v>
      </c>
      <c r="V769" s="36">
        <f t="shared" si="863"/>
        <v>0</v>
      </c>
      <c r="W769" s="36">
        <f t="shared" si="863"/>
        <v>0</v>
      </c>
      <c r="X769" s="36">
        <f t="shared" si="863"/>
        <v>0</v>
      </c>
      <c r="Y769" s="36">
        <f t="shared" si="863"/>
        <v>0</v>
      </c>
      <c r="Z769" s="36">
        <f t="shared" si="863"/>
        <v>0</v>
      </c>
      <c r="AA769" s="36">
        <f t="shared" si="863"/>
        <v>0</v>
      </c>
      <c r="AB769" s="36">
        <f t="shared" ref="AB769:AC769" si="864">D769+F769+H769+J769+L769+N769+P769+R769+T769+V769+X769+Z769</f>
        <v>0</v>
      </c>
      <c r="AC769" s="36">
        <f t="shared" si="864"/>
        <v>0</v>
      </c>
      <c r="AD769" s="36">
        <f t="shared" si="854"/>
        <v>0</v>
      </c>
      <c r="AE769" s="36">
        <f t="shared" ref="AE769:AF769" si="865">AE189+AE247+AE305</f>
        <v>0</v>
      </c>
      <c r="AF769" s="36">
        <f t="shared" si="865"/>
        <v>0</v>
      </c>
      <c r="AG769" s="36">
        <f t="shared" si="856"/>
        <v>0</v>
      </c>
      <c r="AH769" s="36">
        <f t="shared" ref="AH769:AI769" si="866">AH189+AH247+AH305</f>
        <v>0</v>
      </c>
      <c r="AI769" s="36">
        <f t="shared" si="866"/>
        <v>0</v>
      </c>
      <c r="AJ769" s="36">
        <f t="shared" si="858"/>
        <v>0</v>
      </c>
    </row>
    <row r="770" spans="1:36" ht="15.75" customHeight="1" x14ac:dyDescent="0.25">
      <c r="A770" s="34">
        <v>4</v>
      </c>
      <c r="B770" s="35" t="s">
        <v>3</v>
      </c>
      <c r="C770" s="35" t="s">
        <v>63</v>
      </c>
      <c r="D770" s="36">
        <f t="shared" ref="D770:AA770" si="867">D190+D248+D306</f>
        <v>0</v>
      </c>
      <c r="E770" s="36">
        <f t="shared" si="867"/>
        <v>0</v>
      </c>
      <c r="F770" s="36">
        <f t="shared" si="867"/>
        <v>0</v>
      </c>
      <c r="G770" s="36">
        <f t="shared" si="867"/>
        <v>0</v>
      </c>
      <c r="H770" s="36">
        <f t="shared" si="867"/>
        <v>0</v>
      </c>
      <c r="I770" s="36">
        <f t="shared" si="867"/>
        <v>0</v>
      </c>
      <c r="J770" s="36">
        <f t="shared" si="867"/>
        <v>0</v>
      </c>
      <c r="K770" s="36">
        <f t="shared" si="867"/>
        <v>0</v>
      </c>
      <c r="L770" s="36">
        <f t="shared" si="867"/>
        <v>0</v>
      </c>
      <c r="M770" s="36">
        <f t="shared" si="867"/>
        <v>0</v>
      </c>
      <c r="N770" s="36">
        <f t="shared" si="867"/>
        <v>0</v>
      </c>
      <c r="O770" s="36">
        <f t="shared" si="867"/>
        <v>0</v>
      </c>
      <c r="P770" s="36">
        <f t="shared" si="867"/>
        <v>0</v>
      </c>
      <c r="Q770" s="36">
        <f t="shared" si="867"/>
        <v>0</v>
      </c>
      <c r="R770" s="36">
        <f t="shared" si="867"/>
        <v>0</v>
      </c>
      <c r="S770" s="36">
        <f t="shared" si="867"/>
        <v>0</v>
      </c>
      <c r="T770" s="36">
        <f t="shared" si="867"/>
        <v>0</v>
      </c>
      <c r="U770" s="36">
        <f t="shared" si="867"/>
        <v>0</v>
      </c>
      <c r="V770" s="36">
        <f t="shared" si="867"/>
        <v>0</v>
      </c>
      <c r="W770" s="36">
        <f t="shared" si="867"/>
        <v>0</v>
      </c>
      <c r="X770" s="36">
        <f t="shared" si="867"/>
        <v>0</v>
      </c>
      <c r="Y770" s="36">
        <f t="shared" si="867"/>
        <v>0</v>
      </c>
      <c r="Z770" s="36">
        <f t="shared" si="867"/>
        <v>0</v>
      </c>
      <c r="AA770" s="36">
        <f t="shared" si="867"/>
        <v>0</v>
      </c>
      <c r="AB770" s="36">
        <f t="shared" ref="AB770:AC770" si="868">D770+F770+H770+J770+L770+N770+P770+R770+T770+V770+X770+Z770</f>
        <v>0</v>
      </c>
      <c r="AC770" s="36">
        <f t="shared" si="868"/>
        <v>0</v>
      </c>
      <c r="AD770" s="36">
        <f t="shared" si="854"/>
        <v>0</v>
      </c>
      <c r="AE770" s="36">
        <f t="shared" ref="AE770:AF770" si="869">AE190+AE248+AE306</f>
        <v>0</v>
      </c>
      <c r="AF770" s="36">
        <f t="shared" si="869"/>
        <v>0</v>
      </c>
      <c r="AG770" s="36">
        <f t="shared" si="856"/>
        <v>0</v>
      </c>
      <c r="AH770" s="36">
        <f t="shared" ref="AH770:AI770" si="870">AH190+AH248+AH306</f>
        <v>0</v>
      </c>
      <c r="AI770" s="36">
        <f t="shared" si="870"/>
        <v>0</v>
      </c>
      <c r="AJ770" s="36">
        <f t="shared" si="858"/>
        <v>0</v>
      </c>
    </row>
    <row r="771" spans="1:36" ht="15.75" customHeight="1" x14ac:dyDescent="0.25">
      <c r="A771" s="34">
        <v>5</v>
      </c>
      <c r="B771" s="35" t="s">
        <v>64</v>
      </c>
      <c r="C771" s="37"/>
      <c r="D771" s="36">
        <f t="shared" ref="D771:AA771" si="871">D191+D249+D307</f>
        <v>0</v>
      </c>
      <c r="E771" s="36">
        <f t="shared" si="871"/>
        <v>0</v>
      </c>
      <c r="F771" s="36">
        <f t="shared" si="871"/>
        <v>0</v>
      </c>
      <c r="G771" s="36">
        <f t="shared" si="871"/>
        <v>0</v>
      </c>
      <c r="H771" s="36">
        <f t="shared" si="871"/>
        <v>0</v>
      </c>
      <c r="I771" s="36">
        <f t="shared" si="871"/>
        <v>0</v>
      </c>
      <c r="J771" s="36">
        <f t="shared" si="871"/>
        <v>0</v>
      </c>
      <c r="K771" s="36">
        <f t="shared" si="871"/>
        <v>0</v>
      </c>
      <c r="L771" s="36">
        <f t="shared" si="871"/>
        <v>0</v>
      </c>
      <c r="M771" s="36">
        <f t="shared" si="871"/>
        <v>0</v>
      </c>
      <c r="N771" s="36">
        <f t="shared" si="871"/>
        <v>0</v>
      </c>
      <c r="O771" s="36">
        <f t="shared" si="871"/>
        <v>0</v>
      </c>
      <c r="P771" s="36">
        <f t="shared" si="871"/>
        <v>0</v>
      </c>
      <c r="Q771" s="36">
        <f t="shared" si="871"/>
        <v>0</v>
      </c>
      <c r="R771" s="36">
        <f t="shared" si="871"/>
        <v>0</v>
      </c>
      <c r="S771" s="36">
        <f t="shared" si="871"/>
        <v>0</v>
      </c>
      <c r="T771" s="36">
        <f t="shared" si="871"/>
        <v>0</v>
      </c>
      <c r="U771" s="36">
        <f t="shared" si="871"/>
        <v>0</v>
      </c>
      <c r="V771" s="36">
        <f t="shared" si="871"/>
        <v>0</v>
      </c>
      <c r="W771" s="36">
        <f t="shared" si="871"/>
        <v>0</v>
      </c>
      <c r="X771" s="36">
        <f t="shared" si="871"/>
        <v>0</v>
      </c>
      <c r="Y771" s="36">
        <f t="shared" si="871"/>
        <v>0</v>
      </c>
      <c r="Z771" s="36">
        <f t="shared" si="871"/>
        <v>0</v>
      </c>
      <c r="AA771" s="36">
        <f t="shared" si="871"/>
        <v>0</v>
      </c>
      <c r="AB771" s="36">
        <f t="shared" ref="AB771:AC771" si="872">D771+F771+H771+J771+L771+N771+P771+R771+T771+V771+X771+Z771</f>
        <v>0</v>
      </c>
      <c r="AC771" s="36">
        <f t="shared" si="872"/>
        <v>0</v>
      </c>
      <c r="AD771" s="36">
        <f t="shared" si="854"/>
        <v>0</v>
      </c>
      <c r="AE771" s="36">
        <f t="shared" ref="AE771:AF771" si="873">AE191+AE249+AE307</f>
        <v>0</v>
      </c>
      <c r="AF771" s="36">
        <f t="shared" si="873"/>
        <v>0</v>
      </c>
      <c r="AG771" s="36">
        <f t="shared" si="856"/>
        <v>0</v>
      </c>
      <c r="AH771" s="36">
        <f t="shared" ref="AH771:AI771" si="874">AH191+AH249+AH307</f>
        <v>0</v>
      </c>
      <c r="AI771" s="36">
        <f t="shared" si="874"/>
        <v>0</v>
      </c>
      <c r="AJ771" s="36">
        <f t="shared" si="858"/>
        <v>0</v>
      </c>
    </row>
    <row r="772" spans="1:36" ht="15.75" customHeight="1" x14ac:dyDescent="0.25">
      <c r="A772" s="34">
        <v>6</v>
      </c>
      <c r="B772" s="35" t="s">
        <v>65</v>
      </c>
      <c r="C772" s="35" t="s">
        <v>66</v>
      </c>
      <c r="D772" s="36">
        <f t="shared" ref="D772:AA772" si="875">D192+D250+D308</f>
        <v>0</v>
      </c>
      <c r="E772" s="36">
        <f t="shared" si="875"/>
        <v>0</v>
      </c>
      <c r="F772" s="36">
        <f t="shared" si="875"/>
        <v>0</v>
      </c>
      <c r="G772" s="36">
        <f t="shared" si="875"/>
        <v>0</v>
      </c>
      <c r="H772" s="36">
        <f t="shared" si="875"/>
        <v>0</v>
      </c>
      <c r="I772" s="36">
        <f t="shared" si="875"/>
        <v>0</v>
      </c>
      <c r="J772" s="36">
        <f t="shared" si="875"/>
        <v>0</v>
      </c>
      <c r="K772" s="36">
        <f t="shared" si="875"/>
        <v>0</v>
      </c>
      <c r="L772" s="36">
        <f t="shared" si="875"/>
        <v>0</v>
      </c>
      <c r="M772" s="36">
        <f t="shared" si="875"/>
        <v>0</v>
      </c>
      <c r="N772" s="36">
        <f t="shared" si="875"/>
        <v>0</v>
      </c>
      <c r="O772" s="36">
        <f t="shared" si="875"/>
        <v>0</v>
      </c>
      <c r="P772" s="36">
        <f t="shared" si="875"/>
        <v>0</v>
      </c>
      <c r="Q772" s="36">
        <f t="shared" si="875"/>
        <v>2</v>
      </c>
      <c r="R772" s="36">
        <f t="shared" si="875"/>
        <v>0</v>
      </c>
      <c r="S772" s="36">
        <f t="shared" si="875"/>
        <v>0</v>
      </c>
      <c r="T772" s="36">
        <f t="shared" si="875"/>
        <v>0</v>
      </c>
      <c r="U772" s="36">
        <f t="shared" si="875"/>
        <v>0</v>
      </c>
      <c r="V772" s="36">
        <f t="shared" si="875"/>
        <v>0</v>
      </c>
      <c r="W772" s="36">
        <f t="shared" si="875"/>
        <v>0</v>
      </c>
      <c r="X772" s="36">
        <f t="shared" si="875"/>
        <v>0</v>
      </c>
      <c r="Y772" s="36">
        <f t="shared" si="875"/>
        <v>0</v>
      </c>
      <c r="Z772" s="36">
        <f t="shared" si="875"/>
        <v>0</v>
      </c>
      <c r="AA772" s="36">
        <f t="shared" si="875"/>
        <v>0</v>
      </c>
      <c r="AB772" s="36">
        <f t="shared" ref="AB772:AC772" si="876">D772+F772+H772+J772+L772+N772+P772+R772+T772+V772+X772+Z772</f>
        <v>0</v>
      </c>
      <c r="AC772" s="36">
        <f t="shared" si="876"/>
        <v>2</v>
      </c>
      <c r="AD772" s="36">
        <f t="shared" si="854"/>
        <v>2</v>
      </c>
      <c r="AE772" s="36">
        <f t="shared" ref="AE772:AF772" si="877">AE192+AE250+AE308</f>
        <v>0</v>
      </c>
      <c r="AF772" s="36">
        <f t="shared" si="877"/>
        <v>0</v>
      </c>
      <c r="AG772" s="36">
        <f t="shared" si="856"/>
        <v>0</v>
      </c>
      <c r="AH772" s="36">
        <f t="shared" ref="AH772:AI772" si="878">AH192+AH250+AH308</f>
        <v>0</v>
      </c>
      <c r="AI772" s="36">
        <f t="shared" si="878"/>
        <v>0</v>
      </c>
      <c r="AJ772" s="36">
        <f t="shared" si="858"/>
        <v>0</v>
      </c>
    </row>
    <row r="773" spans="1:36" ht="15.75" customHeight="1" x14ac:dyDescent="0.25">
      <c r="A773" s="34">
        <v>7</v>
      </c>
      <c r="B773" s="35" t="s">
        <v>67</v>
      </c>
      <c r="C773" s="35" t="s">
        <v>68</v>
      </c>
      <c r="D773" s="36">
        <f t="shared" ref="D773:AA773" si="879">D193+D251+D309</f>
        <v>0</v>
      </c>
      <c r="E773" s="36">
        <f t="shared" si="879"/>
        <v>0</v>
      </c>
      <c r="F773" s="36">
        <f t="shared" si="879"/>
        <v>0</v>
      </c>
      <c r="G773" s="36">
        <f t="shared" si="879"/>
        <v>0</v>
      </c>
      <c r="H773" s="36">
        <f t="shared" si="879"/>
        <v>0</v>
      </c>
      <c r="I773" s="36">
        <f t="shared" si="879"/>
        <v>0</v>
      </c>
      <c r="J773" s="36">
        <f t="shared" si="879"/>
        <v>0</v>
      </c>
      <c r="K773" s="36">
        <f t="shared" si="879"/>
        <v>0</v>
      </c>
      <c r="L773" s="36">
        <f t="shared" si="879"/>
        <v>0</v>
      </c>
      <c r="M773" s="36">
        <f t="shared" si="879"/>
        <v>0</v>
      </c>
      <c r="N773" s="36">
        <f t="shared" si="879"/>
        <v>0</v>
      </c>
      <c r="O773" s="36">
        <f t="shared" si="879"/>
        <v>0</v>
      </c>
      <c r="P773" s="36">
        <f t="shared" si="879"/>
        <v>0</v>
      </c>
      <c r="Q773" s="36">
        <f t="shared" si="879"/>
        <v>0</v>
      </c>
      <c r="R773" s="36">
        <f t="shared" si="879"/>
        <v>9</v>
      </c>
      <c r="S773" s="36">
        <f t="shared" si="879"/>
        <v>24</v>
      </c>
      <c r="T773" s="36">
        <f t="shared" si="879"/>
        <v>19</v>
      </c>
      <c r="U773" s="36">
        <f t="shared" si="879"/>
        <v>35</v>
      </c>
      <c r="V773" s="36">
        <f t="shared" si="879"/>
        <v>26</v>
      </c>
      <c r="W773" s="36">
        <f t="shared" si="879"/>
        <v>35</v>
      </c>
      <c r="X773" s="36">
        <f t="shared" si="879"/>
        <v>17</v>
      </c>
      <c r="Y773" s="36">
        <f t="shared" si="879"/>
        <v>27</v>
      </c>
      <c r="Z773" s="36">
        <f t="shared" si="879"/>
        <v>10</v>
      </c>
      <c r="AA773" s="36">
        <f t="shared" si="879"/>
        <v>13</v>
      </c>
      <c r="AB773" s="36">
        <f t="shared" ref="AB773:AC773" si="880">D773+F773+H773+J773+L773+N773+P773+R773+T773+V773+X773+Z773</f>
        <v>81</v>
      </c>
      <c r="AC773" s="36">
        <f t="shared" si="880"/>
        <v>134</v>
      </c>
      <c r="AD773" s="36">
        <f t="shared" si="854"/>
        <v>215</v>
      </c>
      <c r="AE773" s="36">
        <f t="shared" ref="AE773:AF773" si="881">AE193+AE251+AE309</f>
        <v>0</v>
      </c>
      <c r="AF773" s="36">
        <f t="shared" si="881"/>
        <v>0</v>
      </c>
      <c r="AG773" s="36">
        <f t="shared" si="856"/>
        <v>0</v>
      </c>
      <c r="AH773" s="36">
        <f t="shared" ref="AH773:AI773" si="882">AH193+AH251+AH309</f>
        <v>0</v>
      </c>
      <c r="AI773" s="36">
        <f t="shared" si="882"/>
        <v>0</v>
      </c>
      <c r="AJ773" s="36">
        <f t="shared" si="858"/>
        <v>0</v>
      </c>
    </row>
    <row r="774" spans="1:36" ht="15.75" customHeight="1" x14ac:dyDescent="0.25">
      <c r="A774" s="34">
        <v>8</v>
      </c>
      <c r="B774" s="35" t="s">
        <v>69</v>
      </c>
      <c r="C774" s="35" t="s">
        <v>70</v>
      </c>
      <c r="D774" s="36">
        <f t="shared" ref="D774:AA774" si="883">D194+D252+D310</f>
        <v>0</v>
      </c>
      <c r="E774" s="36">
        <f t="shared" si="883"/>
        <v>0</v>
      </c>
      <c r="F774" s="36">
        <f t="shared" si="883"/>
        <v>0</v>
      </c>
      <c r="G774" s="36">
        <f t="shared" si="883"/>
        <v>0</v>
      </c>
      <c r="H774" s="36">
        <f t="shared" si="883"/>
        <v>0</v>
      </c>
      <c r="I774" s="36">
        <f t="shared" si="883"/>
        <v>0</v>
      </c>
      <c r="J774" s="36">
        <f t="shared" si="883"/>
        <v>0</v>
      </c>
      <c r="K774" s="36">
        <f t="shared" si="883"/>
        <v>0</v>
      </c>
      <c r="L774" s="36">
        <f t="shared" si="883"/>
        <v>0</v>
      </c>
      <c r="M774" s="36">
        <f t="shared" si="883"/>
        <v>0</v>
      </c>
      <c r="N774" s="36">
        <f t="shared" si="883"/>
        <v>0</v>
      </c>
      <c r="O774" s="36">
        <f t="shared" si="883"/>
        <v>0</v>
      </c>
      <c r="P774" s="36">
        <f t="shared" si="883"/>
        <v>0</v>
      </c>
      <c r="Q774" s="36">
        <f t="shared" si="883"/>
        <v>0</v>
      </c>
      <c r="R774" s="36">
        <f t="shared" si="883"/>
        <v>0</v>
      </c>
      <c r="S774" s="36">
        <f t="shared" si="883"/>
        <v>0</v>
      </c>
      <c r="T774" s="36">
        <f t="shared" si="883"/>
        <v>0</v>
      </c>
      <c r="U774" s="36">
        <f t="shared" si="883"/>
        <v>0</v>
      </c>
      <c r="V774" s="36">
        <f t="shared" si="883"/>
        <v>0</v>
      </c>
      <c r="W774" s="36">
        <f t="shared" si="883"/>
        <v>0</v>
      </c>
      <c r="X774" s="36">
        <f t="shared" si="883"/>
        <v>0</v>
      </c>
      <c r="Y774" s="36">
        <f t="shared" si="883"/>
        <v>0</v>
      </c>
      <c r="Z774" s="36">
        <f t="shared" si="883"/>
        <v>0</v>
      </c>
      <c r="AA774" s="36">
        <f t="shared" si="883"/>
        <v>0</v>
      </c>
      <c r="AB774" s="36">
        <f t="shared" ref="AB774:AC774" si="884">D774+F774+H774+J774+L774+N774+P774+R774+T774+V774+X774+Z774</f>
        <v>0</v>
      </c>
      <c r="AC774" s="36">
        <f t="shared" si="884"/>
        <v>0</v>
      </c>
      <c r="AD774" s="36">
        <f t="shared" si="854"/>
        <v>0</v>
      </c>
      <c r="AE774" s="36">
        <f t="shared" ref="AE774:AF774" si="885">AE194+AE252+AE310</f>
        <v>0</v>
      </c>
      <c r="AF774" s="36">
        <f t="shared" si="885"/>
        <v>0</v>
      </c>
      <c r="AG774" s="36">
        <f t="shared" si="856"/>
        <v>0</v>
      </c>
      <c r="AH774" s="36">
        <f t="shared" ref="AH774:AI774" si="886">AH194+AH252+AH310</f>
        <v>0</v>
      </c>
      <c r="AI774" s="36">
        <f t="shared" si="886"/>
        <v>0</v>
      </c>
      <c r="AJ774" s="36">
        <f t="shared" si="858"/>
        <v>0</v>
      </c>
    </row>
    <row r="775" spans="1:36" ht="15.75" customHeight="1" x14ac:dyDescent="0.25">
      <c r="A775" s="34">
        <v>9</v>
      </c>
      <c r="B775" s="35" t="s">
        <v>2</v>
      </c>
      <c r="C775" s="37"/>
      <c r="D775" s="36">
        <f t="shared" ref="D775:AA775" si="887">D195+D253+D311</f>
        <v>0</v>
      </c>
      <c r="E775" s="36">
        <f t="shared" si="887"/>
        <v>0</v>
      </c>
      <c r="F775" s="36">
        <f t="shared" si="887"/>
        <v>0</v>
      </c>
      <c r="G775" s="36">
        <f t="shared" si="887"/>
        <v>0</v>
      </c>
      <c r="H775" s="36">
        <f t="shared" si="887"/>
        <v>0</v>
      </c>
      <c r="I775" s="36">
        <f t="shared" si="887"/>
        <v>0</v>
      </c>
      <c r="J775" s="36">
        <f t="shared" si="887"/>
        <v>0</v>
      </c>
      <c r="K775" s="36">
        <f t="shared" si="887"/>
        <v>0</v>
      </c>
      <c r="L775" s="36">
        <f t="shared" si="887"/>
        <v>0</v>
      </c>
      <c r="M775" s="36">
        <f t="shared" si="887"/>
        <v>0</v>
      </c>
      <c r="N775" s="36">
        <f t="shared" si="887"/>
        <v>0</v>
      </c>
      <c r="O775" s="36">
        <f t="shared" si="887"/>
        <v>0</v>
      </c>
      <c r="P775" s="36">
        <f t="shared" si="887"/>
        <v>0</v>
      </c>
      <c r="Q775" s="36">
        <f t="shared" si="887"/>
        <v>0</v>
      </c>
      <c r="R775" s="36">
        <f t="shared" si="887"/>
        <v>0</v>
      </c>
      <c r="S775" s="36">
        <f t="shared" si="887"/>
        <v>0</v>
      </c>
      <c r="T775" s="36">
        <f t="shared" si="887"/>
        <v>0</v>
      </c>
      <c r="U775" s="36">
        <f t="shared" si="887"/>
        <v>0</v>
      </c>
      <c r="V775" s="36">
        <f t="shared" si="887"/>
        <v>0</v>
      </c>
      <c r="W775" s="36">
        <f t="shared" si="887"/>
        <v>0</v>
      </c>
      <c r="X775" s="36">
        <f t="shared" si="887"/>
        <v>0</v>
      </c>
      <c r="Y775" s="36">
        <f t="shared" si="887"/>
        <v>0</v>
      </c>
      <c r="Z775" s="36">
        <f t="shared" si="887"/>
        <v>0</v>
      </c>
      <c r="AA775" s="36">
        <f t="shared" si="887"/>
        <v>0</v>
      </c>
      <c r="AB775" s="36">
        <f t="shared" ref="AB775:AC775" si="888">D775+F775+H775+J775+L775+N775+P775+R775+T775+V775+X775+Z775</f>
        <v>0</v>
      </c>
      <c r="AC775" s="36">
        <f t="shared" si="888"/>
        <v>0</v>
      </c>
      <c r="AD775" s="36">
        <f t="shared" si="854"/>
        <v>0</v>
      </c>
      <c r="AE775" s="36">
        <f t="shared" ref="AE775:AF775" si="889">AE195+AE253+AE311</f>
        <v>0</v>
      </c>
      <c r="AF775" s="36">
        <f t="shared" si="889"/>
        <v>0</v>
      </c>
      <c r="AG775" s="36">
        <f t="shared" si="856"/>
        <v>0</v>
      </c>
      <c r="AH775" s="36">
        <f t="shared" ref="AH775:AI775" si="890">AH195+AH253+AH311</f>
        <v>0</v>
      </c>
      <c r="AI775" s="36">
        <f t="shared" si="890"/>
        <v>0</v>
      </c>
      <c r="AJ775" s="36">
        <f t="shared" si="858"/>
        <v>0</v>
      </c>
    </row>
    <row r="776" spans="1:36" ht="15.75" customHeight="1" x14ac:dyDescent="0.25">
      <c r="A776" s="34">
        <v>10</v>
      </c>
      <c r="B776" s="35" t="s">
        <v>4</v>
      </c>
      <c r="C776" s="35" t="s">
        <v>71</v>
      </c>
      <c r="D776" s="36">
        <f t="shared" ref="D776:AA776" si="891">D196+D254+D312</f>
        <v>0</v>
      </c>
      <c r="E776" s="36">
        <f t="shared" si="891"/>
        <v>0</v>
      </c>
      <c r="F776" s="36">
        <f t="shared" si="891"/>
        <v>0</v>
      </c>
      <c r="G776" s="36">
        <f t="shared" si="891"/>
        <v>0</v>
      </c>
      <c r="H776" s="36">
        <f t="shared" si="891"/>
        <v>0</v>
      </c>
      <c r="I776" s="36">
        <f t="shared" si="891"/>
        <v>0</v>
      </c>
      <c r="J776" s="36">
        <f t="shared" si="891"/>
        <v>0</v>
      </c>
      <c r="K776" s="36">
        <f t="shared" si="891"/>
        <v>0</v>
      </c>
      <c r="L776" s="36">
        <f t="shared" si="891"/>
        <v>0</v>
      </c>
      <c r="M776" s="36">
        <f t="shared" si="891"/>
        <v>0</v>
      </c>
      <c r="N776" s="36">
        <f t="shared" si="891"/>
        <v>0</v>
      </c>
      <c r="O776" s="36">
        <f t="shared" si="891"/>
        <v>0</v>
      </c>
      <c r="P776" s="36">
        <f t="shared" si="891"/>
        <v>0</v>
      </c>
      <c r="Q776" s="36">
        <f t="shared" si="891"/>
        <v>0</v>
      </c>
      <c r="R776" s="36">
        <f t="shared" si="891"/>
        <v>0</v>
      </c>
      <c r="S776" s="36">
        <f t="shared" si="891"/>
        <v>0</v>
      </c>
      <c r="T776" s="36">
        <f t="shared" si="891"/>
        <v>0</v>
      </c>
      <c r="U776" s="36">
        <f t="shared" si="891"/>
        <v>0</v>
      </c>
      <c r="V776" s="36">
        <f t="shared" si="891"/>
        <v>0</v>
      </c>
      <c r="W776" s="36">
        <f t="shared" si="891"/>
        <v>0</v>
      </c>
      <c r="X776" s="36">
        <f t="shared" si="891"/>
        <v>0</v>
      </c>
      <c r="Y776" s="36">
        <f t="shared" si="891"/>
        <v>0</v>
      </c>
      <c r="Z776" s="36">
        <f t="shared" si="891"/>
        <v>0</v>
      </c>
      <c r="AA776" s="36">
        <f t="shared" si="891"/>
        <v>0</v>
      </c>
      <c r="AB776" s="36">
        <f t="shared" ref="AB776:AC776" si="892">D776+F776+H776+J776+L776+N776+P776+R776+T776+V776+X776+Z776</f>
        <v>0</v>
      </c>
      <c r="AC776" s="36">
        <f t="shared" si="892"/>
        <v>0</v>
      </c>
      <c r="AD776" s="36">
        <f t="shared" si="854"/>
        <v>0</v>
      </c>
      <c r="AE776" s="36">
        <f t="shared" ref="AE776:AF776" si="893">AE196+AE254+AE312</f>
        <v>0</v>
      </c>
      <c r="AF776" s="36">
        <f t="shared" si="893"/>
        <v>0</v>
      </c>
      <c r="AG776" s="36">
        <f t="shared" si="856"/>
        <v>0</v>
      </c>
      <c r="AH776" s="36">
        <f t="shared" ref="AH776:AI776" si="894">AH196+AH254+AH312</f>
        <v>0</v>
      </c>
      <c r="AI776" s="36">
        <f t="shared" si="894"/>
        <v>0</v>
      </c>
      <c r="AJ776" s="36">
        <f t="shared" si="858"/>
        <v>0</v>
      </c>
    </row>
    <row r="777" spans="1:36" ht="15.75" customHeight="1" x14ac:dyDescent="0.25">
      <c r="A777" s="34">
        <v>11</v>
      </c>
      <c r="B777" s="35" t="s">
        <v>72</v>
      </c>
      <c r="C777" s="35" t="s">
        <v>73</v>
      </c>
      <c r="D777" s="36">
        <f t="shared" ref="D777:AA777" si="895">D197+D255+D313</f>
        <v>0</v>
      </c>
      <c r="E777" s="36">
        <f t="shared" si="895"/>
        <v>0</v>
      </c>
      <c r="F777" s="36">
        <f t="shared" si="895"/>
        <v>0</v>
      </c>
      <c r="G777" s="36">
        <f t="shared" si="895"/>
        <v>0</v>
      </c>
      <c r="H777" s="36">
        <f t="shared" si="895"/>
        <v>0</v>
      </c>
      <c r="I777" s="36">
        <f t="shared" si="895"/>
        <v>0</v>
      </c>
      <c r="J777" s="36">
        <f t="shared" si="895"/>
        <v>0</v>
      </c>
      <c r="K777" s="36">
        <f t="shared" si="895"/>
        <v>0</v>
      </c>
      <c r="L777" s="36">
        <f t="shared" si="895"/>
        <v>0</v>
      </c>
      <c r="M777" s="36">
        <f t="shared" si="895"/>
        <v>0</v>
      </c>
      <c r="N777" s="36">
        <f t="shared" si="895"/>
        <v>0</v>
      </c>
      <c r="O777" s="36">
        <f t="shared" si="895"/>
        <v>0</v>
      </c>
      <c r="P777" s="36">
        <f t="shared" si="895"/>
        <v>0</v>
      </c>
      <c r="Q777" s="36">
        <f t="shared" si="895"/>
        <v>0</v>
      </c>
      <c r="R777" s="36">
        <f t="shared" si="895"/>
        <v>0</v>
      </c>
      <c r="S777" s="36">
        <f t="shared" si="895"/>
        <v>0</v>
      </c>
      <c r="T777" s="36">
        <f t="shared" si="895"/>
        <v>0</v>
      </c>
      <c r="U777" s="36">
        <f t="shared" si="895"/>
        <v>0</v>
      </c>
      <c r="V777" s="36">
        <f t="shared" si="895"/>
        <v>0</v>
      </c>
      <c r="W777" s="36">
        <f t="shared" si="895"/>
        <v>0</v>
      </c>
      <c r="X777" s="36">
        <f t="shared" si="895"/>
        <v>0</v>
      </c>
      <c r="Y777" s="36">
        <f t="shared" si="895"/>
        <v>0</v>
      </c>
      <c r="Z777" s="36">
        <f t="shared" si="895"/>
        <v>0</v>
      </c>
      <c r="AA777" s="36">
        <f t="shared" si="895"/>
        <v>0</v>
      </c>
      <c r="AB777" s="36">
        <f t="shared" ref="AB777:AC777" si="896">D777+F777+H777+J777+L777+N777+P777+R777+T777+V777+X777+Z777</f>
        <v>0</v>
      </c>
      <c r="AC777" s="36">
        <f t="shared" si="896"/>
        <v>0</v>
      </c>
      <c r="AD777" s="36">
        <f t="shared" si="854"/>
        <v>0</v>
      </c>
      <c r="AE777" s="36">
        <f t="shared" ref="AE777:AF777" si="897">AE197+AE255+AE313</f>
        <v>0</v>
      </c>
      <c r="AF777" s="36">
        <f t="shared" si="897"/>
        <v>0</v>
      </c>
      <c r="AG777" s="36">
        <f t="shared" si="856"/>
        <v>0</v>
      </c>
      <c r="AH777" s="36">
        <f t="shared" ref="AH777:AI777" si="898">AH197+AH255+AH313</f>
        <v>0</v>
      </c>
      <c r="AI777" s="36">
        <f t="shared" si="898"/>
        <v>0</v>
      </c>
      <c r="AJ777" s="36">
        <f t="shared" si="858"/>
        <v>0</v>
      </c>
    </row>
    <row r="778" spans="1:36" ht="15.75" customHeight="1" x14ac:dyDescent="0.25">
      <c r="A778" s="34">
        <v>12</v>
      </c>
      <c r="B778" s="35" t="s">
        <v>74</v>
      </c>
      <c r="C778" s="35" t="s">
        <v>75</v>
      </c>
      <c r="D778" s="36">
        <f t="shared" ref="D778:AA778" si="899">D198+D256+D314</f>
        <v>0</v>
      </c>
      <c r="E778" s="36">
        <f t="shared" si="899"/>
        <v>0</v>
      </c>
      <c r="F778" s="36">
        <f t="shared" si="899"/>
        <v>0</v>
      </c>
      <c r="G778" s="36">
        <f t="shared" si="899"/>
        <v>0</v>
      </c>
      <c r="H778" s="36">
        <f t="shared" si="899"/>
        <v>0</v>
      </c>
      <c r="I778" s="36">
        <f t="shared" si="899"/>
        <v>0</v>
      </c>
      <c r="J778" s="36">
        <f t="shared" si="899"/>
        <v>0</v>
      </c>
      <c r="K778" s="36">
        <f t="shared" si="899"/>
        <v>0</v>
      </c>
      <c r="L778" s="36">
        <f t="shared" si="899"/>
        <v>0</v>
      </c>
      <c r="M778" s="36">
        <f t="shared" si="899"/>
        <v>0</v>
      </c>
      <c r="N778" s="36">
        <f t="shared" si="899"/>
        <v>0</v>
      </c>
      <c r="O778" s="36">
        <f t="shared" si="899"/>
        <v>0</v>
      </c>
      <c r="P778" s="36">
        <f t="shared" si="899"/>
        <v>0</v>
      </c>
      <c r="Q778" s="36">
        <f t="shared" si="899"/>
        <v>0</v>
      </c>
      <c r="R778" s="36">
        <f t="shared" si="899"/>
        <v>0</v>
      </c>
      <c r="S778" s="36">
        <f t="shared" si="899"/>
        <v>0</v>
      </c>
      <c r="T778" s="36">
        <f t="shared" si="899"/>
        <v>0</v>
      </c>
      <c r="U778" s="36">
        <f t="shared" si="899"/>
        <v>0</v>
      </c>
      <c r="V778" s="36">
        <f t="shared" si="899"/>
        <v>0</v>
      </c>
      <c r="W778" s="36">
        <f t="shared" si="899"/>
        <v>0</v>
      </c>
      <c r="X778" s="36">
        <f t="shared" si="899"/>
        <v>0</v>
      </c>
      <c r="Y778" s="36">
        <f t="shared" si="899"/>
        <v>0</v>
      </c>
      <c r="Z778" s="36">
        <f t="shared" si="899"/>
        <v>0</v>
      </c>
      <c r="AA778" s="36">
        <f t="shared" si="899"/>
        <v>0</v>
      </c>
      <c r="AB778" s="36">
        <f t="shared" ref="AB778:AC778" si="900">D778+F778+H778+J778+L778+N778+P778+R778+T778+V778+X778+Z778</f>
        <v>0</v>
      </c>
      <c r="AC778" s="36">
        <f t="shared" si="900"/>
        <v>0</v>
      </c>
      <c r="AD778" s="36">
        <f t="shared" si="854"/>
        <v>0</v>
      </c>
      <c r="AE778" s="36">
        <f t="shared" ref="AE778:AF778" si="901">AE198+AE256+AE314</f>
        <v>0</v>
      </c>
      <c r="AF778" s="36">
        <f t="shared" si="901"/>
        <v>0</v>
      </c>
      <c r="AG778" s="36">
        <f t="shared" si="856"/>
        <v>0</v>
      </c>
      <c r="AH778" s="36">
        <f t="shared" ref="AH778:AI778" si="902">AH198+AH256+AH314</f>
        <v>0</v>
      </c>
      <c r="AI778" s="36">
        <f t="shared" si="902"/>
        <v>0</v>
      </c>
      <c r="AJ778" s="36">
        <f t="shared" si="858"/>
        <v>0</v>
      </c>
    </row>
    <row r="779" spans="1:36" ht="15.75" customHeight="1" x14ac:dyDescent="0.25">
      <c r="A779" s="34">
        <v>13</v>
      </c>
      <c r="B779" s="35" t="s">
        <v>76</v>
      </c>
      <c r="C779" s="35" t="s">
        <v>77</v>
      </c>
      <c r="D779" s="36">
        <f t="shared" ref="D779:AA779" si="903">D199+D257+D315</f>
        <v>0</v>
      </c>
      <c r="E779" s="36">
        <f t="shared" si="903"/>
        <v>0</v>
      </c>
      <c r="F779" s="36">
        <f t="shared" si="903"/>
        <v>0</v>
      </c>
      <c r="G779" s="36">
        <f t="shared" si="903"/>
        <v>0</v>
      </c>
      <c r="H779" s="36">
        <f t="shared" si="903"/>
        <v>0</v>
      </c>
      <c r="I779" s="36">
        <f t="shared" si="903"/>
        <v>0</v>
      </c>
      <c r="J779" s="36">
        <f t="shared" si="903"/>
        <v>0</v>
      </c>
      <c r="K779" s="36">
        <f t="shared" si="903"/>
        <v>0</v>
      </c>
      <c r="L779" s="36">
        <f t="shared" si="903"/>
        <v>0</v>
      </c>
      <c r="M779" s="36">
        <f t="shared" si="903"/>
        <v>0</v>
      </c>
      <c r="N779" s="36">
        <f t="shared" si="903"/>
        <v>0</v>
      </c>
      <c r="O779" s="36">
        <f t="shared" si="903"/>
        <v>0</v>
      </c>
      <c r="P779" s="36">
        <f t="shared" si="903"/>
        <v>0</v>
      </c>
      <c r="Q779" s="36">
        <f t="shared" si="903"/>
        <v>0</v>
      </c>
      <c r="R779" s="36">
        <f t="shared" si="903"/>
        <v>0</v>
      </c>
      <c r="S779" s="36">
        <f t="shared" si="903"/>
        <v>0</v>
      </c>
      <c r="T779" s="36">
        <f t="shared" si="903"/>
        <v>0</v>
      </c>
      <c r="U779" s="36">
        <f t="shared" si="903"/>
        <v>0</v>
      </c>
      <c r="V779" s="36">
        <f t="shared" si="903"/>
        <v>0</v>
      </c>
      <c r="W779" s="36">
        <f t="shared" si="903"/>
        <v>0</v>
      </c>
      <c r="X779" s="36">
        <f t="shared" si="903"/>
        <v>0</v>
      </c>
      <c r="Y779" s="36">
        <f t="shared" si="903"/>
        <v>0</v>
      </c>
      <c r="Z779" s="36">
        <f t="shared" si="903"/>
        <v>0</v>
      </c>
      <c r="AA779" s="36">
        <f t="shared" si="903"/>
        <v>0</v>
      </c>
      <c r="AB779" s="36">
        <f t="shared" ref="AB779:AC779" si="904">D779+F779+H779+J779+L779+N779+P779+R779+T779+V779+X779+Z779</f>
        <v>0</v>
      </c>
      <c r="AC779" s="36">
        <f t="shared" si="904"/>
        <v>0</v>
      </c>
      <c r="AD779" s="36">
        <f t="shared" si="854"/>
        <v>0</v>
      </c>
      <c r="AE779" s="36">
        <f t="shared" ref="AE779:AF779" si="905">AE199+AE257+AE315</f>
        <v>0</v>
      </c>
      <c r="AF779" s="36">
        <f t="shared" si="905"/>
        <v>0</v>
      </c>
      <c r="AG779" s="36">
        <f t="shared" si="856"/>
        <v>0</v>
      </c>
      <c r="AH779" s="36">
        <f t="shared" ref="AH779:AI779" si="906">AH199+AH257+AH315</f>
        <v>0</v>
      </c>
      <c r="AI779" s="36">
        <f t="shared" si="906"/>
        <v>0</v>
      </c>
      <c r="AJ779" s="36">
        <f t="shared" si="858"/>
        <v>0</v>
      </c>
    </row>
    <row r="780" spans="1:36" ht="15.75" customHeight="1" x14ac:dyDescent="0.25">
      <c r="A780" s="34">
        <v>14</v>
      </c>
      <c r="B780" s="35" t="s">
        <v>0</v>
      </c>
      <c r="C780" s="35" t="s">
        <v>78</v>
      </c>
      <c r="D780" s="36">
        <f t="shared" ref="D780:AA780" si="907">D200+D258+D316</f>
        <v>0</v>
      </c>
      <c r="E780" s="36">
        <f t="shared" si="907"/>
        <v>0</v>
      </c>
      <c r="F780" s="36">
        <f t="shared" si="907"/>
        <v>0</v>
      </c>
      <c r="G780" s="36">
        <f t="shared" si="907"/>
        <v>0</v>
      </c>
      <c r="H780" s="36">
        <f t="shared" si="907"/>
        <v>0</v>
      </c>
      <c r="I780" s="36">
        <f t="shared" si="907"/>
        <v>0</v>
      </c>
      <c r="J780" s="36">
        <f t="shared" si="907"/>
        <v>0</v>
      </c>
      <c r="K780" s="36">
        <f t="shared" si="907"/>
        <v>0</v>
      </c>
      <c r="L780" s="36">
        <f t="shared" si="907"/>
        <v>0</v>
      </c>
      <c r="M780" s="36">
        <f t="shared" si="907"/>
        <v>0</v>
      </c>
      <c r="N780" s="36">
        <f t="shared" si="907"/>
        <v>0</v>
      </c>
      <c r="O780" s="36">
        <f t="shared" si="907"/>
        <v>0</v>
      </c>
      <c r="P780" s="36">
        <f t="shared" si="907"/>
        <v>0</v>
      </c>
      <c r="Q780" s="36">
        <f t="shared" si="907"/>
        <v>0</v>
      </c>
      <c r="R780" s="36">
        <f t="shared" si="907"/>
        <v>0</v>
      </c>
      <c r="S780" s="36">
        <f t="shared" si="907"/>
        <v>0</v>
      </c>
      <c r="T780" s="36">
        <f t="shared" si="907"/>
        <v>0</v>
      </c>
      <c r="U780" s="36">
        <f t="shared" si="907"/>
        <v>0</v>
      </c>
      <c r="V780" s="36">
        <f t="shared" si="907"/>
        <v>0</v>
      </c>
      <c r="W780" s="36">
        <f t="shared" si="907"/>
        <v>0</v>
      </c>
      <c r="X780" s="36">
        <f t="shared" si="907"/>
        <v>0</v>
      </c>
      <c r="Y780" s="36">
        <f t="shared" si="907"/>
        <v>0</v>
      </c>
      <c r="Z780" s="36">
        <f t="shared" si="907"/>
        <v>0</v>
      </c>
      <c r="AA780" s="36">
        <f t="shared" si="907"/>
        <v>0</v>
      </c>
      <c r="AB780" s="36">
        <f t="shared" ref="AB780:AC780" si="908">D780+F780+H780+J780+L780+N780+P780+R780+T780+V780+X780+Z780</f>
        <v>0</v>
      </c>
      <c r="AC780" s="36">
        <f t="shared" si="908"/>
        <v>0</v>
      </c>
      <c r="AD780" s="36">
        <f t="shared" si="854"/>
        <v>0</v>
      </c>
      <c r="AE780" s="36">
        <f t="shared" ref="AE780:AF780" si="909">AE200+AE258+AE316</f>
        <v>0</v>
      </c>
      <c r="AF780" s="36">
        <f t="shared" si="909"/>
        <v>0</v>
      </c>
      <c r="AG780" s="36">
        <f t="shared" si="856"/>
        <v>0</v>
      </c>
      <c r="AH780" s="36">
        <f t="shared" ref="AH780:AI780" si="910">AH200+AH258+AH316</f>
        <v>0</v>
      </c>
      <c r="AI780" s="36">
        <f t="shared" si="910"/>
        <v>0</v>
      </c>
      <c r="AJ780" s="36">
        <f t="shared" si="858"/>
        <v>0</v>
      </c>
    </row>
    <row r="781" spans="1:36" ht="15.75" customHeight="1" x14ac:dyDescent="0.25">
      <c r="A781" s="34">
        <v>15</v>
      </c>
      <c r="B781" s="35" t="s">
        <v>79</v>
      </c>
      <c r="C781" s="35" t="s">
        <v>80</v>
      </c>
      <c r="D781" s="36">
        <f t="shared" ref="D781:AA781" si="911">D201+D259+D317</f>
        <v>0</v>
      </c>
      <c r="E781" s="36">
        <f t="shared" si="911"/>
        <v>0</v>
      </c>
      <c r="F781" s="36">
        <f t="shared" si="911"/>
        <v>0</v>
      </c>
      <c r="G781" s="36">
        <f t="shared" si="911"/>
        <v>0</v>
      </c>
      <c r="H781" s="36">
        <f t="shared" si="911"/>
        <v>0</v>
      </c>
      <c r="I781" s="36">
        <f t="shared" si="911"/>
        <v>0</v>
      </c>
      <c r="J781" s="36">
        <f t="shared" si="911"/>
        <v>0</v>
      </c>
      <c r="K781" s="36">
        <f t="shared" si="911"/>
        <v>0</v>
      </c>
      <c r="L781" s="36">
        <f t="shared" si="911"/>
        <v>0</v>
      </c>
      <c r="M781" s="36">
        <f t="shared" si="911"/>
        <v>0</v>
      </c>
      <c r="N781" s="36">
        <f t="shared" si="911"/>
        <v>0</v>
      </c>
      <c r="O781" s="36">
        <f t="shared" si="911"/>
        <v>0</v>
      </c>
      <c r="P781" s="36">
        <f t="shared" si="911"/>
        <v>0</v>
      </c>
      <c r="Q781" s="36">
        <f t="shared" si="911"/>
        <v>0</v>
      </c>
      <c r="R781" s="36">
        <f t="shared" si="911"/>
        <v>0</v>
      </c>
      <c r="S781" s="36">
        <f t="shared" si="911"/>
        <v>0</v>
      </c>
      <c r="T781" s="36">
        <f t="shared" si="911"/>
        <v>0</v>
      </c>
      <c r="U781" s="36">
        <f t="shared" si="911"/>
        <v>0</v>
      </c>
      <c r="V781" s="36">
        <f t="shared" si="911"/>
        <v>0</v>
      </c>
      <c r="W781" s="36">
        <f t="shared" si="911"/>
        <v>0</v>
      </c>
      <c r="X781" s="36">
        <f t="shared" si="911"/>
        <v>0</v>
      </c>
      <c r="Y781" s="36">
        <f t="shared" si="911"/>
        <v>0</v>
      </c>
      <c r="Z781" s="36">
        <f t="shared" si="911"/>
        <v>0</v>
      </c>
      <c r="AA781" s="36">
        <f t="shared" si="911"/>
        <v>0</v>
      </c>
      <c r="AB781" s="36">
        <f t="shared" ref="AB781:AC781" si="912">D781+F781+H781+J781+L781+N781+P781+R781+T781+V781+X781+Z781</f>
        <v>0</v>
      </c>
      <c r="AC781" s="36">
        <f t="shared" si="912"/>
        <v>0</v>
      </c>
      <c r="AD781" s="36">
        <f t="shared" si="854"/>
        <v>0</v>
      </c>
      <c r="AE781" s="36">
        <f t="shared" ref="AE781:AF781" si="913">AE201+AE259+AE317</f>
        <v>0</v>
      </c>
      <c r="AF781" s="36">
        <f t="shared" si="913"/>
        <v>0</v>
      </c>
      <c r="AG781" s="36">
        <f t="shared" si="856"/>
        <v>0</v>
      </c>
      <c r="AH781" s="36">
        <f t="shared" ref="AH781:AI781" si="914">AH201+AH259+AH317</f>
        <v>0</v>
      </c>
      <c r="AI781" s="36">
        <f t="shared" si="914"/>
        <v>0</v>
      </c>
      <c r="AJ781" s="36">
        <f t="shared" si="858"/>
        <v>0</v>
      </c>
    </row>
    <row r="782" spans="1:36" ht="15.75" customHeight="1" x14ac:dyDescent="0.25">
      <c r="A782" s="34">
        <v>16</v>
      </c>
      <c r="B782" s="35" t="s">
        <v>81</v>
      </c>
      <c r="C782" s="35" t="s">
        <v>82</v>
      </c>
      <c r="D782" s="36">
        <f t="shared" ref="D782:AA782" si="915">D202+D260+D318</f>
        <v>0</v>
      </c>
      <c r="E782" s="36">
        <f t="shared" si="915"/>
        <v>0</v>
      </c>
      <c r="F782" s="36">
        <f t="shared" si="915"/>
        <v>0</v>
      </c>
      <c r="G782" s="36">
        <f t="shared" si="915"/>
        <v>0</v>
      </c>
      <c r="H782" s="36">
        <f t="shared" si="915"/>
        <v>0</v>
      </c>
      <c r="I782" s="36">
        <f t="shared" si="915"/>
        <v>0</v>
      </c>
      <c r="J782" s="36">
        <f t="shared" si="915"/>
        <v>0</v>
      </c>
      <c r="K782" s="36">
        <f t="shared" si="915"/>
        <v>0</v>
      </c>
      <c r="L782" s="36">
        <f t="shared" si="915"/>
        <v>0</v>
      </c>
      <c r="M782" s="36">
        <f t="shared" si="915"/>
        <v>0</v>
      </c>
      <c r="N782" s="36">
        <f t="shared" si="915"/>
        <v>0</v>
      </c>
      <c r="O782" s="36">
        <f t="shared" si="915"/>
        <v>0</v>
      </c>
      <c r="P782" s="36">
        <f t="shared" si="915"/>
        <v>0</v>
      </c>
      <c r="Q782" s="36">
        <f t="shared" si="915"/>
        <v>0</v>
      </c>
      <c r="R782" s="36">
        <f t="shared" si="915"/>
        <v>0</v>
      </c>
      <c r="S782" s="36">
        <f t="shared" si="915"/>
        <v>0</v>
      </c>
      <c r="T782" s="36">
        <f t="shared" si="915"/>
        <v>0</v>
      </c>
      <c r="U782" s="36">
        <f t="shared" si="915"/>
        <v>0</v>
      </c>
      <c r="V782" s="36">
        <f t="shared" si="915"/>
        <v>0</v>
      </c>
      <c r="W782" s="36">
        <f t="shared" si="915"/>
        <v>0</v>
      </c>
      <c r="X782" s="36">
        <f t="shared" si="915"/>
        <v>0</v>
      </c>
      <c r="Y782" s="36">
        <f t="shared" si="915"/>
        <v>0</v>
      </c>
      <c r="Z782" s="36">
        <f t="shared" si="915"/>
        <v>0</v>
      </c>
      <c r="AA782" s="36">
        <f t="shared" si="915"/>
        <v>0</v>
      </c>
      <c r="AB782" s="36">
        <f t="shared" ref="AB782:AC782" si="916">D782+F782+H782+J782+L782+N782+P782+R782+T782+V782+X782+Z782</f>
        <v>0</v>
      </c>
      <c r="AC782" s="36">
        <f t="shared" si="916"/>
        <v>0</v>
      </c>
      <c r="AD782" s="36">
        <f t="shared" si="854"/>
        <v>0</v>
      </c>
      <c r="AE782" s="36">
        <f t="shared" ref="AE782:AF782" si="917">AE202+AE260+AE318</f>
        <v>0</v>
      </c>
      <c r="AF782" s="36">
        <f t="shared" si="917"/>
        <v>0</v>
      </c>
      <c r="AG782" s="36">
        <f t="shared" si="856"/>
        <v>0</v>
      </c>
      <c r="AH782" s="36">
        <f t="shared" ref="AH782:AI782" si="918">AH202+AH260+AH318</f>
        <v>0</v>
      </c>
      <c r="AI782" s="36">
        <f t="shared" si="918"/>
        <v>0</v>
      </c>
      <c r="AJ782" s="36">
        <f t="shared" si="858"/>
        <v>0</v>
      </c>
    </row>
    <row r="783" spans="1:36" ht="15.75" customHeight="1" x14ac:dyDescent="0.25">
      <c r="A783" s="34">
        <v>17</v>
      </c>
      <c r="B783" s="35" t="s">
        <v>83</v>
      </c>
      <c r="C783" s="35" t="s">
        <v>84</v>
      </c>
      <c r="D783" s="36">
        <f t="shared" ref="D783:AA783" si="919">D203+D261+D319</f>
        <v>0</v>
      </c>
      <c r="E783" s="36">
        <f t="shared" si="919"/>
        <v>0</v>
      </c>
      <c r="F783" s="36">
        <f t="shared" si="919"/>
        <v>0</v>
      </c>
      <c r="G783" s="36">
        <f t="shared" si="919"/>
        <v>0</v>
      </c>
      <c r="H783" s="36">
        <f t="shared" si="919"/>
        <v>0</v>
      </c>
      <c r="I783" s="36">
        <f t="shared" si="919"/>
        <v>0</v>
      </c>
      <c r="J783" s="36">
        <f t="shared" si="919"/>
        <v>0</v>
      </c>
      <c r="K783" s="36">
        <f t="shared" si="919"/>
        <v>0</v>
      </c>
      <c r="L783" s="36">
        <f t="shared" si="919"/>
        <v>0</v>
      </c>
      <c r="M783" s="36">
        <f t="shared" si="919"/>
        <v>0</v>
      </c>
      <c r="N783" s="36">
        <f t="shared" si="919"/>
        <v>0</v>
      </c>
      <c r="O783" s="36">
        <f t="shared" si="919"/>
        <v>0</v>
      </c>
      <c r="P783" s="36">
        <f t="shared" si="919"/>
        <v>0</v>
      </c>
      <c r="Q783" s="36">
        <f t="shared" si="919"/>
        <v>0</v>
      </c>
      <c r="R783" s="36">
        <f t="shared" si="919"/>
        <v>0</v>
      </c>
      <c r="S783" s="36">
        <f t="shared" si="919"/>
        <v>0</v>
      </c>
      <c r="T783" s="36">
        <f t="shared" si="919"/>
        <v>0</v>
      </c>
      <c r="U783" s="36">
        <f t="shared" si="919"/>
        <v>0</v>
      </c>
      <c r="V783" s="36">
        <f t="shared" si="919"/>
        <v>0</v>
      </c>
      <c r="W783" s="36">
        <f t="shared" si="919"/>
        <v>0</v>
      </c>
      <c r="X783" s="36">
        <f t="shared" si="919"/>
        <v>0</v>
      </c>
      <c r="Y783" s="36">
        <f t="shared" si="919"/>
        <v>0</v>
      </c>
      <c r="Z783" s="36">
        <f t="shared" si="919"/>
        <v>0</v>
      </c>
      <c r="AA783" s="36">
        <f t="shared" si="919"/>
        <v>0</v>
      </c>
      <c r="AB783" s="36">
        <f t="shared" ref="AB783:AC783" si="920">D783+F783+H783+J783+L783+N783+P783+R783+T783+V783+X783+Z783</f>
        <v>0</v>
      </c>
      <c r="AC783" s="36">
        <f t="shared" si="920"/>
        <v>0</v>
      </c>
      <c r="AD783" s="36">
        <f t="shared" si="854"/>
        <v>0</v>
      </c>
      <c r="AE783" s="36">
        <f t="shared" ref="AE783:AF783" si="921">AE203+AE261+AE319</f>
        <v>0</v>
      </c>
      <c r="AF783" s="36">
        <f t="shared" si="921"/>
        <v>0</v>
      </c>
      <c r="AG783" s="36">
        <f t="shared" si="856"/>
        <v>0</v>
      </c>
      <c r="AH783" s="36">
        <f t="shared" ref="AH783:AI783" si="922">AH203+AH261+AH319</f>
        <v>0</v>
      </c>
      <c r="AI783" s="36">
        <f t="shared" si="922"/>
        <v>0</v>
      </c>
      <c r="AJ783" s="36">
        <f t="shared" si="858"/>
        <v>0</v>
      </c>
    </row>
    <row r="784" spans="1:36" ht="15.75" customHeight="1" x14ac:dyDescent="0.25">
      <c r="A784" s="34">
        <v>18</v>
      </c>
      <c r="B784" s="35" t="s">
        <v>85</v>
      </c>
      <c r="C784" s="35" t="s">
        <v>86</v>
      </c>
      <c r="D784" s="36">
        <f t="shared" ref="D784:AA784" si="923">D204+D262+D320</f>
        <v>0</v>
      </c>
      <c r="E784" s="36">
        <f t="shared" si="923"/>
        <v>0</v>
      </c>
      <c r="F784" s="36">
        <f t="shared" si="923"/>
        <v>0</v>
      </c>
      <c r="G784" s="36">
        <f t="shared" si="923"/>
        <v>0</v>
      </c>
      <c r="H784" s="36">
        <f t="shared" si="923"/>
        <v>0</v>
      </c>
      <c r="I784" s="36">
        <f t="shared" si="923"/>
        <v>0</v>
      </c>
      <c r="J784" s="36">
        <f t="shared" si="923"/>
        <v>0</v>
      </c>
      <c r="K784" s="36">
        <f t="shared" si="923"/>
        <v>0</v>
      </c>
      <c r="L784" s="36">
        <f t="shared" si="923"/>
        <v>0</v>
      </c>
      <c r="M784" s="36">
        <f t="shared" si="923"/>
        <v>0</v>
      </c>
      <c r="N784" s="36">
        <f t="shared" si="923"/>
        <v>0</v>
      </c>
      <c r="O784" s="36">
        <f t="shared" si="923"/>
        <v>0</v>
      </c>
      <c r="P784" s="36">
        <f t="shared" si="923"/>
        <v>0</v>
      </c>
      <c r="Q784" s="36">
        <f t="shared" si="923"/>
        <v>0</v>
      </c>
      <c r="R784" s="36">
        <f t="shared" si="923"/>
        <v>0</v>
      </c>
      <c r="S784" s="36">
        <f t="shared" si="923"/>
        <v>0</v>
      </c>
      <c r="T784" s="36">
        <f t="shared" si="923"/>
        <v>0</v>
      </c>
      <c r="U784" s="36">
        <f t="shared" si="923"/>
        <v>0</v>
      </c>
      <c r="V784" s="36">
        <f t="shared" si="923"/>
        <v>0</v>
      </c>
      <c r="W784" s="36">
        <f t="shared" si="923"/>
        <v>0</v>
      </c>
      <c r="X784" s="36">
        <f t="shared" si="923"/>
        <v>0</v>
      </c>
      <c r="Y784" s="36">
        <f t="shared" si="923"/>
        <v>0</v>
      </c>
      <c r="Z784" s="36">
        <f t="shared" si="923"/>
        <v>0</v>
      </c>
      <c r="AA784" s="36">
        <f t="shared" si="923"/>
        <v>0</v>
      </c>
      <c r="AB784" s="36">
        <f t="shared" ref="AB784:AC784" si="924">D784+F784+H784+J784+L784+N784+P784+R784+T784+V784+X784+Z784</f>
        <v>0</v>
      </c>
      <c r="AC784" s="36">
        <f t="shared" si="924"/>
        <v>0</v>
      </c>
      <c r="AD784" s="36">
        <f t="shared" si="854"/>
        <v>0</v>
      </c>
      <c r="AE784" s="36">
        <f t="shared" ref="AE784:AF784" si="925">AE204+AE262+AE320</f>
        <v>0</v>
      </c>
      <c r="AF784" s="36">
        <f t="shared" si="925"/>
        <v>0</v>
      </c>
      <c r="AG784" s="36">
        <f t="shared" si="856"/>
        <v>0</v>
      </c>
      <c r="AH784" s="36">
        <f t="shared" ref="AH784:AI784" si="926">AH204+AH262+AH320</f>
        <v>0</v>
      </c>
      <c r="AI784" s="36">
        <f t="shared" si="926"/>
        <v>0</v>
      </c>
      <c r="AJ784" s="36">
        <f t="shared" si="858"/>
        <v>0</v>
      </c>
    </row>
    <row r="785" spans="1:36" ht="15.75" customHeight="1" x14ac:dyDescent="0.25">
      <c r="A785" s="34">
        <v>19</v>
      </c>
      <c r="B785" s="35" t="s">
        <v>87</v>
      </c>
      <c r="C785" s="35" t="s">
        <v>88</v>
      </c>
      <c r="D785" s="36">
        <f t="shared" ref="D785:AA785" si="927">D205+D263+D321</f>
        <v>0</v>
      </c>
      <c r="E785" s="36">
        <f t="shared" si="927"/>
        <v>0</v>
      </c>
      <c r="F785" s="36">
        <f t="shared" si="927"/>
        <v>0</v>
      </c>
      <c r="G785" s="36">
        <f t="shared" si="927"/>
        <v>0</v>
      </c>
      <c r="H785" s="36">
        <f t="shared" si="927"/>
        <v>0</v>
      </c>
      <c r="I785" s="36">
        <f t="shared" si="927"/>
        <v>0</v>
      </c>
      <c r="J785" s="36">
        <f t="shared" si="927"/>
        <v>0</v>
      </c>
      <c r="K785" s="36">
        <f t="shared" si="927"/>
        <v>0</v>
      </c>
      <c r="L785" s="36">
        <f t="shared" si="927"/>
        <v>0</v>
      </c>
      <c r="M785" s="36">
        <f t="shared" si="927"/>
        <v>0</v>
      </c>
      <c r="N785" s="36">
        <f t="shared" si="927"/>
        <v>0</v>
      </c>
      <c r="O785" s="36">
        <f t="shared" si="927"/>
        <v>0</v>
      </c>
      <c r="P785" s="36">
        <f t="shared" si="927"/>
        <v>0</v>
      </c>
      <c r="Q785" s="36">
        <f t="shared" si="927"/>
        <v>0</v>
      </c>
      <c r="R785" s="36">
        <f t="shared" si="927"/>
        <v>0</v>
      </c>
      <c r="S785" s="36">
        <f t="shared" si="927"/>
        <v>0</v>
      </c>
      <c r="T785" s="36">
        <f t="shared" si="927"/>
        <v>0</v>
      </c>
      <c r="U785" s="36">
        <f t="shared" si="927"/>
        <v>0</v>
      </c>
      <c r="V785" s="36">
        <f t="shared" si="927"/>
        <v>0</v>
      </c>
      <c r="W785" s="36">
        <f t="shared" si="927"/>
        <v>0</v>
      </c>
      <c r="X785" s="36">
        <f t="shared" si="927"/>
        <v>0</v>
      </c>
      <c r="Y785" s="36">
        <f t="shared" si="927"/>
        <v>0</v>
      </c>
      <c r="Z785" s="36">
        <f t="shared" si="927"/>
        <v>0</v>
      </c>
      <c r="AA785" s="36">
        <f t="shared" si="927"/>
        <v>0</v>
      </c>
      <c r="AB785" s="36">
        <f t="shared" ref="AB785:AC785" si="928">D785+F785+H785+J785+L785+N785+P785+R785+T785+V785+X785+Z785</f>
        <v>0</v>
      </c>
      <c r="AC785" s="36">
        <f t="shared" si="928"/>
        <v>0</v>
      </c>
      <c r="AD785" s="36">
        <f t="shared" si="854"/>
        <v>0</v>
      </c>
      <c r="AE785" s="36">
        <f t="shared" ref="AE785:AF785" si="929">AE205+AE263+AE321</f>
        <v>0</v>
      </c>
      <c r="AF785" s="36">
        <f t="shared" si="929"/>
        <v>0</v>
      </c>
      <c r="AG785" s="36">
        <f t="shared" si="856"/>
        <v>0</v>
      </c>
      <c r="AH785" s="36">
        <f t="shared" ref="AH785:AI785" si="930">AH205+AH263+AH321</f>
        <v>0</v>
      </c>
      <c r="AI785" s="36">
        <f t="shared" si="930"/>
        <v>0</v>
      </c>
      <c r="AJ785" s="36">
        <f t="shared" si="858"/>
        <v>0</v>
      </c>
    </row>
    <row r="786" spans="1:36" ht="15.75" customHeight="1" x14ac:dyDescent="0.25">
      <c r="A786" s="34">
        <v>20</v>
      </c>
      <c r="B786" s="35" t="s">
        <v>89</v>
      </c>
      <c r="C786" s="35" t="s">
        <v>90</v>
      </c>
      <c r="D786" s="36">
        <f t="shared" ref="D786:AA786" si="931">D206+D264+D322</f>
        <v>0</v>
      </c>
      <c r="E786" s="36">
        <f t="shared" si="931"/>
        <v>0</v>
      </c>
      <c r="F786" s="36">
        <f t="shared" si="931"/>
        <v>0</v>
      </c>
      <c r="G786" s="36">
        <f t="shared" si="931"/>
        <v>0</v>
      </c>
      <c r="H786" s="36">
        <f t="shared" si="931"/>
        <v>0</v>
      </c>
      <c r="I786" s="36">
        <f t="shared" si="931"/>
        <v>0</v>
      </c>
      <c r="J786" s="36">
        <f t="shared" si="931"/>
        <v>0</v>
      </c>
      <c r="K786" s="36">
        <f t="shared" si="931"/>
        <v>0</v>
      </c>
      <c r="L786" s="36">
        <f t="shared" si="931"/>
        <v>0</v>
      </c>
      <c r="M786" s="36">
        <f t="shared" si="931"/>
        <v>0</v>
      </c>
      <c r="N786" s="36">
        <f t="shared" si="931"/>
        <v>0</v>
      </c>
      <c r="O786" s="36">
        <f t="shared" si="931"/>
        <v>0</v>
      </c>
      <c r="P786" s="36">
        <f t="shared" si="931"/>
        <v>0</v>
      </c>
      <c r="Q786" s="36">
        <f t="shared" si="931"/>
        <v>0</v>
      </c>
      <c r="R786" s="36">
        <f t="shared" si="931"/>
        <v>0</v>
      </c>
      <c r="S786" s="36">
        <f t="shared" si="931"/>
        <v>0</v>
      </c>
      <c r="T786" s="36">
        <f t="shared" si="931"/>
        <v>0</v>
      </c>
      <c r="U786" s="36">
        <f t="shared" si="931"/>
        <v>0</v>
      </c>
      <c r="V786" s="36">
        <f t="shared" si="931"/>
        <v>0</v>
      </c>
      <c r="W786" s="36">
        <f t="shared" si="931"/>
        <v>0</v>
      </c>
      <c r="X786" s="36">
        <f t="shared" si="931"/>
        <v>0</v>
      </c>
      <c r="Y786" s="36">
        <f t="shared" si="931"/>
        <v>0</v>
      </c>
      <c r="Z786" s="36">
        <f t="shared" si="931"/>
        <v>0</v>
      </c>
      <c r="AA786" s="36">
        <f t="shared" si="931"/>
        <v>0</v>
      </c>
      <c r="AB786" s="36">
        <f t="shared" ref="AB786:AC786" si="932">D786+F786+H786+J786+L786+N786+P786+R786+T786+V786+X786+Z786</f>
        <v>0</v>
      </c>
      <c r="AC786" s="36">
        <f t="shared" si="932"/>
        <v>0</v>
      </c>
      <c r="AD786" s="36">
        <f t="shared" si="854"/>
        <v>0</v>
      </c>
      <c r="AE786" s="36">
        <f t="shared" ref="AE786:AF786" si="933">AE206+AE264+AE322</f>
        <v>0</v>
      </c>
      <c r="AF786" s="36">
        <f t="shared" si="933"/>
        <v>0</v>
      </c>
      <c r="AG786" s="36">
        <f t="shared" si="856"/>
        <v>0</v>
      </c>
      <c r="AH786" s="36">
        <f t="shared" ref="AH786:AI786" si="934">AH206+AH264+AH322</f>
        <v>0</v>
      </c>
      <c r="AI786" s="36">
        <f t="shared" si="934"/>
        <v>0</v>
      </c>
      <c r="AJ786" s="36">
        <f t="shared" si="858"/>
        <v>0</v>
      </c>
    </row>
    <row r="787" spans="1:36" ht="15.75" customHeight="1" x14ac:dyDescent="0.25">
      <c r="A787" s="34">
        <v>21</v>
      </c>
      <c r="B787" s="35" t="s">
        <v>91</v>
      </c>
      <c r="C787" s="37"/>
      <c r="D787" s="36">
        <f t="shared" ref="D787:AA787" si="935">D207+D265+D323</f>
        <v>0</v>
      </c>
      <c r="E787" s="36">
        <f t="shared" si="935"/>
        <v>0</v>
      </c>
      <c r="F787" s="36">
        <f t="shared" si="935"/>
        <v>0</v>
      </c>
      <c r="G787" s="36">
        <f t="shared" si="935"/>
        <v>0</v>
      </c>
      <c r="H787" s="36">
        <f t="shared" si="935"/>
        <v>0</v>
      </c>
      <c r="I787" s="36">
        <f t="shared" si="935"/>
        <v>0</v>
      </c>
      <c r="J787" s="36">
        <f t="shared" si="935"/>
        <v>0</v>
      </c>
      <c r="K787" s="36">
        <f t="shared" si="935"/>
        <v>0</v>
      </c>
      <c r="L787" s="36">
        <f t="shared" si="935"/>
        <v>0</v>
      </c>
      <c r="M787" s="36">
        <f t="shared" si="935"/>
        <v>0</v>
      </c>
      <c r="N787" s="36">
        <f t="shared" si="935"/>
        <v>0</v>
      </c>
      <c r="O787" s="36">
        <f t="shared" si="935"/>
        <v>0</v>
      </c>
      <c r="P787" s="36">
        <f t="shared" si="935"/>
        <v>0</v>
      </c>
      <c r="Q787" s="36">
        <f t="shared" si="935"/>
        <v>0</v>
      </c>
      <c r="R787" s="36">
        <f t="shared" si="935"/>
        <v>0</v>
      </c>
      <c r="S787" s="36">
        <f t="shared" si="935"/>
        <v>0</v>
      </c>
      <c r="T787" s="36">
        <f t="shared" si="935"/>
        <v>0</v>
      </c>
      <c r="U787" s="36">
        <f t="shared" si="935"/>
        <v>0</v>
      </c>
      <c r="V787" s="36">
        <f t="shared" si="935"/>
        <v>0</v>
      </c>
      <c r="W787" s="36">
        <f t="shared" si="935"/>
        <v>0</v>
      </c>
      <c r="X787" s="36">
        <f t="shared" si="935"/>
        <v>0</v>
      </c>
      <c r="Y787" s="36">
        <f t="shared" si="935"/>
        <v>0</v>
      </c>
      <c r="Z787" s="36">
        <f t="shared" si="935"/>
        <v>0</v>
      </c>
      <c r="AA787" s="36">
        <f t="shared" si="935"/>
        <v>0</v>
      </c>
      <c r="AB787" s="36">
        <f t="shared" ref="AB787:AC787" si="936">D787+F787+H787+J787+L787+N787+P787+R787+T787+V787+X787+Z787</f>
        <v>0</v>
      </c>
      <c r="AC787" s="36">
        <f t="shared" si="936"/>
        <v>0</v>
      </c>
      <c r="AD787" s="36">
        <f t="shared" si="854"/>
        <v>0</v>
      </c>
      <c r="AE787" s="36">
        <f t="shared" ref="AE787:AF787" si="937">AE207+AE265+AE323</f>
        <v>0</v>
      </c>
      <c r="AF787" s="36">
        <f t="shared" si="937"/>
        <v>0</v>
      </c>
      <c r="AG787" s="36">
        <f t="shared" si="856"/>
        <v>0</v>
      </c>
      <c r="AH787" s="36">
        <f t="shared" ref="AH787:AI787" si="938">AH207+AH265+AH323</f>
        <v>0</v>
      </c>
      <c r="AI787" s="36">
        <f t="shared" si="938"/>
        <v>0</v>
      </c>
      <c r="AJ787" s="36">
        <f t="shared" si="858"/>
        <v>0</v>
      </c>
    </row>
    <row r="788" spans="1:36" ht="15.75" customHeight="1" x14ac:dyDescent="0.25">
      <c r="A788" s="34">
        <v>22</v>
      </c>
      <c r="B788" s="35" t="s">
        <v>92</v>
      </c>
      <c r="C788" s="35" t="s">
        <v>93</v>
      </c>
      <c r="D788" s="36">
        <f t="shared" ref="D788:AA788" si="939">D208+D266+D324</f>
        <v>0</v>
      </c>
      <c r="E788" s="36">
        <f t="shared" si="939"/>
        <v>0</v>
      </c>
      <c r="F788" s="36">
        <f t="shared" si="939"/>
        <v>0</v>
      </c>
      <c r="G788" s="36">
        <f t="shared" si="939"/>
        <v>0</v>
      </c>
      <c r="H788" s="36">
        <f t="shared" si="939"/>
        <v>0</v>
      </c>
      <c r="I788" s="36">
        <f t="shared" si="939"/>
        <v>0</v>
      </c>
      <c r="J788" s="36">
        <f t="shared" si="939"/>
        <v>0</v>
      </c>
      <c r="K788" s="36">
        <f t="shared" si="939"/>
        <v>0</v>
      </c>
      <c r="L788" s="36">
        <f t="shared" si="939"/>
        <v>0</v>
      </c>
      <c r="M788" s="36">
        <f t="shared" si="939"/>
        <v>0</v>
      </c>
      <c r="N788" s="36">
        <f t="shared" si="939"/>
        <v>0</v>
      </c>
      <c r="O788" s="36">
        <f t="shared" si="939"/>
        <v>0</v>
      </c>
      <c r="P788" s="36">
        <f t="shared" si="939"/>
        <v>0</v>
      </c>
      <c r="Q788" s="36">
        <f t="shared" si="939"/>
        <v>0</v>
      </c>
      <c r="R788" s="36">
        <f t="shared" si="939"/>
        <v>0</v>
      </c>
      <c r="S788" s="36">
        <f t="shared" si="939"/>
        <v>0</v>
      </c>
      <c r="T788" s="36">
        <f t="shared" si="939"/>
        <v>0</v>
      </c>
      <c r="U788" s="36">
        <f t="shared" si="939"/>
        <v>0</v>
      </c>
      <c r="V788" s="36">
        <f t="shared" si="939"/>
        <v>0</v>
      </c>
      <c r="W788" s="36">
        <f t="shared" si="939"/>
        <v>0</v>
      </c>
      <c r="X788" s="36">
        <f t="shared" si="939"/>
        <v>0</v>
      </c>
      <c r="Y788" s="36">
        <f t="shared" si="939"/>
        <v>0</v>
      </c>
      <c r="Z788" s="36">
        <f t="shared" si="939"/>
        <v>0</v>
      </c>
      <c r="AA788" s="36">
        <f t="shared" si="939"/>
        <v>0</v>
      </c>
      <c r="AB788" s="36">
        <f t="shared" ref="AB788:AC788" si="940">D788+F788+H788+J788+L788+N788+P788+R788+T788+V788+X788+Z788</f>
        <v>0</v>
      </c>
      <c r="AC788" s="36">
        <f t="shared" si="940"/>
        <v>0</v>
      </c>
      <c r="AD788" s="36">
        <f t="shared" si="854"/>
        <v>0</v>
      </c>
      <c r="AE788" s="36">
        <f t="shared" ref="AE788:AF788" si="941">AE208+AE266+AE324</f>
        <v>0</v>
      </c>
      <c r="AF788" s="36">
        <f t="shared" si="941"/>
        <v>0</v>
      </c>
      <c r="AG788" s="36">
        <f t="shared" si="856"/>
        <v>0</v>
      </c>
      <c r="AH788" s="36">
        <f t="shared" ref="AH788:AI788" si="942">AH208+AH266+AH324</f>
        <v>0</v>
      </c>
      <c r="AI788" s="36">
        <f t="shared" si="942"/>
        <v>0</v>
      </c>
      <c r="AJ788" s="36">
        <f t="shared" si="858"/>
        <v>0</v>
      </c>
    </row>
    <row r="789" spans="1:36" ht="15.75" customHeight="1" x14ac:dyDescent="0.25">
      <c r="A789" s="34">
        <v>23</v>
      </c>
      <c r="B789" s="35" t="s">
        <v>94</v>
      </c>
      <c r="C789" s="35" t="s">
        <v>95</v>
      </c>
      <c r="D789" s="36">
        <f t="shared" ref="D789:AA789" si="943">D209+D267+D325</f>
        <v>0</v>
      </c>
      <c r="E789" s="36">
        <f t="shared" si="943"/>
        <v>0</v>
      </c>
      <c r="F789" s="36">
        <f t="shared" si="943"/>
        <v>0</v>
      </c>
      <c r="G789" s="36">
        <f t="shared" si="943"/>
        <v>0</v>
      </c>
      <c r="H789" s="36">
        <f t="shared" si="943"/>
        <v>0</v>
      </c>
      <c r="I789" s="36">
        <f t="shared" si="943"/>
        <v>0</v>
      </c>
      <c r="J789" s="36">
        <f t="shared" si="943"/>
        <v>0</v>
      </c>
      <c r="K789" s="36">
        <f t="shared" si="943"/>
        <v>0</v>
      </c>
      <c r="L789" s="36">
        <f t="shared" si="943"/>
        <v>0</v>
      </c>
      <c r="M789" s="36">
        <f t="shared" si="943"/>
        <v>0</v>
      </c>
      <c r="N789" s="36">
        <f t="shared" si="943"/>
        <v>0</v>
      </c>
      <c r="O789" s="36">
        <f t="shared" si="943"/>
        <v>0</v>
      </c>
      <c r="P789" s="36">
        <f t="shared" si="943"/>
        <v>0</v>
      </c>
      <c r="Q789" s="36">
        <f t="shared" si="943"/>
        <v>0</v>
      </c>
      <c r="R789" s="36">
        <f t="shared" si="943"/>
        <v>0</v>
      </c>
      <c r="S789" s="36">
        <f t="shared" si="943"/>
        <v>0</v>
      </c>
      <c r="T789" s="36">
        <f t="shared" si="943"/>
        <v>0</v>
      </c>
      <c r="U789" s="36">
        <f t="shared" si="943"/>
        <v>0</v>
      </c>
      <c r="V789" s="36">
        <f t="shared" si="943"/>
        <v>0</v>
      </c>
      <c r="W789" s="36">
        <f t="shared" si="943"/>
        <v>0</v>
      </c>
      <c r="X789" s="36">
        <f t="shared" si="943"/>
        <v>0</v>
      </c>
      <c r="Y789" s="36">
        <f t="shared" si="943"/>
        <v>0</v>
      </c>
      <c r="Z789" s="36">
        <f t="shared" si="943"/>
        <v>0</v>
      </c>
      <c r="AA789" s="36">
        <f t="shared" si="943"/>
        <v>0</v>
      </c>
      <c r="AB789" s="36">
        <f t="shared" ref="AB789:AC789" si="944">D789+F789+H789+J789+L789+N789+P789+R789+T789+V789+X789+Z789</f>
        <v>0</v>
      </c>
      <c r="AC789" s="36">
        <f t="shared" si="944"/>
        <v>0</v>
      </c>
      <c r="AD789" s="36">
        <f t="shared" si="854"/>
        <v>0</v>
      </c>
      <c r="AE789" s="36">
        <f t="shared" ref="AE789:AF789" si="945">AE209+AE267+AE325</f>
        <v>0</v>
      </c>
      <c r="AF789" s="36">
        <f t="shared" si="945"/>
        <v>0</v>
      </c>
      <c r="AG789" s="36">
        <f t="shared" si="856"/>
        <v>0</v>
      </c>
      <c r="AH789" s="36">
        <f t="shared" ref="AH789:AI789" si="946">AH209+AH267+AH325</f>
        <v>0</v>
      </c>
      <c r="AI789" s="36">
        <f t="shared" si="946"/>
        <v>0</v>
      </c>
      <c r="AJ789" s="36">
        <f t="shared" si="858"/>
        <v>0</v>
      </c>
    </row>
    <row r="790" spans="1:36" ht="15.75" customHeight="1" x14ac:dyDescent="0.25">
      <c r="A790" s="34">
        <v>24</v>
      </c>
      <c r="B790" s="35" t="s">
        <v>96</v>
      </c>
      <c r="C790" s="35" t="s">
        <v>97</v>
      </c>
      <c r="D790" s="36">
        <f t="shared" ref="D790:AA790" si="947">D210+D268+D326</f>
        <v>0</v>
      </c>
      <c r="E790" s="36">
        <f t="shared" si="947"/>
        <v>0</v>
      </c>
      <c r="F790" s="36">
        <f t="shared" si="947"/>
        <v>0</v>
      </c>
      <c r="G790" s="36">
        <f t="shared" si="947"/>
        <v>0</v>
      </c>
      <c r="H790" s="36">
        <f t="shared" si="947"/>
        <v>0</v>
      </c>
      <c r="I790" s="36">
        <f t="shared" si="947"/>
        <v>0</v>
      </c>
      <c r="J790" s="36">
        <f t="shared" si="947"/>
        <v>0</v>
      </c>
      <c r="K790" s="36">
        <f t="shared" si="947"/>
        <v>0</v>
      </c>
      <c r="L790" s="36">
        <f t="shared" si="947"/>
        <v>0</v>
      </c>
      <c r="M790" s="36">
        <f t="shared" si="947"/>
        <v>0</v>
      </c>
      <c r="N790" s="36">
        <f t="shared" si="947"/>
        <v>0</v>
      </c>
      <c r="O790" s="36">
        <f t="shared" si="947"/>
        <v>0</v>
      </c>
      <c r="P790" s="36">
        <f t="shared" si="947"/>
        <v>0</v>
      </c>
      <c r="Q790" s="36">
        <f t="shared" si="947"/>
        <v>0</v>
      </c>
      <c r="R790" s="36">
        <f t="shared" si="947"/>
        <v>0</v>
      </c>
      <c r="S790" s="36">
        <f t="shared" si="947"/>
        <v>0</v>
      </c>
      <c r="T790" s="36">
        <f t="shared" si="947"/>
        <v>0</v>
      </c>
      <c r="U790" s="36">
        <f t="shared" si="947"/>
        <v>0</v>
      </c>
      <c r="V790" s="36">
        <f t="shared" si="947"/>
        <v>0</v>
      </c>
      <c r="W790" s="36">
        <f t="shared" si="947"/>
        <v>0</v>
      </c>
      <c r="X790" s="36">
        <f t="shared" si="947"/>
        <v>0</v>
      </c>
      <c r="Y790" s="36">
        <f t="shared" si="947"/>
        <v>0</v>
      </c>
      <c r="Z790" s="36">
        <f t="shared" si="947"/>
        <v>0</v>
      </c>
      <c r="AA790" s="36">
        <f t="shared" si="947"/>
        <v>0</v>
      </c>
      <c r="AB790" s="36">
        <f t="shared" ref="AB790:AC790" si="948">D790+F790+H790+J790+L790+N790+P790+R790+T790+V790+X790+Z790</f>
        <v>0</v>
      </c>
      <c r="AC790" s="36">
        <f t="shared" si="948"/>
        <v>0</v>
      </c>
      <c r="AD790" s="36">
        <f t="shared" si="854"/>
        <v>0</v>
      </c>
      <c r="AE790" s="36">
        <f t="shared" ref="AE790:AF790" si="949">AE210+AE268+AE326</f>
        <v>0</v>
      </c>
      <c r="AF790" s="36">
        <f t="shared" si="949"/>
        <v>0</v>
      </c>
      <c r="AG790" s="36">
        <f t="shared" si="856"/>
        <v>0</v>
      </c>
      <c r="AH790" s="36">
        <f t="shared" ref="AH790:AI790" si="950">AH210+AH268+AH326</f>
        <v>0</v>
      </c>
      <c r="AI790" s="36">
        <f t="shared" si="950"/>
        <v>0</v>
      </c>
      <c r="AJ790" s="36">
        <f t="shared" si="858"/>
        <v>0</v>
      </c>
    </row>
    <row r="791" spans="1:36" ht="15.75" customHeight="1" x14ac:dyDescent="0.25">
      <c r="A791" s="34">
        <v>25</v>
      </c>
      <c r="B791" s="35" t="s">
        <v>98</v>
      </c>
      <c r="C791" s="35" t="s">
        <v>97</v>
      </c>
      <c r="D791" s="36">
        <f t="shared" ref="D791:AA791" si="951">D211+D269+D327</f>
        <v>0</v>
      </c>
      <c r="E791" s="36">
        <f t="shared" si="951"/>
        <v>0</v>
      </c>
      <c r="F791" s="36">
        <f t="shared" si="951"/>
        <v>0</v>
      </c>
      <c r="G791" s="36">
        <f t="shared" si="951"/>
        <v>0</v>
      </c>
      <c r="H791" s="36">
        <f t="shared" si="951"/>
        <v>0</v>
      </c>
      <c r="I791" s="36">
        <f t="shared" si="951"/>
        <v>0</v>
      </c>
      <c r="J791" s="36">
        <f t="shared" si="951"/>
        <v>0</v>
      </c>
      <c r="K791" s="36">
        <f t="shared" si="951"/>
        <v>0</v>
      </c>
      <c r="L791" s="36">
        <f t="shared" si="951"/>
        <v>0</v>
      </c>
      <c r="M791" s="36">
        <f t="shared" si="951"/>
        <v>0</v>
      </c>
      <c r="N791" s="36">
        <f t="shared" si="951"/>
        <v>0</v>
      </c>
      <c r="O791" s="36">
        <f t="shared" si="951"/>
        <v>0</v>
      </c>
      <c r="P791" s="36">
        <f t="shared" si="951"/>
        <v>0</v>
      </c>
      <c r="Q791" s="36">
        <f t="shared" si="951"/>
        <v>0</v>
      </c>
      <c r="R791" s="36">
        <f t="shared" si="951"/>
        <v>0</v>
      </c>
      <c r="S791" s="36">
        <f t="shared" si="951"/>
        <v>0</v>
      </c>
      <c r="T791" s="36">
        <f t="shared" si="951"/>
        <v>0</v>
      </c>
      <c r="U791" s="36">
        <f t="shared" si="951"/>
        <v>0</v>
      </c>
      <c r="V791" s="36">
        <f t="shared" si="951"/>
        <v>0</v>
      </c>
      <c r="W791" s="36">
        <f t="shared" si="951"/>
        <v>0</v>
      </c>
      <c r="X791" s="36">
        <f t="shared" si="951"/>
        <v>0</v>
      </c>
      <c r="Y791" s="36">
        <f t="shared" si="951"/>
        <v>0</v>
      </c>
      <c r="Z791" s="36">
        <f t="shared" si="951"/>
        <v>0</v>
      </c>
      <c r="AA791" s="36">
        <f t="shared" si="951"/>
        <v>0</v>
      </c>
      <c r="AB791" s="36">
        <f t="shared" ref="AB791:AC791" si="952">D791+F791+H791+J791+L791+N791+P791+R791+T791+V791+X791+Z791</f>
        <v>0</v>
      </c>
      <c r="AC791" s="36">
        <f t="shared" si="952"/>
        <v>0</v>
      </c>
      <c r="AD791" s="36">
        <f t="shared" si="854"/>
        <v>0</v>
      </c>
      <c r="AE791" s="36">
        <f t="shared" ref="AE791:AF791" si="953">AE211+AE269+AE327</f>
        <v>0</v>
      </c>
      <c r="AF791" s="36">
        <f t="shared" si="953"/>
        <v>0</v>
      </c>
      <c r="AG791" s="36">
        <f t="shared" si="856"/>
        <v>0</v>
      </c>
      <c r="AH791" s="36">
        <f t="shared" ref="AH791:AI791" si="954">AH211+AH269+AH327</f>
        <v>0</v>
      </c>
      <c r="AI791" s="36">
        <f t="shared" si="954"/>
        <v>0</v>
      </c>
      <c r="AJ791" s="36">
        <f t="shared" si="858"/>
        <v>0</v>
      </c>
    </row>
    <row r="792" spans="1:36" ht="15.75" customHeight="1" x14ac:dyDescent="0.25">
      <c r="A792" s="34">
        <v>26</v>
      </c>
      <c r="B792" s="35" t="s">
        <v>99</v>
      </c>
      <c r="C792" s="35" t="s">
        <v>100</v>
      </c>
      <c r="D792" s="36">
        <f t="shared" ref="D792:AA792" si="955">D212+D270+D328</f>
        <v>0</v>
      </c>
      <c r="E792" s="36">
        <f t="shared" si="955"/>
        <v>0</v>
      </c>
      <c r="F792" s="36">
        <f t="shared" si="955"/>
        <v>0</v>
      </c>
      <c r="G792" s="36">
        <f t="shared" si="955"/>
        <v>0</v>
      </c>
      <c r="H792" s="36">
        <f t="shared" si="955"/>
        <v>0</v>
      </c>
      <c r="I792" s="36">
        <f t="shared" si="955"/>
        <v>0</v>
      </c>
      <c r="J792" s="36">
        <f t="shared" si="955"/>
        <v>0</v>
      </c>
      <c r="K792" s="36">
        <f t="shared" si="955"/>
        <v>0</v>
      </c>
      <c r="L792" s="36">
        <f t="shared" si="955"/>
        <v>0</v>
      </c>
      <c r="M792" s="36">
        <f t="shared" si="955"/>
        <v>0</v>
      </c>
      <c r="N792" s="36">
        <f t="shared" si="955"/>
        <v>0</v>
      </c>
      <c r="O792" s="36">
        <f t="shared" si="955"/>
        <v>0</v>
      </c>
      <c r="P792" s="36">
        <f t="shared" si="955"/>
        <v>0</v>
      </c>
      <c r="Q792" s="36">
        <f t="shared" si="955"/>
        <v>0</v>
      </c>
      <c r="R792" s="36">
        <f t="shared" si="955"/>
        <v>0</v>
      </c>
      <c r="S792" s="36">
        <f t="shared" si="955"/>
        <v>0</v>
      </c>
      <c r="T792" s="36">
        <f t="shared" si="955"/>
        <v>0</v>
      </c>
      <c r="U792" s="36">
        <f t="shared" si="955"/>
        <v>0</v>
      </c>
      <c r="V792" s="36">
        <f t="shared" si="955"/>
        <v>0</v>
      </c>
      <c r="W792" s="36">
        <f t="shared" si="955"/>
        <v>0</v>
      </c>
      <c r="X792" s="36">
        <f t="shared" si="955"/>
        <v>0</v>
      </c>
      <c r="Y792" s="36">
        <f t="shared" si="955"/>
        <v>0</v>
      </c>
      <c r="Z792" s="36">
        <f t="shared" si="955"/>
        <v>0</v>
      </c>
      <c r="AA792" s="36">
        <f t="shared" si="955"/>
        <v>0</v>
      </c>
      <c r="AB792" s="36">
        <f t="shared" ref="AB792:AC792" si="956">D792+F792+H792+J792+L792+N792+P792+R792+T792+V792+X792+Z792</f>
        <v>0</v>
      </c>
      <c r="AC792" s="36">
        <f t="shared" si="956"/>
        <v>0</v>
      </c>
      <c r="AD792" s="36">
        <f t="shared" si="854"/>
        <v>0</v>
      </c>
      <c r="AE792" s="36">
        <f t="shared" ref="AE792:AF792" si="957">AE212+AE270+AE328</f>
        <v>0</v>
      </c>
      <c r="AF792" s="36">
        <f t="shared" si="957"/>
        <v>0</v>
      </c>
      <c r="AG792" s="36">
        <f t="shared" si="856"/>
        <v>0</v>
      </c>
      <c r="AH792" s="36">
        <f t="shared" ref="AH792:AI792" si="958">AH212+AH270+AH328</f>
        <v>0</v>
      </c>
      <c r="AI792" s="36">
        <f t="shared" si="958"/>
        <v>0</v>
      </c>
      <c r="AJ792" s="36">
        <f t="shared" si="858"/>
        <v>0</v>
      </c>
    </row>
    <row r="793" spans="1:36" ht="15.75" customHeight="1" x14ac:dyDescent="0.25">
      <c r="A793" s="34">
        <v>27</v>
      </c>
      <c r="B793" s="35" t="s">
        <v>101</v>
      </c>
      <c r="C793" s="38" t="s">
        <v>102</v>
      </c>
      <c r="D793" s="36">
        <f t="shared" ref="D793:AA793" si="959">D213+D271+D329</f>
        <v>0</v>
      </c>
      <c r="E793" s="36">
        <f t="shared" si="959"/>
        <v>0</v>
      </c>
      <c r="F793" s="36">
        <f t="shared" si="959"/>
        <v>0</v>
      </c>
      <c r="G793" s="36">
        <f t="shared" si="959"/>
        <v>0</v>
      </c>
      <c r="H793" s="36">
        <f t="shared" si="959"/>
        <v>0</v>
      </c>
      <c r="I793" s="36">
        <f t="shared" si="959"/>
        <v>0</v>
      </c>
      <c r="J793" s="36">
        <f t="shared" si="959"/>
        <v>0</v>
      </c>
      <c r="K793" s="36">
        <f t="shared" si="959"/>
        <v>0</v>
      </c>
      <c r="L793" s="36">
        <f t="shared" si="959"/>
        <v>0</v>
      </c>
      <c r="M793" s="36">
        <f t="shared" si="959"/>
        <v>0</v>
      </c>
      <c r="N793" s="36">
        <f t="shared" si="959"/>
        <v>0</v>
      </c>
      <c r="O793" s="36">
        <f t="shared" si="959"/>
        <v>0</v>
      </c>
      <c r="P793" s="36">
        <f t="shared" si="959"/>
        <v>0</v>
      </c>
      <c r="Q793" s="36">
        <f t="shared" si="959"/>
        <v>0</v>
      </c>
      <c r="R793" s="36">
        <f t="shared" si="959"/>
        <v>0</v>
      </c>
      <c r="S793" s="36">
        <f t="shared" si="959"/>
        <v>0</v>
      </c>
      <c r="T793" s="36">
        <f t="shared" si="959"/>
        <v>0</v>
      </c>
      <c r="U793" s="36">
        <f t="shared" si="959"/>
        <v>0</v>
      </c>
      <c r="V793" s="36">
        <f t="shared" si="959"/>
        <v>0</v>
      </c>
      <c r="W793" s="36">
        <f t="shared" si="959"/>
        <v>0</v>
      </c>
      <c r="X793" s="36">
        <f t="shared" si="959"/>
        <v>0</v>
      </c>
      <c r="Y793" s="36">
        <f t="shared" si="959"/>
        <v>0</v>
      </c>
      <c r="Z793" s="36">
        <f t="shared" si="959"/>
        <v>0</v>
      </c>
      <c r="AA793" s="36">
        <f t="shared" si="959"/>
        <v>0</v>
      </c>
      <c r="AB793" s="36">
        <f t="shared" ref="AB793:AC793" si="960">D793+F793+H793+J793+L793+N793+P793+R793+T793+V793+X793+Z793</f>
        <v>0</v>
      </c>
      <c r="AC793" s="36">
        <f t="shared" si="960"/>
        <v>0</v>
      </c>
      <c r="AD793" s="36">
        <f t="shared" si="854"/>
        <v>0</v>
      </c>
      <c r="AE793" s="36">
        <f t="shared" ref="AE793:AF793" si="961">AE213+AE271+AE329</f>
        <v>0</v>
      </c>
      <c r="AF793" s="36">
        <f t="shared" si="961"/>
        <v>0</v>
      </c>
      <c r="AG793" s="36">
        <f t="shared" si="856"/>
        <v>0</v>
      </c>
      <c r="AH793" s="36">
        <f t="shared" ref="AH793:AI793" si="962">AH213+AH271+AH329</f>
        <v>0</v>
      </c>
      <c r="AI793" s="36">
        <f t="shared" si="962"/>
        <v>0</v>
      </c>
      <c r="AJ793" s="36">
        <f t="shared" si="858"/>
        <v>0</v>
      </c>
    </row>
    <row r="794" spans="1:36" ht="15.75" customHeight="1" x14ac:dyDescent="0.25">
      <c r="A794" s="34">
        <v>28</v>
      </c>
      <c r="B794" s="35" t="s">
        <v>144</v>
      </c>
      <c r="C794" s="35" t="s">
        <v>104</v>
      </c>
      <c r="D794" s="36">
        <f t="shared" ref="D794:AA794" si="963">D214+D272+D330</f>
        <v>0</v>
      </c>
      <c r="E794" s="36">
        <f t="shared" si="963"/>
        <v>0</v>
      </c>
      <c r="F794" s="36">
        <f t="shared" si="963"/>
        <v>0</v>
      </c>
      <c r="G794" s="36">
        <f t="shared" si="963"/>
        <v>0</v>
      </c>
      <c r="H794" s="36">
        <f t="shared" si="963"/>
        <v>0</v>
      </c>
      <c r="I794" s="36">
        <f t="shared" si="963"/>
        <v>0</v>
      </c>
      <c r="J794" s="36">
        <f t="shared" si="963"/>
        <v>0</v>
      </c>
      <c r="K794" s="36">
        <f t="shared" si="963"/>
        <v>0</v>
      </c>
      <c r="L794" s="36">
        <f t="shared" si="963"/>
        <v>0</v>
      </c>
      <c r="M794" s="36">
        <f t="shared" si="963"/>
        <v>0</v>
      </c>
      <c r="N794" s="36">
        <f t="shared" si="963"/>
        <v>0</v>
      </c>
      <c r="O794" s="36">
        <f t="shared" si="963"/>
        <v>0</v>
      </c>
      <c r="P794" s="36">
        <f t="shared" si="963"/>
        <v>0</v>
      </c>
      <c r="Q794" s="36">
        <f t="shared" si="963"/>
        <v>0</v>
      </c>
      <c r="R794" s="36">
        <f t="shared" si="963"/>
        <v>0</v>
      </c>
      <c r="S794" s="36">
        <f t="shared" si="963"/>
        <v>0</v>
      </c>
      <c r="T794" s="36">
        <f t="shared" si="963"/>
        <v>0</v>
      </c>
      <c r="U794" s="36">
        <f t="shared" si="963"/>
        <v>0</v>
      </c>
      <c r="V794" s="36">
        <f t="shared" si="963"/>
        <v>0</v>
      </c>
      <c r="W794" s="36">
        <f t="shared" si="963"/>
        <v>0</v>
      </c>
      <c r="X794" s="36">
        <f t="shared" si="963"/>
        <v>0</v>
      </c>
      <c r="Y794" s="36">
        <f t="shared" si="963"/>
        <v>0</v>
      </c>
      <c r="Z794" s="36">
        <f t="shared" si="963"/>
        <v>0</v>
      </c>
      <c r="AA794" s="36">
        <f t="shared" si="963"/>
        <v>0</v>
      </c>
      <c r="AB794" s="36">
        <f t="shared" ref="AB794:AC794" si="964">D794+F794+H794+J794+L794+N794+P794+R794+T794+V794+X794+Z794</f>
        <v>0</v>
      </c>
      <c r="AC794" s="36">
        <f t="shared" si="964"/>
        <v>0</v>
      </c>
      <c r="AD794" s="36">
        <f t="shared" si="854"/>
        <v>0</v>
      </c>
      <c r="AE794" s="36">
        <f t="shared" ref="AE794:AF794" si="965">AE214+AE272+AE330</f>
        <v>0</v>
      </c>
      <c r="AF794" s="36">
        <f t="shared" si="965"/>
        <v>0</v>
      </c>
      <c r="AG794" s="36">
        <f t="shared" si="856"/>
        <v>0</v>
      </c>
      <c r="AH794" s="36">
        <f t="shared" ref="AH794:AI794" si="966">AH214+AH272+AH330</f>
        <v>0</v>
      </c>
      <c r="AI794" s="36">
        <f t="shared" si="966"/>
        <v>0</v>
      </c>
      <c r="AJ794" s="36">
        <f t="shared" si="858"/>
        <v>0</v>
      </c>
    </row>
    <row r="795" spans="1:36" ht="15.75" customHeight="1" x14ac:dyDescent="0.25">
      <c r="A795" s="34">
        <v>29</v>
      </c>
      <c r="B795" s="35" t="s">
        <v>105</v>
      </c>
      <c r="C795" s="35" t="s">
        <v>106</v>
      </c>
      <c r="D795" s="36">
        <f t="shared" ref="D795:AA795" si="967">D215+D273+D331</f>
        <v>0</v>
      </c>
      <c r="E795" s="36">
        <f t="shared" si="967"/>
        <v>0</v>
      </c>
      <c r="F795" s="36">
        <f t="shared" si="967"/>
        <v>0</v>
      </c>
      <c r="G795" s="36">
        <f t="shared" si="967"/>
        <v>0</v>
      </c>
      <c r="H795" s="36">
        <f t="shared" si="967"/>
        <v>0</v>
      </c>
      <c r="I795" s="36">
        <f t="shared" si="967"/>
        <v>0</v>
      </c>
      <c r="J795" s="36">
        <f t="shared" si="967"/>
        <v>0</v>
      </c>
      <c r="K795" s="36">
        <f t="shared" si="967"/>
        <v>0</v>
      </c>
      <c r="L795" s="36">
        <f t="shared" si="967"/>
        <v>0</v>
      </c>
      <c r="M795" s="36">
        <f t="shared" si="967"/>
        <v>0</v>
      </c>
      <c r="N795" s="36">
        <f t="shared" si="967"/>
        <v>0</v>
      </c>
      <c r="O795" s="36">
        <f t="shared" si="967"/>
        <v>0</v>
      </c>
      <c r="P795" s="36">
        <f t="shared" si="967"/>
        <v>0</v>
      </c>
      <c r="Q795" s="36">
        <f t="shared" si="967"/>
        <v>0</v>
      </c>
      <c r="R795" s="36">
        <f t="shared" si="967"/>
        <v>0</v>
      </c>
      <c r="S795" s="36">
        <f t="shared" si="967"/>
        <v>0</v>
      </c>
      <c r="T795" s="36">
        <f t="shared" si="967"/>
        <v>0</v>
      </c>
      <c r="U795" s="36">
        <f t="shared" si="967"/>
        <v>0</v>
      </c>
      <c r="V795" s="36">
        <f t="shared" si="967"/>
        <v>0</v>
      </c>
      <c r="W795" s="36">
        <f t="shared" si="967"/>
        <v>0</v>
      </c>
      <c r="X795" s="36">
        <f t="shared" si="967"/>
        <v>0</v>
      </c>
      <c r="Y795" s="36">
        <f t="shared" si="967"/>
        <v>0</v>
      </c>
      <c r="Z795" s="36">
        <f t="shared" si="967"/>
        <v>0</v>
      </c>
      <c r="AA795" s="36">
        <f t="shared" si="967"/>
        <v>0</v>
      </c>
      <c r="AB795" s="36">
        <f t="shared" ref="AB795:AC795" si="968">D795+F795+H795+J795+L795+N795+P795+R795+T795+V795+X795+Z795</f>
        <v>0</v>
      </c>
      <c r="AC795" s="36">
        <f t="shared" si="968"/>
        <v>0</v>
      </c>
      <c r="AD795" s="36">
        <f t="shared" si="854"/>
        <v>0</v>
      </c>
      <c r="AE795" s="36">
        <f t="shared" ref="AE795:AF795" si="969">AE215+AE273+AE331</f>
        <v>0</v>
      </c>
      <c r="AF795" s="36">
        <f t="shared" si="969"/>
        <v>0</v>
      </c>
      <c r="AG795" s="36">
        <f t="shared" si="856"/>
        <v>0</v>
      </c>
      <c r="AH795" s="36">
        <f t="shared" ref="AH795:AI795" si="970">AH215+AH273+AH331</f>
        <v>0</v>
      </c>
      <c r="AI795" s="36">
        <f t="shared" si="970"/>
        <v>0</v>
      </c>
      <c r="AJ795" s="36">
        <f t="shared" si="858"/>
        <v>0</v>
      </c>
    </row>
    <row r="796" spans="1:36" ht="15.75" customHeight="1" x14ac:dyDescent="0.25">
      <c r="A796" s="34">
        <v>30</v>
      </c>
      <c r="B796" s="35" t="s">
        <v>107</v>
      </c>
      <c r="C796" s="38" t="s">
        <v>108</v>
      </c>
      <c r="D796" s="36">
        <f t="shared" ref="D796:AA796" si="971">D216+D274+D332</f>
        <v>0</v>
      </c>
      <c r="E796" s="36">
        <f t="shared" si="971"/>
        <v>0</v>
      </c>
      <c r="F796" s="36">
        <f t="shared" si="971"/>
        <v>0</v>
      </c>
      <c r="G796" s="36">
        <f t="shared" si="971"/>
        <v>0</v>
      </c>
      <c r="H796" s="36">
        <f t="shared" si="971"/>
        <v>0</v>
      </c>
      <c r="I796" s="36">
        <f t="shared" si="971"/>
        <v>0</v>
      </c>
      <c r="J796" s="36">
        <f t="shared" si="971"/>
        <v>0</v>
      </c>
      <c r="K796" s="36">
        <f t="shared" si="971"/>
        <v>0</v>
      </c>
      <c r="L796" s="36">
        <f t="shared" si="971"/>
        <v>0</v>
      </c>
      <c r="M796" s="36">
        <f t="shared" si="971"/>
        <v>0</v>
      </c>
      <c r="N796" s="36">
        <f t="shared" si="971"/>
        <v>0</v>
      </c>
      <c r="O796" s="36">
        <f t="shared" si="971"/>
        <v>0</v>
      </c>
      <c r="P796" s="36">
        <f t="shared" si="971"/>
        <v>0</v>
      </c>
      <c r="Q796" s="36">
        <f t="shared" si="971"/>
        <v>0</v>
      </c>
      <c r="R796" s="36">
        <f t="shared" si="971"/>
        <v>0</v>
      </c>
      <c r="S796" s="36">
        <f t="shared" si="971"/>
        <v>0</v>
      </c>
      <c r="T796" s="36">
        <f t="shared" si="971"/>
        <v>0</v>
      </c>
      <c r="U796" s="36">
        <f t="shared" si="971"/>
        <v>0</v>
      </c>
      <c r="V796" s="36">
        <f t="shared" si="971"/>
        <v>0</v>
      </c>
      <c r="W796" s="36">
        <f t="shared" si="971"/>
        <v>0</v>
      </c>
      <c r="X796" s="36">
        <f t="shared" si="971"/>
        <v>0</v>
      </c>
      <c r="Y796" s="36">
        <f t="shared" si="971"/>
        <v>0</v>
      </c>
      <c r="Z796" s="36">
        <f t="shared" si="971"/>
        <v>0</v>
      </c>
      <c r="AA796" s="36">
        <f t="shared" si="971"/>
        <v>0</v>
      </c>
      <c r="AB796" s="36">
        <f t="shared" ref="AB796:AC796" si="972">D796+F796+H796+J796+L796+N796+P796+R796+T796+V796+X796+Z796</f>
        <v>0</v>
      </c>
      <c r="AC796" s="36">
        <f t="shared" si="972"/>
        <v>0</v>
      </c>
      <c r="AD796" s="36">
        <f t="shared" si="854"/>
        <v>0</v>
      </c>
      <c r="AE796" s="36">
        <f t="shared" ref="AE796:AF796" si="973">AE216+AE274+AE332</f>
        <v>0</v>
      </c>
      <c r="AF796" s="36">
        <f t="shared" si="973"/>
        <v>0</v>
      </c>
      <c r="AG796" s="36">
        <f t="shared" si="856"/>
        <v>0</v>
      </c>
      <c r="AH796" s="36">
        <f t="shared" ref="AH796:AI796" si="974">AH216+AH274+AH332</f>
        <v>0</v>
      </c>
      <c r="AI796" s="36">
        <f t="shared" si="974"/>
        <v>0</v>
      </c>
      <c r="AJ796" s="36">
        <f t="shared" si="858"/>
        <v>0</v>
      </c>
    </row>
    <row r="797" spans="1:36" ht="15.75" customHeight="1" x14ac:dyDescent="0.25">
      <c r="A797" s="34">
        <v>31</v>
      </c>
      <c r="B797" s="35" t="s">
        <v>109</v>
      </c>
      <c r="C797" s="38" t="s">
        <v>110</v>
      </c>
      <c r="D797" s="36">
        <f t="shared" ref="D797:AA797" si="975">D217+D275+D333</f>
        <v>0</v>
      </c>
      <c r="E797" s="36">
        <f t="shared" si="975"/>
        <v>0</v>
      </c>
      <c r="F797" s="36">
        <f t="shared" si="975"/>
        <v>0</v>
      </c>
      <c r="G797" s="36">
        <f t="shared" si="975"/>
        <v>0</v>
      </c>
      <c r="H797" s="36">
        <f t="shared" si="975"/>
        <v>0</v>
      </c>
      <c r="I797" s="36">
        <f t="shared" si="975"/>
        <v>0</v>
      </c>
      <c r="J797" s="36">
        <f t="shared" si="975"/>
        <v>0</v>
      </c>
      <c r="K797" s="36">
        <f t="shared" si="975"/>
        <v>0</v>
      </c>
      <c r="L797" s="36">
        <f t="shared" si="975"/>
        <v>0</v>
      </c>
      <c r="M797" s="36">
        <f t="shared" si="975"/>
        <v>0</v>
      </c>
      <c r="N797" s="36">
        <f t="shared" si="975"/>
        <v>0</v>
      </c>
      <c r="O797" s="36">
        <f t="shared" si="975"/>
        <v>0</v>
      </c>
      <c r="P797" s="36">
        <f t="shared" si="975"/>
        <v>0</v>
      </c>
      <c r="Q797" s="36">
        <f t="shared" si="975"/>
        <v>0</v>
      </c>
      <c r="R797" s="36">
        <f t="shared" si="975"/>
        <v>0</v>
      </c>
      <c r="S797" s="36">
        <f t="shared" si="975"/>
        <v>0</v>
      </c>
      <c r="T797" s="36">
        <f t="shared" si="975"/>
        <v>0</v>
      </c>
      <c r="U797" s="36">
        <f t="shared" si="975"/>
        <v>0</v>
      </c>
      <c r="V797" s="36">
        <f t="shared" si="975"/>
        <v>0</v>
      </c>
      <c r="W797" s="36">
        <f t="shared" si="975"/>
        <v>0</v>
      </c>
      <c r="X797" s="36">
        <f t="shared" si="975"/>
        <v>0</v>
      </c>
      <c r="Y797" s="36">
        <f t="shared" si="975"/>
        <v>0</v>
      </c>
      <c r="Z797" s="36">
        <f t="shared" si="975"/>
        <v>0</v>
      </c>
      <c r="AA797" s="36">
        <f t="shared" si="975"/>
        <v>0</v>
      </c>
      <c r="AB797" s="36">
        <f t="shared" ref="AB797:AC797" si="976">D797+F797+H797+J797+L797+N797+P797+R797+T797+V797+X797+Z797</f>
        <v>0</v>
      </c>
      <c r="AC797" s="36">
        <f t="shared" si="976"/>
        <v>0</v>
      </c>
      <c r="AD797" s="36">
        <f t="shared" si="854"/>
        <v>0</v>
      </c>
      <c r="AE797" s="36">
        <f t="shared" ref="AE797:AF797" si="977">AE217+AE275+AE333</f>
        <v>0</v>
      </c>
      <c r="AF797" s="36">
        <f t="shared" si="977"/>
        <v>0</v>
      </c>
      <c r="AG797" s="36">
        <f t="shared" si="856"/>
        <v>0</v>
      </c>
      <c r="AH797" s="36">
        <f t="shared" ref="AH797:AI797" si="978">AH217+AH275+AH333</f>
        <v>0</v>
      </c>
      <c r="AI797" s="36">
        <f t="shared" si="978"/>
        <v>0</v>
      </c>
      <c r="AJ797" s="36">
        <f t="shared" si="858"/>
        <v>0</v>
      </c>
    </row>
    <row r="798" spans="1:36" ht="15.75" customHeight="1" x14ac:dyDescent="0.25">
      <c r="A798" s="34">
        <v>32</v>
      </c>
      <c r="B798" s="35" t="s">
        <v>111</v>
      </c>
      <c r="C798" s="38" t="s">
        <v>112</v>
      </c>
      <c r="D798" s="36">
        <f t="shared" ref="D798:AA798" si="979">D218+D276+D334</f>
        <v>0</v>
      </c>
      <c r="E798" s="36">
        <f t="shared" si="979"/>
        <v>0</v>
      </c>
      <c r="F798" s="36">
        <f t="shared" si="979"/>
        <v>0</v>
      </c>
      <c r="G798" s="36">
        <f t="shared" si="979"/>
        <v>0</v>
      </c>
      <c r="H798" s="36">
        <f t="shared" si="979"/>
        <v>0</v>
      </c>
      <c r="I798" s="36">
        <f t="shared" si="979"/>
        <v>0</v>
      </c>
      <c r="J798" s="36">
        <f t="shared" si="979"/>
        <v>0</v>
      </c>
      <c r="K798" s="36">
        <f t="shared" si="979"/>
        <v>0</v>
      </c>
      <c r="L798" s="36">
        <f t="shared" si="979"/>
        <v>0</v>
      </c>
      <c r="M798" s="36">
        <f t="shared" si="979"/>
        <v>0</v>
      </c>
      <c r="N798" s="36">
        <f t="shared" si="979"/>
        <v>0</v>
      </c>
      <c r="O798" s="36">
        <f t="shared" si="979"/>
        <v>0</v>
      </c>
      <c r="P798" s="36">
        <f t="shared" si="979"/>
        <v>0</v>
      </c>
      <c r="Q798" s="36">
        <f t="shared" si="979"/>
        <v>0</v>
      </c>
      <c r="R798" s="36">
        <f t="shared" si="979"/>
        <v>0</v>
      </c>
      <c r="S798" s="36">
        <f t="shared" si="979"/>
        <v>0</v>
      </c>
      <c r="T798" s="36">
        <f t="shared" si="979"/>
        <v>0</v>
      </c>
      <c r="U798" s="36">
        <f t="shared" si="979"/>
        <v>0</v>
      </c>
      <c r="V798" s="36">
        <f t="shared" si="979"/>
        <v>0</v>
      </c>
      <c r="W798" s="36">
        <f t="shared" si="979"/>
        <v>0</v>
      </c>
      <c r="X798" s="36">
        <f t="shared" si="979"/>
        <v>0</v>
      </c>
      <c r="Y798" s="36">
        <f t="shared" si="979"/>
        <v>0</v>
      </c>
      <c r="Z798" s="36">
        <f t="shared" si="979"/>
        <v>0</v>
      </c>
      <c r="AA798" s="36">
        <f t="shared" si="979"/>
        <v>0</v>
      </c>
      <c r="AB798" s="36">
        <f t="shared" ref="AB798:AC798" si="980">D798+F798+H798+J798+L798+N798+P798+R798+T798+V798+X798+Z798</f>
        <v>0</v>
      </c>
      <c r="AC798" s="36">
        <f t="shared" si="980"/>
        <v>0</v>
      </c>
      <c r="AD798" s="36">
        <f t="shared" si="854"/>
        <v>0</v>
      </c>
      <c r="AE798" s="36">
        <f t="shared" ref="AE798:AF798" si="981">AE218+AE276+AE334</f>
        <v>0</v>
      </c>
      <c r="AF798" s="36">
        <f t="shared" si="981"/>
        <v>0</v>
      </c>
      <c r="AG798" s="36">
        <f t="shared" si="856"/>
        <v>0</v>
      </c>
      <c r="AH798" s="36">
        <f t="shared" ref="AH798:AI798" si="982">AH218+AH276+AH334</f>
        <v>0</v>
      </c>
      <c r="AI798" s="36">
        <f t="shared" si="982"/>
        <v>0</v>
      </c>
      <c r="AJ798" s="36">
        <f t="shared" si="858"/>
        <v>0</v>
      </c>
    </row>
    <row r="799" spans="1:36" ht="15.75" customHeight="1" x14ac:dyDescent="0.25">
      <c r="A799" s="34">
        <v>33</v>
      </c>
      <c r="B799" s="35" t="s">
        <v>113</v>
      </c>
      <c r="C799" s="38" t="s">
        <v>114</v>
      </c>
      <c r="D799" s="36">
        <f t="shared" ref="D799:AA799" si="983">D219+D277+D335</f>
        <v>0</v>
      </c>
      <c r="E799" s="36">
        <f t="shared" si="983"/>
        <v>0</v>
      </c>
      <c r="F799" s="36">
        <f t="shared" si="983"/>
        <v>0</v>
      </c>
      <c r="G799" s="36">
        <f t="shared" si="983"/>
        <v>0</v>
      </c>
      <c r="H799" s="36">
        <f t="shared" si="983"/>
        <v>0</v>
      </c>
      <c r="I799" s="36">
        <f t="shared" si="983"/>
        <v>0</v>
      </c>
      <c r="J799" s="36">
        <f t="shared" si="983"/>
        <v>0</v>
      </c>
      <c r="K799" s="36">
        <f t="shared" si="983"/>
        <v>0</v>
      </c>
      <c r="L799" s="36">
        <f t="shared" si="983"/>
        <v>0</v>
      </c>
      <c r="M799" s="36">
        <f t="shared" si="983"/>
        <v>0</v>
      </c>
      <c r="N799" s="36">
        <f t="shared" si="983"/>
        <v>0</v>
      </c>
      <c r="O799" s="36">
        <f t="shared" si="983"/>
        <v>0</v>
      </c>
      <c r="P799" s="36">
        <f t="shared" si="983"/>
        <v>0</v>
      </c>
      <c r="Q799" s="36">
        <f t="shared" si="983"/>
        <v>0</v>
      </c>
      <c r="R799" s="36">
        <f t="shared" si="983"/>
        <v>0</v>
      </c>
      <c r="S799" s="36">
        <f t="shared" si="983"/>
        <v>0</v>
      </c>
      <c r="T799" s="36">
        <f t="shared" si="983"/>
        <v>0</v>
      </c>
      <c r="U799" s="36">
        <f t="shared" si="983"/>
        <v>0</v>
      </c>
      <c r="V799" s="36">
        <f t="shared" si="983"/>
        <v>0</v>
      </c>
      <c r="W799" s="36">
        <f t="shared" si="983"/>
        <v>0</v>
      </c>
      <c r="X799" s="36">
        <f t="shared" si="983"/>
        <v>0</v>
      </c>
      <c r="Y799" s="36">
        <f t="shared" si="983"/>
        <v>0</v>
      </c>
      <c r="Z799" s="36">
        <f t="shared" si="983"/>
        <v>0</v>
      </c>
      <c r="AA799" s="36">
        <f t="shared" si="983"/>
        <v>0</v>
      </c>
      <c r="AB799" s="36">
        <f t="shared" ref="AB799:AC799" si="984">D799+F799+H799+J799+L799+N799+P799+R799+T799+V799+X799+Z799</f>
        <v>0</v>
      </c>
      <c r="AC799" s="36">
        <f t="shared" si="984"/>
        <v>0</v>
      </c>
      <c r="AD799" s="36">
        <f t="shared" si="854"/>
        <v>0</v>
      </c>
      <c r="AE799" s="36">
        <f t="shared" ref="AE799:AF799" si="985">AE219+AE277+AE335</f>
        <v>0</v>
      </c>
      <c r="AF799" s="36">
        <f t="shared" si="985"/>
        <v>0</v>
      </c>
      <c r="AG799" s="36">
        <f t="shared" si="856"/>
        <v>0</v>
      </c>
      <c r="AH799" s="36">
        <f t="shared" ref="AH799:AI799" si="986">AH219+AH277+AH335</f>
        <v>0</v>
      </c>
      <c r="AI799" s="36">
        <f t="shared" si="986"/>
        <v>0</v>
      </c>
      <c r="AJ799" s="36">
        <f t="shared" si="858"/>
        <v>0</v>
      </c>
    </row>
    <row r="800" spans="1:36" ht="15.75" customHeight="1" x14ac:dyDescent="0.25">
      <c r="A800" s="34">
        <v>34</v>
      </c>
      <c r="B800" s="35" t="s">
        <v>115</v>
      </c>
      <c r="C800" s="38" t="s">
        <v>116</v>
      </c>
      <c r="D800" s="36">
        <f t="shared" ref="D800:AA800" si="987">D220+D278+D336</f>
        <v>0</v>
      </c>
      <c r="E800" s="36">
        <f t="shared" si="987"/>
        <v>0</v>
      </c>
      <c r="F800" s="36">
        <f t="shared" si="987"/>
        <v>0</v>
      </c>
      <c r="G800" s="36">
        <f t="shared" si="987"/>
        <v>0</v>
      </c>
      <c r="H800" s="36">
        <f t="shared" si="987"/>
        <v>0</v>
      </c>
      <c r="I800" s="36">
        <f t="shared" si="987"/>
        <v>0</v>
      </c>
      <c r="J800" s="36">
        <f t="shared" si="987"/>
        <v>0</v>
      </c>
      <c r="K800" s="36">
        <f t="shared" si="987"/>
        <v>0</v>
      </c>
      <c r="L800" s="36">
        <f t="shared" si="987"/>
        <v>0</v>
      </c>
      <c r="M800" s="36">
        <f t="shared" si="987"/>
        <v>0</v>
      </c>
      <c r="N800" s="36">
        <f t="shared" si="987"/>
        <v>0</v>
      </c>
      <c r="O800" s="36">
        <f t="shared" si="987"/>
        <v>0</v>
      </c>
      <c r="P800" s="36">
        <f t="shared" si="987"/>
        <v>0</v>
      </c>
      <c r="Q800" s="36">
        <f t="shared" si="987"/>
        <v>0</v>
      </c>
      <c r="R800" s="36">
        <f t="shared" si="987"/>
        <v>0</v>
      </c>
      <c r="S800" s="36">
        <f t="shared" si="987"/>
        <v>0</v>
      </c>
      <c r="T800" s="36">
        <f t="shared" si="987"/>
        <v>0</v>
      </c>
      <c r="U800" s="36">
        <f t="shared" si="987"/>
        <v>0</v>
      </c>
      <c r="V800" s="36">
        <f t="shared" si="987"/>
        <v>0</v>
      </c>
      <c r="W800" s="36">
        <f t="shared" si="987"/>
        <v>0</v>
      </c>
      <c r="X800" s="36">
        <f t="shared" si="987"/>
        <v>0</v>
      </c>
      <c r="Y800" s="36">
        <f t="shared" si="987"/>
        <v>0</v>
      </c>
      <c r="Z800" s="36">
        <f t="shared" si="987"/>
        <v>0</v>
      </c>
      <c r="AA800" s="36">
        <f t="shared" si="987"/>
        <v>0</v>
      </c>
      <c r="AB800" s="36">
        <f t="shared" ref="AB800:AC800" si="988">D800+F800+H800+J800+L800+N800+P800+R800+T800+V800+X800+Z800</f>
        <v>0</v>
      </c>
      <c r="AC800" s="36">
        <f t="shared" si="988"/>
        <v>0</v>
      </c>
      <c r="AD800" s="36">
        <f t="shared" si="854"/>
        <v>0</v>
      </c>
      <c r="AE800" s="36">
        <f t="shared" ref="AE800:AF800" si="989">AE220+AE278+AE336</f>
        <v>0</v>
      </c>
      <c r="AF800" s="36">
        <f t="shared" si="989"/>
        <v>0</v>
      </c>
      <c r="AG800" s="36">
        <f t="shared" si="856"/>
        <v>0</v>
      </c>
      <c r="AH800" s="36">
        <f t="shared" ref="AH800:AI800" si="990">AH220+AH278+AH336</f>
        <v>0</v>
      </c>
      <c r="AI800" s="36">
        <f t="shared" si="990"/>
        <v>0</v>
      </c>
      <c r="AJ800" s="36">
        <f t="shared" si="858"/>
        <v>0</v>
      </c>
    </row>
    <row r="801" spans="1:36" ht="15.75" customHeight="1" x14ac:dyDescent="0.25">
      <c r="A801" s="34">
        <v>35</v>
      </c>
      <c r="B801" s="35" t="s">
        <v>117</v>
      </c>
      <c r="C801" s="38" t="s">
        <v>118</v>
      </c>
      <c r="D801" s="36">
        <f t="shared" ref="D801:AA801" si="991">D221+D279+D337</f>
        <v>0</v>
      </c>
      <c r="E801" s="36">
        <f t="shared" si="991"/>
        <v>0</v>
      </c>
      <c r="F801" s="36">
        <f t="shared" si="991"/>
        <v>0</v>
      </c>
      <c r="G801" s="36">
        <f t="shared" si="991"/>
        <v>0</v>
      </c>
      <c r="H801" s="36">
        <f t="shared" si="991"/>
        <v>0</v>
      </c>
      <c r="I801" s="36">
        <f t="shared" si="991"/>
        <v>0</v>
      </c>
      <c r="J801" s="36">
        <f t="shared" si="991"/>
        <v>0</v>
      </c>
      <c r="K801" s="36">
        <f t="shared" si="991"/>
        <v>0</v>
      </c>
      <c r="L801" s="36">
        <f t="shared" si="991"/>
        <v>0</v>
      </c>
      <c r="M801" s="36">
        <f t="shared" si="991"/>
        <v>0</v>
      </c>
      <c r="N801" s="36">
        <f t="shared" si="991"/>
        <v>0</v>
      </c>
      <c r="O801" s="36">
        <f t="shared" si="991"/>
        <v>0</v>
      </c>
      <c r="P801" s="36">
        <f t="shared" si="991"/>
        <v>0</v>
      </c>
      <c r="Q801" s="36">
        <f t="shared" si="991"/>
        <v>0</v>
      </c>
      <c r="R801" s="36">
        <f t="shared" si="991"/>
        <v>0</v>
      </c>
      <c r="S801" s="36">
        <f t="shared" si="991"/>
        <v>0</v>
      </c>
      <c r="T801" s="36">
        <f t="shared" si="991"/>
        <v>0</v>
      </c>
      <c r="U801" s="36">
        <f t="shared" si="991"/>
        <v>0</v>
      </c>
      <c r="V801" s="36">
        <f t="shared" si="991"/>
        <v>0</v>
      </c>
      <c r="W801" s="36">
        <f t="shared" si="991"/>
        <v>0</v>
      </c>
      <c r="X801" s="36">
        <f t="shared" si="991"/>
        <v>0</v>
      </c>
      <c r="Y801" s="36">
        <f t="shared" si="991"/>
        <v>0</v>
      </c>
      <c r="Z801" s="36">
        <f t="shared" si="991"/>
        <v>0</v>
      </c>
      <c r="AA801" s="36">
        <f t="shared" si="991"/>
        <v>0</v>
      </c>
      <c r="AB801" s="36">
        <f t="shared" ref="AB801:AC801" si="992">D801+F801+H801+J801+L801+N801+P801+R801+T801+V801+X801+Z801</f>
        <v>0</v>
      </c>
      <c r="AC801" s="36">
        <f t="shared" si="992"/>
        <v>0</v>
      </c>
      <c r="AD801" s="36">
        <f t="shared" si="854"/>
        <v>0</v>
      </c>
      <c r="AE801" s="36">
        <f t="shared" ref="AE801:AF801" si="993">AE221+AE279+AE337</f>
        <v>0</v>
      </c>
      <c r="AF801" s="36">
        <f t="shared" si="993"/>
        <v>0</v>
      </c>
      <c r="AG801" s="36">
        <f t="shared" si="856"/>
        <v>0</v>
      </c>
      <c r="AH801" s="36">
        <f t="shared" ref="AH801:AI801" si="994">AH221+AH279+AH337</f>
        <v>0</v>
      </c>
      <c r="AI801" s="36">
        <f t="shared" si="994"/>
        <v>0</v>
      </c>
      <c r="AJ801" s="36">
        <f t="shared" si="858"/>
        <v>0</v>
      </c>
    </row>
    <row r="802" spans="1:36" ht="15.75" customHeight="1" x14ac:dyDescent="0.25">
      <c r="A802" s="34">
        <v>37</v>
      </c>
      <c r="B802" s="35" t="s">
        <v>119</v>
      </c>
      <c r="C802" s="38" t="s">
        <v>120</v>
      </c>
      <c r="D802" s="36">
        <f t="shared" ref="D802:AA802" si="995">D222+D280+D338</f>
        <v>0</v>
      </c>
      <c r="E802" s="36">
        <f t="shared" si="995"/>
        <v>0</v>
      </c>
      <c r="F802" s="36">
        <f t="shared" si="995"/>
        <v>0</v>
      </c>
      <c r="G802" s="36">
        <f t="shared" si="995"/>
        <v>0</v>
      </c>
      <c r="H802" s="36">
        <f t="shared" si="995"/>
        <v>0</v>
      </c>
      <c r="I802" s="36">
        <f t="shared" si="995"/>
        <v>0</v>
      </c>
      <c r="J802" s="36">
        <f t="shared" si="995"/>
        <v>0</v>
      </c>
      <c r="K802" s="36">
        <f t="shared" si="995"/>
        <v>0</v>
      </c>
      <c r="L802" s="36">
        <f t="shared" si="995"/>
        <v>0</v>
      </c>
      <c r="M802" s="36">
        <f t="shared" si="995"/>
        <v>0</v>
      </c>
      <c r="N802" s="36">
        <f t="shared" si="995"/>
        <v>0</v>
      </c>
      <c r="O802" s="36">
        <f t="shared" si="995"/>
        <v>0</v>
      </c>
      <c r="P802" s="36">
        <f t="shared" si="995"/>
        <v>0</v>
      </c>
      <c r="Q802" s="36">
        <f t="shared" si="995"/>
        <v>0</v>
      </c>
      <c r="R802" s="36">
        <f t="shared" si="995"/>
        <v>0</v>
      </c>
      <c r="S802" s="36">
        <f t="shared" si="995"/>
        <v>0</v>
      </c>
      <c r="T802" s="36">
        <f t="shared" si="995"/>
        <v>0</v>
      </c>
      <c r="U802" s="36">
        <f t="shared" si="995"/>
        <v>0</v>
      </c>
      <c r="V802" s="36">
        <f t="shared" si="995"/>
        <v>0</v>
      </c>
      <c r="W802" s="36">
        <f t="shared" si="995"/>
        <v>0</v>
      </c>
      <c r="X802" s="36">
        <f t="shared" si="995"/>
        <v>0</v>
      </c>
      <c r="Y802" s="36">
        <f t="shared" si="995"/>
        <v>0</v>
      </c>
      <c r="Z802" s="36">
        <f t="shared" si="995"/>
        <v>0</v>
      </c>
      <c r="AA802" s="36">
        <f t="shared" si="995"/>
        <v>0</v>
      </c>
      <c r="AB802" s="36">
        <f t="shared" ref="AB802:AC802" si="996">D802+F802+H802+J802+L802+N802+P802+R802+T802+V802+X802+Z802</f>
        <v>0</v>
      </c>
      <c r="AC802" s="36">
        <f t="shared" si="996"/>
        <v>0</v>
      </c>
      <c r="AD802" s="36">
        <f t="shared" si="854"/>
        <v>0</v>
      </c>
      <c r="AE802" s="36">
        <f t="shared" ref="AE802:AF802" si="997">AE222+AE280+AE338</f>
        <v>0</v>
      </c>
      <c r="AF802" s="36">
        <f t="shared" si="997"/>
        <v>0</v>
      </c>
      <c r="AG802" s="36">
        <f t="shared" si="856"/>
        <v>0</v>
      </c>
      <c r="AH802" s="36">
        <f t="shared" ref="AH802:AI802" si="998">AH222+AH280+AH338</f>
        <v>0</v>
      </c>
      <c r="AI802" s="36">
        <f t="shared" si="998"/>
        <v>0</v>
      </c>
      <c r="AJ802" s="36">
        <f t="shared" si="858"/>
        <v>0</v>
      </c>
    </row>
    <row r="803" spans="1:36" ht="15.75" customHeight="1" x14ac:dyDescent="0.25">
      <c r="A803" s="34">
        <v>38</v>
      </c>
      <c r="B803" s="35" t="s">
        <v>121</v>
      </c>
      <c r="C803" s="38" t="s">
        <v>122</v>
      </c>
      <c r="D803" s="36">
        <f t="shared" ref="D803:AA803" si="999">D223+D281+D339</f>
        <v>0</v>
      </c>
      <c r="E803" s="36">
        <f t="shared" si="999"/>
        <v>0</v>
      </c>
      <c r="F803" s="36">
        <f t="shared" si="999"/>
        <v>0</v>
      </c>
      <c r="G803" s="36">
        <f t="shared" si="999"/>
        <v>0</v>
      </c>
      <c r="H803" s="36">
        <f t="shared" si="999"/>
        <v>0</v>
      </c>
      <c r="I803" s="36">
        <f t="shared" si="999"/>
        <v>0</v>
      </c>
      <c r="J803" s="36">
        <f t="shared" si="999"/>
        <v>0</v>
      </c>
      <c r="K803" s="36">
        <f t="shared" si="999"/>
        <v>0</v>
      </c>
      <c r="L803" s="36">
        <f t="shared" si="999"/>
        <v>0</v>
      </c>
      <c r="M803" s="36">
        <f t="shared" si="999"/>
        <v>0</v>
      </c>
      <c r="N803" s="36">
        <f t="shared" si="999"/>
        <v>0</v>
      </c>
      <c r="O803" s="36">
        <f t="shared" si="999"/>
        <v>0</v>
      </c>
      <c r="P803" s="36">
        <f t="shared" si="999"/>
        <v>0</v>
      </c>
      <c r="Q803" s="36">
        <f t="shared" si="999"/>
        <v>0</v>
      </c>
      <c r="R803" s="36">
        <f t="shared" si="999"/>
        <v>0</v>
      </c>
      <c r="S803" s="36">
        <f t="shared" si="999"/>
        <v>0</v>
      </c>
      <c r="T803" s="36">
        <f t="shared" si="999"/>
        <v>0</v>
      </c>
      <c r="U803" s="36">
        <f t="shared" si="999"/>
        <v>0</v>
      </c>
      <c r="V803" s="36">
        <f t="shared" si="999"/>
        <v>0</v>
      </c>
      <c r="W803" s="36">
        <f t="shared" si="999"/>
        <v>0</v>
      </c>
      <c r="X803" s="36">
        <f t="shared" si="999"/>
        <v>0</v>
      </c>
      <c r="Y803" s="36">
        <f t="shared" si="999"/>
        <v>0</v>
      </c>
      <c r="Z803" s="36">
        <f t="shared" si="999"/>
        <v>0</v>
      </c>
      <c r="AA803" s="36">
        <f t="shared" si="999"/>
        <v>0</v>
      </c>
      <c r="AB803" s="36">
        <f t="shared" ref="AB803:AC803" si="1000">D803+F803+H803+J803+L803+N803+P803+R803+T803+V803+X803+Z803</f>
        <v>0</v>
      </c>
      <c r="AC803" s="36">
        <f t="shared" si="1000"/>
        <v>0</v>
      </c>
      <c r="AD803" s="36">
        <f t="shared" si="854"/>
        <v>0</v>
      </c>
      <c r="AE803" s="36">
        <f t="shared" ref="AE803:AF803" si="1001">AE223+AE281+AE339</f>
        <v>0</v>
      </c>
      <c r="AF803" s="36">
        <f t="shared" si="1001"/>
        <v>0</v>
      </c>
      <c r="AG803" s="36">
        <f t="shared" si="856"/>
        <v>0</v>
      </c>
      <c r="AH803" s="36">
        <f t="shared" ref="AH803:AI803" si="1002">AH223+AH281+AH339</f>
        <v>0</v>
      </c>
      <c r="AI803" s="36">
        <f t="shared" si="1002"/>
        <v>0</v>
      </c>
      <c r="AJ803" s="36">
        <f t="shared" si="858"/>
        <v>0</v>
      </c>
    </row>
    <row r="804" spans="1:36" ht="15.75" customHeight="1" x14ac:dyDescent="0.25">
      <c r="A804" s="34">
        <v>36</v>
      </c>
      <c r="B804" s="35" t="s">
        <v>123</v>
      </c>
      <c r="C804" s="39"/>
      <c r="D804" s="36">
        <f t="shared" ref="D804:AA804" si="1003">D224+D282+D340</f>
        <v>0</v>
      </c>
      <c r="E804" s="36">
        <f t="shared" si="1003"/>
        <v>0</v>
      </c>
      <c r="F804" s="36">
        <f t="shared" si="1003"/>
        <v>0</v>
      </c>
      <c r="G804" s="36">
        <f t="shared" si="1003"/>
        <v>0</v>
      </c>
      <c r="H804" s="36">
        <f t="shared" si="1003"/>
        <v>0</v>
      </c>
      <c r="I804" s="36">
        <f t="shared" si="1003"/>
        <v>0</v>
      </c>
      <c r="J804" s="36">
        <f t="shared" si="1003"/>
        <v>0</v>
      </c>
      <c r="K804" s="36">
        <f t="shared" si="1003"/>
        <v>0</v>
      </c>
      <c r="L804" s="36">
        <f t="shared" si="1003"/>
        <v>0</v>
      </c>
      <c r="M804" s="36">
        <f t="shared" si="1003"/>
        <v>0</v>
      </c>
      <c r="N804" s="36">
        <f t="shared" si="1003"/>
        <v>0</v>
      </c>
      <c r="O804" s="36">
        <f t="shared" si="1003"/>
        <v>0</v>
      </c>
      <c r="P804" s="36">
        <f t="shared" si="1003"/>
        <v>0</v>
      </c>
      <c r="Q804" s="36">
        <f t="shared" si="1003"/>
        <v>0</v>
      </c>
      <c r="R804" s="36">
        <f t="shared" si="1003"/>
        <v>0</v>
      </c>
      <c r="S804" s="36">
        <f t="shared" si="1003"/>
        <v>0</v>
      </c>
      <c r="T804" s="36">
        <f t="shared" si="1003"/>
        <v>0</v>
      </c>
      <c r="U804" s="36">
        <f t="shared" si="1003"/>
        <v>0</v>
      </c>
      <c r="V804" s="36">
        <f t="shared" si="1003"/>
        <v>0</v>
      </c>
      <c r="W804" s="36">
        <f t="shared" si="1003"/>
        <v>0</v>
      </c>
      <c r="X804" s="36">
        <f t="shared" si="1003"/>
        <v>0</v>
      </c>
      <c r="Y804" s="36">
        <f t="shared" si="1003"/>
        <v>0</v>
      </c>
      <c r="Z804" s="36">
        <f t="shared" si="1003"/>
        <v>0</v>
      </c>
      <c r="AA804" s="36">
        <f t="shared" si="1003"/>
        <v>0</v>
      </c>
      <c r="AB804" s="36">
        <f t="shared" ref="AB804:AC804" si="1004">D804+F804+H804+J804+L804+N804+P804+R804+T804+V804+X804+Z804</f>
        <v>0</v>
      </c>
      <c r="AC804" s="36">
        <f t="shared" si="1004"/>
        <v>0</v>
      </c>
      <c r="AD804" s="36">
        <f t="shared" si="854"/>
        <v>0</v>
      </c>
      <c r="AE804" s="36">
        <f t="shared" ref="AE804:AF804" si="1005">AE224+AE282+AE340</f>
        <v>0</v>
      </c>
      <c r="AF804" s="36">
        <f t="shared" si="1005"/>
        <v>0</v>
      </c>
      <c r="AG804" s="36">
        <f t="shared" si="856"/>
        <v>0</v>
      </c>
      <c r="AH804" s="36">
        <f t="shared" ref="AH804:AI804" si="1006">AH224+AH282+AH340</f>
        <v>0</v>
      </c>
      <c r="AI804" s="36">
        <f t="shared" si="1006"/>
        <v>0</v>
      </c>
      <c r="AJ804" s="36">
        <f t="shared" si="858"/>
        <v>0</v>
      </c>
    </row>
    <row r="805" spans="1:36" ht="15.75" customHeight="1" x14ac:dyDescent="0.25">
      <c r="A805" s="34">
        <v>39</v>
      </c>
      <c r="B805" s="35" t="s">
        <v>124</v>
      </c>
      <c r="C805" s="38" t="s">
        <v>125</v>
      </c>
      <c r="D805" s="36">
        <f t="shared" ref="D805:AA805" si="1007">D225+D283+D341</f>
        <v>0</v>
      </c>
      <c r="E805" s="36">
        <f t="shared" si="1007"/>
        <v>0</v>
      </c>
      <c r="F805" s="36">
        <f t="shared" si="1007"/>
        <v>0</v>
      </c>
      <c r="G805" s="36">
        <f t="shared" si="1007"/>
        <v>0</v>
      </c>
      <c r="H805" s="36">
        <f t="shared" si="1007"/>
        <v>0</v>
      </c>
      <c r="I805" s="36">
        <f t="shared" si="1007"/>
        <v>0</v>
      </c>
      <c r="J805" s="36">
        <f t="shared" si="1007"/>
        <v>0</v>
      </c>
      <c r="K805" s="36">
        <f t="shared" si="1007"/>
        <v>0</v>
      </c>
      <c r="L805" s="36">
        <f t="shared" si="1007"/>
        <v>0</v>
      </c>
      <c r="M805" s="36">
        <f t="shared" si="1007"/>
        <v>0</v>
      </c>
      <c r="N805" s="36">
        <f t="shared" si="1007"/>
        <v>0</v>
      </c>
      <c r="O805" s="36">
        <f t="shared" si="1007"/>
        <v>0</v>
      </c>
      <c r="P805" s="36">
        <f t="shared" si="1007"/>
        <v>0</v>
      </c>
      <c r="Q805" s="36">
        <f t="shared" si="1007"/>
        <v>0</v>
      </c>
      <c r="R805" s="36">
        <f t="shared" si="1007"/>
        <v>0</v>
      </c>
      <c r="S805" s="36">
        <f t="shared" si="1007"/>
        <v>0</v>
      </c>
      <c r="T805" s="36">
        <f t="shared" si="1007"/>
        <v>0</v>
      </c>
      <c r="U805" s="36">
        <f t="shared" si="1007"/>
        <v>0</v>
      </c>
      <c r="V805" s="36">
        <f t="shared" si="1007"/>
        <v>0</v>
      </c>
      <c r="W805" s="36">
        <f t="shared" si="1007"/>
        <v>0</v>
      </c>
      <c r="X805" s="36">
        <f t="shared" si="1007"/>
        <v>0</v>
      </c>
      <c r="Y805" s="36">
        <f t="shared" si="1007"/>
        <v>0</v>
      </c>
      <c r="Z805" s="36">
        <f t="shared" si="1007"/>
        <v>0</v>
      </c>
      <c r="AA805" s="36">
        <f t="shared" si="1007"/>
        <v>0</v>
      </c>
      <c r="AB805" s="36">
        <f t="shared" ref="AB805:AC805" si="1008">D805+F805+H805+J805+L805+N805+P805+R805+T805+V805+X805+Z805</f>
        <v>0</v>
      </c>
      <c r="AC805" s="36">
        <f t="shared" si="1008"/>
        <v>0</v>
      </c>
      <c r="AD805" s="36">
        <f t="shared" si="854"/>
        <v>0</v>
      </c>
      <c r="AE805" s="36">
        <f t="shared" ref="AE805:AF805" si="1009">AE225+AE283+AE341</f>
        <v>0</v>
      </c>
      <c r="AF805" s="36">
        <f t="shared" si="1009"/>
        <v>0</v>
      </c>
      <c r="AG805" s="36">
        <f t="shared" si="856"/>
        <v>0</v>
      </c>
      <c r="AH805" s="36">
        <f t="shared" ref="AH805:AI805" si="1010">AH225+AH283+AH341</f>
        <v>0</v>
      </c>
      <c r="AI805" s="36">
        <f t="shared" si="1010"/>
        <v>0</v>
      </c>
      <c r="AJ805" s="36">
        <f t="shared" si="858"/>
        <v>0</v>
      </c>
    </row>
    <row r="806" spans="1:36" ht="15.75" customHeight="1" x14ac:dyDescent="0.25">
      <c r="A806" s="37"/>
      <c r="B806" s="35" t="s">
        <v>126</v>
      </c>
      <c r="C806" s="37"/>
      <c r="D806" s="36">
        <f t="shared" ref="D806:AA806" si="1011">D226+D284+D342</f>
        <v>0</v>
      </c>
      <c r="E806" s="36">
        <f t="shared" si="1011"/>
        <v>0</v>
      </c>
      <c r="F806" s="36">
        <f t="shared" si="1011"/>
        <v>0</v>
      </c>
      <c r="G806" s="36">
        <f t="shared" si="1011"/>
        <v>0</v>
      </c>
      <c r="H806" s="36">
        <f t="shared" si="1011"/>
        <v>0</v>
      </c>
      <c r="I806" s="36">
        <f t="shared" si="1011"/>
        <v>0</v>
      </c>
      <c r="J806" s="36">
        <f t="shared" si="1011"/>
        <v>0</v>
      </c>
      <c r="K806" s="36">
        <f t="shared" si="1011"/>
        <v>0</v>
      </c>
      <c r="L806" s="36">
        <f t="shared" si="1011"/>
        <v>0</v>
      </c>
      <c r="M806" s="36">
        <f t="shared" si="1011"/>
        <v>0</v>
      </c>
      <c r="N806" s="36">
        <f t="shared" si="1011"/>
        <v>0</v>
      </c>
      <c r="O806" s="36">
        <f t="shared" si="1011"/>
        <v>0</v>
      </c>
      <c r="P806" s="36">
        <f t="shared" si="1011"/>
        <v>0</v>
      </c>
      <c r="Q806" s="36">
        <f t="shared" si="1011"/>
        <v>0</v>
      </c>
      <c r="R806" s="36">
        <f t="shared" si="1011"/>
        <v>0</v>
      </c>
      <c r="S806" s="36">
        <f t="shared" si="1011"/>
        <v>0</v>
      </c>
      <c r="T806" s="36">
        <f t="shared" si="1011"/>
        <v>0</v>
      </c>
      <c r="U806" s="36">
        <f t="shared" si="1011"/>
        <v>0</v>
      </c>
      <c r="V806" s="36">
        <f t="shared" si="1011"/>
        <v>0</v>
      </c>
      <c r="W806" s="36">
        <f t="shared" si="1011"/>
        <v>0</v>
      </c>
      <c r="X806" s="36">
        <f t="shared" si="1011"/>
        <v>0</v>
      </c>
      <c r="Y806" s="36">
        <f t="shared" si="1011"/>
        <v>0</v>
      </c>
      <c r="Z806" s="36">
        <f t="shared" si="1011"/>
        <v>0</v>
      </c>
      <c r="AA806" s="36">
        <f t="shared" si="1011"/>
        <v>0</v>
      </c>
      <c r="AB806" s="36">
        <f t="shared" ref="AB806:AC806" si="1012">D806+F806+H806+J806+L806+N806+P806+R806+T806+V806+X806+Z806</f>
        <v>0</v>
      </c>
      <c r="AC806" s="36">
        <f t="shared" si="1012"/>
        <v>0</v>
      </c>
      <c r="AD806" s="36">
        <f t="shared" si="854"/>
        <v>0</v>
      </c>
      <c r="AE806" s="36">
        <f t="shared" ref="AE806:AF806" si="1013">AE226+AE284+AE342</f>
        <v>0</v>
      </c>
      <c r="AF806" s="36">
        <f t="shared" si="1013"/>
        <v>0</v>
      </c>
      <c r="AG806" s="36">
        <f t="shared" si="856"/>
        <v>0</v>
      </c>
      <c r="AH806" s="36">
        <f t="shared" ref="AH806:AI806" si="1014">AH226+AH284+AH342</f>
        <v>0</v>
      </c>
      <c r="AI806" s="36">
        <f t="shared" si="1014"/>
        <v>0</v>
      </c>
      <c r="AJ806" s="36">
        <f t="shared" si="858"/>
        <v>0</v>
      </c>
    </row>
    <row r="807" spans="1:36" ht="15.75" customHeight="1" x14ac:dyDescent="0.25">
      <c r="A807" s="37"/>
      <c r="B807" s="35" t="s">
        <v>127</v>
      </c>
      <c r="C807" s="37"/>
      <c r="D807" s="36">
        <f t="shared" ref="D807:AA807" si="1015">D227+D285+D343</f>
        <v>0</v>
      </c>
      <c r="E807" s="36">
        <f t="shared" si="1015"/>
        <v>0</v>
      </c>
      <c r="F807" s="36">
        <f t="shared" si="1015"/>
        <v>0</v>
      </c>
      <c r="G807" s="36">
        <f t="shared" si="1015"/>
        <v>0</v>
      </c>
      <c r="H807" s="36">
        <f t="shared" si="1015"/>
        <v>0</v>
      </c>
      <c r="I807" s="36">
        <f t="shared" si="1015"/>
        <v>0</v>
      </c>
      <c r="J807" s="36">
        <f t="shared" si="1015"/>
        <v>0</v>
      </c>
      <c r="K807" s="36">
        <f t="shared" si="1015"/>
        <v>0</v>
      </c>
      <c r="L807" s="36">
        <f t="shared" si="1015"/>
        <v>0</v>
      </c>
      <c r="M807" s="36">
        <f t="shared" si="1015"/>
        <v>0</v>
      </c>
      <c r="N807" s="36">
        <f t="shared" si="1015"/>
        <v>0</v>
      </c>
      <c r="O807" s="36">
        <f t="shared" si="1015"/>
        <v>0</v>
      </c>
      <c r="P807" s="36">
        <f t="shared" si="1015"/>
        <v>0</v>
      </c>
      <c r="Q807" s="36">
        <f t="shared" si="1015"/>
        <v>0</v>
      </c>
      <c r="R807" s="36">
        <f t="shared" si="1015"/>
        <v>0</v>
      </c>
      <c r="S807" s="36">
        <f t="shared" si="1015"/>
        <v>0</v>
      </c>
      <c r="T807" s="36">
        <f t="shared" si="1015"/>
        <v>0</v>
      </c>
      <c r="U807" s="36">
        <f t="shared" si="1015"/>
        <v>0</v>
      </c>
      <c r="V807" s="36">
        <f t="shared" si="1015"/>
        <v>0</v>
      </c>
      <c r="W807" s="36">
        <f t="shared" si="1015"/>
        <v>0</v>
      </c>
      <c r="X807" s="36">
        <f t="shared" si="1015"/>
        <v>0</v>
      </c>
      <c r="Y807" s="36">
        <f t="shared" si="1015"/>
        <v>0</v>
      </c>
      <c r="Z807" s="36">
        <f t="shared" si="1015"/>
        <v>0</v>
      </c>
      <c r="AA807" s="36">
        <f t="shared" si="1015"/>
        <v>0</v>
      </c>
      <c r="AB807" s="36">
        <f t="shared" ref="AB807:AC807" si="1016">D807+F807+H807+J807+L807+N807+P807+R807+T807+V807+X807+Z807</f>
        <v>0</v>
      </c>
      <c r="AC807" s="36">
        <f t="shared" si="1016"/>
        <v>0</v>
      </c>
      <c r="AD807" s="36">
        <f t="shared" si="854"/>
        <v>0</v>
      </c>
      <c r="AE807" s="36">
        <f t="shared" ref="AE807:AF807" si="1017">AE227+AE285+AE343</f>
        <v>0</v>
      </c>
      <c r="AF807" s="36">
        <f t="shared" si="1017"/>
        <v>0</v>
      </c>
      <c r="AG807" s="36">
        <f t="shared" si="856"/>
        <v>0</v>
      </c>
      <c r="AH807" s="36">
        <f t="shared" ref="AH807:AI807" si="1018">AH227+AH285+AH343</f>
        <v>0</v>
      </c>
      <c r="AI807" s="36">
        <f t="shared" si="1018"/>
        <v>0</v>
      </c>
      <c r="AJ807" s="36">
        <f t="shared" si="858"/>
        <v>0</v>
      </c>
    </row>
    <row r="808" spans="1:36" ht="15.75" customHeight="1" x14ac:dyDescent="0.25">
      <c r="A808" s="37"/>
      <c r="B808" s="35" t="s">
        <v>128</v>
      </c>
      <c r="C808" s="37"/>
      <c r="D808" s="36">
        <f t="shared" ref="D808:AA808" si="1019">D228+D286+D344</f>
        <v>0</v>
      </c>
      <c r="E808" s="36">
        <f t="shared" si="1019"/>
        <v>0</v>
      </c>
      <c r="F808" s="36">
        <f t="shared" si="1019"/>
        <v>0</v>
      </c>
      <c r="G808" s="36">
        <f t="shared" si="1019"/>
        <v>0</v>
      </c>
      <c r="H808" s="36">
        <f t="shared" si="1019"/>
        <v>0</v>
      </c>
      <c r="I808" s="36">
        <f t="shared" si="1019"/>
        <v>0</v>
      </c>
      <c r="J808" s="36">
        <f t="shared" si="1019"/>
        <v>0</v>
      </c>
      <c r="K808" s="36">
        <f t="shared" si="1019"/>
        <v>0</v>
      </c>
      <c r="L808" s="36">
        <f t="shared" si="1019"/>
        <v>0</v>
      </c>
      <c r="M808" s="36">
        <f t="shared" si="1019"/>
        <v>0</v>
      </c>
      <c r="N808" s="36">
        <f t="shared" si="1019"/>
        <v>0</v>
      </c>
      <c r="O808" s="36">
        <f t="shared" si="1019"/>
        <v>0</v>
      </c>
      <c r="P808" s="36">
        <f t="shared" si="1019"/>
        <v>0</v>
      </c>
      <c r="Q808" s="36">
        <f t="shared" si="1019"/>
        <v>0</v>
      </c>
      <c r="R808" s="36">
        <f t="shared" si="1019"/>
        <v>0</v>
      </c>
      <c r="S808" s="36">
        <f t="shared" si="1019"/>
        <v>0</v>
      </c>
      <c r="T808" s="36">
        <f t="shared" si="1019"/>
        <v>0</v>
      </c>
      <c r="U808" s="36">
        <f t="shared" si="1019"/>
        <v>0</v>
      </c>
      <c r="V808" s="36">
        <f t="shared" si="1019"/>
        <v>0</v>
      </c>
      <c r="W808" s="36">
        <f t="shared" si="1019"/>
        <v>0</v>
      </c>
      <c r="X808" s="36">
        <f t="shared" si="1019"/>
        <v>0</v>
      </c>
      <c r="Y808" s="36">
        <f t="shared" si="1019"/>
        <v>0</v>
      </c>
      <c r="Z808" s="36">
        <f t="shared" si="1019"/>
        <v>0</v>
      </c>
      <c r="AA808" s="36">
        <f t="shared" si="1019"/>
        <v>0</v>
      </c>
      <c r="AB808" s="36">
        <f t="shared" ref="AB808:AC808" si="1020">D808+F808+H808+J808+L808+N808+P808+R808+T808+V808+X808+Z808</f>
        <v>0</v>
      </c>
      <c r="AC808" s="36">
        <f t="shared" si="1020"/>
        <v>0</v>
      </c>
      <c r="AD808" s="36">
        <f t="shared" si="854"/>
        <v>0</v>
      </c>
      <c r="AE808" s="36">
        <f t="shared" ref="AE808:AF808" si="1021">AE228+AE286+AE344</f>
        <v>0</v>
      </c>
      <c r="AF808" s="36">
        <f t="shared" si="1021"/>
        <v>0</v>
      </c>
      <c r="AG808" s="36">
        <f t="shared" si="856"/>
        <v>0</v>
      </c>
      <c r="AH808" s="36">
        <f t="shared" ref="AH808:AI808" si="1022">AH228+AH286+AH344</f>
        <v>0</v>
      </c>
      <c r="AI808" s="36">
        <f t="shared" si="1022"/>
        <v>0</v>
      </c>
      <c r="AJ808" s="36">
        <f t="shared" si="858"/>
        <v>0</v>
      </c>
    </row>
    <row r="809" spans="1:36" ht="15.75" customHeight="1" x14ac:dyDescent="0.25">
      <c r="A809" s="34">
        <v>40</v>
      </c>
      <c r="B809" s="35" t="s">
        <v>129</v>
      </c>
      <c r="C809" s="38" t="s">
        <v>130</v>
      </c>
      <c r="D809" s="36">
        <f t="shared" ref="D809:AA809" si="1023">D229+D287+D345</f>
        <v>0</v>
      </c>
      <c r="E809" s="36">
        <f t="shared" si="1023"/>
        <v>0</v>
      </c>
      <c r="F809" s="36">
        <f t="shared" si="1023"/>
        <v>0</v>
      </c>
      <c r="G809" s="36">
        <f t="shared" si="1023"/>
        <v>0</v>
      </c>
      <c r="H809" s="36">
        <f t="shared" si="1023"/>
        <v>0</v>
      </c>
      <c r="I809" s="36">
        <f t="shared" si="1023"/>
        <v>0</v>
      </c>
      <c r="J809" s="36">
        <f t="shared" si="1023"/>
        <v>0</v>
      </c>
      <c r="K809" s="36">
        <f t="shared" si="1023"/>
        <v>0</v>
      </c>
      <c r="L809" s="36">
        <f t="shared" si="1023"/>
        <v>0</v>
      </c>
      <c r="M809" s="36">
        <f t="shared" si="1023"/>
        <v>0</v>
      </c>
      <c r="N809" s="36">
        <f t="shared" si="1023"/>
        <v>0</v>
      </c>
      <c r="O809" s="36">
        <f t="shared" si="1023"/>
        <v>0</v>
      </c>
      <c r="P809" s="36">
        <f t="shared" si="1023"/>
        <v>0</v>
      </c>
      <c r="Q809" s="36">
        <f t="shared" si="1023"/>
        <v>0</v>
      </c>
      <c r="R809" s="36">
        <f t="shared" si="1023"/>
        <v>0</v>
      </c>
      <c r="S809" s="36">
        <f t="shared" si="1023"/>
        <v>0</v>
      </c>
      <c r="T809" s="36">
        <f t="shared" si="1023"/>
        <v>0</v>
      </c>
      <c r="U809" s="36">
        <f t="shared" si="1023"/>
        <v>0</v>
      </c>
      <c r="V809" s="36">
        <f t="shared" si="1023"/>
        <v>0</v>
      </c>
      <c r="W809" s="36">
        <f t="shared" si="1023"/>
        <v>0</v>
      </c>
      <c r="X809" s="36">
        <f t="shared" si="1023"/>
        <v>0</v>
      </c>
      <c r="Y809" s="36">
        <f t="shared" si="1023"/>
        <v>0</v>
      </c>
      <c r="Z809" s="36">
        <f t="shared" si="1023"/>
        <v>0</v>
      </c>
      <c r="AA809" s="36">
        <f t="shared" si="1023"/>
        <v>0</v>
      </c>
      <c r="AB809" s="36">
        <f t="shared" ref="AB809:AC809" si="1024">D809+F809+H809+J809+L809+N809+P809+R809+T809+V809+X809+Z809</f>
        <v>0</v>
      </c>
      <c r="AC809" s="36">
        <f t="shared" si="1024"/>
        <v>0</v>
      </c>
      <c r="AD809" s="36">
        <f t="shared" si="854"/>
        <v>0</v>
      </c>
      <c r="AE809" s="36">
        <f t="shared" ref="AE809:AF809" si="1025">AE229+AE287+AE345</f>
        <v>0</v>
      </c>
      <c r="AF809" s="36">
        <f t="shared" si="1025"/>
        <v>0</v>
      </c>
      <c r="AG809" s="36">
        <f t="shared" si="856"/>
        <v>0</v>
      </c>
      <c r="AH809" s="36">
        <f t="shared" ref="AH809:AI809" si="1026">AH229+AH287+AH345</f>
        <v>0</v>
      </c>
      <c r="AI809" s="36">
        <f t="shared" si="1026"/>
        <v>0</v>
      </c>
      <c r="AJ809" s="36">
        <f t="shared" si="858"/>
        <v>0</v>
      </c>
    </row>
    <row r="810" spans="1:36" ht="15.75" customHeight="1" x14ac:dyDescent="0.25">
      <c r="A810" s="34">
        <v>41</v>
      </c>
      <c r="B810" s="35" t="s">
        <v>131</v>
      </c>
      <c r="C810" s="38" t="s">
        <v>132</v>
      </c>
      <c r="D810" s="36">
        <f t="shared" ref="D810:AA810" si="1027">D230+D288+D346</f>
        <v>0</v>
      </c>
      <c r="E810" s="36">
        <f t="shared" si="1027"/>
        <v>0</v>
      </c>
      <c r="F810" s="36">
        <f t="shared" si="1027"/>
        <v>0</v>
      </c>
      <c r="G810" s="36">
        <f t="shared" si="1027"/>
        <v>0</v>
      </c>
      <c r="H810" s="36">
        <f t="shared" si="1027"/>
        <v>0</v>
      </c>
      <c r="I810" s="36">
        <f t="shared" si="1027"/>
        <v>0</v>
      </c>
      <c r="J810" s="36">
        <f t="shared" si="1027"/>
        <v>0</v>
      </c>
      <c r="K810" s="36">
        <f t="shared" si="1027"/>
        <v>0</v>
      </c>
      <c r="L810" s="36">
        <f t="shared" si="1027"/>
        <v>0</v>
      </c>
      <c r="M810" s="36">
        <f t="shared" si="1027"/>
        <v>0</v>
      </c>
      <c r="N810" s="36">
        <f t="shared" si="1027"/>
        <v>0</v>
      </c>
      <c r="O810" s="36">
        <f t="shared" si="1027"/>
        <v>0</v>
      </c>
      <c r="P810" s="36">
        <f t="shared" si="1027"/>
        <v>0</v>
      </c>
      <c r="Q810" s="36">
        <f t="shared" si="1027"/>
        <v>0</v>
      </c>
      <c r="R810" s="36">
        <f t="shared" si="1027"/>
        <v>0</v>
      </c>
      <c r="S810" s="36">
        <f t="shared" si="1027"/>
        <v>0</v>
      </c>
      <c r="T810" s="36">
        <f t="shared" si="1027"/>
        <v>0</v>
      </c>
      <c r="U810" s="36">
        <f t="shared" si="1027"/>
        <v>0</v>
      </c>
      <c r="V810" s="36">
        <f t="shared" si="1027"/>
        <v>0</v>
      </c>
      <c r="W810" s="36">
        <f t="shared" si="1027"/>
        <v>0</v>
      </c>
      <c r="X810" s="36">
        <f t="shared" si="1027"/>
        <v>0</v>
      </c>
      <c r="Y810" s="36">
        <f t="shared" si="1027"/>
        <v>0</v>
      </c>
      <c r="Z810" s="36">
        <f t="shared" si="1027"/>
        <v>0</v>
      </c>
      <c r="AA810" s="36">
        <f t="shared" si="1027"/>
        <v>0</v>
      </c>
      <c r="AB810" s="36">
        <f t="shared" ref="AB810:AC810" si="1028">D810+F810+H810+J810+L810+N810+P810+R810+T810+V810+X810+Z810</f>
        <v>0</v>
      </c>
      <c r="AC810" s="36">
        <f t="shared" si="1028"/>
        <v>0</v>
      </c>
      <c r="AD810" s="36">
        <f t="shared" si="854"/>
        <v>0</v>
      </c>
      <c r="AE810" s="36">
        <f t="shared" ref="AE810:AF810" si="1029">AE230+AE288+AE346</f>
        <v>0</v>
      </c>
      <c r="AF810" s="36">
        <f t="shared" si="1029"/>
        <v>0</v>
      </c>
      <c r="AG810" s="36">
        <f t="shared" si="856"/>
        <v>0</v>
      </c>
      <c r="AH810" s="36">
        <f t="shared" ref="AH810:AI810" si="1030">AH230+AH288+AH346</f>
        <v>0</v>
      </c>
      <c r="AI810" s="36">
        <f t="shared" si="1030"/>
        <v>0</v>
      </c>
      <c r="AJ810" s="36">
        <f t="shared" si="858"/>
        <v>0</v>
      </c>
    </row>
    <row r="811" spans="1:36" ht="15.75" customHeight="1" x14ac:dyDescent="0.25">
      <c r="A811" s="34">
        <v>42</v>
      </c>
      <c r="B811" s="35" t="s">
        <v>133</v>
      </c>
      <c r="C811" s="38" t="s">
        <v>134</v>
      </c>
      <c r="D811" s="36">
        <f t="shared" ref="D811:AA811" si="1031">D231+D289+D347</f>
        <v>0</v>
      </c>
      <c r="E811" s="36">
        <f t="shared" si="1031"/>
        <v>0</v>
      </c>
      <c r="F811" s="36">
        <f t="shared" si="1031"/>
        <v>0</v>
      </c>
      <c r="G811" s="36">
        <f t="shared" si="1031"/>
        <v>0</v>
      </c>
      <c r="H811" s="36">
        <f t="shared" si="1031"/>
        <v>0</v>
      </c>
      <c r="I811" s="36">
        <f t="shared" si="1031"/>
        <v>0</v>
      </c>
      <c r="J811" s="36">
        <f t="shared" si="1031"/>
        <v>0</v>
      </c>
      <c r="K811" s="36">
        <f t="shared" si="1031"/>
        <v>0</v>
      </c>
      <c r="L811" s="36">
        <f t="shared" si="1031"/>
        <v>0</v>
      </c>
      <c r="M811" s="36">
        <f t="shared" si="1031"/>
        <v>0</v>
      </c>
      <c r="N811" s="36">
        <f t="shared" si="1031"/>
        <v>0</v>
      </c>
      <c r="O811" s="36">
        <f t="shared" si="1031"/>
        <v>0</v>
      </c>
      <c r="P811" s="36">
        <f t="shared" si="1031"/>
        <v>0</v>
      </c>
      <c r="Q811" s="36">
        <f t="shared" si="1031"/>
        <v>0</v>
      </c>
      <c r="R811" s="36">
        <f t="shared" si="1031"/>
        <v>0</v>
      </c>
      <c r="S811" s="36">
        <f t="shared" si="1031"/>
        <v>0</v>
      </c>
      <c r="T811" s="36">
        <f t="shared" si="1031"/>
        <v>0</v>
      </c>
      <c r="U811" s="36">
        <f t="shared" si="1031"/>
        <v>0</v>
      </c>
      <c r="V811" s="36">
        <f t="shared" si="1031"/>
        <v>0</v>
      </c>
      <c r="W811" s="36">
        <f t="shared" si="1031"/>
        <v>0</v>
      </c>
      <c r="X811" s="36">
        <f t="shared" si="1031"/>
        <v>0</v>
      </c>
      <c r="Y811" s="36">
        <f t="shared" si="1031"/>
        <v>0</v>
      </c>
      <c r="Z811" s="36">
        <f t="shared" si="1031"/>
        <v>0</v>
      </c>
      <c r="AA811" s="36">
        <f t="shared" si="1031"/>
        <v>0</v>
      </c>
      <c r="AB811" s="36">
        <f t="shared" ref="AB811:AC811" si="1032">D811+F811+H811+J811+L811+N811+P811+R811+T811+V811+X811+Z811</f>
        <v>0</v>
      </c>
      <c r="AC811" s="36">
        <f t="shared" si="1032"/>
        <v>0</v>
      </c>
      <c r="AD811" s="36">
        <f t="shared" si="854"/>
        <v>0</v>
      </c>
      <c r="AE811" s="36">
        <f t="shared" ref="AE811:AF811" si="1033">AE231+AE289+AE347</f>
        <v>0</v>
      </c>
      <c r="AF811" s="36">
        <f t="shared" si="1033"/>
        <v>0</v>
      </c>
      <c r="AG811" s="36">
        <f t="shared" si="856"/>
        <v>0</v>
      </c>
      <c r="AH811" s="36">
        <f t="shared" ref="AH811:AI811" si="1034">AH231+AH289+AH347</f>
        <v>0</v>
      </c>
      <c r="AI811" s="36">
        <f t="shared" si="1034"/>
        <v>0</v>
      </c>
      <c r="AJ811" s="36">
        <f t="shared" si="858"/>
        <v>0</v>
      </c>
    </row>
    <row r="812" spans="1:36" ht="15.75" customHeight="1" x14ac:dyDescent="0.25">
      <c r="A812" s="34">
        <v>43</v>
      </c>
      <c r="B812" s="35" t="s">
        <v>135</v>
      </c>
      <c r="C812" s="38" t="s">
        <v>136</v>
      </c>
      <c r="D812" s="36">
        <f t="shared" ref="D812:AA812" si="1035">D232+D290+D348</f>
        <v>0</v>
      </c>
      <c r="E812" s="36">
        <f t="shared" si="1035"/>
        <v>0</v>
      </c>
      <c r="F812" s="36">
        <f t="shared" si="1035"/>
        <v>0</v>
      </c>
      <c r="G812" s="36">
        <f t="shared" si="1035"/>
        <v>0</v>
      </c>
      <c r="H812" s="36">
        <f t="shared" si="1035"/>
        <v>0</v>
      </c>
      <c r="I812" s="36">
        <f t="shared" si="1035"/>
        <v>0</v>
      </c>
      <c r="J812" s="36">
        <f t="shared" si="1035"/>
        <v>0</v>
      </c>
      <c r="K812" s="36">
        <f t="shared" si="1035"/>
        <v>0</v>
      </c>
      <c r="L812" s="36">
        <f t="shared" si="1035"/>
        <v>0</v>
      </c>
      <c r="M812" s="36">
        <f t="shared" si="1035"/>
        <v>0</v>
      </c>
      <c r="N812" s="36">
        <f t="shared" si="1035"/>
        <v>0</v>
      </c>
      <c r="O812" s="36">
        <f t="shared" si="1035"/>
        <v>0</v>
      </c>
      <c r="P812" s="36">
        <f t="shared" si="1035"/>
        <v>0</v>
      </c>
      <c r="Q812" s="36">
        <f t="shared" si="1035"/>
        <v>0</v>
      </c>
      <c r="R812" s="36">
        <f t="shared" si="1035"/>
        <v>0</v>
      </c>
      <c r="S812" s="36">
        <f t="shared" si="1035"/>
        <v>0</v>
      </c>
      <c r="T812" s="36">
        <f t="shared" si="1035"/>
        <v>0</v>
      </c>
      <c r="U812" s="36">
        <f t="shared" si="1035"/>
        <v>0</v>
      </c>
      <c r="V812" s="36">
        <f t="shared" si="1035"/>
        <v>0</v>
      </c>
      <c r="W812" s="36">
        <f t="shared" si="1035"/>
        <v>0</v>
      </c>
      <c r="X812" s="36">
        <f t="shared" si="1035"/>
        <v>0</v>
      </c>
      <c r="Y812" s="36">
        <f t="shared" si="1035"/>
        <v>0</v>
      </c>
      <c r="Z812" s="36">
        <f t="shared" si="1035"/>
        <v>0</v>
      </c>
      <c r="AA812" s="36">
        <f t="shared" si="1035"/>
        <v>0</v>
      </c>
      <c r="AB812" s="36">
        <f t="shared" ref="AB812:AC812" si="1036">D812+F812+H812+J812+L812+N812+P812+R812+T812+V812+X812+Z812</f>
        <v>0</v>
      </c>
      <c r="AC812" s="36">
        <f t="shared" si="1036"/>
        <v>0</v>
      </c>
      <c r="AD812" s="36">
        <f t="shared" si="854"/>
        <v>0</v>
      </c>
      <c r="AE812" s="36">
        <f t="shared" ref="AE812:AF812" si="1037">AE232+AE290+AE348</f>
        <v>0</v>
      </c>
      <c r="AF812" s="36">
        <f t="shared" si="1037"/>
        <v>0</v>
      </c>
      <c r="AG812" s="36">
        <f t="shared" si="856"/>
        <v>0</v>
      </c>
      <c r="AH812" s="36">
        <f t="shared" ref="AH812:AI812" si="1038">AH232+AH290+AH348</f>
        <v>0</v>
      </c>
      <c r="AI812" s="36">
        <f t="shared" si="1038"/>
        <v>0</v>
      </c>
      <c r="AJ812" s="36">
        <f t="shared" si="858"/>
        <v>0</v>
      </c>
    </row>
    <row r="813" spans="1:36" ht="15.75" customHeight="1" x14ac:dyDescent="0.25">
      <c r="A813" s="34">
        <v>44</v>
      </c>
      <c r="B813" s="35" t="s">
        <v>137</v>
      </c>
      <c r="C813" s="38" t="s">
        <v>138</v>
      </c>
      <c r="D813" s="36">
        <f t="shared" ref="D813:AA813" si="1039">D233+D291+D349</f>
        <v>0</v>
      </c>
      <c r="E813" s="36">
        <f t="shared" si="1039"/>
        <v>0</v>
      </c>
      <c r="F813" s="36">
        <f t="shared" si="1039"/>
        <v>0</v>
      </c>
      <c r="G813" s="36">
        <f t="shared" si="1039"/>
        <v>0</v>
      </c>
      <c r="H813" s="36">
        <f t="shared" si="1039"/>
        <v>0</v>
      </c>
      <c r="I813" s="36">
        <f t="shared" si="1039"/>
        <v>0</v>
      </c>
      <c r="J813" s="36">
        <f t="shared" si="1039"/>
        <v>0</v>
      </c>
      <c r="K813" s="36">
        <f t="shared" si="1039"/>
        <v>0</v>
      </c>
      <c r="L813" s="36">
        <f t="shared" si="1039"/>
        <v>0</v>
      </c>
      <c r="M813" s="36">
        <f t="shared" si="1039"/>
        <v>0</v>
      </c>
      <c r="N813" s="36">
        <f t="shared" si="1039"/>
        <v>0</v>
      </c>
      <c r="O813" s="36">
        <f t="shared" si="1039"/>
        <v>0</v>
      </c>
      <c r="P813" s="36">
        <f t="shared" si="1039"/>
        <v>0</v>
      </c>
      <c r="Q813" s="36">
        <f t="shared" si="1039"/>
        <v>0</v>
      </c>
      <c r="R813" s="36">
        <f t="shared" si="1039"/>
        <v>0</v>
      </c>
      <c r="S813" s="36">
        <f t="shared" si="1039"/>
        <v>0</v>
      </c>
      <c r="T813" s="36">
        <f t="shared" si="1039"/>
        <v>0</v>
      </c>
      <c r="U813" s="36">
        <f t="shared" si="1039"/>
        <v>0</v>
      </c>
      <c r="V813" s="36">
        <f t="shared" si="1039"/>
        <v>0</v>
      </c>
      <c r="W813" s="36">
        <f t="shared" si="1039"/>
        <v>0</v>
      </c>
      <c r="X813" s="36">
        <f t="shared" si="1039"/>
        <v>0</v>
      </c>
      <c r="Y813" s="36">
        <f t="shared" si="1039"/>
        <v>0</v>
      </c>
      <c r="Z813" s="36">
        <f t="shared" si="1039"/>
        <v>0</v>
      </c>
      <c r="AA813" s="36">
        <f t="shared" si="1039"/>
        <v>0</v>
      </c>
      <c r="AB813" s="36">
        <f t="shared" ref="AB813:AC813" si="1040">D813+F813+H813+J813+L813+N813+P813+R813+T813+V813+X813+Z813</f>
        <v>0</v>
      </c>
      <c r="AC813" s="36">
        <f t="shared" si="1040"/>
        <v>0</v>
      </c>
      <c r="AD813" s="36">
        <f t="shared" si="854"/>
        <v>0</v>
      </c>
      <c r="AE813" s="36">
        <f t="shared" ref="AE813:AF813" si="1041">AE233+AE291+AE349</f>
        <v>0</v>
      </c>
      <c r="AF813" s="36">
        <f t="shared" si="1041"/>
        <v>0</v>
      </c>
      <c r="AG813" s="36">
        <f t="shared" si="856"/>
        <v>0</v>
      </c>
      <c r="AH813" s="36">
        <f t="shared" ref="AH813:AI813" si="1042">AH233+AH291+AH349</f>
        <v>0</v>
      </c>
      <c r="AI813" s="36">
        <f t="shared" si="1042"/>
        <v>0</v>
      </c>
      <c r="AJ813" s="36">
        <f t="shared" si="858"/>
        <v>0</v>
      </c>
    </row>
    <row r="814" spans="1:36" ht="15.75" customHeight="1" x14ac:dyDescent="0.25">
      <c r="A814" s="34">
        <v>45</v>
      </c>
      <c r="B814" s="35" t="s">
        <v>139</v>
      </c>
      <c r="C814" s="39"/>
      <c r="D814" s="36">
        <f t="shared" ref="D814:AA814" si="1043">D234+D292+D350</f>
        <v>0</v>
      </c>
      <c r="E814" s="36">
        <f t="shared" si="1043"/>
        <v>0</v>
      </c>
      <c r="F814" s="36">
        <f t="shared" si="1043"/>
        <v>0</v>
      </c>
      <c r="G814" s="36">
        <f t="shared" si="1043"/>
        <v>0</v>
      </c>
      <c r="H814" s="36">
        <f t="shared" si="1043"/>
        <v>0</v>
      </c>
      <c r="I814" s="36">
        <f t="shared" si="1043"/>
        <v>0</v>
      </c>
      <c r="J814" s="36">
        <f t="shared" si="1043"/>
        <v>0</v>
      </c>
      <c r="K814" s="36">
        <f t="shared" si="1043"/>
        <v>0</v>
      </c>
      <c r="L814" s="36">
        <f t="shared" si="1043"/>
        <v>0</v>
      </c>
      <c r="M814" s="36">
        <f t="shared" si="1043"/>
        <v>0</v>
      </c>
      <c r="N814" s="36">
        <f t="shared" si="1043"/>
        <v>0</v>
      </c>
      <c r="O814" s="36">
        <f t="shared" si="1043"/>
        <v>0</v>
      </c>
      <c r="P814" s="36">
        <f t="shared" si="1043"/>
        <v>0</v>
      </c>
      <c r="Q814" s="36">
        <f t="shared" si="1043"/>
        <v>0</v>
      </c>
      <c r="R814" s="36">
        <f t="shared" si="1043"/>
        <v>0</v>
      </c>
      <c r="S814" s="36">
        <f t="shared" si="1043"/>
        <v>0</v>
      </c>
      <c r="T814" s="36">
        <f t="shared" si="1043"/>
        <v>0</v>
      </c>
      <c r="U814" s="36">
        <f t="shared" si="1043"/>
        <v>0</v>
      </c>
      <c r="V814" s="36">
        <f t="shared" si="1043"/>
        <v>0</v>
      </c>
      <c r="W814" s="36">
        <f t="shared" si="1043"/>
        <v>0</v>
      </c>
      <c r="X814" s="36">
        <f t="shared" si="1043"/>
        <v>0</v>
      </c>
      <c r="Y814" s="36">
        <f t="shared" si="1043"/>
        <v>0</v>
      </c>
      <c r="Z814" s="36">
        <f t="shared" si="1043"/>
        <v>0</v>
      </c>
      <c r="AA814" s="36">
        <f t="shared" si="1043"/>
        <v>0</v>
      </c>
      <c r="AB814" s="36">
        <f t="shared" ref="AB814:AC814" si="1044">D814+F814+H814+J814+L814+N814+P814+R814+T814+V814+X814+Z814</f>
        <v>0</v>
      </c>
      <c r="AC814" s="36">
        <f t="shared" si="1044"/>
        <v>0</v>
      </c>
      <c r="AD814" s="36">
        <f t="shared" si="854"/>
        <v>0</v>
      </c>
      <c r="AE814" s="36">
        <f t="shared" ref="AE814:AF814" si="1045">AE234+AE292+AE350</f>
        <v>0</v>
      </c>
      <c r="AF814" s="36">
        <f t="shared" si="1045"/>
        <v>0</v>
      </c>
      <c r="AG814" s="36">
        <f t="shared" si="856"/>
        <v>0</v>
      </c>
      <c r="AH814" s="36">
        <f t="shared" ref="AH814:AI814" si="1046">AH234+AH292+AH350</f>
        <v>0</v>
      </c>
      <c r="AI814" s="36">
        <f t="shared" si="1046"/>
        <v>0</v>
      </c>
      <c r="AJ814" s="36">
        <f t="shared" si="858"/>
        <v>0</v>
      </c>
    </row>
    <row r="815" spans="1:36" ht="15.75" customHeight="1" x14ac:dyDescent="0.25">
      <c r="A815" s="34">
        <v>46</v>
      </c>
      <c r="B815" s="35" t="s">
        <v>140</v>
      </c>
      <c r="C815" s="39"/>
      <c r="D815" s="36">
        <f t="shared" ref="D815:AA815" si="1047">D235+D293+D351</f>
        <v>0</v>
      </c>
      <c r="E815" s="36">
        <f t="shared" si="1047"/>
        <v>0</v>
      </c>
      <c r="F815" s="36">
        <f t="shared" si="1047"/>
        <v>0</v>
      </c>
      <c r="G815" s="36">
        <f t="shared" si="1047"/>
        <v>0</v>
      </c>
      <c r="H815" s="36">
        <f t="shared" si="1047"/>
        <v>0</v>
      </c>
      <c r="I815" s="36">
        <f t="shared" si="1047"/>
        <v>0</v>
      </c>
      <c r="J815" s="36">
        <f t="shared" si="1047"/>
        <v>0</v>
      </c>
      <c r="K815" s="36">
        <f t="shared" si="1047"/>
        <v>0</v>
      </c>
      <c r="L815" s="36">
        <f t="shared" si="1047"/>
        <v>0</v>
      </c>
      <c r="M815" s="36">
        <f t="shared" si="1047"/>
        <v>0</v>
      </c>
      <c r="N815" s="36">
        <f t="shared" si="1047"/>
        <v>0</v>
      </c>
      <c r="O815" s="36">
        <f t="shared" si="1047"/>
        <v>0</v>
      </c>
      <c r="P815" s="36">
        <f t="shared" si="1047"/>
        <v>0</v>
      </c>
      <c r="Q815" s="36">
        <f t="shared" si="1047"/>
        <v>0</v>
      </c>
      <c r="R815" s="36">
        <f t="shared" si="1047"/>
        <v>0</v>
      </c>
      <c r="S815" s="36">
        <f t="shared" si="1047"/>
        <v>0</v>
      </c>
      <c r="T815" s="36">
        <f t="shared" si="1047"/>
        <v>0</v>
      </c>
      <c r="U815" s="36">
        <f t="shared" si="1047"/>
        <v>0</v>
      </c>
      <c r="V815" s="36">
        <f t="shared" si="1047"/>
        <v>0</v>
      </c>
      <c r="W815" s="36">
        <f t="shared" si="1047"/>
        <v>0</v>
      </c>
      <c r="X815" s="36">
        <f t="shared" si="1047"/>
        <v>0</v>
      </c>
      <c r="Y815" s="36">
        <f t="shared" si="1047"/>
        <v>0</v>
      </c>
      <c r="Z815" s="36">
        <f t="shared" si="1047"/>
        <v>0</v>
      </c>
      <c r="AA815" s="36">
        <f t="shared" si="1047"/>
        <v>0</v>
      </c>
      <c r="AB815" s="36">
        <f t="shared" ref="AB815:AC815" si="1048">D815+F815+H815+J815+L815+N815+P815+R815+T815+V815+X815+Z815</f>
        <v>0</v>
      </c>
      <c r="AC815" s="36">
        <f t="shared" si="1048"/>
        <v>0</v>
      </c>
      <c r="AD815" s="36">
        <f t="shared" si="854"/>
        <v>0</v>
      </c>
      <c r="AE815" s="36">
        <f t="shared" ref="AE815:AF815" si="1049">AE235+AE293+AE351</f>
        <v>0</v>
      </c>
      <c r="AF815" s="36">
        <f t="shared" si="1049"/>
        <v>0</v>
      </c>
      <c r="AG815" s="36">
        <f t="shared" si="856"/>
        <v>0</v>
      </c>
      <c r="AH815" s="36">
        <f t="shared" ref="AH815:AI815" si="1050">AH235+AH293+AH351</f>
        <v>0</v>
      </c>
      <c r="AI815" s="36">
        <f t="shared" si="1050"/>
        <v>0</v>
      </c>
      <c r="AJ815" s="36">
        <f t="shared" si="858"/>
        <v>0</v>
      </c>
    </row>
    <row r="816" spans="1:36" ht="15.75" customHeight="1" x14ac:dyDescent="0.25">
      <c r="A816" s="34">
        <v>47</v>
      </c>
      <c r="B816" s="35" t="s">
        <v>141</v>
      </c>
      <c r="C816" s="37"/>
      <c r="D816" s="36">
        <f t="shared" ref="D816:AA816" si="1051">D236+D294+D352</f>
        <v>0</v>
      </c>
      <c r="E816" s="36">
        <f t="shared" si="1051"/>
        <v>0</v>
      </c>
      <c r="F816" s="36">
        <f t="shared" si="1051"/>
        <v>0</v>
      </c>
      <c r="G816" s="36">
        <f t="shared" si="1051"/>
        <v>0</v>
      </c>
      <c r="H816" s="36">
        <f t="shared" si="1051"/>
        <v>0</v>
      </c>
      <c r="I816" s="36">
        <f t="shared" si="1051"/>
        <v>0</v>
      </c>
      <c r="J816" s="36">
        <f t="shared" si="1051"/>
        <v>0</v>
      </c>
      <c r="K816" s="36">
        <f t="shared" si="1051"/>
        <v>0</v>
      </c>
      <c r="L816" s="36">
        <f t="shared" si="1051"/>
        <v>0</v>
      </c>
      <c r="M816" s="36">
        <f t="shared" si="1051"/>
        <v>0</v>
      </c>
      <c r="N816" s="36">
        <f t="shared" si="1051"/>
        <v>0</v>
      </c>
      <c r="O816" s="36">
        <f t="shared" si="1051"/>
        <v>0</v>
      </c>
      <c r="P816" s="36">
        <f t="shared" si="1051"/>
        <v>0</v>
      </c>
      <c r="Q816" s="36">
        <f t="shared" si="1051"/>
        <v>0</v>
      </c>
      <c r="R816" s="36">
        <f t="shared" si="1051"/>
        <v>0</v>
      </c>
      <c r="S816" s="36">
        <f t="shared" si="1051"/>
        <v>0</v>
      </c>
      <c r="T816" s="36">
        <f t="shared" si="1051"/>
        <v>0</v>
      </c>
      <c r="U816" s="36">
        <f t="shared" si="1051"/>
        <v>0</v>
      </c>
      <c r="V816" s="36">
        <f t="shared" si="1051"/>
        <v>0</v>
      </c>
      <c r="W816" s="36">
        <f t="shared" si="1051"/>
        <v>0</v>
      </c>
      <c r="X816" s="36">
        <f t="shared" si="1051"/>
        <v>0</v>
      </c>
      <c r="Y816" s="36">
        <f t="shared" si="1051"/>
        <v>0</v>
      </c>
      <c r="Z816" s="36">
        <f t="shared" si="1051"/>
        <v>0</v>
      </c>
      <c r="AA816" s="36">
        <f t="shared" si="1051"/>
        <v>0</v>
      </c>
      <c r="AB816" s="36">
        <f t="shared" ref="AB816:AC816" si="1052">D816+F816+H816+J816+L816+N816+P816+R816+T816+V816+X816+Z816</f>
        <v>0</v>
      </c>
      <c r="AC816" s="36">
        <f t="shared" si="1052"/>
        <v>0</v>
      </c>
      <c r="AD816" s="36">
        <f t="shared" si="854"/>
        <v>0</v>
      </c>
      <c r="AE816" s="36">
        <f t="shared" ref="AE816:AF816" si="1053">AE236+AE294+AE352</f>
        <v>0</v>
      </c>
      <c r="AF816" s="36">
        <f t="shared" si="1053"/>
        <v>0</v>
      </c>
      <c r="AG816" s="36">
        <f t="shared" si="856"/>
        <v>0</v>
      </c>
      <c r="AH816" s="36">
        <f t="shared" ref="AH816:AI816" si="1054">AH236+AH294+AH352</f>
        <v>0</v>
      </c>
      <c r="AI816" s="36">
        <f t="shared" si="1054"/>
        <v>0</v>
      </c>
      <c r="AJ816" s="36">
        <f t="shared" si="858"/>
        <v>0</v>
      </c>
    </row>
    <row r="817" spans="1:45" ht="15.75" customHeight="1" x14ac:dyDescent="0.3">
      <c r="A817" s="108" t="s">
        <v>9</v>
      </c>
      <c r="B817" s="57"/>
      <c r="C817" s="102"/>
      <c r="D817" s="40">
        <f t="shared" ref="D817:AJ817" si="1055">SUM(D767:D816)</f>
        <v>0</v>
      </c>
      <c r="E817" s="40">
        <f t="shared" si="1055"/>
        <v>0</v>
      </c>
      <c r="F817" s="40">
        <f t="shared" si="1055"/>
        <v>0</v>
      </c>
      <c r="G817" s="40">
        <f t="shared" si="1055"/>
        <v>0</v>
      </c>
      <c r="H817" s="40">
        <f t="shared" si="1055"/>
        <v>0</v>
      </c>
      <c r="I817" s="40">
        <f t="shared" si="1055"/>
        <v>0</v>
      </c>
      <c r="J817" s="40">
        <f t="shared" si="1055"/>
        <v>0</v>
      </c>
      <c r="K817" s="40">
        <f t="shared" si="1055"/>
        <v>0</v>
      </c>
      <c r="L817" s="40">
        <f t="shared" si="1055"/>
        <v>0</v>
      </c>
      <c r="M817" s="40">
        <f t="shared" si="1055"/>
        <v>0</v>
      </c>
      <c r="N817" s="40">
        <f t="shared" si="1055"/>
        <v>0</v>
      </c>
      <c r="O817" s="40">
        <f t="shared" si="1055"/>
        <v>0</v>
      </c>
      <c r="P817" s="40">
        <f t="shared" si="1055"/>
        <v>0</v>
      </c>
      <c r="Q817" s="40">
        <f t="shared" si="1055"/>
        <v>2</v>
      </c>
      <c r="R817" s="40">
        <f t="shared" si="1055"/>
        <v>47</v>
      </c>
      <c r="S817" s="40">
        <f t="shared" si="1055"/>
        <v>78</v>
      </c>
      <c r="T817" s="40">
        <f t="shared" si="1055"/>
        <v>76</v>
      </c>
      <c r="U817" s="40">
        <f t="shared" si="1055"/>
        <v>172</v>
      </c>
      <c r="V817" s="40">
        <f t="shared" si="1055"/>
        <v>87</v>
      </c>
      <c r="W817" s="40">
        <f t="shared" si="1055"/>
        <v>137</v>
      </c>
      <c r="X817" s="40">
        <f t="shared" si="1055"/>
        <v>132</v>
      </c>
      <c r="Y817" s="40">
        <f t="shared" si="1055"/>
        <v>184</v>
      </c>
      <c r="Z817" s="40">
        <f t="shared" si="1055"/>
        <v>58</v>
      </c>
      <c r="AA817" s="40">
        <f t="shared" si="1055"/>
        <v>81</v>
      </c>
      <c r="AB817" s="40">
        <f t="shared" si="1055"/>
        <v>400</v>
      </c>
      <c r="AC817" s="40">
        <f t="shared" si="1055"/>
        <v>654</v>
      </c>
      <c r="AD817" s="40">
        <f t="shared" si="1055"/>
        <v>1054</v>
      </c>
      <c r="AE817" s="40">
        <f t="shared" si="1055"/>
        <v>2347</v>
      </c>
      <c r="AF817" s="40">
        <f t="shared" si="1055"/>
        <v>3172</v>
      </c>
      <c r="AG817" s="40">
        <f t="shared" si="1055"/>
        <v>5519</v>
      </c>
      <c r="AH817" s="40">
        <f t="shared" si="1055"/>
        <v>0</v>
      </c>
      <c r="AI817" s="40">
        <f t="shared" si="1055"/>
        <v>0</v>
      </c>
      <c r="AJ817" s="40">
        <f t="shared" si="1055"/>
        <v>0</v>
      </c>
    </row>
    <row r="818" spans="1:45" ht="15.75" customHeight="1" x14ac:dyDescent="0.3">
      <c r="A818" s="83"/>
      <c r="B818" s="69"/>
      <c r="C818" s="84"/>
      <c r="D818" s="89">
        <f>SUM(D817:E817)</f>
        <v>0</v>
      </c>
      <c r="E818" s="66"/>
      <c r="F818" s="89">
        <f>SUM(F817:G817)</f>
        <v>0</v>
      </c>
      <c r="G818" s="66"/>
      <c r="H818" s="89">
        <f>SUM(H817:I817)</f>
        <v>0</v>
      </c>
      <c r="I818" s="66"/>
      <c r="J818" s="89">
        <f>SUM(J817:K817)</f>
        <v>0</v>
      </c>
      <c r="K818" s="66"/>
      <c r="L818" s="89">
        <f>SUM(L817:M817)</f>
        <v>0</v>
      </c>
      <c r="M818" s="66"/>
      <c r="N818" s="89">
        <f>SUM(N817:O817)</f>
        <v>0</v>
      </c>
      <c r="O818" s="66"/>
      <c r="P818" s="89">
        <f>SUM(P817:Q817)</f>
        <v>2</v>
      </c>
      <c r="Q818" s="66"/>
      <c r="R818" s="89">
        <f>SUM(R817:S817)</f>
        <v>125</v>
      </c>
      <c r="S818" s="66"/>
      <c r="T818" s="89">
        <f>SUM(T817:U817)</f>
        <v>248</v>
      </c>
      <c r="U818" s="66"/>
      <c r="V818" s="89">
        <f>SUM(V817:W817)</f>
        <v>224</v>
      </c>
      <c r="W818" s="66"/>
      <c r="X818" s="89">
        <f>SUM(X817:Y817)</f>
        <v>316</v>
      </c>
      <c r="Y818" s="66"/>
      <c r="Z818" s="89">
        <f>SUM(Z817:AA817)</f>
        <v>139</v>
      </c>
      <c r="AA818" s="66"/>
      <c r="AB818" s="89">
        <f>SUM(AB817:AC817)</f>
        <v>1054</v>
      </c>
      <c r="AC818" s="66"/>
      <c r="AD818" s="18"/>
      <c r="AE818" s="89">
        <f>SUM(AE817:AF817)</f>
        <v>5519</v>
      </c>
      <c r="AF818" s="66"/>
      <c r="AG818" s="15"/>
      <c r="AH818" s="89">
        <f>SUM(AH817:AI817)</f>
        <v>0</v>
      </c>
      <c r="AI818" s="66"/>
      <c r="AJ818" s="41"/>
      <c r="AK818" s="31"/>
      <c r="AL818" s="103"/>
      <c r="AM818" s="60"/>
      <c r="AN818" s="103"/>
      <c r="AO818" s="60"/>
      <c r="AP818" s="103"/>
      <c r="AQ818" s="60"/>
      <c r="AR818" s="103"/>
      <c r="AS818" s="60"/>
    </row>
    <row r="819" spans="1:45" ht="15.75" customHeight="1" x14ac:dyDescent="0.25">
      <c r="A819" s="42"/>
      <c r="B819" s="4"/>
      <c r="C819" s="4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</row>
    <row r="820" spans="1:45" ht="15.75" customHeight="1" x14ac:dyDescent="0.25">
      <c r="A820" s="42"/>
      <c r="B820" s="4"/>
      <c r="C820" s="4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</row>
    <row r="821" spans="1:45" ht="15.75" customHeight="1" x14ac:dyDescent="0.35">
      <c r="A821" s="106" t="s">
        <v>146</v>
      </c>
      <c r="B821" s="65"/>
      <c r="C821" s="4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</row>
    <row r="822" spans="1:45" ht="15.75" customHeight="1" x14ac:dyDescent="0.25">
      <c r="A822" s="90" t="s">
        <v>6</v>
      </c>
      <c r="B822" s="90" t="s">
        <v>42</v>
      </c>
      <c r="C822" s="90" t="s">
        <v>43</v>
      </c>
      <c r="D822" s="105" t="s">
        <v>44</v>
      </c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86"/>
      <c r="AB822" s="107" t="s">
        <v>44</v>
      </c>
      <c r="AC822" s="70"/>
      <c r="AD822" s="82"/>
      <c r="AE822" s="107" t="s">
        <v>45</v>
      </c>
      <c r="AF822" s="70"/>
      <c r="AG822" s="82"/>
      <c r="AH822" s="107" t="s">
        <v>46</v>
      </c>
      <c r="AI822" s="70"/>
      <c r="AJ822" s="82"/>
    </row>
    <row r="823" spans="1:45" ht="15.75" customHeight="1" x14ac:dyDescent="0.25">
      <c r="A823" s="91"/>
      <c r="B823" s="91"/>
      <c r="C823" s="91"/>
      <c r="D823" s="105" t="s">
        <v>47</v>
      </c>
      <c r="E823" s="86"/>
      <c r="F823" s="105" t="s">
        <v>48</v>
      </c>
      <c r="G823" s="86"/>
      <c r="H823" s="105" t="s">
        <v>49</v>
      </c>
      <c r="I823" s="86"/>
      <c r="J823" s="105" t="s">
        <v>50</v>
      </c>
      <c r="K823" s="86"/>
      <c r="L823" s="105">
        <v>44325</v>
      </c>
      <c r="M823" s="86"/>
      <c r="N823" s="105">
        <v>44483</v>
      </c>
      <c r="O823" s="86"/>
      <c r="P823" s="105" t="s">
        <v>51</v>
      </c>
      <c r="Q823" s="86"/>
      <c r="R823" s="105" t="s">
        <v>52</v>
      </c>
      <c r="S823" s="86"/>
      <c r="T823" s="105" t="s">
        <v>53</v>
      </c>
      <c r="U823" s="86"/>
      <c r="V823" s="105" t="s">
        <v>54</v>
      </c>
      <c r="W823" s="86"/>
      <c r="X823" s="105" t="s">
        <v>55</v>
      </c>
      <c r="Y823" s="86"/>
      <c r="Z823" s="105" t="s">
        <v>56</v>
      </c>
      <c r="AA823" s="86"/>
      <c r="AB823" s="83"/>
      <c r="AC823" s="69"/>
      <c r="AD823" s="84"/>
      <c r="AE823" s="83"/>
      <c r="AF823" s="69"/>
      <c r="AG823" s="84"/>
      <c r="AH823" s="83"/>
      <c r="AI823" s="69"/>
      <c r="AJ823" s="84"/>
    </row>
    <row r="824" spans="1:45" ht="15.75" customHeight="1" x14ac:dyDescent="0.25">
      <c r="A824" s="92"/>
      <c r="B824" s="92"/>
      <c r="C824" s="92"/>
      <c r="D824" s="33" t="s">
        <v>7</v>
      </c>
      <c r="E824" s="33" t="s">
        <v>8</v>
      </c>
      <c r="F824" s="33" t="s">
        <v>7</v>
      </c>
      <c r="G824" s="33" t="s">
        <v>8</v>
      </c>
      <c r="H824" s="33" t="s">
        <v>7</v>
      </c>
      <c r="I824" s="33" t="s">
        <v>8</v>
      </c>
      <c r="J824" s="33" t="s">
        <v>7</v>
      </c>
      <c r="K824" s="33" t="s">
        <v>8</v>
      </c>
      <c r="L824" s="33" t="s">
        <v>7</v>
      </c>
      <c r="M824" s="33" t="s">
        <v>8</v>
      </c>
      <c r="N824" s="33" t="s">
        <v>7</v>
      </c>
      <c r="O824" s="33" t="s">
        <v>8</v>
      </c>
      <c r="P824" s="33" t="s">
        <v>7</v>
      </c>
      <c r="Q824" s="33" t="s">
        <v>8</v>
      </c>
      <c r="R824" s="33" t="s">
        <v>7</v>
      </c>
      <c r="S824" s="33" t="s">
        <v>8</v>
      </c>
      <c r="T824" s="33" t="s">
        <v>7</v>
      </c>
      <c r="U824" s="33" t="s">
        <v>8</v>
      </c>
      <c r="V824" s="33" t="s">
        <v>7</v>
      </c>
      <c r="W824" s="33" t="s">
        <v>8</v>
      </c>
      <c r="X824" s="33" t="s">
        <v>7</v>
      </c>
      <c r="Y824" s="33" t="s">
        <v>8</v>
      </c>
      <c r="Z824" s="33" t="s">
        <v>7</v>
      </c>
      <c r="AA824" s="33" t="s">
        <v>8</v>
      </c>
      <c r="AB824" s="33" t="s">
        <v>7</v>
      </c>
      <c r="AC824" s="33" t="s">
        <v>8</v>
      </c>
      <c r="AD824" s="33" t="s">
        <v>57</v>
      </c>
      <c r="AE824" s="33" t="s">
        <v>7</v>
      </c>
      <c r="AF824" s="33" t="s">
        <v>8</v>
      </c>
      <c r="AG824" s="33" t="s">
        <v>57</v>
      </c>
      <c r="AH824" s="33" t="s">
        <v>7</v>
      </c>
      <c r="AI824" s="33" t="s">
        <v>8</v>
      </c>
      <c r="AJ824" s="33" t="s">
        <v>57</v>
      </c>
    </row>
    <row r="825" spans="1:45" ht="15.75" customHeight="1" x14ac:dyDescent="0.25">
      <c r="A825" s="34">
        <v>1</v>
      </c>
      <c r="B825" s="35" t="s">
        <v>1</v>
      </c>
      <c r="C825" s="35" t="s">
        <v>58</v>
      </c>
      <c r="D825" s="36">
        <f t="shared" ref="D825:AA825" si="1056">D361+D419+D477</f>
        <v>0</v>
      </c>
      <c r="E825" s="36">
        <f t="shared" si="1056"/>
        <v>0</v>
      </c>
      <c r="F825" s="36">
        <f t="shared" si="1056"/>
        <v>0</v>
      </c>
      <c r="G825" s="36">
        <f t="shared" si="1056"/>
        <v>0</v>
      </c>
      <c r="H825" s="36">
        <f t="shared" si="1056"/>
        <v>0</v>
      </c>
      <c r="I825" s="36">
        <f t="shared" si="1056"/>
        <v>0</v>
      </c>
      <c r="J825" s="36">
        <f t="shared" si="1056"/>
        <v>0</v>
      </c>
      <c r="K825" s="36">
        <f t="shared" si="1056"/>
        <v>0</v>
      </c>
      <c r="L825" s="36">
        <f t="shared" si="1056"/>
        <v>0</v>
      </c>
      <c r="M825" s="36">
        <f t="shared" si="1056"/>
        <v>0</v>
      </c>
      <c r="N825" s="36">
        <f t="shared" si="1056"/>
        <v>0</v>
      </c>
      <c r="O825" s="36">
        <f t="shared" si="1056"/>
        <v>0</v>
      </c>
      <c r="P825" s="36">
        <f t="shared" si="1056"/>
        <v>0</v>
      </c>
      <c r="Q825" s="36">
        <f t="shared" si="1056"/>
        <v>0</v>
      </c>
      <c r="R825" s="36">
        <f t="shared" si="1056"/>
        <v>58</v>
      </c>
      <c r="S825" s="36">
        <f t="shared" si="1056"/>
        <v>65</v>
      </c>
      <c r="T825" s="36">
        <f t="shared" si="1056"/>
        <v>108</v>
      </c>
      <c r="U825" s="36">
        <f t="shared" si="1056"/>
        <v>179</v>
      </c>
      <c r="V825" s="36">
        <f t="shared" si="1056"/>
        <v>110</v>
      </c>
      <c r="W825" s="36">
        <f t="shared" si="1056"/>
        <v>131</v>
      </c>
      <c r="X825" s="36">
        <f t="shared" si="1056"/>
        <v>201</v>
      </c>
      <c r="Y825" s="36">
        <f t="shared" si="1056"/>
        <v>222</v>
      </c>
      <c r="Z825" s="36">
        <f t="shared" si="1056"/>
        <v>93</v>
      </c>
      <c r="AA825" s="36">
        <f t="shared" si="1056"/>
        <v>109</v>
      </c>
      <c r="AB825" s="36">
        <f t="shared" ref="AB825:AC825" si="1057">D825+F825+H825+J825+L825+N825+P825+R825+T825+V825+X825+Z825</f>
        <v>570</v>
      </c>
      <c r="AC825" s="36">
        <f t="shared" si="1057"/>
        <v>706</v>
      </c>
      <c r="AD825" s="36">
        <f t="shared" ref="AD825:AD874" si="1058">SUM(AB825,AC825)</f>
        <v>1276</v>
      </c>
      <c r="AE825" s="36">
        <f t="shared" ref="AE825:AF825" si="1059">AE361+AE419+AE477</f>
        <v>3629</v>
      </c>
      <c r="AF825" s="36">
        <f t="shared" si="1059"/>
        <v>5177</v>
      </c>
      <c r="AG825" s="36">
        <f t="shared" ref="AG825:AG874" si="1060">SUM(AE825,AF825)</f>
        <v>8806</v>
      </c>
      <c r="AH825" s="36">
        <f t="shared" ref="AH825:AI825" si="1061">AH361+AH419+AH477</f>
        <v>0</v>
      </c>
      <c r="AI825" s="36">
        <f t="shared" si="1061"/>
        <v>0</v>
      </c>
      <c r="AJ825" s="36">
        <f t="shared" ref="AJ825:AJ874" si="1062">SUM(AH825,AI825)</f>
        <v>0</v>
      </c>
    </row>
    <row r="826" spans="1:45" ht="15.75" customHeight="1" x14ac:dyDescent="0.25">
      <c r="A826" s="34">
        <v>2</v>
      </c>
      <c r="B826" s="35" t="s">
        <v>59</v>
      </c>
      <c r="C826" s="35" t="s">
        <v>60</v>
      </c>
      <c r="D826" s="36">
        <f t="shared" ref="D826:AA826" si="1063">D362+D420+D478</f>
        <v>0</v>
      </c>
      <c r="E826" s="36">
        <f t="shared" si="1063"/>
        <v>0</v>
      </c>
      <c r="F826" s="36">
        <f t="shared" si="1063"/>
        <v>0</v>
      </c>
      <c r="G826" s="36">
        <f t="shared" si="1063"/>
        <v>0</v>
      </c>
      <c r="H826" s="36">
        <f t="shared" si="1063"/>
        <v>0</v>
      </c>
      <c r="I826" s="36">
        <f t="shared" si="1063"/>
        <v>0</v>
      </c>
      <c r="J826" s="36">
        <f t="shared" si="1063"/>
        <v>0</v>
      </c>
      <c r="K826" s="36">
        <f t="shared" si="1063"/>
        <v>0</v>
      </c>
      <c r="L826" s="36">
        <f t="shared" si="1063"/>
        <v>0</v>
      </c>
      <c r="M826" s="36">
        <f t="shared" si="1063"/>
        <v>0</v>
      </c>
      <c r="N826" s="36">
        <f t="shared" si="1063"/>
        <v>0</v>
      </c>
      <c r="O826" s="36">
        <f t="shared" si="1063"/>
        <v>0</v>
      </c>
      <c r="P826" s="36">
        <f t="shared" si="1063"/>
        <v>0</v>
      </c>
      <c r="Q826" s="36">
        <f t="shared" si="1063"/>
        <v>0</v>
      </c>
      <c r="R826" s="36">
        <f t="shared" si="1063"/>
        <v>0</v>
      </c>
      <c r="S826" s="36">
        <f t="shared" si="1063"/>
        <v>0</v>
      </c>
      <c r="T826" s="36">
        <f t="shared" si="1063"/>
        <v>0</v>
      </c>
      <c r="U826" s="36">
        <f t="shared" si="1063"/>
        <v>0</v>
      </c>
      <c r="V826" s="36">
        <f t="shared" si="1063"/>
        <v>0</v>
      </c>
      <c r="W826" s="36">
        <f t="shared" si="1063"/>
        <v>0</v>
      </c>
      <c r="X826" s="36">
        <f t="shared" si="1063"/>
        <v>0</v>
      </c>
      <c r="Y826" s="36">
        <f t="shared" si="1063"/>
        <v>0</v>
      </c>
      <c r="Z826" s="36">
        <f t="shared" si="1063"/>
        <v>0</v>
      </c>
      <c r="AA826" s="36">
        <f t="shared" si="1063"/>
        <v>0</v>
      </c>
      <c r="AB826" s="36">
        <f t="shared" ref="AB826:AC826" si="1064">D826+F826+H826+J826+L826+N826+P826+R826+T826+V826+X826+Z826</f>
        <v>0</v>
      </c>
      <c r="AC826" s="36">
        <f t="shared" si="1064"/>
        <v>0</v>
      </c>
      <c r="AD826" s="36">
        <f t="shared" si="1058"/>
        <v>0</v>
      </c>
      <c r="AE826" s="36">
        <f t="shared" ref="AE826:AF826" si="1065">AE362+AE420+AE478</f>
        <v>0</v>
      </c>
      <c r="AF826" s="36">
        <f t="shared" si="1065"/>
        <v>0</v>
      </c>
      <c r="AG826" s="36">
        <f t="shared" si="1060"/>
        <v>0</v>
      </c>
      <c r="AH826" s="36">
        <f t="shared" ref="AH826:AI826" si="1066">AH362+AH420+AH478</f>
        <v>0</v>
      </c>
      <c r="AI826" s="36">
        <f t="shared" si="1066"/>
        <v>0</v>
      </c>
      <c r="AJ826" s="36">
        <f t="shared" si="1062"/>
        <v>0</v>
      </c>
    </row>
    <row r="827" spans="1:45" ht="15.75" customHeight="1" x14ac:dyDescent="0.25">
      <c r="A827" s="34">
        <v>3</v>
      </c>
      <c r="B827" s="35" t="s">
        <v>61</v>
      </c>
      <c r="C827" s="35" t="s">
        <v>62</v>
      </c>
      <c r="D827" s="36">
        <f t="shared" ref="D827:AA827" si="1067">D363+D421+D479</f>
        <v>0</v>
      </c>
      <c r="E827" s="36">
        <f t="shared" si="1067"/>
        <v>0</v>
      </c>
      <c r="F827" s="36">
        <f t="shared" si="1067"/>
        <v>0</v>
      </c>
      <c r="G827" s="36">
        <f t="shared" si="1067"/>
        <v>0</v>
      </c>
      <c r="H827" s="36">
        <f t="shared" si="1067"/>
        <v>0</v>
      </c>
      <c r="I827" s="36">
        <f t="shared" si="1067"/>
        <v>0</v>
      </c>
      <c r="J827" s="36">
        <f t="shared" si="1067"/>
        <v>0</v>
      </c>
      <c r="K827" s="36">
        <f t="shared" si="1067"/>
        <v>0</v>
      </c>
      <c r="L827" s="36">
        <f t="shared" si="1067"/>
        <v>0</v>
      </c>
      <c r="M827" s="36">
        <f t="shared" si="1067"/>
        <v>0</v>
      </c>
      <c r="N827" s="36">
        <f t="shared" si="1067"/>
        <v>0</v>
      </c>
      <c r="O827" s="36">
        <f t="shared" si="1067"/>
        <v>0</v>
      </c>
      <c r="P827" s="36">
        <f t="shared" si="1067"/>
        <v>0</v>
      </c>
      <c r="Q827" s="36">
        <f t="shared" si="1067"/>
        <v>0</v>
      </c>
      <c r="R827" s="36">
        <f t="shared" si="1067"/>
        <v>0</v>
      </c>
      <c r="S827" s="36">
        <f t="shared" si="1067"/>
        <v>0</v>
      </c>
      <c r="T827" s="36">
        <f t="shared" si="1067"/>
        <v>0</v>
      </c>
      <c r="U827" s="36">
        <f t="shared" si="1067"/>
        <v>0</v>
      </c>
      <c r="V827" s="36">
        <f t="shared" si="1067"/>
        <v>0</v>
      </c>
      <c r="W827" s="36">
        <f t="shared" si="1067"/>
        <v>0</v>
      </c>
      <c r="X827" s="36">
        <f t="shared" si="1067"/>
        <v>0</v>
      </c>
      <c r="Y827" s="36">
        <f t="shared" si="1067"/>
        <v>0</v>
      </c>
      <c r="Z827" s="36">
        <f t="shared" si="1067"/>
        <v>0</v>
      </c>
      <c r="AA827" s="36">
        <f t="shared" si="1067"/>
        <v>0</v>
      </c>
      <c r="AB827" s="36">
        <f t="shared" ref="AB827:AC827" si="1068">D827+F827+H827+J827+L827+N827+P827+R827+T827+V827+X827+Z827</f>
        <v>0</v>
      </c>
      <c r="AC827" s="36">
        <f t="shared" si="1068"/>
        <v>0</v>
      </c>
      <c r="AD827" s="36">
        <f t="shared" si="1058"/>
        <v>0</v>
      </c>
      <c r="AE827" s="36">
        <f t="shared" ref="AE827:AF827" si="1069">AE363+AE421+AE479</f>
        <v>0</v>
      </c>
      <c r="AF827" s="36">
        <f t="shared" si="1069"/>
        <v>0</v>
      </c>
      <c r="AG827" s="36">
        <f t="shared" si="1060"/>
        <v>0</v>
      </c>
      <c r="AH827" s="36">
        <f t="shared" ref="AH827:AI827" si="1070">AH363+AH421+AH479</f>
        <v>0</v>
      </c>
      <c r="AI827" s="36">
        <f t="shared" si="1070"/>
        <v>0</v>
      </c>
      <c r="AJ827" s="36">
        <f t="shared" si="1062"/>
        <v>0</v>
      </c>
    </row>
    <row r="828" spans="1:45" ht="15.75" customHeight="1" x14ac:dyDescent="0.25">
      <c r="A828" s="34">
        <v>4</v>
      </c>
      <c r="B828" s="35" t="s">
        <v>3</v>
      </c>
      <c r="C828" s="35" t="s">
        <v>63</v>
      </c>
      <c r="D828" s="36">
        <f t="shared" ref="D828:AA828" si="1071">D364+D422+D480</f>
        <v>0</v>
      </c>
      <c r="E828" s="36">
        <f t="shared" si="1071"/>
        <v>0</v>
      </c>
      <c r="F828" s="36">
        <f t="shared" si="1071"/>
        <v>0</v>
      </c>
      <c r="G828" s="36">
        <f t="shared" si="1071"/>
        <v>0</v>
      </c>
      <c r="H828" s="36">
        <f t="shared" si="1071"/>
        <v>0</v>
      </c>
      <c r="I828" s="36">
        <f t="shared" si="1071"/>
        <v>0</v>
      </c>
      <c r="J828" s="36">
        <f t="shared" si="1071"/>
        <v>0</v>
      </c>
      <c r="K828" s="36">
        <f t="shared" si="1071"/>
        <v>0</v>
      </c>
      <c r="L828" s="36">
        <f t="shared" si="1071"/>
        <v>0</v>
      </c>
      <c r="M828" s="36">
        <f t="shared" si="1071"/>
        <v>0</v>
      </c>
      <c r="N828" s="36">
        <f t="shared" si="1071"/>
        <v>0</v>
      </c>
      <c r="O828" s="36">
        <f t="shared" si="1071"/>
        <v>0</v>
      </c>
      <c r="P828" s="36">
        <f t="shared" si="1071"/>
        <v>0</v>
      </c>
      <c r="Q828" s="36">
        <f t="shared" si="1071"/>
        <v>0</v>
      </c>
      <c r="R828" s="36">
        <f t="shared" si="1071"/>
        <v>0</v>
      </c>
      <c r="S828" s="36">
        <f t="shared" si="1071"/>
        <v>0</v>
      </c>
      <c r="T828" s="36">
        <f t="shared" si="1071"/>
        <v>0</v>
      </c>
      <c r="U828" s="36">
        <f t="shared" si="1071"/>
        <v>0</v>
      </c>
      <c r="V828" s="36">
        <f t="shared" si="1071"/>
        <v>0</v>
      </c>
      <c r="W828" s="36">
        <f t="shared" si="1071"/>
        <v>0</v>
      </c>
      <c r="X828" s="36">
        <f t="shared" si="1071"/>
        <v>0</v>
      </c>
      <c r="Y828" s="36">
        <f t="shared" si="1071"/>
        <v>0</v>
      </c>
      <c r="Z828" s="36">
        <f t="shared" si="1071"/>
        <v>0</v>
      </c>
      <c r="AA828" s="36">
        <f t="shared" si="1071"/>
        <v>0</v>
      </c>
      <c r="AB828" s="36">
        <f t="shared" ref="AB828:AC828" si="1072">D828+F828+H828+J828+L828+N828+P828+R828+T828+V828+X828+Z828</f>
        <v>0</v>
      </c>
      <c r="AC828" s="36">
        <f t="shared" si="1072"/>
        <v>0</v>
      </c>
      <c r="AD828" s="36">
        <f t="shared" si="1058"/>
        <v>0</v>
      </c>
      <c r="AE828" s="36">
        <f t="shared" ref="AE828:AF828" si="1073">AE364+AE422+AE480</f>
        <v>0</v>
      </c>
      <c r="AF828" s="36">
        <f t="shared" si="1073"/>
        <v>0</v>
      </c>
      <c r="AG828" s="36">
        <f t="shared" si="1060"/>
        <v>0</v>
      </c>
      <c r="AH828" s="36">
        <f t="shared" ref="AH828:AI828" si="1074">AH364+AH422+AH480</f>
        <v>0</v>
      </c>
      <c r="AI828" s="36">
        <f t="shared" si="1074"/>
        <v>0</v>
      </c>
      <c r="AJ828" s="36">
        <f t="shared" si="1062"/>
        <v>0</v>
      </c>
    </row>
    <row r="829" spans="1:45" ht="15.75" customHeight="1" x14ac:dyDescent="0.25">
      <c r="A829" s="34">
        <v>5</v>
      </c>
      <c r="B829" s="35" t="s">
        <v>64</v>
      </c>
      <c r="C829" s="37"/>
      <c r="D829" s="36">
        <f t="shared" ref="D829:AA829" si="1075">D365+D423+D481</f>
        <v>0</v>
      </c>
      <c r="E829" s="36">
        <f t="shared" si="1075"/>
        <v>0</v>
      </c>
      <c r="F829" s="36">
        <f t="shared" si="1075"/>
        <v>0</v>
      </c>
      <c r="G829" s="36">
        <f t="shared" si="1075"/>
        <v>0</v>
      </c>
      <c r="H829" s="36">
        <f t="shared" si="1075"/>
        <v>0</v>
      </c>
      <c r="I829" s="36">
        <f t="shared" si="1075"/>
        <v>0</v>
      </c>
      <c r="J829" s="36">
        <f t="shared" si="1075"/>
        <v>0</v>
      </c>
      <c r="K829" s="36">
        <f t="shared" si="1075"/>
        <v>0</v>
      </c>
      <c r="L829" s="36">
        <f t="shared" si="1075"/>
        <v>0</v>
      </c>
      <c r="M829" s="36">
        <f t="shared" si="1075"/>
        <v>0</v>
      </c>
      <c r="N829" s="36">
        <f t="shared" si="1075"/>
        <v>0</v>
      </c>
      <c r="O829" s="36">
        <f t="shared" si="1075"/>
        <v>0</v>
      </c>
      <c r="P829" s="36">
        <f t="shared" si="1075"/>
        <v>0</v>
      </c>
      <c r="Q829" s="36">
        <f t="shared" si="1075"/>
        <v>0</v>
      </c>
      <c r="R829" s="36">
        <f t="shared" si="1075"/>
        <v>0</v>
      </c>
      <c r="S829" s="36">
        <f t="shared" si="1075"/>
        <v>0</v>
      </c>
      <c r="T829" s="36">
        <f t="shared" si="1075"/>
        <v>0</v>
      </c>
      <c r="U829" s="36">
        <f t="shared" si="1075"/>
        <v>0</v>
      </c>
      <c r="V829" s="36">
        <f t="shared" si="1075"/>
        <v>0</v>
      </c>
      <c r="W829" s="36">
        <f t="shared" si="1075"/>
        <v>0</v>
      </c>
      <c r="X829" s="36">
        <f t="shared" si="1075"/>
        <v>0</v>
      </c>
      <c r="Y829" s="36">
        <f t="shared" si="1075"/>
        <v>0</v>
      </c>
      <c r="Z829" s="36">
        <f t="shared" si="1075"/>
        <v>0</v>
      </c>
      <c r="AA829" s="36">
        <f t="shared" si="1075"/>
        <v>0</v>
      </c>
      <c r="AB829" s="36">
        <f t="shared" ref="AB829:AC829" si="1076">D829+F829+H829+J829+L829+N829+P829+R829+T829+V829+X829+Z829</f>
        <v>0</v>
      </c>
      <c r="AC829" s="36">
        <f t="shared" si="1076"/>
        <v>0</v>
      </c>
      <c r="AD829" s="36">
        <f t="shared" si="1058"/>
        <v>0</v>
      </c>
      <c r="AE829" s="36">
        <f t="shared" ref="AE829:AF829" si="1077">AE365+AE423+AE481</f>
        <v>0</v>
      </c>
      <c r="AF829" s="36">
        <f t="shared" si="1077"/>
        <v>0</v>
      </c>
      <c r="AG829" s="36">
        <f t="shared" si="1060"/>
        <v>0</v>
      </c>
      <c r="AH829" s="36">
        <f t="shared" ref="AH829:AI829" si="1078">AH365+AH423+AH481</f>
        <v>0</v>
      </c>
      <c r="AI829" s="36">
        <f t="shared" si="1078"/>
        <v>0</v>
      </c>
      <c r="AJ829" s="36">
        <f t="shared" si="1062"/>
        <v>0</v>
      </c>
    </row>
    <row r="830" spans="1:45" ht="15.75" customHeight="1" x14ac:dyDescent="0.25">
      <c r="A830" s="34">
        <v>6</v>
      </c>
      <c r="B830" s="35" t="s">
        <v>65</v>
      </c>
      <c r="C830" s="35" t="s">
        <v>66</v>
      </c>
      <c r="D830" s="36">
        <f t="shared" ref="D830:AA830" si="1079">D366+D424+D482</f>
        <v>0</v>
      </c>
      <c r="E830" s="36">
        <f t="shared" si="1079"/>
        <v>0</v>
      </c>
      <c r="F830" s="36">
        <f t="shared" si="1079"/>
        <v>0</v>
      </c>
      <c r="G830" s="36">
        <f t="shared" si="1079"/>
        <v>0</v>
      </c>
      <c r="H830" s="36">
        <f t="shared" si="1079"/>
        <v>0</v>
      </c>
      <c r="I830" s="36">
        <f t="shared" si="1079"/>
        <v>0</v>
      </c>
      <c r="J830" s="36">
        <f t="shared" si="1079"/>
        <v>0</v>
      </c>
      <c r="K830" s="36">
        <f t="shared" si="1079"/>
        <v>0</v>
      </c>
      <c r="L830" s="36">
        <f t="shared" si="1079"/>
        <v>0</v>
      </c>
      <c r="M830" s="36">
        <f t="shared" si="1079"/>
        <v>0</v>
      </c>
      <c r="N830" s="36">
        <f t="shared" si="1079"/>
        <v>0</v>
      </c>
      <c r="O830" s="36">
        <f t="shared" si="1079"/>
        <v>0</v>
      </c>
      <c r="P830" s="36">
        <f t="shared" si="1079"/>
        <v>0</v>
      </c>
      <c r="Q830" s="36">
        <f t="shared" si="1079"/>
        <v>0</v>
      </c>
      <c r="R830" s="36">
        <f t="shared" si="1079"/>
        <v>0</v>
      </c>
      <c r="S830" s="36">
        <f t="shared" si="1079"/>
        <v>0</v>
      </c>
      <c r="T830" s="36">
        <f t="shared" si="1079"/>
        <v>0</v>
      </c>
      <c r="U830" s="36">
        <f t="shared" si="1079"/>
        <v>0</v>
      </c>
      <c r="V830" s="36">
        <f t="shared" si="1079"/>
        <v>0</v>
      </c>
      <c r="W830" s="36">
        <f t="shared" si="1079"/>
        <v>0</v>
      </c>
      <c r="X830" s="36">
        <f t="shared" si="1079"/>
        <v>0</v>
      </c>
      <c r="Y830" s="36">
        <f t="shared" si="1079"/>
        <v>0</v>
      </c>
      <c r="Z830" s="36">
        <f t="shared" si="1079"/>
        <v>0</v>
      </c>
      <c r="AA830" s="36">
        <f t="shared" si="1079"/>
        <v>0</v>
      </c>
      <c r="AB830" s="36">
        <f t="shared" ref="AB830:AC830" si="1080">D830+F830+H830+J830+L830+N830+P830+R830+T830+V830+X830+Z830</f>
        <v>0</v>
      </c>
      <c r="AC830" s="36">
        <f t="shared" si="1080"/>
        <v>0</v>
      </c>
      <c r="AD830" s="36">
        <f t="shared" si="1058"/>
        <v>0</v>
      </c>
      <c r="AE830" s="36">
        <f t="shared" ref="AE830:AF830" si="1081">AE366+AE424+AE482</f>
        <v>0</v>
      </c>
      <c r="AF830" s="36">
        <f t="shared" si="1081"/>
        <v>0</v>
      </c>
      <c r="AG830" s="36">
        <f t="shared" si="1060"/>
        <v>0</v>
      </c>
      <c r="AH830" s="36">
        <f t="shared" ref="AH830:AI830" si="1082">AH366+AH424+AH482</f>
        <v>0</v>
      </c>
      <c r="AI830" s="36">
        <f t="shared" si="1082"/>
        <v>0</v>
      </c>
      <c r="AJ830" s="36">
        <f t="shared" si="1062"/>
        <v>0</v>
      </c>
    </row>
    <row r="831" spans="1:45" ht="15.75" customHeight="1" x14ac:dyDescent="0.25">
      <c r="A831" s="34">
        <v>7</v>
      </c>
      <c r="B831" s="35" t="s">
        <v>67</v>
      </c>
      <c r="C831" s="35" t="s">
        <v>68</v>
      </c>
      <c r="D831" s="36">
        <f t="shared" ref="D831:AA831" si="1083">D367+D425+D483</f>
        <v>0</v>
      </c>
      <c r="E831" s="36">
        <f t="shared" si="1083"/>
        <v>0</v>
      </c>
      <c r="F831" s="36">
        <f t="shared" si="1083"/>
        <v>0</v>
      </c>
      <c r="G831" s="36">
        <f t="shared" si="1083"/>
        <v>0</v>
      </c>
      <c r="H831" s="36">
        <f t="shared" si="1083"/>
        <v>0</v>
      </c>
      <c r="I831" s="36">
        <f t="shared" si="1083"/>
        <v>0</v>
      </c>
      <c r="J831" s="36">
        <f t="shared" si="1083"/>
        <v>0</v>
      </c>
      <c r="K831" s="36">
        <f t="shared" si="1083"/>
        <v>0</v>
      </c>
      <c r="L831" s="36">
        <f t="shared" si="1083"/>
        <v>0</v>
      </c>
      <c r="M831" s="36">
        <f t="shared" si="1083"/>
        <v>0</v>
      </c>
      <c r="N831" s="36">
        <f t="shared" si="1083"/>
        <v>0</v>
      </c>
      <c r="O831" s="36">
        <f t="shared" si="1083"/>
        <v>0</v>
      </c>
      <c r="P831" s="36">
        <f t="shared" si="1083"/>
        <v>0</v>
      </c>
      <c r="Q831" s="36">
        <f t="shared" si="1083"/>
        <v>0</v>
      </c>
      <c r="R831" s="36">
        <f t="shared" si="1083"/>
        <v>16</v>
      </c>
      <c r="S831" s="36">
        <f t="shared" si="1083"/>
        <v>41</v>
      </c>
      <c r="T831" s="36">
        <f t="shared" si="1083"/>
        <v>29</v>
      </c>
      <c r="U831" s="36">
        <f t="shared" si="1083"/>
        <v>65</v>
      </c>
      <c r="V831" s="36">
        <f t="shared" si="1083"/>
        <v>37</v>
      </c>
      <c r="W831" s="36">
        <f t="shared" si="1083"/>
        <v>59</v>
      </c>
      <c r="X831" s="36">
        <f t="shared" si="1083"/>
        <v>35</v>
      </c>
      <c r="Y831" s="36">
        <f t="shared" si="1083"/>
        <v>73</v>
      </c>
      <c r="Z831" s="36">
        <f t="shared" si="1083"/>
        <v>15</v>
      </c>
      <c r="AA831" s="36">
        <f t="shared" si="1083"/>
        <v>33</v>
      </c>
      <c r="AB831" s="36">
        <f t="shared" ref="AB831:AC831" si="1084">D831+F831+H831+J831+L831+N831+P831+R831+T831+V831+X831+Z831</f>
        <v>132</v>
      </c>
      <c r="AC831" s="36">
        <f t="shared" si="1084"/>
        <v>271</v>
      </c>
      <c r="AD831" s="36">
        <f t="shared" si="1058"/>
        <v>403</v>
      </c>
      <c r="AE831" s="36">
        <f t="shared" ref="AE831:AF831" si="1085">AE367+AE425+AE483</f>
        <v>0</v>
      </c>
      <c r="AF831" s="36">
        <f t="shared" si="1085"/>
        <v>0</v>
      </c>
      <c r="AG831" s="36">
        <f t="shared" si="1060"/>
        <v>0</v>
      </c>
      <c r="AH831" s="36">
        <f t="shared" ref="AH831:AI831" si="1086">AH367+AH425+AH483</f>
        <v>0</v>
      </c>
      <c r="AI831" s="36">
        <f t="shared" si="1086"/>
        <v>0</v>
      </c>
      <c r="AJ831" s="36">
        <f t="shared" si="1062"/>
        <v>0</v>
      </c>
    </row>
    <row r="832" spans="1:45" ht="15.75" customHeight="1" x14ac:dyDescent="0.25">
      <c r="A832" s="34">
        <v>8</v>
      </c>
      <c r="B832" s="35" t="s">
        <v>69</v>
      </c>
      <c r="C832" s="35" t="s">
        <v>70</v>
      </c>
      <c r="D832" s="36">
        <f t="shared" ref="D832:AA832" si="1087">D368+D426+D484</f>
        <v>0</v>
      </c>
      <c r="E832" s="36">
        <f t="shared" si="1087"/>
        <v>0</v>
      </c>
      <c r="F832" s="36">
        <f t="shared" si="1087"/>
        <v>0</v>
      </c>
      <c r="G832" s="36">
        <f t="shared" si="1087"/>
        <v>0</v>
      </c>
      <c r="H832" s="36">
        <f t="shared" si="1087"/>
        <v>0</v>
      </c>
      <c r="I832" s="36">
        <f t="shared" si="1087"/>
        <v>0</v>
      </c>
      <c r="J832" s="36">
        <f t="shared" si="1087"/>
        <v>0</v>
      </c>
      <c r="K832" s="36">
        <f t="shared" si="1087"/>
        <v>0</v>
      </c>
      <c r="L832" s="36">
        <f t="shared" si="1087"/>
        <v>0</v>
      </c>
      <c r="M832" s="36">
        <f t="shared" si="1087"/>
        <v>0</v>
      </c>
      <c r="N832" s="36">
        <f t="shared" si="1087"/>
        <v>0</v>
      </c>
      <c r="O832" s="36">
        <f t="shared" si="1087"/>
        <v>0</v>
      </c>
      <c r="P832" s="36">
        <f t="shared" si="1087"/>
        <v>0</v>
      </c>
      <c r="Q832" s="36">
        <f t="shared" si="1087"/>
        <v>0</v>
      </c>
      <c r="R832" s="36">
        <f t="shared" si="1087"/>
        <v>0</v>
      </c>
      <c r="S832" s="36">
        <f t="shared" si="1087"/>
        <v>0</v>
      </c>
      <c r="T832" s="36">
        <f t="shared" si="1087"/>
        <v>0</v>
      </c>
      <c r="U832" s="36">
        <f t="shared" si="1087"/>
        <v>0</v>
      </c>
      <c r="V832" s="36">
        <f t="shared" si="1087"/>
        <v>0</v>
      </c>
      <c r="W832" s="36">
        <f t="shared" si="1087"/>
        <v>0</v>
      </c>
      <c r="X832" s="36">
        <f t="shared" si="1087"/>
        <v>0</v>
      </c>
      <c r="Y832" s="36">
        <f t="shared" si="1087"/>
        <v>0</v>
      </c>
      <c r="Z832" s="36">
        <f t="shared" si="1087"/>
        <v>0</v>
      </c>
      <c r="AA832" s="36">
        <f t="shared" si="1087"/>
        <v>0</v>
      </c>
      <c r="AB832" s="36">
        <f t="shared" ref="AB832:AC832" si="1088">D832+F832+H832+J832+L832+N832+P832+R832+T832+V832+X832+Z832</f>
        <v>0</v>
      </c>
      <c r="AC832" s="36">
        <f t="shared" si="1088"/>
        <v>0</v>
      </c>
      <c r="AD832" s="36">
        <f t="shared" si="1058"/>
        <v>0</v>
      </c>
      <c r="AE832" s="36">
        <f t="shared" ref="AE832:AF832" si="1089">AE368+AE426+AE484</f>
        <v>0</v>
      </c>
      <c r="AF832" s="36">
        <f t="shared" si="1089"/>
        <v>0</v>
      </c>
      <c r="AG832" s="36">
        <f t="shared" si="1060"/>
        <v>0</v>
      </c>
      <c r="AH832" s="36">
        <f t="shared" ref="AH832:AI832" si="1090">AH368+AH426+AH484</f>
        <v>0</v>
      </c>
      <c r="AI832" s="36">
        <f t="shared" si="1090"/>
        <v>0</v>
      </c>
      <c r="AJ832" s="36">
        <f t="shared" si="1062"/>
        <v>0</v>
      </c>
    </row>
    <row r="833" spans="1:36" ht="15.75" customHeight="1" x14ac:dyDescent="0.25">
      <c r="A833" s="34">
        <v>9</v>
      </c>
      <c r="B833" s="35" t="s">
        <v>2</v>
      </c>
      <c r="C833" s="37"/>
      <c r="D833" s="36">
        <f t="shared" ref="D833:AA833" si="1091">D369+D427+D485</f>
        <v>0</v>
      </c>
      <c r="E833" s="36">
        <f t="shared" si="1091"/>
        <v>0</v>
      </c>
      <c r="F833" s="36">
        <f t="shared" si="1091"/>
        <v>0</v>
      </c>
      <c r="G833" s="36">
        <f t="shared" si="1091"/>
        <v>0</v>
      </c>
      <c r="H833" s="36">
        <f t="shared" si="1091"/>
        <v>0</v>
      </c>
      <c r="I833" s="36">
        <f t="shared" si="1091"/>
        <v>0</v>
      </c>
      <c r="J833" s="36">
        <f t="shared" si="1091"/>
        <v>0</v>
      </c>
      <c r="K833" s="36">
        <f t="shared" si="1091"/>
        <v>0</v>
      </c>
      <c r="L833" s="36">
        <f t="shared" si="1091"/>
        <v>0</v>
      </c>
      <c r="M833" s="36">
        <f t="shared" si="1091"/>
        <v>0</v>
      </c>
      <c r="N833" s="36">
        <f t="shared" si="1091"/>
        <v>0</v>
      </c>
      <c r="O833" s="36">
        <f t="shared" si="1091"/>
        <v>0</v>
      </c>
      <c r="P833" s="36">
        <f t="shared" si="1091"/>
        <v>0</v>
      </c>
      <c r="Q833" s="36">
        <f t="shared" si="1091"/>
        <v>0</v>
      </c>
      <c r="R833" s="36">
        <f t="shared" si="1091"/>
        <v>0</v>
      </c>
      <c r="S833" s="36">
        <f t="shared" si="1091"/>
        <v>0</v>
      </c>
      <c r="T833" s="36">
        <f t="shared" si="1091"/>
        <v>0</v>
      </c>
      <c r="U833" s="36">
        <f t="shared" si="1091"/>
        <v>0</v>
      </c>
      <c r="V833" s="36">
        <f t="shared" si="1091"/>
        <v>0</v>
      </c>
      <c r="W833" s="36">
        <f t="shared" si="1091"/>
        <v>0</v>
      </c>
      <c r="X833" s="36">
        <f t="shared" si="1091"/>
        <v>0</v>
      </c>
      <c r="Y833" s="36">
        <f t="shared" si="1091"/>
        <v>0</v>
      </c>
      <c r="Z833" s="36">
        <f t="shared" si="1091"/>
        <v>0</v>
      </c>
      <c r="AA833" s="36">
        <f t="shared" si="1091"/>
        <v>0</v>
      </c>
      <c r="AB833" s="36">
        <f t="shared" ref="AB833:AC833" si="1092">D833+F833+H833+J833+L833+N833+P833+R833+T833+V833+X833+Z833</f>
        <v>0</v>
      </c>
      <c r="AC833" s="36">
        <f t="shared" si="1092"/>
        <v>0</v>
      </c>
      <c r="AD833" s="36">
        <f t="shared" si="1058"/>
        <v>0</v>
      </c>
      <c r="AE833" s="36">
        <f t="shared" ref="AE833:AF833" si="1093">AE369+AE427+AE485</f>
        <v>0</v>
      </c>
      <c r="AF833" s="36">
        <f t="shared" si="1093"/>
        <v>0</v>
      </c>
      <c r="AG833" s="36">
        <f t="shared" si="1060"/>
        <v>0</v>
      </c>
      <c r="AH833" s="36">
        <f t="shared" ref="AH833:AI833" si="1094">AH369+AH427+AH485</f>
        <v>0</v>
      </c>
      <c r="AI833" s="36">
        <f t="shared" si="1094"/>
        <v>0</v>
      </c>
      <c r="AJ833" s="36">
        <f t="shared" si="1062"/>
        <v>0</v>
      </c>
    </row>
    <row r="834" spans="1:36" ht="15.75" customHeight="1" x14ac:dyDescent="0.25">
      <c r="A834" s="34">
        <v>10</v>
      </c>
      <c r="B834" s="35" t="s">
        <v>4</v>
      </c>
      <c r="C834" s="35" t="s">
        <v>71</v>
      </c>
      <c r="D834" s="36">
        <f t="shared" ref="D834:AA834" si="1095">D370+D428+D486</f>
        <v>0</v>
      </c>
      <c r="E834" s="36">
        <f t="shared" si="1095"/>
        <v>0</v>
      </c>
      <c r="F834" s="36">
        <f t="shared" si="1095"/>
        <v>0</v>
      </c>
      <c r="G834" s="36">
        <f t="shared" si="1095"/>
        <v>0</v>
      </c>
      <c r="H834" s="36">
        <f t="shared" si="1095"/>
        <v>0</v>
      </c>
      <c r="I834" s="36">
        <f t="shared" si="1095"/>
        <v>0</v>
      </c>
      <c r="J834" s="36">
        <f t="shared" si="1095"/>
        <v>0</v>
      </c>
      <c r="K834" s="36">
        <f t="shared" si="1095"/>
        <v>0</v>
      </c>
      <c r="L834" s="36">
        <f t="shared" si="1095"/>
        <v>0</v>
      </c>
      <c r="M834" s="36">
        <f t="shared" si="1095"/>
        <v>0</v>
      </c>
      <c r="N834" s="36">
        <f t="shared" si="1095"/>
        <v>0</v>
      </c>
      <c r="O834" s="36">
        <f t="shared" si="1095"/>
        <v>0</v>
      </c>
      <c r="P834" s="36">
        <f t="shared" si="1095"/>
        <v>0</v>
      </c>
      <c r="Q834" s="36">
        <f t="shared" si="1095"/>
        <v>0</v>
      </c>
      <c r="R834" s="36">
        <f t="shared" si="1095"/>
        <v>0</v>
      </c>
      <c r="S834" s="36">
        <f t="shared" si="1095"/>
        <v>0</v>
      </c>
      <c r="T834" s="36">
        <f t="shared" si="1095"/>
        <v>0</v>
      </c>
      <c r="U834" s="36">
        <f t="shared" si="1095"/>
        <v>0</v>
      </c>
      <c r="V834" s="36">
        <f t="shared" si="1095"/>
        <v>0</v>
      </c>
      <c r="W834" s="36">
        <f t="shared" si="1095"/>
        <v>0</v>
      </c>
      <c r="X834" s="36">
        <f t="shared" si="1095"/>
        <v>0</v>
      </c>
      <c r="Y834" s="36">
        <f t="shared" si="1095"/>
        <v>0</v>
      </c>
      <c r="Z834" s="36">
        <f t="shared" si="1095"/>
        <v>0</v>
      </c>
      <c r="AA834" s="36">
        <f t="shared" si="1095"/>
        <v>0</v>
      </c>
      <c r="AB834" s="36">
        <f t="shared" ref="AB834:AC834" si="1096">D834+F834+H834+J834+L834+N834+P834+R834+T834+V834+X834+Z834</f>
        <v>0</v>
      </c>
      <c r="AC834" s="36">
        <f t="shared" si="1096"/>
        <v>0</v>
      </c>
      <c r="AD834" s="36">
        <f t="shared" si="1058"/>
        <v>0</v>
      </c>
      <c r="AE834" s="36">
        <f t="shared" ref="AE834:AF834" si="1097">AE370+AE428+AE486</f>
        <v>0</v>
      </c>
      <c r="AF834" s="36">
        <f t="shared" si="1097"/>
        <v>0</v>
      </c>
      <c r="AG834" s="36">
        <f t="shared" si="1060"/>
        <v>0</v>
      </c>
      <c r="AH834" s="36">
        <f t="shared" ref="AH834:AI834" si="1098">AH370+AH428+AH486</f>
        <v>0</v>
      </c>
      <c r="AI834" s="36">
        <f t="shared" si="1098"/>
        <v>0</v>
      </c>
      <c r="AJ834" s="36">
        <f t="shared" si="1062"/>
        <v>0</v>
      </c>
    </row>
    <row r="835" spans="1:36" ht="15.75" customHeight="1" x14ac:dyDescent="0.25">
      <c r="A835" s="34">
        <v>11</v>
      </c>
      <c r="B835" s="35" t="s">
        <v>72</v>
      </c>
      <c r="C835" s="35" t="s">
        <v>73</v>
      </c>
      <c r="D835" s="36">
        <f t="shared" ref="D835:AA835" si="1099">D371+D429+D487</f>
        <v>0</v>
      </c>
      <c r="E835" s="36">
        <f t="shared" si="1099"/>
        <v>0</v>
      </c>
      <c r="F835" s="36">
        <f t="shared" si="1099"/>
        <v>0</v>
      </c>
      <c r="G835" s="36">
        <f t="shared" si="1099"/>
        <v>0</v>
      </c>
      <c r="H835" s="36">
        <f t="shared" si="1099"/>
        <v>0</v>
      </c>
      <c r="I835" s="36">
        <f t="shared" si="1099"/>
        <v>0</v>
      </c>
      <c r="J835" s="36">
        <f t="shared" si="1099"/>
        <v>0</v>
      </c>
      <c r="K835" s="36">
        <f t="shared" si="1099"/>
        <v>0</v>
      </c>
      <c r="L835" s="36">
        <f t="shared" si="1099"/>
        <v>0</v>
      </c>
      <c r="M835" s="36">
        <f t="shared" si="1099"/>
        <v>0</v>
      </c>
      <c r="N835" s="36">
        <f t="shared" si="1099"/>
        <v>0</v>
      </c>
      <c r="O835" s="36">
        <f t="shared" si="1099"/>
        <v>0</v>
      </c>
      <c r="P835" s="36">
        <f t="shared" si="1099"/>
        <v>0</v>
      </c>
      <c r="Q835" s="36">
        <f t="shared" si="1099"/>
        <v>0</v>
      </c>
      <c r="R835" s="36">
        <f t="shared" si="1099"/>
        <v>0</v>
      </c>
      <c r="S835" s="36">
        <f t="shared" si="1099"/>
        <v>0</v>
      </c>
      <c r="T835" s="36">
        <f t="shared" si="1099"/>
        <v>0</v>
      </c>
      <c r="U835" s="36">
        <f t="shared" si="1099"/>
        <v>0</v>
      </c>
      <c r="V835" s="36">
        <f t="shared" si="1099"/>
        <v>0</v>
      </c>
      <c r="W835" s="36">
        <f t="shared" si="1099"/>
        <v>0</v>
      </c>
      <c r="X835" s="36">
        <f t="shared" si="1099"/>
        <v>0</v>
      </c>
      <c r="Y835" s="36">
        <f t="shared" si="1099"/>
        <v>0</v>
      </c>
      <c r="Z835" s="36">
        <f t="shared" si="1099"/>
        <v>0</v>
      </c>
      <c r="AA835" s="36">
        <f t="shared" si="1099"/>
        <v>0</v>
      </c>
      <c r="AB835" s="36">
        <f t="shared" ref="AB835:AC835" si="1100">D835+F835+H835+J835+L835+N835+P835+R835+T835+V835+X835+Z835</f>
        <v>0</v>
      </c>
      <c r="AC835" s="36">
        <f t="shared" si="1100"/>
        <v>0</v>
      </c>
      <c r="AD835" s="36">
        <f t="shared" si="1058"/>
        <v>0</v>
      </c>
      <c r="AE835" s="36">
        <f t="shared" ref="AE835:AF835" si="1101">AE371+AE429+AE487</f>
        <v>0</v>
      </c>
      <c r="AF835" s="36">
        <f t="shared" si="1101"/>
        <v>0</v>
      </c>
      <c r="AG835" s="36">
        <f t="shared" si="1060"/>
        <v>0</v>
      </c>
      <c r="AH835" s="36">
        <f t="shared" ref="AH835:AI835" si="1102">AH371+AH429+AH487</f>
        <v>0</v>
      </c>
      <c r="AI835" s="36">
        <f t="shared" si="1102"/>
        <v>0</v>
      </c>
      <c r="AJ835" s="36">
        <f t="shared" si="1062"/>
        <v>0</v>
      </c>
    </row>
    <row r="836" spans="1:36" ht="15.75" customHeight="1" x14ac:dyDescent="0.25">
      <c r="A836" s="34">
        <v>12</v>
      </c>
      <c r="B836" s="35" t="s">
        <v>74</v>
      </c>
      <c r="C836" s="35" t="s">
        <v>75</v>
      </c>
      <c r="D836" s="36">
        <f t="shared" ref="D836:AA836" si="1103">D372+D430+D488</f>
        <v>0</v>
      </c>
      <c r="E836" s="36">
        <f t="shared" si="1103"/>
        <v>0</v>
      </c>
      <c r="F836" s="36">
        <f t="shared" si="1103"/>
        <v>0</v>
      </c>
      <c r="G836" s="36">
        <f t="shared" si="1103"/>
        <v>0</v>
      </c>
      <c r="H836" s="36">
        <f t="shared" si="1103"/>
        <v>0</v>
      </c>
      <c r="I836" s="36">
        <f t="shared" si="1103"/>
        <v>0</v>
      </c>
      <c r="J836" s="36">
        <f t="shared" si="1103"/>
        <v>0</v>
      </c>
      <c r="K836" s="36">
        <f t="shared" si="1103"/>
        <v>0</v>
      </c>
      <c r="L836" s="36">
        <f t="shared" si="1103"/>
        <v>0</v>
      </c>
      <c r="M836" s="36">
        <f t="shared" si="1103"/>
        <v>0</v>
      </c>
      <c r="N836" s="36">
        <f t="shared" si="1103"/>
        <v>0</v>
      </c>
      <c r="O836" s="36">
        <f t="shared" si="1103"/>
        <v>0</v>
      </c>
      <c r="P836" s="36">
        <f t="shared" si="1103"/>
        <v>0</v>
      </c>
      <c r="Q836" s="36">
        <f t="shared" si="1103"/>
        <v>0</v>
      </c>
      <c r="R836" s="36">
        <f t="shared" si="1103"/>
        <v>0</v>
      </c>
      <c r="S836" s="36">
        <f t="shared" si="1103"/>
        <v>0</v>
      </c>
      <c r="T836" s="36">
        <f t="shared" si="1103"/>
        <v>0</v>
      </c>
      <c r="U836" s="36">
        <f t="shared" si="1103"/>
        <v>0</v>
      </c>
      <c r="V836" s="36">
        <f t="shared" si="1103"/>
        <v>0</v>
      </c>
      <c r="W836" s="36">
        <f t="shared" si="1103"/>
        <v>0</v>
      </c>
      <c r="X836" s="36">
        <f t="shared" si="1103"/>
        <v>0</v>
      </c>
      <c r="Y836" s="36">
        <f t="shared" si="1103"/>
        <v>0</v>
      </c>
      <c r="Z836" s="36">
        <f t="shared" si="1103"/>
        <v>0</v>
      </c>
      <c r="AA836" s="36">
        <f t="shared" si="1103"/>
        <v>0</v>
      </c>
      <c r="AB836" s="36">
        <f t="shared" ref="AB836:AC836" si="1104">D836+F836+H836+J836+L836+N836+P836+R836+T836+V836+X836+Z836</f>
        <v>0</v>
      </c>
      <c r="AC836" s="36">
        <f t="shared" si="1104"/>
        <v>0</v>
      </c>
      <c r="AD836" s="36">
        <f t="shared" si="1058"/>
        <v>0</v>
      </c>
      <c r="AE836" s="36">
        <f t="shared" ref="AE836:AF836" si="1105">AE372+AE430+AE488</f>
        <v>0</v>
      </c>
      <c r="AF836" s="36">
        <f t="shared" si="1105"/>
        <v>0</v>
      </c>
      <c r="AG836" s="36">
        <f t="shared" si="1060"/>
        <v>0</v>
      </c>
      <c r="AH836" s="36">
        <f t="shared" ref="AH836:AI836" si="1106">AH372+AH430+AH488</f>
        <v>0</v>
      </c>
      <c r="AI836" s="36">
        <f t="shared" si="1106"/>
        <v>0</v>
      </c>
      <c r="AJ836" s="36">
        <f t="shared" si="1062"/>
        <v>0</v>
      </c>
    </row>
    <row r="837" spans="1:36" ht="15.75" customHeight="1" x14ac:dyDescent="0.25">
      <c r="A837" s="34">
        <v>13</v>
      </c>
      <c r="B837" s="35" t="s">
        <v>76</v>
      </c>
      <c r="C837" s="35" t="s">
        <v>77</v>
      </c>
      <c r="D837" s="36">
        <f t="shared" ref="D837:AA837" si="1107">D373+D431+D489</f>
        <v>0</v>
      </c>
      <c r="E837" s="36">
        <f t="shared" si="1107"/>
        <v>0</v>
      </c>
      <c r="F837" s="36">
        <f t="shared" si="1107"/>
        <v>0</v>
      </c>
      <c r="G837" s="36">
        <f t="shared" si="1107"/>
        <v>0</v>
      </c>
      <c r="H837" s="36">
        <f t="shared" si="1107"/>
        <v>0</v>
      </c>
      <c r="I837" s="36">
        <f t="shared" si="1107"/>
        <v>0</v>
      </c>
      <c r="J837" s="36">
        <f t="shared" si="1107"/>
        <v>0</v>
      </c>
      <c r="K837" s="36">
        <f t="shared" si="1107"/>
        <v>0</v>
      </c>
      <c r="L837" s="36">
        <f t="shared" si="1107"/>
        <v>0</v>
      </c>
      <c r="M837" s="36">
        <f t="shared" si="1107"/>
        <v>0</v>
      </c>
      <c r="N837" s="36">
        <f t="shared" si="1107"/>
        <v>0</v>
      </c>
      <c r="O837" s="36">
        <f t="shared" si="1107"/>
        <v>0</v>
      </c>
      <c r="P837" s="36">
        <f t="shared" si="1107"/>
        <v>0</v>
      </c>
      <c r="Q837" s="36">
        <f t="shared" si="1107"/>
        <v>0</v>
      </c>
      <c r="R837" s="36">
        <f t="shared" si="1107"/>
        <v>0</v>
      </c>
      <c r="S837" s="36">
        <f t="shared" si="1107"/>
        <v>0</v>
      </c>
      <c r="T837" s="36">
        <f t="shared" si="1107"/>
        <v>0</v>
      </c>
      <c r="U837" s="36">
        <f t="shared" si="1107"/>
        <v>0</v>
      </c>
      <c r="V837" s="36">
        <f t="shared" si="1107"/>
        <v>0</v>
      </c>
      <c r="W837" s="36">
        <f t="shared" si="1107"/>
        <v>0</v>
      </c>
      <c r="X837" s="36">
        <f t="shared" si="1107"/>
        <v>0</v>
      </c>
      <c r="Y837" s="36">
        <f t="shared" si="1107"/>
        <v>0</v>
      </c>
      <c r="Z837" s="36">
        <f t="shared" si="1107"/>
        <v>0</v>
      </c>
      <c r="AA837" s="36">
        <f t="shared" si="1107"/>
        <v>0</v>
      </c>
      <c r="AB837" s="36">
        <f t="shared" ref="AB837:AC837" si="1108">D837+F837+H837+J837+L837+N837+P837+R837+T837+V837+X837+Z837</f>
        <v>0</v>
      </c>
      <c r="AC837" s="36">
        <f t="shared" si="1108"/>
        <v>0</v>
      </c>
      <c r="AD837" s="36">
        <f t="shared" si="1058"/>
        <v>0</v>
      </c>
      <c r="AE837" s="36">
        <f t="shared" ref="AE837:AF837" si="1109">AE373+AE431+AE489</f>
        <v>0</v>
      </c>
      <c r="AF837" s="36">
        <f t="shared" si="1109"/>
        <v>0</v>
      </c>
      <c r="AG837" s="36">
        <f t="shared" si="1060"/>
        <v>0</v>
      </c>
      <c r="AH837" s="36">
        <f t="shared" ref="AH837:AI837" si="1110">AH373+AH431+AH489</f>
        <v>0</v>
      </c>
      <c r="AI837" s="36">
        <f t="shared" si="1110"/>
        <v>0</v>
      </c>
      <c r="AJ837" s="36">
        <f t="shared" si="1062"/>
        <v>0</v>
      </c>
    </row>
    <row r="838" spans="1:36" ht="15.75" customHeight="1" x14ac:dyDescent="0.25">
      <c r="A838" s="34">
        <v>14</v>
      </c>
      <c r="B838" s="35" t="s">
        <v>0</v>
      </c>
      <c r="C838" s="35" t="s">
        <v>78</v>
      </c>
      <c r="D838" s="36">
        <f t="shared" ref="D838:AA838" si="1111">D374+D432+D490</f>
        <v>0</v>
      </c>
      <c r="E838" s="36">
        <f t="shared" si="1111"/>
        <v>0</v>
      </c>
      <c r="F838" s="36">
        <f t="shared" si="1111"/>
        <v>0</v>
      </c>
      <c r="G838" s="36">
        <f t="shared" si="1111"/>
        <v>0</v>
      </c>
      <c r="H838" s="36">
        <f t="shared" si="1111"/>
        <v>0</v>
      </c>
      <c r="I838" s="36">
        <f t="shared" si="1111"/>
        <v>0</v>
      </c>
      <c r="J838" s="36">
        <f t="shared" si="1111"/>
        <v>0</v>
      </c>
      <c r="K838" s="36">
        <f t="shared" si="1111"/>
        <v>0</v>
      </c>
      <c r="L838" s="36">
        <f t="shared" si="1111"/>
        <v>0</v>
      </c>
      <c r="M838" s="36">
        <f t="shared" si="1111"/>
        <v>0</v>
      </c>
      <c r="N838" s="36">
        <f t="shared" si="1111"/>
        <v>0</v>
      </c>
      <c r="O838" s="36">
        <f t="shared" si="1111"/>
        <v>0</v>
      </c>
      <c r="P838" s="36">
        <f t="shared" si="1111"/>
        <v>0</v>
      </c>
      <c r="Q838" s="36">
        <f t="shared" si="1111"/>
        <v>0</v>
      </c>
      <c r="R838" s="36">
        <f t="shared" si="1111"/>
        <v>0</v>
      </c>
      <c r="S838" s="36">
        <f t="shared" si="1111"/>
        <v>0</v>
      </c>
      <c r="T838" s="36">
        <f t="shared" si="1111"/>
        <v>0</v>
      </c>
      <c r="U838" s="36">
        <f t="shared" si="1111"/>
        <v>0</v>
      </c>
      <c r="V838" s="36">
        <f t="shared" si="1111"/>
        <v>0</v>
      </c>
      <c r="W838" s="36">
        <f t="shared" si="1111"/>
        <v>0</v>
      </c>
      <c r="X838" s="36">
        <f t="shared" si="1111"/>
        <v>0</v>
      </c>
      <c r="Y838" s="36">
        <f t="shared" si="1111"/>
        <v>0</v>
      </c>
      <c r="Z838" s="36">
        <f t="shared" si="1111"/>
        <v>0</v>
      </c>
      <c r="AA838" s="36">
        <f t="shared" si="1111"/>
        <v>0</v>
      </c>
      <c r="AB838" s="36">
        <f t="shared" ref="AB838:AC838" si="1112">D838+F838+H838+J838+L838+N838+P838+R838+T838+V838+X838+Z838</f>
        <v>0</v>
      </c>
      <c r="AC838" s="36">
        <f t="shared" si="1112"/>
        <v>0</v>
      </c>
      <c r="AD838" s="36">
        <f t="shared" si="1058"/>
        <v>0</v>
      </c>
      <c r="AE838" s="36">
        <f t="shared" ref="AE838:AF838" si="1113">AE374+AE432+AE490</f>
        <v>0</v>
      </c>
      <c r="AF838" s="36">
        <f t="shared" si="1113"/>
        <v>0</v>
      </c>
      <c r="AG838" s="36">
        <f t="shared" si="1060"/>
        <v>0</v>
      </c>
      <c r="AH838" s="36">
        <f t="shared" ref="AH838:AI838" si="1114">AH374+AH432+AH490</f>
        <v>0</v>
      </c>
      <c r="AI838" s="36">
        <f t="shared" si="1114"/>
        <v>0</v>
      </c>
      <c r="AJ838" s="36">
        <f t="shared" si="1062"/>
        <v>0</v>
      </c>
    </row>
    <row r="839" spans="1:36" ht="15.75" customHeight="1" x14ac:dyDescent="0.25">
      <c r="A839" s="34">
        <v>15</v>
      </c>
      <c r="B839" s="35" t="s">
        <v>79</v>
      </c>
      <c r="C839" s="35" t="s">
        <v>80</v>
      </c>
      <c r="D839" s="36">
        <f t="shared" ref="D839:AA839" si="1115">D375+D433+D491</f>
        <v>0</v>
      </c>
      <c r="E839" s="36">
        <f t="shared" si="1115"/>
        <v>0</v>
      </c>
      <c r="F839" s="36">
        <f t="shared" si="1115"/>
        <v>0</v>
      </c>
      <c r="G839" s="36">
        <f t="shared" si="1115"/>
        <v>0</v>
      </c>
      <c r="H839" s="36">
        <f t="shared" si="1115"/>
        <v>0</v>
      </c>
      <c r="I839" s="36">
        <f t="shared" si="1115"/>
        <v>0</v>
      </c>
      <c r="J839" s="36">
        <f t="shared" si="1115"/>
        <v>0</v>
      </c>
      <c r="K839" s="36">
        <f t="shared" si="1115"/>
        <v>0</v>
      </c>
      <c r="L839" s="36">
        <f t="shared" si="1115"/>
        <v>0</v>
      </c>
      <c r="M839" s="36">
        <f t="shared" si="1115"/>
        <v>0</v>
      </c>
      <c r="N839" s="36">
        <f t="shared" si="1115"/>
        <v>0</v>
      </c>
      <c r="O839" s="36">
        <f t="shared" si="1115"/>
        <v>0</v>
      </c>
      <c r="P839" s="36">
        <f t="shared" si="1115"/>
        <v>0</v>
      </c>
      <c r="Q839" s="36">
        <f t="shared" si="1115"/>
        <v>0</v>
      </c>
      <c r="R839" s="36">
        <f t="shared" si="1115"/>
        <v>0</v>
      </c>
      <c r="S839" s="36">
        <f t="shared" si="1115"/>
        <v>0</v>
      </c>
      <c r="T839" s="36">
        <f t="shared" si="1115"/>
        <v>0</v>
      </c>
      <c r="U839" s="36">
        <f t="shared" si="1115"/>
        <v>0</v>
      </c>
      <c r="V839" s="36">
        <f t="shared" si="1115"/>
        <v>0</v>
      </c>
      <c r="W839" s="36">
        <f t="shared" si="1115"/>
        <v>0</v>
      </c>
      <c r="X839" s="36">
        <f t="shared" si="1115"/>
        <v>0</v>
      </c>
      <c r="Y839" s="36">
        <f t="shared" si="1115"/>
        <v>0</v>
      </c>
      <c r="Z839" s="36">
        <f t="shared" si="1115"/>
        <v>0</v>
      </c>
      <c r="AA839" s="36">
        <f t="shared" si="1115"/>
        <v>0</v>
      </c>
      <c r="AB839" s="36">
        <f t="shared" ref="AB839:AC839" si="1116">D839+F839+H839+J839+L839+N839+P839+R839+T839+V839+X839+Z839</f>
        <v>0</v>
      </c>
      <c r="AC839" s="36">
        <f t="shared" si="1116"/>
        <v>0</v>
      </c>
      <c r="AD839" s="36">
        <f t="shared" si="1058"/>
        <v>0</v>
      </c>
      <c r="AE839" s="36">
        <f t="shared" ref="AE839:AF839" si="1117">AE375+AE433+AE491</f>
        <v>0</v>
      </c>
      <c r="AF839" s="36">
        <f t="shared" si="1117"/>
        <v>0</v>
      </c>
      <c r="AG839" s="36">
        <f t="shared" si="1060"/>
        <v>0</v>
      </c>
      <c r="AH839" s="36">
        <f t="shared" ref="AH839:AI839" si="1118">AH375+AH433+AH491</f>
        <v>0</v>
      </c>
      <c r="AI839" s="36">
        <f t="shared" si="1118"/>
        <v>0</v>
      </c>
      <c r="AJ839" s="36">
        <f t="shared" si="1062"/>
        <v>0</v>
      </c>
    </row>
    <row r="840" spans="1:36" ht="15.75" customHeight="1" x14ac:dyDescent="0.25">
      <c r="A840" s="34">
        <v>16</v>
      </c>
      <c r="B840" s="35" t="s">
        <v>81</v>
      </c>
      <c r="C840" s="35" t="s">
        <v>82</v>
      </c>
      <c r="D840" s="36">
        <f t="shared" ref="D840:AA840" si="1119">D376+D434+D492</f>
        <v>0</v>
      </c>
      <c r="E840" s="36">
        <f t="shared" si="1119"/>
        <v>0</v>
      </c>
      <c r="F840" s="36">
        <f t="shared" si="1119"/>
        <v>0</v>
      </c>
      <c r="G840" s="36">
        <f t="shared" si="1119"/>
        <v>0</v>
      </c>
      <c r="H840" s="36">
        <f t="shared" si="1119"/>
        <v>0</v>
      </c>
      <c r="I840" s="36">
        <f t="shared" si="1119"/>
        <v>0</v>
      </c>
      <c r="J840" s="36">
        <f t="shared" si="1119"/>
        <v>0</v>
      </c>
      <c r="K840" s="36">
        <f t="shared" si="1119"/>
        <v>0</v>
      </c>
      <c r="L840" s="36">
        <f t="shared" si="1119"/>
        <v>0</v>
      </c>
      <c r="M840" s="36">
        <f t="shared" si="1119"/>
        <v>0</v>
      </c>
      <c r="N840" s="36">
        <f t="shared" si="1119"/>
        <v>0</v>
      </c>
      <c r="O840" s="36">
        <f t="shared" si="1119"/>
        <v>0</v>
      </c>
      <c r="P840" s="36">
        <f t="shared" si="1119"/>
        <v>0</v>
      </c>
      <c r="Q840" s="36">
        <f t="shared" si="1119"/>
        <v>0</v>
      </c>
      <c r="R840" s="36">
        <f t="shared" si="1119"/>
        <v>0</v>
      </c>
      <c r="S840" s="36">
        <f t="shared" si="1119"/>
        <v>0</v>
      </c>
      <c r="T840" s="36">
        <f t="shared" si="1119"/>
        <v>0</v>
      </c>
      <c r="U840" s="36">
        <f t="shared" si="1119"/>
        <v>0</v>
      </c>
      <c r="V840" s="36">
        <f t="shared" si="1119"/>
        <v>0</v>
      </c>
      <c r="W840" s="36">
        <f t="shared" si="1119"/>
        <v>0</v>
      </c>
      <c r="X840" s="36">
        <f t="shared" si="1119"/>
        <v>0</v>
      </c>
      <c r="Y840" s="36">
        <f t="shared" si="1119"/>
        <v>0</v>
      </c>
      <c r="Z840" s="36">
        <f t="shared" si="1119"/>
        <v>0</v>
      </c>
      <c r="AA840" s="36">
        <f t="shared" si="1119"/>
        <v>0</v>
      </c>
      <c r="AB840" s="36">
        <f t="shared" ref="AB840:AC840" si="1120">D840+F840+H840+J840+L840+N840+P840+R840+T840+V840+X840+Z840</f>
        <v>0</v>
      </c>
      <c r="AC840" s="36">
        <f t="shared" si="1120"/>
        <v>0</v>
      </c>
      <c r="AD840" s="36">
        <f t="shared" si="1058"/>
        <v>0</v>
      </c>
      <c r="AE840" s="36">
        <f t="shared" ref="AE840:AF840" si="1121">AE376+AE434+AE492</f>
        <v>0</v>
      </c>
      <c r="AF840" s="36">
        <f t="shared" si="1121"/>
        <v>0</v>
      </c>
      <c r="AG840" s="36">
        <f t="shared" si="1060"/>
        <v>0</v>
      </c>
      <c r="AH840" s="36">
        <f t="shared" ref="AH840:AI840" si="1122">AH376+AH434+AH492</f>
        <v>0</v>
      </c>
      <c r="AI840" s="36">
        <f t="shared" si="1122"/>
        <v>0</v>
      </c>
      <c r="AJ840" s="36">
        <f t="shared" si="1062"/>
        <v>0</v>
      </c>
    </row>
    <row r="841" spans="1:36" ht="15.75" customHeight="1" x14ac:dyDescent="0.25">
      <c r="A841" s="34">
        <v>17</v>
      </c>
      <c r="B841" s="35" t="s">
        <v>83</v>
      </c>
      <c r="C841" s="35" t="s">
        <v>84</v>
      </c>
      <c r="D841" s="36">
        <f t="shared" ref="D841:AA841" si="1123">D377+D435+D493</f>
        <v>0</v>
      </c>
      <c r="E841" s="36">
        <f t="shared" si="1123"/>
        <v>0</v>
      </c>
      <c r="F841" s="36">
        <f t="shared" si="1123"/>
        <v>0</v>
      </c>
      <c r="G841" s="36">
        <f t="shared" si="1123"/>
        <v>0</v>
      </c>
      <c r="H841" s="36">
        <f t="shared" si="1123"/>
        <v>0</v>
      </c>
      <c r="I841" s="36">
        <f t="shared" si="1123"/>
        <v>0</v>
      </c>
      <c r="J841" s="36">
        <f t="shared" si="1123"/>
        <v>0</v>
      </c>
      <c r="K841" s="36">
        <f t="shared" si="1123"/>
        <v>0</v>
      </c>
      <c r="L841" s="36">
        <f t="shared" si="1123"/>
        <v>0</v>
      </c>
      <c r="M841" s="36">
        <f t="shared" si="1123"/>
        <v>0</v>
      </c>
      <c r="N841" s="36">
        <f t="shared" si="1123"/>
        <v>0</v>
      </c>
      <c r="O841" s="36">
        <f t="shared" si="1123"/>
        <v>0</v>
      </c>
      <c r="P841" s="36">
        <f t="shared" si="1123"/>
        <v>0</v>
      </c>
      <c r="Q841" s="36">
        <f t="shared" si="1123"/>
        <v>0</v>
      </c>
      <c r="R841" s="36">
        <f t="shared" si="1123"/>
        <v>0</v>
      </c>
      <c r="S841" s="36">
        <f t="shared" si="1123"/>
        <v>0</v>
      </c>
      <c r="T841" s="36">
        <f t="shared" si="1123"/>
        <v>0</v>
      </c>
      <c r="U841" s="36">
        <f t="shared" si="1123"/>
        <v>0</v>
      </c>
      <c r="V841" s="36">
        <f t="shared" si="1123"/>
        <v>0</v>
      </c>
      <c r="W841" s="36">
        <f t="shared" si="1123"/>
        <v>0</v>
      </c>
      <c r="X841" s="36">
        <f t="shared" si="1123"/>
        <v>0</v>
      </c>
      <c r="Y841" s="36">
        <f t="shared" si="1123"/>
        <v>0</v>
      </c>
      <c r="Z841" s="36">
        <f t="shared" si="1123"/>
        <v>0</v>
      </c>
      <c r="AA841" s="36">
        <f t="shared" si="1123"/>
        <v>0</v>
      </c>
      <c r="AB841" s="36">
        <f t="shared" ref="AB841:AC841" si="1124">D841+F841+H841+J841+L841+N841+P841+R841+T841+V841+X841+Z841</f>
        <v>0</v>
      </c>
      <c r="AC841" s="36">
        <f t="shared" si="1124"/>
        <v>0</v>
      </c>
      <c r="AD841" s="36">
        <f t="shared" si="1058"/>
        <v>0</v>
      </c>
      <c r="AE841" s="36">
        <f t="shared" ref="AE841:AF841" si="1125">AE377+AE435+AE493</f>
        <v>0</v>
      </c>
      <c r="AF841" s="36">
        <f t="shared" si="1125"/>
        <v>0</v>
      </c>
      <c r="AG841" s="36">
        <f t="shared" si="1060"/>
        <v>0</v>
      </c>
      <c r="AH841" s="36">
        <f t="shared" ref="AH841:AI841" si="1126">AH377+AH435+AH493</f>
        <v>0</v>
      </c>
      <c r="AI841" s="36">
        <f t="shared" si="1126"/>
        <v>0</v>
      </c>
      <c r="AJ841" s="36">
        <f t="shared" si="1062"/>
        <v>0</v>
      </c>
    </row>
    <row r="842" spans="1:36" ht="15.75" customHeight="1" x14ac:dyDescent="0.25">
      <c r="A842" s="34">
        <v>18</v>
      </c>
      <c r="B842" s="35" t="s">
        <v>85</v>
      </c>
      <c r="C842" s="35" t="s">
        <v>86</v>
      </c>
      <c r="D842" s="36">
        <f t="shared" ref="D842:AA842" si="1127">D378+D436+D494</f>
        <v>0</v>
      </c>
      <c r="E842" s="36">
        <f t="shared" si="1127"/>
        <v>0</v>
      </c>
      <c r="F842" s="36">
        <f t="shared" si="1127"/>
        <v>0</v>
      </c>
      <c r="G842" s="36">
        <f t="shared" si="1127"/>
        <v>0</v>
      </c>
      <c r="H842" s="36">
        <f t="shared" si="1127"/>
        <v>0</v>
      </c>
      <c r="I842" s="36">
        <f t="shared" si="1127"/>
        <v>0</v>
      </c>
      <c r="J842" s="36">
        <f t="shared" si="1127"/>
        <v>0</v>
      </c>
      <c r="K842" s="36">
        <f t="shared" si="1127"/>
        <v>0</v>
      </c>
      <c r="L842" s="36">
        <f t="shared" si="1127"/>
        <v>0</v>
      </c>
      <c r="M842" s="36">
        <f t="shared" si="1127"/>
        <v>0</v>
      </c>
      <c r="N842" s="36">
        <f t="shared" si="1127"/>
        <v>0</v>
      </c>
      <c r="O842" s="36">
        <f t="shared" si="1127"/>
        <v>0</v>
      </c>
      <c r="P842" s="36">
        <f t="shared" si="1127"/>
        <v>0</v>
      </c>
      <c r="Q842" s="36">
        <f t="shared" si="1127"/>
        <v>0</v>
      </c>
      <c r="R842" s="36">
        <f t="shared" si="1127"/>
        <v>0</v>
      </c>
      <c r="S842" s="36">
        <f t="shared" si="1127"/>
        <v>0</v>
      </c>
      <c r="T842" s="36">
        <f t="shared" si="1127"/>
        <v>0</v>
      </c>
      <c r="U842" s="36">
        <f t="shared" si="1127"/>
        <v>0</v>
      </c>
      <c r="V842" s="36">
        <f t="shared" si="1127"/>
        <v>0</v>
      </c>
      <c r="W842" s="36">
        <f t="shared" si="1127"/>
        <v>0</v>
      </c>
      <c r="X842" s="36">
        <f t="shared" si="1127"/>
        <v>0</v>
      </c>
      <c r="Y842" s="36">
        <f t="shared" si="1127"/>
        <v>0</v>
      </c>
      <c r="Z842" s="36">
        <f t="shared" si="1127"/>
        <v>0</v>
      </c>
      <c r="AA842" s="36">
        <f t="shared" si="1127"/>
        <v>0</v>
      </c>
      <c r="AB842" s="36">
        <f t="shared" ref="AB842:AC842" si="1128">D842+F842+H842+J842+L842+N842+P842+R842+T842+V842+X842+Z842</f>
        <v>0</v>
      </c>
      <c r="AC842" s="36">
        <f t="shared" si="1128"/>
        <v>0</v>
      </c>
      <c r="AD842" s="36">
        <f t="shared" si="1058"/>
        <v>0</v>
      </c>
      <c r="AE842" s="36">
        <f t="shared" ref="AE842:AF842" si="1129">AE378+AE436+AE494</f>
        <v>0</v>
      </c>
      <c r="AF842" s="36">
        <f t="shared" si="1129"/>
        <v>0</v>
      </c>
      <c r="AG842" s="36">
        <f t="shared" si="1060"/>
        <v>0</v>
      </c>
      <c r="AH842" s="36">
        <f t="shared" ref="AH842:AI842" si="1130">AH378+AH436+AH494</f>
        <v>0</v>
      </c>
      <c r="AI842" s="36">
        <f t="shared" si="1130"/>
        <v>0</v>
      </c>
      <c r="AJ842" s="36">
        <f t="shared" si="1062"/>
        <v>0</v>
      </c>
    </row>
    <row r="843" spans="1:36" ht="15.75" customHeight="1" x14ac:dyDescent="0.25">
      <c r="A843" s="34">
        <v>19</v>
      </c>
      <c r="B843" s="35" t="s">
        <v>87</v>
      </c>
      <c r="C843" s="35" t="s">
        <v>88</v>
      </c>
      <c r="D843" s="36">
        <f t="shared" ref="D843:AA843" si="1131">D379+D437+D495</f>
        <v>0</v>
      </c>
      <c r="E843" s="36">
        <f t="shared" si="1131"/>
        <v>0</v>
      </c>
      <c r="F843" s="36">
        <f t="shared" si="1131"/>
        <v>0</v>
      </c>
      <c r="G843" s="36">
        <f t="shared" si="1131"/>
        <v>0</v>
      </c>
      <c r="H843" s="36">
        <f t="shared" si="1131"/>
        <v>0</v>
      </c>
      <c r="I843" s="36">
        <f t="shared" si="1131"/>
        <v>0</v>
      </c>
      <c r="J843" s="36">
        <f t="shared" si="1131"/>
        <v>0</v>
      </c>
      <c r="K843" s="36">
        <f t="shared" si="1131"/>
        <v>0</v>
      </c>
      <c r="L843" s="36">
        <f t="shared" si="1131"/>
        <v>0</v>
      </c>
      <c r="M843" s="36">
        <f t="shared" si="1131"/>
        <v>0</v>
      </c>
      <c r="N843" s="36">
        <f t="shared" si="1131"/>
        <v>0</v>
      </c>
      <c r="O843" s="36">
        <f t="shared" si="1131"/>
        <v>0</v>
      </c>
      <c r="P843" s="36">
        <f t="shared" si="1131"/>
        <v>0</v>
      </c>
      <c r="Q843" s="36">
        <f t="shared" si="1131"/>
        <v>0</v>
      </c>
      <c r="R843" s="36">
        <f t="shared" si="1131"/>
        <v>0</v>
      </c>
      <c r="S843" s="36">
        <f t="shared" si="1131"/>
        <v>0</v>
      </c>
      <c r="T843" s="36">
        <f t="shared" si="1131"/>
        <v>0</v>
      </c>
      <c r="U843" s="36">
        <f t="shared" si="1131"/>
        <v>0</v>
      </c>
      <c r="V843" s="36">
        <f t="shared" si="1131"/>
        <v>0</v>
      </c>
      <c r="W843" s="36">
        <f t="shared" si="1131"/>
        <v>0</v>
      </c>
      <c r="X843" s="36">
        <f t="shared" si="1131"/>
        <v>0</v>
      </c>
      <c r="Y843" s="36">
        <f t="shared" si="1131"/>
        <v>0</v>
      </c>
      <c r="Z843" s="36">
        <f t="shared" si="1131"/>
        <v>0</v>
      </c>
      <c r="AA843" s="36">
        <f t="shared" si="1131"/>
        <v>0</v>
      </c>
      <c r="AB843" s="36">
        <f t="shared" ref="AB843:AC843" si="1132">D843+F843+H843+J843+L843+N843+P843+R843+T843+V843+X843+Z843</f>
        <v>0</v>
      </c>
      <c r="AC843" s="36">
        <f t="shared" si="1132"/>
        <v>0</v>
      </c>
      <c r="AD843" s="36">
        <f t="shared" si="1058"/>
        <v>0</v>
      </c>
      <c r="AE843" s="36">
        <f t="shared" ref="AE843:AF843" si="1133">AE379+AE437+AE495</f>
        <v>0</v>
      </c>
      <c r="AF843" s="36">
        <f t="shared" si="1133"/>
        <v>0</v>
      </c>
      <c r="AG843" s="36">
        <f t="shared" si="1060"/>
        <v>0</v>
      </c>
      <c r="AH843" s="36">
        <f t="shared" ref="AH843:AI843" si="1134">AH379+AH437+AH495</f>
        <v>0</v>
      </c>
      <c r="AI843" s="36">
        <f t="shared" si="1134"/>
        <v>0</v>
      </c>
      <c r="AJ843" s="36">
        <f t="shared" si="1062"/>
        <v>0</v>
      </c>
    </row>
    <row r="844" spans="1:36" ht="15.75" customHeight="1" x14ac:dyDescent="0.25">
      <c r="A844" s="34">
        <v>20</v>
      </c>
      <c r="B844" s="35" t="s">
        <v>89</v>
      </c>
      <c r="C844" s="35" t="s">
        <v>90</v>
      </c>
      <c r="D844" s="36">
        <f t="shared" ref="D844:AA844" si="1135">D380+D438+D496</f>
        <v>0</v>
      </c>
      <c r="E844" s="36">
        <f t="shared" si="1135"/>
        <v>0</v>
      </c>
      <c r="F844" s="36">
        <f t="shared" si="1135"/>
        <v>0</v>
      </c>
      <c r="G844" s="36">
        <f t="shared" si="1135"/>
        <v>0</v>
      </c>
      <c r="H844" s="36">
        <f t="shared" si="1135"/>
        <v>0</v>
      </c>
      <c r="I844" s="36">
        <f t="shared" si="1135"/>
        <v>0</v>
      </c>
      <c r="J844" s="36">
        <f t="shared" si="1135"/>
        <v>0</v>
      </c>
      <c r="K844" s="36">
        <f t="shared" si="1135"/>
        <v>0</v>
      </c>
      <c r="L844" s="36">
        <f t="shared" si="1135"/>
        <v>0</v>
      </c>
      <c r="M844" s="36">
        <f t="shared" si="1135"/>
        <v>0</v>
      </c>
      <c r="N844" s="36">
        <f t="shared" si="1135"/>
        <v>0</v>
      </c>
      <c r="O844" s="36">
        <f t="shared" si="1135"/>
        <v>0</v>
      </c>
      <c r="P844" s="36">
        <f t="shared" si="1135"/>
        <v>0</v>
      </c>
      <c r="Q844" s="36">
        <f t="shared" si="1135"/>
        <v>0</v>
      </c>
      <c r="R844" s="36">
        <f t="shared" si="1135"/>
        <v>0</v>
      </c>
      <c r="S844" s="36">
        <f t="shared" si="1135"/>
        <v>0</v>
      </c>
      <c r="T844" s="36">
        <f t="shared" si="1135"/>
        <v>0</v>
      </c>
      <c r="U844" s="36">
        <f t="shared" si="1135"/>
        <v>0</v>
      </c>
      <c r="V844" s="36">
        <f t="shared" si="1135"/>
        <v>0</v>
      </c>
      <c r="W844" s="36">
        <f t="shared" si="1135"/>
        <v>0</v>
      </c>
      <c r="X844" s="36">
        <f t="shared" si="1135"/>
        <v>0</v>
      </c>
      <c r="Y844" s="36">
        <f t="shared" si="1135"/>
        <v>0</v>
      </c>
      <c r="Z844" s="36">
        <f t="shared" si="1135"/>
        <v>0</v>
      </c>
      <c r="AA844" s="36">
        <f t="shared" si="1135"/>
        <v>0</v>
      </c>
      <c r="AB844" s="36">
        <f t="shared" ref="AB844:AC844" si="1136">D844+F844+H844+J844+L844+N844+P844+R844+T844+V844+X844+Z844</f>
        <v>0</v>
      </c>
      <c r="AC844" s="36">
        <f t="shared" si="1136"/>
        <v>0</v>
      </c>
      <c r="AD844" s="36">
        <f t="shared" si="1058"/>
        <v>0</v>
      </c>
      <c r="AE844" s="36">
        <f t="shared" ref="AE844:AF844" si="1137">AE380+AE438+AE496</f>
        <v>0</v>
      </c>
      <c r="AF844" s="36">
        <f t="shared" si="1137"/>
        <v>0</v>
      </c>
      <c r="AG844" s="36">
        <f t="shared" si="1060"/>
        <v>0</v>
      </c>
      <c r="AH844" s="36">
        <f t="shared" ref="AH844:AI844" si="1138">AH380+AH438+AH496</f>
        <v>0</v>
      </c>
      <c r="AI844" s="36">
        <f t="shared" si="1138"/>
        <v>0</v>
      </c>
      <c r="AJ844" s="36">
        <f t="shared" si="1062"/>
        <v>0</v>
      </c>
    </row>
    <row r="845" spans="1:36" ht="15.75" customHeight="1" x14ac:dyDescent="0.25">
      <c r="A845" s="34">
        <v>21</v>
      </c>
      <c r="B845" s="35" t="s">
        <v>91</v>
      </c>
      <c r="C845" s="37"/>
      <c r="D845" s="36">
        <f t="shared" ref="D845:AA845" si="1139">D381+D439+D497</f>
        <v>0</v>
      </c>
      <c r="E845" s="36">
        <f t="shared" si="1139"/>
        <v>0</v>
      </c>
      <c r="F845" s="36">
        <f t="shared" si="1139"/>
        <v>0</v>
      </c>
      <c r="G845" s="36">
        <f t="shared" si="1139"/>
        <v>0</v>
      </c>
      <c r="H845" s="36">
        <f t="shared" si="1139"/>
        <v>0</v>
      </c>
      <c r="I845" s="36">
        <f t="shared" si="1139"/>
        <v>0</v>
      </c>
      <c r="J845" s="36">
        <f t="shared" si="1139"/>
        <v>0</v>
      </c>
      <c r="K845" s="36">
        <f t="shared" si="1139"/>
        <v>0</v>
      </c>
      <c r="L845" s="36">
        <f t="shared" si="1139"/>
        <v>0</v>
      </c>
      <c r="M845" s="36">
        <f t="shared" si="1139"/>
        <v>0</v>
      </c>
      <c r="N845" s="36">
        <f t="shared" si="1139"/>
        <v>0</v>
      </c>
      <c r="O845" s="36">
        <f t="shared" si="1139"/>
        <v>0</v>
      </c>
      <c r="P845" s="36">
        <f t="shared" si="1139"/>
        <v>0</v>
      </c>
      <c r="Q845" s="36">
        <f t="shared" si="1139"/>
        <v>0</v>
      </c>
      <c r="R845" s="36">
        <f t="shared" si="1139"/>
        <v>0</v>
      </c>
      <c r="S845" s="36">
        <f t="shared" si="1139"/>
        <v>0</v>
      </c>
      <c r="T845" s="36">
        <f t="shared" si="1139"/>
        <v>0</v>
      </c>
      <c r="U845" s="36">
        <f t="shared" si="1139"/>
        <v>0</v>
      </c>
      <c r="V845" s="36">
        <f t="shared" si="1139"/>
        <v>0</v>
      </c>
      <c r="W845" s="36">
        <f t="shared" si="1139"/>
        <v>0</v>
      </c>
      <c r="X845" s="36">
        <f t="shared" si="1139"/>
        <v>0</v>
      </c>
      <c r="Y845" s="36">
        <f t="shared" si="1139"/>
        <v>0</v>
      </c>
      <c r="Z845" s="36">
        <f t="shared" si="1139"/>
        <v>0</v>
      </c>
      <c r="AA845" s="36">
        <f t="shared" si="1139"/>
        <v>0</v>
      </c>
      <c r="AB845" s="36">
        <f t="shared" ref="AB845:AC845" si="1140">D845+F845+H845+J845+L845+N845+P845+R845+T845+V845+X845+Z845</f>
        <v>0</v>
      </c>
      <c r="AC845" s="36">
        <f t="shared" si="1140"/>
        <v>0</v>
      </c>
      <c r="AD845" s="36">
        <f t="shared" si="1058"/>
        <v>0</v>
      </c>
      <c r="AE845" s="36">
        <f t="shared" ref="AE845:AF845" si="1141">AE381+AE439+AE497</f>
        <v>0</v>
      </c>
      <c r="AF845" s="36">
        <f t="shared" si="1141"/>
        <v>0</v>
      </c>
      <c r="AG845" s="36">
        <f t="shared" si="1060"/>
        <v>0</v>
      </c>
      <c r="AH845" s="36">
        <f t="shared" ref="AH845:AI845" si="1142">AH381+AH439+AH497</f>
        <v>0</v>
      </c>
      <c r="AI845" s="36">
        <f t="shared" si="1142"/>
        <v>0</v>
      </c>
      <c r="AJ845" s="36">
        <f t="shared" si="1062"/>
        <v>0</v>
      </c>
    </row>
    <row r="846" spans="1:36" ht="15.75" customHeight="1" x14ac:dyDescent="0.25">
      <c r="A846" s="34">
        <v>22</v>
      </c>
      <c r="B846" s="35" t="s">
        <v>92</v>
      </c>
      <c r="C846" s="35" t="s">
        <v>93</v>
      </c>
      <c r="D846" s="36">
        <f t="shared" ref="D846:AA846" si="1143">D382+D440+D498</f>
        <v>0</v>
      </c>
      <c r="E846" s="36">
        <f t="shared" si="1143"/>
        <v>0</v>
      </c>
      <c r="F846" s="36">
        <f t="shared" si="1143"/>
        <v>0</v>
      </c>
      <c r="G846" s="36">
        <f t="shared" si="1143"/>
        <v>0</v>
      </c>
      <c r="H846" s="36">
        <f t="shared" si="1143"/>
        <v>0</v>
      </c>
      <c r="I846" s="36">
        <f t="shared" si="1143"/>
        <v>0</v>
      </c>
      <c r="J846" s="36">
        <f t="shared" si="1143"/>
        <v>0</v>
      </c>
      <c r="K846" s="36">
        <f t="shared" si="1143"/>
        <v>0</v>
      </c>
      <c r="L846" s="36">
        <f t="shared" si="1143"/>
        <v>0</v>
      </c>
      <c r="M846" s="36">
        <f t="shared" si="1143"/>
        <v>0</v>
      </c>
      <c r="N846" s="36">
        <f t="shared" si="1143"/>
        <v>0</v>
      </c>
      <c r="O846" s="36">
        <f t="shared" si="1143"/>
        <v>0</v>
      </c>
      <c r="P846" s="36">
        <f t="shared" si="1143"/>
        <v>0</v>
      </c>
      <c r="Q846" s="36">
        <f t="shared" si="1143"/>
        <v>0</v>
      </c>
      <c r="R846" s="36">
        <f t="shared" si="1143"/>
        <v>0</v>
      </c>
      <c r="S846" s="36">
        <f t="shared" si="1143"/>
        <v>0</v>
      </c>
      <c r="T846" s="36">
        <f t="shared" si="1143"/>
        <v>0</v>
      </c>
      <c r="U846" s="36">
        <f t="shared" si="1143"/>
        <v>0</v>
      </c>
      <c r="V846" s="36">
        <f t="shared" si="1143"/>
        <v>0</v>
      </c>
      <c r="W846" s="36">
        <f t="shared" si="1143"/>
        <v>0</v>
      </c>
      <c r="X846" s="36">
        <f t="shared" si="1143"/>
        <v>0</v>
      </c>
      <c r="Y846" s="36">
        <f t="shared" si="1143"/>
        <v>0</v>
      </c>
      <c r="Z846" s="36">
        <f t="shared" si="1143"/>
        <v>0</v>
      </c>
      <c r="AA846" s="36">
        <f t="shared" si="1143"/>
        <v>0</v>
      </c>
      <c r="AB846" s="36">
        <f t="shared" ref="AB846:AC846" si="1144">D846+F846+H846+J846+L846+N846+P846+R846+T846+V846+X846+Z846</f>
        <v>0</v>
      </c>
      <c r="AC846" s="36">
        <f t="shared" si="1144"/>
        <v>0</v>
      </c>
      <c r="AD846" s="36">
        <f t="shared" si="1058"/>
        <v>0</v>
      </c>
      <c r="AE846" s="36">
        <f t="shared" ref="AE846:AF846" si="1145">AE382+AE440+AE498</f>
        <v>0</v>
      </c>
      <c r="AF846" s="36">
        <f t="shared" si="1145"/>
        <v>0</v>
      </c>
      <c r="AG846" s="36">
        <f t="shared" si="1060"/>
        <v>0</v>
      </c>
      <c r="AH846" s="36">
        <f t="shared" ref="AH846:AI846" si="1146">AH382+AH440+AH498</f>
        <v>0</v>
      </c>
      <c r="AI846" s="36">
        <f t="shared" si="1146"/>
        <v>0</v>
      </c>
      <c r="AJ846" s="36">
        <f t="shared" si="1062"/>
        <v>0</v>
      </c>
    </row>
    <row r="847" spans="1:36" ht="15.75" customHeight="1" x14ac:dyDescent="0.25">
      <c r="A847" s="34">
        <v>23</v>
      </c>
      <c r="B847" s="35" t="s">
        <v>94</v>
      </c>
      <c r="C847" s="35" t="s">
        <v>95</v>
      </c>
      <c r="D847" s="36">
        <f t="shared" ref="D847:AA847" si="1147">D383+D441+D499</f>
        <v>0</v>
      </c>
      <c r="E847" s="36">
        <f t="shared" si="1147"/>
        <v>0</v>
      </c>
      <c r="F847" s="36">
        <f t="shared" si="1147"/>
        <v>0</v>
      </c>
      <c r="G847" s="36">
        <f t="shared" si="1147"/>
        <v>0</v>
      </c>
      <c r="H847" s="36">
        <f t="shared" si="1147"/>
        <v>0</v>
      </c>
      <c r="I847" s="36">
        <f t="shared" si="1147"/>
        <v>0</v>
      </c>
      <c r="J847" s="36">
        <f t="shared" si="1147"/>
        <v>0</v>
      </c>
      <c r="K847" s="36">
        <f t="shared" si="1147"/>
        <v>0</v>
      </c>
      <c r="L847" s="36">
        <f t="shared" si="1147"/>
        <v>0</v>
      </c>
      <c r="M847" s="36">
        <f t="shared" si="1147"/>
        <v>0</v>
      </c>
      <c r="N847" s="36">
        <f t="shared" si="1147"/>
        <v>0</v>
      </c>
      <c r="O847" s="36">
        <f t="shared" si="1147"/>
        <v>0</v>
      </c>
      <c r="P847" s="36">
        <f t="shared" si="1147"/>
        <v>0</v>
      </c>
      <c r="Q847" s="36">
        <f t="shared" si="1147"/>
        <v>0</v>
      </c>
      <c r="R847" s="36">
        <f t="shared" si="1147"/>
        <v>0</v>
      </c>
      <c r="S847" s="36">
        <f t="shared" si="1147"/>
        <v>0</v>
      </c>
      <c r="T847" s="36">
        <f t="shared" si="1147"/>
        <v>0</v>
      </c>
      <c r="U847" s="36">
        <f t="shared" si="1147"/>
        <v>0</v>
      </c>
      <c r="V847" s="36">
        <f t="shared" si="1147"/>
        <v>0</v>
      </c>
      <c r="W847" s="36">
        <f t="shared" si="1147"/>
        <v>0</v>
      </c>
      <c r="X847" s="36">
        <f t="shared" si="1147"/>
        <v>0</v>
      </c>
      <c r="Y847" s="36">
        <f t="shared" si="1147"/>
        <v>0</v>
      </c>
      <c r="Z847" s="36">
        <f t="shared" si="1147"/>
        <v>0</v>
      </c>
      <c r="AA847" s="36">
        <f t="shared" si="1147"/>
        <v>0</v>
      </c>
      <c r="AB847" s="36">
        <f t="shared" ref="AB847:AC847" si="1148">D847+F847+H847+J847+L847+N847+P847+R847+T847+V847+X847+Z847</f>
        <v>0</v>
      </c>
      <c r="AC847" s="36">
        <f t="shared" si="1148"/>
        <v>0</v>
      </c>
      <c r="AD847" s="36">
        <f t="shared" si="1058"/>
        <v>0</v>
      </c>
      <c r="AE847" s="36">
        <f t="shared" ref="AE847:AF847" si="1149">AE383+AE441+AE499</f>
        <v>0</v>
      </c>
      <c r="AF847" s="36">
        <f t="shared" si="1149"/>
        <v>0</v>
      </c>
      <c r="AG847" s="36">
        <f t="shared" si="1060"/>
        <v>0</v>
      </c>
      <c r="AH847" s="36">
        <f t="shared" ref="AH847:AI847" si="1150">AH383+AH441+AH499</f>
        <v>0</v>
      </c>
      <c r="AI847" s="36">
        <f t="shared" si="1150"/>
        <v>0</v>
      </c>
      <c r="AJ847" s="36">
        <f t="shared" si="1062"/>
        <v>0</v>
      </c>
    </row>
    <row r="848" spans="1:36" ht="15.75" customHeight="1" x14ac:dyDescent="0.25">
      <c r="A848" s="34">
        <v>24</v>
      </c>
      <c r="B848" s="35" t="s">
        <v>96</v>
      </c>
      <c r="C848" s="35" t="s">
        <v>97</v>
      </c>
      <c r="D848" s="36">
        <f t="shared" ref="D848:AA848" si="1151">D384+D442+D500</f>
        <v>0</v>
      </c>
      <c r="E848" s="36">
        <f t="shared" si="1151"/>
        <v>0</v>
      </c>
      <c r="F848" s="36">
        <f t="shared" si="1151"/>
        <v>0</v>
      </c>
      <c r="G848" s="36">
        <f t="shared" si="1151"/>
        <v>0</v>
      </c>
      <c r="H848" s="36">
        <f t="shared" si="1151"/>
        <v>0</v>
      </c>
      <c r="I848" s="36">
        <f t="shared" si="1151"/>
        <v>0</v>
      </c>
      <c r="J848" s="36">
        <f t="shared" si="1151"/>
        <v>0</v>
      </c>
      <c r="K848" s="36">
        <f t="shared" si="1151"/>
        <v>0</v>
      </c>
      <c r="L848" s="36">
        <f t="shared" si="1151"/>
        <v>0</v>
      </c>
      <c r="M848" s="36">
        <f t="shared" si="1151"/>
        <v>0</v>
      </c>
      <c r="N848" s="36">
        <f t="shared" si="1151"/>
        <v>0</v>
      </c>
      <c r="O848" s="36">
        <f t="shared" si="1151"/>
        <v>0</v>
      </c>
      <c r="P848" s="36">
        <f t="shared" si="1151"/>
        <v>0</v>
      </c>
      <c r="Q848" s="36">
        <f t="shared" si="1151"/>
        <v>0</v>
      </c>
      <c r="R848" s="36">
        <f t="shared" si="1151"/>
        <v>0</v>
      </c>
      <c r="S848" s="36">
        <f t="shared" si="1151"/>
        <v>0</v>
      </c>
      <c r="T848" s="36">
        <f t="shared" si="1151"/>
        <v>0</v>
      </c>
      <c r="U848" s="36">
        <f t="shared" si="1151"/>
        <v>0</v>
      </c>
      <c r="V848" s="36">
        <f t="shared" si="1151"/>
        <v>0</v>
      </c>
      <c r="W848" s="36">
        <f t="shared" si="1151"/>
        <v>0</v>
      </c>
      <c r="X848" s="36">
        <f t="shared" si="1151"/>
        <v>0</v>
      </c>
      <c r="Y848" s="36">
        <f t="shared" si="1151"/>
        <v>0</v>
      </c>
      <c r="Z848" s="36">
        <f t="shared" si="1151"/>
        <v>0</v>
      </c>
      <c r="AA848" s="36">
        <f t="shared" si="1151"/>
        <v>0</v>
      </c>
      <c r="AB848" s="36">
        <f t="shared" ref="AB848:AC848" si="1152">D848+F848+H848+J848+L848+N848+P848+R848+T848+V848+X848+Z848</f>
        <v>0</v>
      </c>
      <c r="AC848" s="36">
        <f t="shared" si="1152"/>
        <v>0</v>
      </c>
      <c r="AD848" s="36">
        <f t="shared" si="1058"/>
        <v>0</v>
      </c>
      <c r="AE848" s="36">
        <f t="shared" ref="AE848:AF848" si="1153">AE384+AE442+AE500</f>
        <v>0</v>
      </c>
      <c r="AF848" s="36">
        <f t="shared" si="1153"/>
        <v>0</v>
      </c>
      <c r="AG848" s="36">
        <f t="shared" si="1060"/>
        <v>0</v>
      </c>
      <c r="AH848" s="36">
        <f t="shared" ref="AH848:AI848" si="1154">AH384+AH442+AH500</f>
        <v>0</v>
      </c>
      <c r="AI848" s="36">
        <f t="shared" si="1154"/>
        <v>0</v>
      </c>
      <c r="AJ848" s="36">
        <f t="shared" si="1062"/>
        <v>0</v>
      </c>
    </row>
    <row r="849" spans="1:36" ht="15.75" customHeight="1" x14ac:dyDescent="0.25">
      <c r="A849" s="34">
        <v>25</v>
      </c>
      <c r="B849" s="35" t="s">
        <v>98</v>
      </c>
      <c r="C849" s="35" t="s">
        <v>97</v>
      </c>
      <c r="D849" s="36">
        <f t="shared" ref="D849:AA849" si="1155">D385+D443+D501</f>
        <v>0</v>
      </c>
      <c r="E849" s="36">
        <f t="shared" si="1155"/>
        <v>0</v>
      </c>
      <c r="F849" s="36">
        <f t="shared" si="1155"/>
        <v>0</v>
      </c>
      <c r="G849" s="36">
        <f t="shared" si="1155"/>
        <v>0</v>
      </c>
      <c r="H849" s="36">
        <f t="shared" si="1155"/>
        <v>0</v>
      </c>
      <c r="I849" s="36">
        <f t="shared" si="1155"/>
        <v>0</v>
      </c>
      <c r="J849" s="36">
        <f t="shared" si="1155"/>
        <v>0</v>
      </c>
      <c r="K849" s="36">
        <f t="shared" si="1155"/>
        <v>0</v>
      </c>
      <c r="L849" s="36">
        <f t="shared" si="1155"/>
        <v>0</v>
      </c>
      <c r="M849" s="36">
        <f t="shared" si="1155"/>
        <v>0</v>
      </c>
      <c r="N849" s="36">
        <f t="shared" si="1155"/>
        <v>0</v>
      </c>
      <c r="O849" s="36">
        <f t="shared" si="1155"/>
        <v>0</v>
      </c>
      <c r="P849" s="36">
        <f t="shared" si="1155"/>
        <v>0</v>
      </c>
      <c r="Q849" s="36">
        <f t="shared" si="1155"/>
        <v>0</v>
      </c>
      <c r="R849" s="36">
        <f t="shared" si="1155"/>
        <v>0</v>
      </c>
      <c r="S849" s="36">
        <f t="shared" si="1155"/>
        <v>0</v>
      </c>
      <c r="T849" s="36">
        <f t="shared" si="1155"/>
        <v>0</v>
      </c>
      <c r="U849" s="36">
        <f t="shared" si="1155"/>
        <v>0</v>
      </c>
      <c r="V849" s="36">
        <f t="shared" si="1155"/>
        <v>0</v>
      </c>
      <c r="W849" s="36">
        <f t="shared" si="1155"/>
        <v>0</v>
      </c>
      <c r="X849" s="36">
        <f t="shared" si="1155"/>
        <v>0</v>
      </c>
      <c r="Y849" s="36">
        <f t="shared" si="1155"/>
        <v>0</v>
      </c>
      <c r="Z849" s="36">
        <f t="shared" si="1155"/>
        <v>0</v>
      </c>
      <c r="AA849" s="36">
        <f t="shared" si="1155"/>
        <v>0</v>
      </c>
      <c r="AB849" s="36">
        <f t="shared" ref="AB849:AC849" si="1156">D849+F849+H849+J849+L849+N849+P849+R849+T849+V849+X849+Z849</f>
        <v>0</v>
      </c>
      <c r="AC849" s="36">
        <f t="shared" si="1156"/>
        <v>0</v>
      </c>
      <c r="AD849" s="36">
        <f t="shared" si="1058"/>
        <v>0</v>
      </c>
      <c r="AE849" s="36">
        <f t="shared" ref="AE849:AF849" si="1157">AE385+AE443+AE501</f>
        <v>0</v>
      </c>
      <c r="AF849" s="36">
        <f t="shared" si="1157"/>
        <v>0</v>
      </c>
      <c r="AG849" s="36">
        <f t="shared" si="1060"/>
        <v>0</v>
      </c>
      <c r="AH849" s="36">
        <f t="shared" ref="AH849:AI849" si="1158">AH385+AH443+AH501</f>
        <v>0</v>
      </c>
      <c r="AI849" s="36">
        <f t="shared" si="1158"/>
        <v>0</v>
      </c>
      <c r="AJ849" s="36">
        <f t="shared" si="1062"/>
        <v>0</v>
      </c>
    </row>
    <row r="850" spans="1:36" ht="15.75" customHeight="1" x14ac:dyDescent="0.25">
      <c r="A850" s="34">
        <v>26</v>
      </c>
      <c r="B850" s="35" t="s">
        <v>99</v>
      </c>
      <c r="C850" s="35" t="s">
        <v>100</v>
      </c>
      <c r="D850" s="36">
        <f t="shared" ref="D850:AA850" si="1159">D386+D444+D502</f>
        <v>0</v>
      </c>
      <c r="E850" s="36">
        <f t="shared" si="1159"/>
        <v>0</v>
      </c>
      <c r="F850" s="36">
        <f t="shared" si="1159"/>
        <v>0</v>
      </c>
      <c r="G850" s="36">
        <f t="shared" si="1159"/>
        <v>0</v>
      </c>
      <c r="H850" s="36">
        <f t="shared" si="1159"/>
        <v>0</v>
      </c>
      <c r="I850" s="36">
        <f t="shared" si="1159"/>
        <v>0</v>
      </c>
      <c r="J850" s="36">
        <f t="shared" si="1159"/>
        <v>0</v>
      </c>
      <c r="K850" s="36">
        <f t="shared" si="1159"/>
        <v>0</v>
      </c>
      <c r="L850" s="36">
        <f t="shared" si="1159"/>
        <v>0</v>
      </c>
      <c r="M850" s="36">
        <f t="shared" si="1159"/>
        <v>0</v>
      </c>
      <c r="N850" s="36">
        <f t="shared" si="1159"/>
        <v>0</v>
      </c>
      <c r="O850" s="36">
        <f t="shared" si="1159"/>
        <v>0</v>
      </c>
      <c r="P850" s="36">
        <f t="shared" si="1159"/>
        <v>0</v>
      </c>
      <c r="Q850" s="36">
        <f t="shared" si="1159"/>
        <v>0</v>
      </c>
      <c r="R850" s="36">
        <f t="shared" si="1159"/>
        <v>0</v>
      </c>
      <c r="S850" s="36">
        <f t="shared" si="1159"/>
        <v>0</v>
      </c>
      <c r="T850" s="36">
        <f t="shared" si="1159"/>
        <v>0</v>
      </c>
      <c r="U850" s="36">
        <f t="shared" si="1159"/>
        <v>0</v>
      </c>
      <c r="V850" s="36">
        <f t="shared" si="1159"/>
        <v>0</v>
      </c>
      <c r="W850" s="36">
        <f t="shared" si="1159"/>
        <v>0</v>
      </c>
      <c r="X850" s="36">
        <f t="shared" si="1159"/>
        <v>0</v>
      </c>
      <c r="Y850" s="36">
        <f t="shared" si="1159"/>
        <v>0</v>
      </c>
      <c r="Z850" s="36">
        <f t="shared" si="1159"/>
        <v>0</v>
      </c>
      <c r="AA850" s="36">
        <f t="shared" si="1159"/>
        <v>0</v>
      </c>
      <c r="AB850" s="36">
        <f t="shared" ref="AB850:AC850" si="1160">D850+F850+H850+J850+L850+N850+P850+R850+T850+V850+X850+Z850</f>
        <v>0</v>
      </c>
      <c r="AC850" s="36">
        <f t="shared" si="1160"/>
        <v>0</v>
      </c>
      <c r="AD850" s="36">
        <f t="shared" si="1058"/>
        <v>0</v>
      </c>
      <c r="AE850" s="36">
        <f t="shared" ref="AE850:AF850" si="1161">AE386+AE444+AE502</f>
        <v>0</v>
      </c>
      <c r="AF850" s="36">
        <f t="shared" si="1161"/>
        <v>0</v>
      </c>
      <c r="AG850" s="36">
        <f t="shared" si="1060"/>
        <v>0</v>
      </c>
      <c r="AH850" s="36">
        <f t="shared" ref="AH850:AI850" si="1162">AH386+AH444+AH502</f>
        <v>0</v>
      </c>
      <c r="AI850" s="36">
        <f t="shared" si="1162"/>
        <v>0</v>
      </c>
      <c r="AJ850" s="36">
        <f t="shared" si="1062"/>
        <v>0</v>
      </c>
    </row>
    <row r="851" spans="1:36" ht="15.75" customHeight="1" x14ac:dyDescent="0.25">
      <c r="A851" s="34">
        <v>27</v>
      </c>
      <c r="B851" s="35" t="s">
        <v>101</v>
      </c>
      <c r="C851" s="38" t="s">
        <v>102</v>
      </c>
      <c r="D851" s="36">
        <f t="shared" ref="D851:AA851" si="1163">D387+D445+D503</f>
        <v>0</v>
      </c>
      <c r="E851" s="36">
        <f t="shared" si="1163"/>
        <v>0</v>
      </c>
      <c r="F851" s="36">
        <f t="shared" si="1163"/>
        <v>0</v>
      </c>
      <c r="G851" s="36">
        <f t="shared" si="1163"/>
        <v>0</v>
      </c>
      <c r="H851" s="36">
        <f t="shared" si="1163"/>
        <v>0</v>
      </c>
      <c r="I851" s="36">
        <f t="shared" si="1163"/>
        <v>0</v>
      </c>
      <c r="J851" s="36">
        <f t="shared" si="1163"/>
        <v>0</v>
      </c>
      <c r="K851" s="36">
        <f t="shared" si="1163"/>
        <v>0</v>
      </c>
      <c r="L851" s="36">
        <f t="shared" si="1163"/>
        <v>0</v>
      </c>
      <c r="M851" s="36">
        <f t="shared" si="1163"/>
        <v>0</v>
      </c>
      <c r="N851" s="36">
        <f t="shared" si="1163"/>
        <v>0</v>
      </c>
      <c r="O851" s="36">
        <f t="shared" si="1163"/>
        <v>0</v>
      </c>
      <c r="P851" s="36">
        <f t="shared" si="1163"/>
        <v>0</v>
      </c>
      <c r="Q851" s="36">
        <f t="shared" si="1163"/>
        <v>0</v>
      </c>
      <c r="R851" s="36">
        <f t="shared" si="1163"/>
        <v>0</v>
      </c>
      <c r="S851" s="36">
        <f t="shared" si="1163"/>
        <v>0</v>
      </c>
      <c r="T851" s="36">
        <f t="shared" si="1163"/>
        <v>0</v>
      </c>
      <c r="U851" s="36">
        <f t="shared" si="1163"/>
        <v>0</v>
      </c>
      <c r="V851" s="36">
        <f t="shared" si="1163"/>
        <v>0</v>
      </c>
      <c r="W851" s="36">
        <f t="shared" si="1163"/>
        <v>0</v>
      </c>
      <c r="X851" s="36">
        <f t="shared" si="1163"/>
        <v>0</v>
      </c>
      <c r="Y851" s="36">
        <f t="shared" si="1163"/>
        <v>0</v>
      </c>
      <c r="Z851" s="36">
        <f t="shared" si="1163"/>
        <v>0</v>
      </c>
      <c r="AA851" s="36">
        <f t="shared" si="1163"/>
        <v>0</v>
      </c>
      <c r="AB851" s="36">
        <f t="shared" ref="AB851:AC851" si="1164">D851+F851+H851+J851+L851+N851+P851+R851+T851+V851+X851+Z851</f>
        <v>0</v>
      </c>
      <c r="AC851" s="36">
        <f t="shared" si="1164"/>
        <v>0</v>
      </c>
      <c r="AD851" s="36">
        <f t="shared" si="1058"/>
        <v>0</v>
      </c>
      <c r="AE851" s="36">
        <f t="shared" ref="AE851:AF851" si="1165">AE387+AE445+AE503</f>
        <v>0</v>
      </c>
      <c r="AF851" s="36">
        <f t="shared" si="1165"/>
        <v>0</v>
      </c>
      <c r="AG851" s="36">
        <f t="shared" si="1060"/>
        <v>0</v>
      </c>
      <c r="AH851" s="36">
        <f t="shared" ref="AH851:AI851" si="1166">AH387+AH445+AH503</f>
        <v>0</v>
      </c>
      <c r="AI851" s="36">
        <f t="shared" si="1166"/>
        <v>0</v>
      </c>
      <c r="AJ851" s="36">
        <f t="shared" si="1062"/>
        <v>0</v>
      </c>
    </row>
    <row r="852" spans="1:36" ht="15.75" customHeight="1" x14ac:dyDescent="0.25">
      <c r="A852" s="34">
        <v>28</v>
      </c>
      <c r="B852" s="35" t="s">
        <v>144</v>
      </c>
      <c r="C852" s="35" t="s">
        <v>104</v>
      </c>
      <c r="D852" s="36">
        <f t="shared" ref="D852:AA852" si="1167">D388+D446+D504</f>
        <v>0</v>
      </c>
      <c r="E852" s="36">
        <f t="shared" si="1167"/>
        <v>0</v>
      </c>
      <c r="F852" s="36">
        <f t="shared" si="1167"/>
        <v>0</v>
      </c>
      <c r="G852" s="36">
        <f t="shared" si="1167"/>
        <v>0</v>
      </c>
      <c r="H852" s="36">
        <f t="shared" si="1167"/>
        <v>0</v>
      </c>
      <c r="I852" s="36">
        <f t="shared" si="1167"/>
        <v>0</v>
      </c>
      <c r="J852" s="36">
        <f t="shared" si="1167"/>
        <v>0</v>
      </c>
      <c r="K852" s="36">
        <f t="shared" si="1167"/>
        <v>0</v>
      </c>
      <c r="L852" s="36">
        <f t="shared" si="1167"/>
        <v>0</v>
      </c>
      <c r="M852" s="36">
        <f t="shared" si="1167"/>
        <v>0</v>
      </c>
      <c r="N852" s="36">
        <f t="shared" si="1167"/>
        <v>0</v>
      </c>
      <c r="O852" s="36">
        <f t="shared" si="1167"/>
        <v>0</v>
      </c>
      <c r="P852" s="36">
        <f t="shared" si="1167"/>
        <v>0</v>
      </c>
      <c r="Q852" s="36">
        <f t="shared" si="1167"/>
        <v>0</v>
      </c>
      <c r="R852" s="36">
        <f t="shared" si="1167"/>
        <v>0</v>
      </c>
      <c r="S852" s="36">
        <f t="shared" si="1167"/>
        <v>0</v>
      </c>
      <c r="T852" s="36">
        <f t="shared" si="1167"/>
        <v>0</v>
      </c>
      <c r="U852" s="36">
        <f t="shared" si="1167"/>
        <v>0</v>
      </c>
      <c r="V852" s="36">
        <f t="shared" si="1167"/>
        <v>0</v>
      </c>
      <c r="W852" s="36">
        <f t="shared" si="1167"/>
        <v>0</v>
      </c>
      <c r="X852" s="36">
        <f t="shared" si="1167"/>
        <v>0</v>
      </c>
      <c r="Y852" s="36">
        <f t="shared" si="1167"/>
        <v>0</v>
      </c>
      <c r="Z852" s="36">
        <f t="shared" si="1167"/>
        <v>0</v>
      </c>
      <c r="AA852" s="36">
        <f t="shared" si="1167"/>
        <v>0</v>
      </c>
      <c r="AB852" s="36">
        <f t="shared" ref="AB852:AC852" si="1168">D852+F852+H852+J852+L852+N852+P852+R852+T852+V852+X852+Z852</f>
        <v>0</v>
      </c>
      <c r="AC852" s="36">
        <f t="shared" si="1168"/>
        <v>0</v>
      </c>
      <c r="AD852" s="36">
        <f t="shared" si="1058"/>
        <v>0</v>
      </c>
      <c r="AE852" s="36">
        <f t="shared" ref="AE852:AF852" si="1169">AE388+AE446+AE504</f>
        <v>0</v>
      </c>
      <c r="AF852" s="36">
        <f t="shared" si="1169"/>
        <v>0</v>
      </c>
      <c r="AG852" s="36">
        <f t="shared" si="1060"/>
        <v>0</v>
      </c>
      <c r="AH852" s="36">
        <f t="shared" ref="AH852:AI852" si="1170">AH388+AH446+AH504</f>
        <v>0</v>
      </c>
      <c r="AI852" s="36">
        <f t="shared" si="1170"/>
        <v>0</v>
      </c>
      <c r="AJ852" s="36">
        <f t="shared" si="1062"/>
        <v>0</v>
      </c>
    </row>
    <row r="853" spans="1:36" ht="15.75" customHeight="1" x14ac:dyDescent="0.25">
      <c r="A853" s="34">
        <v>29</v>
      </c>
      <c r="B853" s="35" t="s">
        <v>105</v>
      </c>
      <c r="C853" s="35" t="s">
        <v>106</v>
      </c>
      <c r="D853" s="36">
        <f t="shared" ref="D853:AA853" si="1171">D389+D447+D505</f>
        <v>0</v>
      </c>
      <c r="E853" s="36">
        <f t="shared" si="1171"/>
        <v>0</v>
      </c>
      <c r="F853" s="36">
        <f t="shared" si="1171"/>
        <v>0</v>
      </c>
      <c r="G853" s="36">
        <f t="shared" si="1171"/>
        <v>0</v>
      </c>
      <c r="H853" s="36">
        <f t="shared" si="1171"/>
        <v>0</v>
      </c>
      <c r="I853" s="36">
        <f t="shared" si="1171"/>
        <v>0</v>
      </c>
      <c r="J853" s="36">
        <f t="shared" si="1171"/>
        <v>0</v>
      </c>
      <c r="K853" s="36">
        <f t="shared" si="1171"/>
        <v>0</v>
      </c>
      <c r="L853" s="36">
        <f t="shared" si="1171"/>
        <v>0</v>
      </c>
      <c r="M853" s="36">
        <f t="shared" si="1171"/>
        <v>0</v>
      </c>
      <c r="N853" s="36">
        <f t="shared" si="1171"/>
        <v>0</v>
      </c>
      <c r="O853" s="36">
        <f t="shared" si="1171"/>
        <v>0</v>
      </c>
      <c r="P853" s="36">
        <f t="shared" si="1171"/>
        <v>0</v>
      </c>
      <c r="Q853" s="36">
        <f t="shared" si="1171"/>
        <v>0</v>
      </c>
      <c r="R853" s="36">
        <f t="shared" si="1171"/>
        <v>0</v>
      </c>
      <c r="S853" s="36">
        <f t="shared" si="1171"/>
        <v>0</v>
      </c>
      <c r="T853" s="36">
        <f t="shared" si="1171"/>
        <v>0</v>
      </c>
      <c r="U853" s="36">
        <f t="shared" si="1171"/>
        <v>0</v>
      </c>
      <c r="V853" s="36">
        <f t="shared" si="1171"/>
        <v>0</v>
      </c>
      <c r="W853" s="36">
        <f t="shared" si="1171"/>
        <v>0</v>
      </c>
      <c r="X853" s="36">
        <f t="shared" si="1171"/>
        <v>0</v>
      </c>
      <c r="Y853" s="36">
        <f t="shared" si="1171"/>
        <v>0</v>
      </c>
      <c r="Z853" s="36">
        <f t="shared" si="1171"/>
        <v>0</v>
      </c>
      <c r="AA853" s="36">
        <f t="shared" si="1171"/>
        <v>0</v>
      </c>
      <c r="AB853" s="36">
        <f t="shared" ref="AB853:AC853" si="1172">D853+F853+H853+J853+L853+N853+P853+R853+T853+V853+X853+Z853</f>
        <v>0</v>
      </c>
      <c r="AC853" s="36">
        <f t="shared" si="1172"/>
        <v>0</v>
      </c>
      <c r="AD853" s="36">
        <f t="shared" si="1058"/>
        <v>0</v>
      </c>
      <c r="AE853" s="36">
        <f t="shared" ref="AE853:AF853" si="1173">AE389+AE447+AE505</f>
        <v>0</v>
      </c>
      <c r="AF853" s="36">
        <f t="shared" si="1173"/>
        <v>0</v>
      </c>
      <c r="AG853" s="36">
        <f t="shared" si="1060"/>
        <v>0</v>
      </c>
      <c r="AH853" s="36">
        <f t="shared" ref="AH853:AI853" si="1174">AH389+AH447+AH505</f>
        <v>0</v>
      </c>
      <c r="AI853" s="36">
        <f t="shared" si="1174"/>
        <v>0</v>
      </c>
      <c r="AJ853" s="36">
        <f t="shared" si="1062"/>
        <v>0</v>
      </c>
    </row>
    <row r="854" spans="1:36" ht="15.75" customHeight="1" x14ac:dyDescent="0.25">
      <c r="A854" s="34">
        <v>30</v>
      </c>
      <c r="B854" s="35" t="s">
        <v>107</v>
      </c>
      <c r="C854" s="38" t="s">
        <v>108</v>
      </c>
      <c r="D854" s="36">
        <f t="shared" ref="D854:AA854" si="1175">D390+D448+D506</f>
        <v>0</v>
      </c>
      <c r="E854" s="36">
        <f t="shared" si="1175"/>
        <v>0</v>
      </c>
      <c r="F854" s="36">
        <f t="shared" si="1175"/>
        <v>0</v>
      </c>
      <c r="G854" s="36">
        <f t="shared" si="1175"/>
        <v>0</v>
      </c>
      <c r="H854" s="36">
        <f t="shared" si="1175"/>
        <v>0</v>
      </c>
      <c r="I854" s="36">
        <f t="shared" si="1175"/>
        <v>0</v>
      </c>
      <c r="J854" s="36">
        <f t="shared" si="1175"/>
        <v>0</v>
      </c>
      <c r="K854" s="36">
        <f t="shared" si="1175"/>
        <v>0</v>
      </c>
      <c r="L854" s="36">
        <f t="shared" si="1175"/>
        <v>0</v>
      </c>
      <c r="M854" s="36">
        <f t="shared" si="1175"/>
        <v>0</v>
      </c>
      <c r="N854" s="36">
        <f t="shared" si="1175"/>
        <v>0</v>
      </c>
      <c r="O854" s="36">
        <f t="shared" si="1175"/>
        <v>0</v>
      </c>
      <c r="P854" s="36">
        <f t="shared" si="1175"/>
        <v>0</v>
      </c>
      <c r="Q854" s="36">
        <f t="shared" si="1175"/>
        <v>0</v>
      </c>
      <c r="R854" s="36">
        <f t="shared" si="1175"/>
        <v>0</v>
      </c>
      <c r="S854" s="36">
        <f t="shared" si="1175"/>
        <v>0</v>
      </c>
      <c r="T854" s="36">
        <f t="shared" si="1175"/>
        <v>0</v>
      </c>
      <c r="U854" s="36">
        <f t="shared" si="1175"/>
        <v>0</v>
      </c>
      <c r="V854" s="36">
        <f t="shared" si="1175"/>
        <v>0</v>
      </c>
      <c r="W854" s="36">
        <f t="shared" si="1175"/>
        <v>0</v>
      </c>
      <c r="X854" s="36">
        <f t="shared" si="1175"/>
        <v>0</v>
      </c>
      <c r="Y854" s="36">
        <f t="shared" si="1175"/>
        <v>0</v>
      </c>
      <c r="Z854" s="36">
        <f t="shared" si="1175"/>
        <v>0</v>
      </c>
      <c r="AA854" s="36">
        <f t="shared" si="1175"/>
        <v>0</v>
      </c>
      <c r="AB854" s="36">
        <f t="shared" ref="AB854:AC854" si="1176">D854+F854+H854+J854+L854+N854+P854+R854+T854+V854+X854+Z854</f>
        <v>0</v>
      </c>
      <c r="AC854" s="36">
        <f t="shared" si="1176"/>
        <v>0</v>
      </c>
      <c r="AD854" s="36">
        <f t="shared" si="1058"/>
        <v>0</v>
      </c>
      <c r="AE854" s="36">
        <f t="shared" ref="AE854:AF854" si="1177">AE390+AE448+AE506</f>
        <v>0</v>
      </c>
      <c r="AF854" s="36">
        <f t="shared" si="1177"/>
        <v>0</v>
      </c>
      <c r="AG854" s="36">
        <f t="shared" si="1060"/>
        <v>0</v>
      </c>
      <c r="AH854" s="36">
        <f t="shared" ref="AH854:AI854" si="1178">AH390+AH448+AH506</f>
        <v>0</v>
      </c>
      <c r="AI854" s="36">
        <f t="shared" si="1178"/>
        <v>0</v>
      </c>
      <c r="AJ854" s="36">
        <f t="shared" si="1062"/>
        <v>0</v>
      </c>
    </row>
    <row r="855" spans="1:36" ht="15.75" customHeight="1" x14ac:dyDescent="0.25">
      <c r="A855" s="34">
        <v>31</v>
      </c>
      <c r="B855" s="35" t="s">
        <v>109</v>
      </c>
      <c r="C855" s="38" t="s">
        <v>110</v>
      </c>
      <c r="D855" s="36">
        <f t="shared" ref="D855:AA855" si="1179">D391+D449+D507</f>
        <v>0</v>
      </c>
      <c r="E855" s="36">
        <f t="shared" si="1179"/>
        <v>0</v>
      </c>
      <c r="F855" s="36">
        <f t="shared" si="1179"/>
        <v>0</v>
      </c>
      <c r="G855" s="36">
        <f t="shared" si="1179"/>
        <v>0</v>
      </c>
      <c r="H855" s="36">
        <f t="shared" si="1179"/>
        <v>0</v>
      </c>
      <c r="I855" s="36">
        <f t="shared" si="1179"/>
        <v>0</v>
      </c>
      <c r="J855" s="36">
        <f t="shared" si="1179"/>
        <v>0</v>
      </c>
      <c r="K855" s="36">
        <f t="shared" si="1179"/>
        <v>0</v>
      </c>
      <c r="L855" s="36">
        <f t="shared" si="1179"/>
        <v>0</v>
      </c>
      <c r="M855" s="36">
        <f t="shared" si="1179"/>
        <v>0</v>
      </c>
      <c r="N855" s="36">
        <f t="shared" si="1179"/>
        <v>0</v>
      </c>
      <c r="O855" s="36">
        <f t="shared" si="1179"/>
        <v>0</v>
      </c>
      <c r="P855" s="36">
        <f t="shared" si="1179"/>
        <v>0</v>
      </c>
      <c r="Q855" s="36">
        <f t="shared" si="1179"/>
        <v>0</v>
      </c>
      <c r="R855" s="36">
        <f t="shared" si="1179"/>
        <v>0</v>
      </c>
      <c r="S855" s="36">
        <f t="shared" si="1179"/>
        <v>0</v>
      </c>
      <c r="T855" s="36">
        <f t="shared" si="1179"/>
        <v>0</v>
      </c>
      <c r="U855" s="36">
        <f t="shared" si="1179"/>
        <v>0</v>
      </c>
      <c r="V855" s="36">
        <f t="shared" si="1179"/>
        <v>0</v>
      </c>
      <c r="W855" s="36">
        <f t="shared" si="1179"/>
        <v>0</v>
      </c>
      <c r="X855" s="36">
        <f t="shared" si="1179"/>
        <v>0</v>
      </c>
      <c r="Y855" s="36">
        <f t="shared" si="1179"/>
        <v>0</v>
      </c>
      <c r="Z855" s="36">
        <f t="shared" si="1179"/>
        <v>0</v>
      </c>
      <c r="AA855" s="36">
        <f t="shared" si="1179"/>
        <v>0</v>
      </c>
      <c r="AB855" s="36">
        <f t="shared" ref="AB855:AC855" si="1180">D855+F855+H855+J855+L855+N855+P855+R855+T855+V855+X855+Z855</f>
        <v>0</v>
      </c>
      <c r="AC855" s="36">
        <f t="shared" si="1180"/>
        <v>0</v>
      </c>
      <c r="AD855" s="36">
        <f t="shared" si="1058"/>
        <v>0</v>
      </c>
      <c r="AE855" s="36">
        <f t="shared" ref="AE855:AF855" si="1181">AE391+AE449+AE507</f>
        <v>0</v>
      </c>
      <c r="AF855" s="36">
        <f t="shared" si="1181"/>
        <v>0</v>
      </c>
      <c r="AG855" s="36">
        <f t="shared" si="1060"/>
        <v>0</v>
      </c>
      <c r="AH855" s="36">
        <f t="shared" ref="AH855:AI855" si="1182">AH391+AH449+AH507</f>
        <v>0</v>
      </c>
      <c r="AI855" s="36">
        <f t="shared" si="1182"/>
        <v>0</v>
      </c>
      <c r="AJ855" s="36">
        <f t="shared" si="1062"/>
        <v>0</v>
      </c>
    </row>
    <row r="856" spans="1:36" ht="15.75" customHeight="1" x14ac:dyDescent="0.25">
      <c r="A856" s="34">
        <v>32</v>
      </c>
      <c r="B856" s="35" t="s">
        <v>111</v>
      </c>
      <c r="C856" s="38" t="s">
        <v>112</v>
      </c>
      <c r="D856" s="36">
        <f t="shared" ref="D856:AA856" si="1183">D392+D450+D508</f>
        <v>0</v>
      </c>
      <c r="E856" s="36">
        <f t="shared" si="1183"/>
        <v>0</v>
      </c>
      <c r="F856" s="36">
        <f t="shared" si="1183"/>
        <v>0</v>
      </c>
      <c r="G856" s="36">
        <f t="shared" si="1183"/>
        <v>0</v>
      </c>
      <c r="H856" s="36">
        <f t="shared" si="1183"/>
        <v>0</v>
      </c>
      <c r="I856" s="36">
        <f t="shared" si="1183"/>
        <v>0</v>
      </c>
      <c r="J856" s="36">
        <f t="shared" si="1183"/>
        <v>0</v>
      </c>
      <c r="K856" s="36">
        <f t="shared" si="1183"/>
        <v>0</v>
      </c>
      <c r="L856" s="36">
        <f t="shared" si="1183"/>
        <v>0</v>
      </c>
      <c r="M856" s="36">
        <f t="shared" si="1183"/>
        <v>0</v>
      </c>
      <c r="N856" s="36">
        <f t="shared" si="1183"/>
        <v>0</v>
      </c>
      <c r="O856" s="36">
        <f t="shared" si="1183"/>
        <v>0</v>
      </c>
      <c r="P856" s="36">
        <f t="shared" si="1183"/>
        <v>0</v>
      </c>
      <c r="Q856" s="36">
        <f t="shared" si="1183"/>
        <v>0</v>
      </c>
      <c r="R856" s="36">
        <f t="shared" si="1183"/>
        <v>0</v>
      </c>
      <c r="S856" s="36">
        <f t="shared" si="1183"/>
        <v>0</v>
      </c>
      <c r="T856" s="36">
        <f t="shared" si="1183"/>
        <v>0</v>
      </c>
      <c r="U856" s="36">
        <f t="shared" si="1183"/>
        <v>0</v>
      </c>
      <c r="V856" s="36">
        <f t="shared" si="1183"/>
        <v>0</v>
      </c>
      <c r="W856" s="36">
        <f t="shared" si="1183"/>
        <v>0</v>
      </c>
      <c r="X856" s="36">
        <f t="shared" si="1183"/>
        <v>0</v>
      </c>
      <c r="Y856" s="36">
        <f t="shared" si="1183"/>
        <v>0</v>
      </c>
      <c r="Z856" s="36">
        <f t="shared" si="1183"/>
        <v>0</v>
      </c>
      <c r="AA856" s="36">
        <f t="shared" si="1183"/>
        <v>0</v>
      </c>
      <c r="AB856" s="36">
        <f t="shared" ref="AB856:AC856" si="1184">D856+F856+H856+J856+L856+N856+P856+R856+T856+V856+X856+Z856</f>
        <v>0</v>
      </c>
      <c r="AC856" s="36">
        <f t="shared" si="1184"/>
        <v>0</v>
      </c>
      <c r="AD856" s="36">
        <f t="shared" si="1058"/>
        <v>0</v>
      </c>
      <c r="AE856" s="36">
        <f t="shared" ref="AE856:AF856" si="1185">AE392+AE450+AE508</f>
        <v>0</v>
      </c>
      <c r="AF856" s="36">
        <f t="shared" si="1185"/>
        <v>0</v>
      </c>
      <c r="AG856" s="36">
        <f t="shared" si="1060"/>
        <v>0</v>
      </c>
      <c r="AH856" s="36">
        <f t="shared" ref="AH856:AI856" si="1186">AH392+AH450+AH508</f>
        <v>0</v>
      </c>
      <c r="AI856" s="36">
        <f t="shared" si="1186"/>
        <v>0</v>
      </c>
      <c r="AJ856" s="36">
        <f t="shared" si="1062"/>
        <v>0</v>
      </c>
    </row>
    <row r="857" spans="1:36" ht="15.75" customHeight="1" x14ac:dyDescent="0.25">
      <c r="A857" s="34">
        <v>33</v>
      </c>
      <c r="B857" s="35" t="s">
        <v>113</v>
      </c>
      <c r="C857" s="38" t="s">
        <v>114</v>
      </c>
      <c r="D857" s="36">
        <f t="shared" ref="D857:AA857" si="1187">D393+D451+D509</f>
        <v>0</v>
      </c>
      <c r="E857" s="36">
        <f t="shared" si="1187"/>
        <v>0</v>
      </c>
      <c r="F857" s="36">
        <f t="shared" si="1187"/>
        <v>0</v>
      </c>
      <c r="G857" s="36">
        <f t="shared" si="1187"/>
        <v>0</v>
      </c>
      <c r="H857" s="36">
        <f t="shared" si="1187"/>
        <v>0</v>
      </c>
      <c r="I857" s="36">
        <f t="shared" si="1187"/>
        <v>0</v>
      </c>
      <c r="J857" s="36">
        <f t="shared" si="1187"/>
        <v>0</v>
      </c>
      <c r="K857" s="36">
        <f t="shared" si="1187"/>
        <v>0</v>
      </c>
      <c r="L857" s="36">
        <f t="shared" si="1187"/>
        <v>0</v>
      </c>
      <c r="M857" s="36">
        <f t="shared" si="1187"/>
        <v>0</v>
      </c>
      <c r="N857" s="36">
        <f t="shared" si="1187"/>
        <v>0</v>
      </c>
      <c r="O857" s="36">
        <f t="shared" si="1187"/>
        <v>0</v>
      </c>
      <c r="P857" s="36">
        <f t="shared" si="1187"/>
        <v>0</v>
      </c>
      <c r="Q857" s="36">
        <f t="shared" si="1187"/>
        <v>0</v>
      </c>
      <c r="R857" s="36">
        <f t="shared" si="1187"/>
        <v>0</v>
      </c>
      <c r="S857" s="36">
        <f t="shared" si="1187"/>
        <v>0</v>
      </c>
      <c r="T857" s="36">
        <f t="shared" si="1187"/>
        <v>0</v>
      </c>
      <c r="U857" s="36">
        <f t="shared" si="1187"/>
        <v>0</v>
      </c>
      <c r="V857" s="36">
        <f t="shared" si="1187"/>
        <v>0</v>
      </c>
      <c r="W857" s="36">
        <f t="shared" si="1187"/>
        <v>0</v>
      </c>
      <c r="X857" s="36">
        <f t="shared" si="1187"/>
        <v>0</v>
      </c>
      <c r="Y857" s="36">
        <f t="shared" si="1187"/>
        <v>0</v>
      </c>
      <c r="Z857" s="36">
        <f t="shared" si="1187"/>
        <v>0</v>
      </c>
      <c r="AA857" s="36">
        <f t="shared" si="1187"/>
        <v>0</v>
      </c>
      <c r="AB857" s="36">
        <f t="shared" ref="AB857:AC857" si="1188">D857+F857+H857+J857+L857+N857+P857+R857+T857+V857+X857+Z857</f>
        <v>0</v>
      </c>
      <c r="AC857" s="36">
        <f t="shared" si="1188"/>
        <v>0</v>
      </c>
      <c r="AD857" s="36">
        <f t="shared" si="1058"/>
        <v>0</v>
      </c>
      <c r="AE857" s="36">
        <f t="shared" ref="AE857:AF857" si="1189">AE393+AE451+AE509</f>
        <v>0</v>
      </c>
      <c r="AF857" s="36">
        <f t="shared" si="1189"/>
        <v>0</v>
      </c>
      <c r="AG857" s="36">
        <f t="shared" si="1060"/>
        <v>0</v>
      </c>
      <c r="AH857" s="36">
        <f t="shared" ref="AH857:AI857" si="1190">AH393+AH451+AH509</f>
        <v>0</v>
      </c>
      <c r="AI857" s="36">
        <f t="shared" si="1190"/>
        <v>0</v>
      </c>
      <c r="AJ857" s="36">
        <f t="shared" si="1062"/>
        <v>0</v>
      </c>
    </row>
    <row r="858" spans="1:36" ht="15.75" customHeight="1" x14ac:dyDescent="0.25">
      <c r="A858" s="34">
        <v>34</v>
      </c>
      <c r="B858" s="35" t="s">
        <v>115</v>
      </c>
      <c r="C858" s="38" t="s">
        <v>116</v>
      </c>
      <c r="D858" s="36">
        <f t="shared" ref="D858:AA858" si="1191">D394+D452+D510</f>
        <v>0</v>
      </c>
      <c r="E858" s="36">
        <f t="shared" si="1191"/>
        <v>0</v>
      </c>
      <c r="F858" s="36">
        <f t="shared" si="1191"/>
        <v>0</v>
      </c>
      <c r="G858" s="36">
        <f t="shared" si="1191"/>
        <v>0</v>
      </c>
      <c r="H858" s="36">
        <f t="shared" si="1191"/>
        <v>0</v>
      </c>
      <c r="I858" s="36">
        <f t="shared" si="1191"/>
        <v>0</v>
      </c>
      <c r="J858" s="36">
        <f t="shared" si="1191"/>
        <v>0</v>
      </c>
      <c r="K858" s="36">
        <f t="shared" si="1191"/>
        <v>0</v>
      </c>
      <c r="L858" s="36">
        <f t="shared" si="1191"/>
        <v>0</v>
      </c>
      <c r="M858" s="36">
        <f t="shared" si="1191"/>
        <v>0</v>
      </c>
      <c r="N858" s="36">
        <f t="shared" si="1191"/>
        <v>0</v>
      </c>
      <c r="O858" s="36">
        <f t="shared" si="1191"/>
        <v>0</v>
      </c>
      <c r="P858" s="36">
        <f t="shared" si="1191"/>
        <v>0</v>
      </c>
      <c r="Q858" s="36">
        <f t="shared" si="1191"/>
        <v>0</v>
      </c>
      <c r="R858" s="36">
        <f t="shared" si="1191"/>
        <v>0</v>
      </c>
      <c r="S858" s="36">
        <f t="shared" si="1191"/>
        <v>0</v>
      </c>
      <c r="T858" s="36">
        <f t="shared" si="1191"/>
        <v>0</v>
      </c>
      <c r="U858" s="36">
        <f t="shared" si="1191"/>
        <v>0</v>
      </c>
      <c r="V858" s="36">
        <f t="shared" si="1191"/>
        <v>0</v>
      </c>
      <c r="W858" s="36">
        <f t="shared" si="1191"/>
        <v>0</v>
      </c>
      <c r="X858" s="36">
        <f t="shared" si="1191"/>
        <v>0</v>
      </c>
      <c r="Y858" s="36">
        <f t="shared" si="1191"/>
        <v>0</v>
      </c>
      <c r="Z858" s="36">
        <f t="shared" si="1191"/>
        <v>0</v>
      </c>
      <c r="AA858" s="36">
        <f t="shared" si="1191"/>
        <v>0</v>
      </c>
      <c r="AB858" s="36">
        <f t="shared" ref="AB858:AC858" si="1192">D858+F858+H858+J858+L858+N858+P858+R858+T858+V858+X858+Z858</f>
        <v>0</v>
      </c>
      <c r="AC858" s="36">
        <f t="shared" si="1192"/>
        <v>0</v>
      </c>
      <c r="AD858" s="36">
        <f t="shared" si="1058"/>
        <v>0</v>
      </c>
      <c r="AE858" s="36">
        <f t="shared" ref="AE858:AF858" si="1193">AE394+AE452+AE510</f>
        <v>0</v>
      </c>
      <c r="AF858" s="36">
        <f t="shared" si="1193"/>
        <v>0</v>
      </c>
      <c r="AG858" s="36">
        <f t="shared" si="1060"/>
        <v>0</v>
      </c>
      <c r="AH858" s="36">
        <f t="shared" ref="AH858:AI858" si="1194">AH394+AH452+AH510</f>
        <v>0</v>
      </c>
      <c r="AI858" s="36">
        <f t="shared" si="1194"/>
        <v>0</v>
      </c>
      <c r="AJ858" s="36">
        <f t="shared" si="1062"/>
        <v>0</v>
      </c>
    </row>
    <row r="859" spans="1:36" ht="15.75" customHeight="1" x14ac:dyDescent="0.25">
      <c r="A859" s="34">
        <v>35</v>
      </c>
      <c r="B859" s="35" t="s">
        <v>117</v>
      </c>
      <c r="C859" s="38" t="s">
        <v>118</v>
      </c>
      <c r="D859" s="36">
        <f t="shared" ref="D859:AA859" si="1195">D395+D453+D511</f>
        <v>0</v>
      </c>
      <c r="E859" s="36">
        <f t="shared" si="1195"/>
        <v>0</v>
      </c>
      <c r="F859" s="36">
        <f t="shared" si="1195"/>
        <v>0</v>
      </c>
      <c r="G859" s="36">
        <f t="shared" si="1195"/>
        <v>0</v>
      </c>
      <c r="H859" s="36">
        <f t="shared" si="1195"/>
        <v>0</v>
      </c>
      <c r="I859" s="36">
        <f t="shared" si="1195"/>
        <v>0</v>
      </c>
      <c r="J859" s="36">
        <f t="shared" si="1195"/>
        <v>0</v>
      </c>
      <c r="K859" s="36">
        <f t="shared" si="1195"/>
        <v>0</v>
      </c>
      <c r="L859" s="36">
        <f t="shared" si="1195"/>
        <v>0</v>
      </c>
      <c r="M859" s="36">
        <f t="shared" si="1195"/>
        <v>0</v>
      </c>
      <c r="N859" s="36">
        <f t="shared" si="1195"/>
        <v>0</v>
      </c>
      <c r="O859" s="36">
        <f t="shared" si="1195"/>
        <v>0</v>
      </c>
      <c r="P859" s="36">
        <f t="shared" si="1195"/>
        <v>0</v>
      </c>
      <c r="Q859" s="36">
        <f t="shared" si="1195"/>
        <v>0</v>
      </c>
      <c r="R859" s="36">
        <f t="shared" si="1195"/>
        <v>0</v>
      </c>
      <c r="S859" s="36">
        <f t="shared" si="1195"/>
        <v>0</v>
      </c>
      <c r="T859" s="36">
        <f t="shared" si="1195"/>
        <v>0</v>
      </c>
      <c r="U859" s="36">
        <f t="shared" si="1195"/>
        <v>0</v>
      </c>
      <c r="V859" s="36">
        <f t="shared" si="1195"/>
        <v>0</v>
      </c>
      <c r="W859" s="36">
        <f t="shared" si="1195"/>
        <v>0</v>
      </c>
      <c r="X859" s="36">
        <f t="shared" si="1195"/>
        <v>0</v>
      </c>
      <c r="Y859" s="36">
        <f t="shared" si="1195"/>
        <v>0</v>
      </c>
      <c r="Z859" s="36">
        <f t="shared" si="1195"/>
        <v>0</v>
      </c>
      <c r="AA859" s="36">
        <f t="shared" si="1195"/>
        <v>0</v>
      </c>
      <c r="AB859" s="36">
        <f t="shared" ref="AB859:AC859" si="1196">D859+F859+H859+J859+L859+N859+P859+R859+T859+V859+X859+Z859</f>
        <v>0</v>
      </c>
      <c r="AC859" s="36">
        <f t="shared" si="1196"/>
        <v>0</v>
      </c>
      <c r="AD859" s="36">
        <f t="shared" si="1058"/>
        <v>0</v>
      </c>
      <c r="AE859" s="36">
        <f t="shared" ref="AE859:AF859" si="1197">AE395+AE453+AE511</f>
        <v>0</v>
      </c>
      <c r="AF859" s="36">
        <f t="shared" si="1197"/>
        <v>0</v>
      </c>
      <c r="AG859" s="36">
        <f t="shared" si="1060"/>
        <v>0</v>
      </c>
      <c r="AH859" s="36">
        <f t="shared" ref="AH859:AI859" si="1198">AH395+AH453+AH511</f>
        <v>0</v>
      </c>
      <c r="AI859" s="36">
        <f t="shared" si="1198"/>
        <v>0</v>
      </c>
      <c r="AJ859" s="36">
        <f t="shared" si="1062"/>
        <v>0</v>
      </c>
    </row>
    <row r="860" spans="1:36" ht="15.75" customHeight="1" x14ac:dyDescent="0.25">
      <c r="A860" s="34">
        <v>37</v>
      </c>
      <c r="B860" s="35" t="s">
        <v>119</v>
      </c>
      <c r="C860" s="38" t="s">
        <v>120</v>
      </c>
      <c r="D860" s="36">
        <f t="shared" ref="D860:AA860" si="1199">D396+D454+D512</f>
        <v>0</v>
      </c>
      <c r="E860" s="36">
        <f t="shared" si="1199"/>
        <v>0</v>
      </c>
      <c r="F860" s="36">
        <f t="shared" si="1199"/>
        <v>0</v>
      </c>
      <c r="G860" s="36">
        <f t="shared" si="1199"/>
        <v>0</v>
      </c>
      <c r="H860" s="36">
        <f t="shared" si="1199"/>
        <v>0</v>
      </c>
      <c r="I860" s="36">
        <f t="shared" si="1199"/>
        <v>0</v>
      </c>
      <c r="J860" s="36">
        <f t="shared" si="1199"/>
        <v>0</v>
      </c>
      <c r="K860" s="36">
        <f t="shared" si="1199"/>
        <v>0</v>
      </c>
      <c r="L860" s="36">
        <f t="shared" si="1199"/>
        <v>0</v>
      </c>
      <c r="M860" s="36">
        <f t="shared" si="1199"/>
        <v>0</v>
      </c>
      <c r="N860" s="36">
        <f t="shared" si="1199"/>
        <v>0</v>
      </c>
      <c r="O860" s="36">
        <f t="shared" si="1199"/>
        <v>0</v>
      </c>
      <c r="P860" s="36">
        <f t="shared" si="1199"/>
        <v>0</v>
      </c>
      <c r="Q860" s="36">
        <f t="shared" si="1199"/>
        <v>0</v>
      </c>
      <c r="R860" s="36">
        <f t="shared" si="1199"/>
        <v>0</v>
      </c>
      <c r="S860" s="36">
        <f t="shared" si="1199"/>
        <v>0</v>
      </c>
      <c r="T860" s="36">
        <f t="shared" si="1199"/>
        <v>0</v>
      </c>
      <c r="U860" s="36">
        <f t="shared" si="1199"/>
        <v>0</v>
      </c>
      <c r="V860" s="36">
        <f t="shared" si="1199"/>
        <v>0</v>
      </c>
      <c r="W860" s="36">
        <f t="shared" si="1199"/>
        <v>0</v>
      </c>
      <c r="X860" s="36">
        <f t="shared" si="1199"/>
        <v>0</v>
      </c>
      <c r="Y860" s="36">
        <f t="shared" si="1199"/>
        <v>0</v>
      </c>
      <c r="Z860" s="36">
        <f t="shared" si="1199"/>
        <v>0</v>
      </c>
      <c r="AA860" s="36">
        <f t="shared" si="1199"/>
        <v>0</v>
      </c>
      <c r="AB860" s="36">
        <f t="shared" ref="AB860:AC860" si="1200">D860+F860+H860+J860+L860+N860+P860+R860+T860+V860+X860+Z860</f>
        <v>0</v>
      </c>
      <c r="AC860" s="36">
        <f t="shared" si="1200"/>
        <v>0</v>
      </c>
      <c r="AD860" s="36">
        <f t="shared" si="1058"/>
        <v>0</v>
      </c>
      <c r="AE860" s="36">
        <f t="shared" ref="AE860:AF860" si="1201">AE396+AE454+AE512</f>
        <v>0</v>
      </c>
      <c r="AF860" s="36">
        <f t="shared" si="1201"/>
        <v>0</v>
      </c>
      <c r="AG860" s="36">
        <f t="shared" si="1060"/>
        <v>0</v>
      </c>
      <c r="AH860" s="36">
        <f t="shared" ref="AH860:AI860" si="1202">AH396+AH454+AH512</f>
        <v>0</v>
      </c>
      <c r="AI860" s="36">
        <f t="shared" si="1202"/>
        <v>0</v>
      </c>
      <c r="AJ860" s="36">
        <f t="shared" si="1062"/>
        <v>0</v>
      </c>
    </row>
    <row r="861" spans="1:36" ht="15.75" customHeight="1" x14ac:dyDescent="0.25">
      <c r="A861" s="34">
        <v>38</v>
      </c>
      <c r="B861" s="35" t="s">
        <v>121</v>
      </c>
      <c r="C861" s="38" t="s">
        <v>122</v>
      </c>
      <c r="D861" s="36">
        <f t="shared" ref="D861:AA861" si="1203">D397+D455+D513</f>
        <v>0</v>
      </c>
      <c r="E861" s="36">
        <f t="shared" si="1203"/>
        <v>0</v>
      </c>
      <c r="F861" s="36">
        <f t="shared" si="1203"/>
        <v>0</v>
      </c>
      <c r="G861" s="36">
        <f t="shared" si="1203"/>
        <v>0</v>
      </c>
      <c r="H861" s="36">
        <f t="shared" si="1203"/>
        <v>0</v>
      </c>
      <c r="I861" s="36">
        <f t="shared" si="1203"/>
        <v>0</v>
      </c>
      <c r="J861" s="36">
        <f t="shared" si="1203"/>
        <v>0</v>
      </c>
      <c r="K861" s="36">
        <f t="shared" si="1203"/>
        <v>0</v>
      </c>
      <c r="L861" s="36">
        <f t="shared" si="1203"/>
        <v>0</v>
      </c>
      <c r="M861" s="36">
        <f t="shared" si="1203"/>
        <v>0</v>
      </c>
      <c r="N861" s="36">
        <f t="shared" si="1203"/>
        <v>0</v>
      </c>
      <c r="O861" s="36">
        <f t="shared" si="1203"/>
        <v>0</v>
      </c>
      <c r="P861" s="36">
        <f t="shared" si="1203"/>
        <v>0</v>
      </c>
      <c r="Q861" s="36">
        <f t="shared" si="1203"/>
        <v>0</v>
      </c>
      <c r="R861" s="36">
        <f t="shared" si="1203"/>
        <v>0</v>
      </c>
      <c r="S861" s="36">
        <f t="shared" si="1203"/>
        <v>0</v>
      </c>
      <c r="T861" s="36">
        <f t="shared" si="1203"/>
        <v>0</v>
      </c>
      <c r="U861" s="36">
        <f t="shared" si="1203"/>
        <v>0</v>
      </c>
      <c r="V861" s="36">
        <f t="shared" si="1203"/>
        <v>0</v>
      </c>
      <c r="W861" s="36">
        <f t="shared" si="1203"/>
        <v>0</v>
      </c>
      <c r="X861" s="36">
        <f t="shared" si="1203"/>
        <v>0</v>
      </c>
      <c r="Y861" s="36">
        <f t="shared" si="1203"/>
        <v>0</v>
      </c>
      <c r="Z861" s="36">
        <f t="shared" si="1203"/>
        <v>0</v>
      </c>
      <c r="AA861" s="36">
        <f t="shared" si="1203"/>
        <v>0</v>
      </c>
      <c r="AB861" s="36">
        <f t="shared" ref="AB861:AC861" si="1204">D861+F861+H861+J861+L861+N861+P861+R861+T861+V861+X861+Z861</f>
        <v>0</v>
      </c>
      <c r="AC861" s="36">
        <f t="shared" si="1204"/>
        <v>0</v>
      </c>
      <c r="AD861" s="36">
        <f t="shared" si="1058"/>
        <v>0</v>
      </c>
      <c r="AE861" s="36">
        <f t="shared" ref="AE861:AF861" si="1205">AE397+AE455+AE513</f>
        <v>0</v>
      </c>
      <c r="AF861" s="36">
        <f t="shared" si="1205"/>
        <v>0</v>
      </c>
      <c r="AG861" s="36">
        <f t="shared" si="1060"/>
        <v>0</v>
      </c>
      <c r="AH861" s="36">
        <f t="shared" ref="AH861:AI861" si="1206">AH397+AH455+AH513</f>
        <v>0</v>
      </c>
      <c r="AI861" s="36">
        <f t="shared" si="1206"/>
        <v>0</v>
      </c>
      <c r="AJ861" s="36">
        <f t="shared" si="1062"/>
        <v>0</v>
      </c>
    </row>
    <row r="862" spans="1:36" ht="15.75" customHeight="1" x14ac:dyDescent="0.25">
      <c r="A862" s="34">
        <v>36</v>
      </c>
      <c r="B862" s="35" t="s">
        <v>123</v>
      </c>
      <c r="C862" s="39"/>
      <c r="D862" s="36">
        <f t="shared" ref="D862:AA862" si="1207">D398+D456+D514</f>
        <v>0</v>
      </c>
      <c r="E862" s="36">
        <f t="shared" si="1207"/>
        <v>0</v>
      </c>
      <c r="F862" s="36">
        <f t="shared" si="1207"/>
        <v>0</v>
      </c>
      <c r="G862" s="36">
        <f t="shared" si="1207"/>
        <v>0</v>
      </c>
      <c r="H862" s="36">
        <f t="shared" si="1207"/>
        <v>0</v>
      </c>
      <c r="I862" s="36">
        <f t="shared" si="1207"/>
        <v>0</v>
      </c>
      <c r="J862" s="36">
        <f t="shared" si="1207"/>
        <v>0</v>
      </c>
      <c r="K862" s="36">
        <f t="shared" si="1207"/>
        <v>0</v>
      </c>
      <c r="L862" s="36">
        <f t="shared" si="1207"/>
        <v>0</v>
      </c>
      <c r="M862" s="36">
        <f t="shared" si="1207"/>
        <v>0</v>
      </c>
      <c r="N862" s="36">
        <f t="shared" si="1207"/>
        <v>0</v>
      </c>
      <c r="O862" s="36">
        <f t="shared" si="1207"/>
        <v>0</v>
      </c>
      <c r="P862" s="36">
        <f t="shared" si="1207"/>
        <v>0</v>
      </c>
      <c r="Q862" s="36">
        <f t="shared" si="1207"/>
        <v>0</v>
      </c>
      <c r="R862" s="36">
        <f t="shared" si="1207"/>
        <v>0</v>
      </c>
      <c r="S862" s="36">
        <f t="shared" si="1207"/>
        <v>0</v>
      </c>
      <c r="T862" s="36">
        <f t="shared" si="1207"/>
        <v>0</v>
      </c>
      <c r="U862" s="36">
        <f t="shared" si="1207"/>
        <v>0</v>
      </c>
      <c r="V862" s="36">
        <f t="shared" si="1207"/>
        <v>0</v>
      </c>
      <c r="W862" s="36">
        <f t="shared" si="1207"/>
        <v>0</v>
      </c>
      <c r="X862" s="36">
        <f t="shared" si="1207"/>
        <v>0</v>
      </c>
      <c r="Y862" s="36">
        <f t="shared" si="1207"/>
        <v>0</v>
      </c>
      <c r="Z862" s="36">
        <f t="shared" si="1207"/>
        <v>0</v>
      </c>
      <c r="AA862" s="36">
        <f t="shared" si="1207"/>
        <v>0</v>
      </c>
      <c r="AB862" s="36">
        <f t="shared" ref="AB862:AC862" si="1208">D862+F862+H862+J862+L862+N862+P862+R862+T862+V862+X862+Z862</f>
        <v>0</v>
      </c>
      <c r="AC862" s="36">
        <f t="shared" si="1208"/>
        <v>0</v>
      </c>
      <c r="AD862" s="36">
        <f t="shared" si="1058"/>
        <v>0</v>
      </c>
      <c r="AE862" s="36">
        <f t="shared" ref="AE862:AF862" si="1209">AE398+AE456+AE514</f>
        <v>0</v>
      </c>
      <c r="AF862" s="36">
        <f t="shared" si="1209"/>
        <v>0</v>
      </c>
      <c r="AG862" s="36">
        <f t="shared" si="1060"/>
        <v>0</v>
      </c>
      <c r="AH862" s="36">
        <f t="shared" ref="AH862:AI862" si="1210">AH398+AH456+AH514</f>
        <v>0</v>
      </c>
      <c r="AI862" s="36">
        <f t="shared" si="1210"/>
        <v>0</v>
      </c>
      <c r="AJ862" s="36">
        <f t="shared" si="1062"/>
        <v>0</v>
      </c>
    </row>
    <row r="863" spans="1:36" ht="15.75" customHeight="1" x14ac:dyDescent="0.25">
      <c r="A863" s="34">
        <v>39</v>
      </c>
      <c r="B863" s="35" t="s">
        <v>124</v>
      </c>
      <c r="C863" s="38" t="s">
        <v>125</v>
      </c>
      <c r="D863" s="36">
        <f t="shared" ref="D863:AA863" si="1211">D399+D457+D515</f>
        <v>0</v>
      </c>
      <c r="E863" s="36">
        <f t="shared" si="1211"/>
        <v>0</v>
      </c>
      <c r="F863" s="36">
        <f t="shared" si="1211"/>
        <v>0</v>
      </c>
      <c r="G863" s="36">
        <f t="shared" si="1211"/>
        <v>0</v>
      </c>
      <c r="H863" s="36">
        <f t="shared" si="1211"/>
        <v>0</v>
      </c>
      <c r="I863" s="36">
        <f t="shared" si="1211"/>
        <v>0</v>
      </c>
      <c r="J863" s="36">
        <f t="shared" si="1211"/>
        <v>0</v>
      </c>
      <c r="K863" s="36">
        <f t="shared" si="1211"/>
        <v>0</v>
      </c>
      <c r="L863" s="36">
        <f t="shared" si="1211"/>
        <v>0</v>
      </c>
      <c r="M863" s="36">
        <f t="shared" si="1211"/>
        <v>0</v>
      </c>
      <c r="N863" s="36">
        <f t="shared" si="1211"/>
        <v>0</v>
      </c>
      <c r="O863" s="36">
        <f t="shared" si="1211"/>
        <v>0</v>
      </c>
      <c r="P863" s="36">
        <f t="shared" si="1211"/>
        <v>0</v>
      </c>
      <c r="Q863" s="36">
        <f t="shared" si="1211"/>
        <v>0</v>
      </c>
      <c r="R863" s="36">
        <f t="shared" si="1211"/>
        <v>0</v>
      </c>
      <c r="S863" s="36">
        <f t="shared" si="1211"/>
        <v>0</v>
      </c>
      <c r="T863" s="36">
        <f t="shared" si="1211"/>
        <v>0</v>
      </c>
      <c r="U863" s="36">
        <f t="shared" si="1211"/>
        <v>0</v>
      </c>
      <c r="V863" s="36">
        <f t="shared" si="1211"/>
        <v>0</v>
      </c>
      <c r="W863" s="36">
        <f t="shared" si="1211"/>
        <v>0</v>
      </c>
      <c r="X863" s="36">
        <f t="shared" si="1211"/>
        <v>0</v>
      </c>
      <c r="Y863" s="36">
        <f t="shared" si="1211"/>
        <v>0</v>
      </c>
      <c r="Z863" s="36">
        <f t="shared" si="1211"/>
        <v>0</v>
      </c>
      <c r="AA863" s="36">
        <f t="shared" si="1211"/>
        <v>0</v>
      </c>
      <c r="AB863" s="36">
        <f t="shared" ref="AB863:AC863" si="1212">D863+F863+H863+J863+L863+N863+P863+R863+T863+V863+X863+Z863</f>
        <v>0</v>
      </c>
      <c r="AC863" s="36">
        <f t="shared" si="1212"/>
        <v>0</v>
      </c>
      <c r="AD863" s="36">
        <f t="shared" si="1058"/>
        <v>0</v>
      </c>
      <c r="AE863" s="36">
        <f t="shared" ref="AE863:AF863" si="1213">AE399+AE457+AE515</f>
        <v>0</v>
      </c>
      <c r="AF863" s="36">
        <f t="shared" si="1213"/>
        <v>0</v>
      </c>
      <c r="AG863" s="36">
        <f t="shared" si="1060"/>
        <v>0</v>
      </c>
      <c r="AH863" s="36">
        <f t="shared" ref="AH863:AI863" si="1214">AH399+AH457+AH515</f>
        <v>0</v>
      </c>
      <c r="AI863" s="36">
        <f t="shared" si="1214"/>
        <v>0</v>
      </c>
      <c r="AJ863" s="36">
        <f t="shared" si="1062"/>
        <v>0</v>
      </c>
    </row>
    <row r="864" spans="1:36" ht="15.75" customHeight="1" x14ac:dyDescent="0.25">
      <c r="A864" s="37"/>
      <c r="B864" s="35" t="s">
        <v>126</v>
      </c>
      <c r="C864" s="37"/>
      <c r="D864" s="36">
        <f t="shared" ref="D864:AA864" si="1215">D400+D458+D516</f>
        <v>0</v>
      </c>
      <c r="E864" s="36">
        <f t="shared" si="1215"/>
        <v>0</v>
      </c>
      <c r="F864" s="36">
        <f t="shared" si="1215"/>
        <v>0</v>
      </c>
      <c r="G864" s="36">
        <f t="shared" si="1215"/>
        <v>0</v>
      </c>
      <c r="H864" s="36">
        <f t="shared" si="1215"/>
        <v>0</v>
      </c>
      <c r="I864" s="36">
        <f t="shared" si="1215"/>
        <v>0</v>
      </c>
      <c r="J864" s="36">
        <f t="shared" si="1215"/>
        <v>0</v>
      </c>
      <c r="K864" s="36">
        <f t="shared" si="1215"/>
        <v>0</v>
      </c>
      <c r="L864" s="36">
        <f t="shared" si="1215"/>
        <v>0</v>
      </c>
      <c r="M864" s="36">
        <f t="shared" si="1215"/>
        <v>0</v>
      </c>
      <c r="N864" s="36">
        <f t="shared" si="1215"/>
        <v>0</v>
      </c>
      <c r="O864" s="36">
        <f t="shared" si="1215"/>
        <v>0</v>
      </c>
      <c r="P864" s="36">
        <f t="shared" si="1215"/>
        <v>0</v>
      </c>
      <c r="Q864" s="36">
        <f t="shared" si="1215"/>
        <v>0</v>
      </c>
      <c r="R864" s="36">
        <f t="shared" si="1215"/>
        <v>0</v>
      </c>
      <c r="S864" s="36">
        <f t="shared" si="1215"/>
        <v>0</v>
      </c>
      <c r="T864" s="36">
        <f t="shared" si="1215"/>
        <v>0</v>
      </c>
      <c r="U864" s="36">
        <f t="shared" si="1215"/>
        <v>0</v>
      </c>
      <c r="V864" s="36">
        <f t="shared" si="1215"/>
        <v>0</v>
      </c>
      <c r="W864" s="36">
        <f t="shared" si="1215"/>
        <v>0</v>
      </c>
      <c r="X864" s="36">
        <f t="shared" si="1215"/>
        <v>0</v>
      </c>
      <c r="Y864" s="36">
        <f t="shared" si="1215"/>
        <v>0</v>
      </c>
      <c r="Z864" s="36">
        <f t="shared" si="1215"/>
        <v>0</v>
      </c>
      <c r="AA864" s="36">
        <f t="shared" si="1215"/>
        <v>0</v>
      </c>
      <c r="AB864" s="36">
        <f t="shared" ref="AB864:AC864" si="1216">D864+F864+H864+J864+L864+N864+P864+R864+T864+V864+X864+Z864</f>
        <v>0</v>
      </c>
      <c r="AC864" s="36">
        <f t="shared" si="1216"/>
        <v>0</v>
      </c>
      <c r="AD864" s="36">
        <f t="shared" si="1058"/>
        <v>0</v>
      </c>
      <c r="AE864" s="36">
        <f t="shared" ref="AE864:AF864" si="1217">AE400+AE458+AE516</f>
        <v>0</v>
      </c>
      <c r="AF864" s="36">
        <f t="shared" si="1217"/>
        <v>0</v>
      </c>
      <c r="AG864" s="36">
        <f t="shared" si="1060"/>
        <v>0</v>
      </c>
      <c r="AH864" s="36">
        <f t="shared" ref="AH864:AI864" si="1218">AH400+AH458+AH516</f>
        <v>0</v>
      </c>
      <c r="AI864" s="36">
        <f t="shared" si="1218"/>
        <v>0</v>
      </c>
      <c r="AJ864" s="36">
        <f t="shared" si="1062"/>
        <v>0</v>
      </c>
    </row>
    <row r="865" spans="1:45" ht="15.75" customHeight="1" x14ac:dyDescent="0.25">
      <c r="A865" s="37"/>
      <c r="B865" s="35" t="s">
        <v>127</v>
      </c>
      <c r="C865" s="37"/>
      <c r="D865" s="36">
        <f t="shared" ref="D865:AA865" si="1219">D401+D459+D517</f>
        <v>0</v>
      </c>
      <c r="E865" s="36">
        <f t="shared" si="1219"/>
        <v>0</v>
      </c>
      <c r="F865" s="36">
        <f t="shared" si="1219"/>
        <v>0</v>
      </c>
      <c r="G865" s="36">
        <f t="shared" si="1219"/>
        <v>0</v>
      </c>
      <c r="H865" s="36">
        <f t="shared" si="1219"/>
        <v>0</v>
      </c>
      <c r="I865" s="36">
        <f t="shared" si="1219"/>
        <v>0</v>
      </c>
      <c r="J865" s="36">
        <f t="shared" si="1219"/>
        <v>0</v>
      </c>
      <c r="K865" s="36">
        <f t="shared" si="1219"/>
        <v>0</v>
      </c>
      <c r="L865" s="36">
        <f t="shared" si="1219"/>
        <v>0</v>
      </c>
      <c r="M865" s="36">
        <f t="shared" si="1219"/>
        <v>0</v>
      </c>
      <c r="N865" s="36">
        <f t="shared" si="1219"/>
        <v>0</v>
      </c>
      <c r="O865" s="36">
        <f t="shared" si="1219"/>
        <v>0</v>
      </c>
      <c r="P865" s="36">
        <f t="shared" si="1219"/>
        <v>0</v>
      </c>
      <c r="Q865" s="36">
        <f t="shared" si="1219"/>
        <v>0</v>
      </c>
      <c r="R865" s="36">
        <f t="shared" si="1219"/>
        <v>0</v>
      </c>
      <c r="S865" s="36">
        <f t="shared" si="1219"/>
        <v>0</v>
      </c>
      <c r="T865" s="36">
        <f t="shared" si="1219"/>
        <v>0</v>
      </c>
      <c r="U865" s="36">
        <f t="shared" si="1219"/>
        <v>0</v>
      </c>
      <c r="V865" s="36">
        <f t="shared" si="1219"/>
        <v>0</v>
      </c>
      <c r="W865" s="36">
        <f t="shared" si="1219"/>
        <v>0</v>
      </c>
      <c r="X865" s="36">
        <f t="shared" si="1219"/>
        <v>0</v>
      </c>
      <c r="Y865" s="36">
        <f t="shared" si="1219"/>
        <v>0</v>
      </c>
      <c r="Z865" s="36">
        <f t="shared" si="1219"/>
        <v>0</v>
      </c>
      <c r="AA865" s="36">
        <f t="shared" si="1219"/>
        <v>0</v>
      </c>
      <c r="AB865" s="36">
        <f t="shared" ref="AB865:AC865" si="1220">D865+F865+H865+J865+L865+N865+P865+R865+T865+V865+X865+Z865</f>
        <v>0</v>
      </c>
      <c r="AC865" s="36">
        <f t="shared" si="1220"/>
        <v>0</v>
      </c>
      <c r="AD865" s="36">
        <f t="shared" si="1058"/>
        <v>0</v>
      </c>
      <c r="AE865" s="36">
        <f t="shared" ref="AE865:AF865" si="1221">AE401+AE459+AE517</f>
        <v>0</v>
      </c>
      <c r="AF865" s="36">
        <f t="shared" si="1221"/>
        <v>0</v>
      </c>
      <c r="AG865" s="36">
        <f t="shared" si="1060"/>
        <v>0</v>
      </c>
      <c r="AH865" s="36">
        <f t="shared" ref="AH865:AI865" si="1222">AH401+AH459+AH517</f>
        <v>0</v>
      </c>
      <c r="AI865" s="36">
        <f t="shared" si="1222"/>
        <v>0</v>
      </c>
      <c r="AJ865" s="36">
        <f t="shared" si="1062"/>
        <v>0</v>
      </c>
    </row>
    <row r="866" spans="1:45" ht="15.75" customHeight="1" x14ac:dyDescent="0.25">
      <c r="A866" s="37"/>
      <c r="B866" s="35" t="s">
        <v>128</v>
      </c>
      <c r="C866" s="37"/>
      <c r="D866" s="36">
        <f t="shared" ref="D866:AA866" si="1223">D402+D460+D518</f>
        <v>0</v>
      </c>
      <c r="E866" s="36">
        <f t="shared" si="1223"/>
        <v>0</v>
      </c>
      <c r="F866" s="36">
        <f t="shared" si="1223"/>
        <v>0</v>
      </c>
      <c r="G866" s="36">
        <f t="shared" si="1223"/>
        <v>0</v>
      </c>
      <c r="H866" s="36">
        <f t="shared" si="1223"/>
        <v>0</v>
      </c>
      <c r="I866" s="36">
        <f t="shared" si="1223"/>
        <v>0</v>
      </c>
      <c r="J866" s="36">
        <f t="shared" si="1223"/>
        <v>0</v>
      </c>
      <c r="K866" s="36">
        <f t="shared" si="1223"/>
        <v>0</v>
      </c>
      <c r="L866" s="36">
        <f t="shared" si="1223"/>
        <v>0</v>
      </c>
      <c r="M866" s="36">
        <f t="shared" si="1223"/>
        <v>0</v>
      </c>
      <c r="N866" s="36">
        <f t="shared" si="1223"/>
        <v>0</v>
      </c>
      <c r="O866" s="36">
        <f t="shared" si="1223"/>
        <v>0</v>
      </c>
      <c r="P866" s="36">
        <f t="shared" si="1223"/>
        <v>0</v>
      </c>
      <c r="Q866" s="36">
        <f t="shared" si="1223"/>
        <v>0</v>
      </c>
      <c r="R866" s="36">
        <f t="shared" si="1223"/>
        <v>0</v>
      </c>
      <c r="S866" s="36">
        <f t="shared" si="1223"/>
        <v>0</v>
      </c>
      <c r="T866" s="36">
        <f t="shared" si="1223"/>
        <v>0</v>
      </c>
      <c r="U866" s="36">
        <f t="shared" si="1223"/>
        <v>0</v>
      </c>
      <c r="V866" s="36">
        <f t="shared" si="1223"/>
        <v>0</v>
      </c>
      <c r="W866" s="36">
        <f t="shared" si="1223"/>
        <v>0</v>
      </c>
      <c r="X866" s="36">
        <f t="shared" si="1223"/>
        <v>0</v>
      </c>
      <c r="Y866" s="36">
        <f t="shared" si="1223"/>
        <v>0</v>
      </c>
      <c r="Z866" s="36">
        <f t="shared" si="1223"/>
        <v>0</v>
      </c>
      <c r="AA866" s="36">
        <f t="shared" si="1223"/>
        <v>0</v>
      </c>
      <c r="AB866" s="36">
        <f t="shared" ref="AB866:AC866" si="1224">D866+F866+H866+J866+L866+N866+P866+R866+T866+V866+X866+Z866</f>
        <v>0</v>
      </c>
      <c r="AC866" s="36">
        <f t="shared" si="1224"/>
        <v>0</v>
      </c>
      <c r="AD866" s="36">
        <f t="shared" si="1058"/>
        <v>0</v>
      </c>
      <c r="AE866" s="36">
        <f t="shared" ref="AE866:AF866" si="1225">AE402+AE460+AE518</f>
        <v>0</v>
      </c>
      <c r="AF866" s="36">
        <f t="shared" si="1225"/>
        <v>0</v>
      </c>
      <c r="AG866" s="36">
        <f t="shared" si="1060"/>
        <v>0</v>
      </c>
      <c r="AH866" s="36">
        <f t="shared" ref="AH866:AI866" si="1226">AH402+AH460+AH518</f>
        <v>0</v>
      </c>
      <c r="AI866" s="36">
        <f t="shared" si="1226"/>
        <v>0</v>
      </c>
      <c r="AJ866" s="36">
        <f t="shared" si="1062"/>
        <v>0</v>
      </c>
    </row>
    <row r="867" spans="1:45" ht="15.75" customHeight="1" x14ac:dyDescent="0.25">
      <c r="A867" s="34">
        <v>40</v>
      </c>
      <c r="B867" s="35" t="s">
        <v>129</v>
      </c>
      <c r="C867" s="38" t="s">
        <v>130</v>
      </c>
      <c r="D867" s="36">
        <f t="shared" ref="D867:AA867" si="1227">D403+D461+D519</f>
        <v>0</v>
      </c>
      <c r="E867" s="36">
        <f t="shared" si="1227"/>
        <v>0</v>
      </c>
      <c r="F867" s="36">
        <f t="shared" si="1227"/>
        <v>0</v>
      </c>
      <c r="G867" s="36">
        <f t="shared" si="1227"/>
        <v>0</v>
      </c>
      <c r="H867" s="36">
        <f t="shared" si="1227"/>
        <v>0</v>
      </c>
      <c r="I867" s="36">
        <f t="shared" si="1227"/>
        <v>0</v>
      </c>
      <c r="J867" s="36">
        <f t="shared" si="1227"/>
        <v>0</v>
      </c>
      <c r="K867" s="36">
        <f t="shared" si="1227"/>
        <v>0</v>
      </c>
      <c r="L867" s="36">
        <f t="shared" si="1227"/>
        <v>0</v>
      </c>
      <c r="M867" s="36">
        <f t="shared" si="1227"/>
        <v>0</v>
      </c>
      <c r="N867" s="36">
        <f t="shared" si="1227"/>
        <v>0</v>
      </c>
      <c r="O867" s="36">
        <f t="shared" si="1227"/>
        <v>0</v>
      </c>
      <c r="P867" s="36">
        <f t="shared" si="1227"/>
        <v>0</v>
      </c>
      <c r="Q867" s="36">
        <f t="shared" si="1227"/>
        <v>0</v>
      </c>
      <c r="R867" s="36">
        <f t="shared" si="1227"/>
        <v>0</v>
      </c>
      <c r="S867" s="36">
        <f t="shared" si="1227"/>
        <v>0</v>
      </c>
      <c r="T867" s="36">
        <f t="shared" si="1227"/>
        <v>0</v>
      </c>
      <c r="U867" s="36">
        <f t="shared" si="1227"/>
        <v>0</v>
      </c>
      <c r="V867" s="36">
        <f t="shared" si="1227"/>
        <v>0</v>
      </c>
      <c r="W867" s="36">
        <f t="shared" si="1227"/>
        <v>0</v>
      </c>
      <c r="X867" s="36">
        <f t="shared" si="1227"/>
        <v>0</v>
      </c>
      <c r="Y867" s="36">
        <f t="shared" si="1227"/>
        <v>0</v>
      </c>
      <c r="Z867" s="36">
        <f t="shared" si="1227"/>
        <v>0</v>
      </c>
      <c r="AA867" s="36">
        <f t="shared" si="1227"/>
        <v>0</v>
      </c>
      <c r="AB867" s="36">
        <f t="shared" ref="AB867:AC867" si="1228">D867+F867+H867+J867+L867+N867+P867+R867+T867+V867+X867+Z867</f>
        <v>0</v>
      </c>
      <c r="AC867" s="36">
        <f t="shared" si="1228"/>
        <v>0</v>
      </c>
      <c r="AD867" s="36">
        <f t="shared" si="1058"/>
        <v>0</v>
      </c>
      <c r="AE867" s="36">
        <f t="shared" ref="AE867:AF867" si="1229">AE403+AE461+AE519</f>
        <v>0</v>
      </c>
      <c r="AF867" s="36">
        <f t="shared" si="1229"/>
        <v>0</v>
      </c>
      <c r="AG867" s="36">
        <f t="shared" si="1060"/>
        <v>0</v>
      </c>
      <c r="AH867" s="36">
        <f t="shared" ref="AH867:AI867" si="1230">AH403+AH461+AH519</f>
        <v>0</v>
      </c>
      <c r="AI867" s="36">
        <f t="shared" si="1230"/>
        <v>0</v>
      </c>
      <c r="AJ867" s="36">
        <f t="shared" si="1062"/>
        <v>0</v>
      </c>
    </row>
    <row r="868" spans="1:45" ht="15.75" customHeight="1" x14ac:dyDescent="0.25">
      <c r="A868" s="34">
        <v>41</v>
      </c>
      <c r="B868" s="35" t="s">
        <v>131</v>
      </c>
      <c r="C868" s="38" t="s">
        <v>132</v>
      </c>
      <c r="D868" s="36">
        <f t="shared" ref="D868:AA868" si="1231">D404+D462+D520</f>
        <v>0</v>
      </c>
      <c r="E868" s="36">
        <f t="shared" si="1231"/>
        <v>0</v>
      </c>
      <c r="F868" s="36">
        <f t="shared" si="1231"/>
        <v>0</v>
      </c>
      <c r="G868" s="36">
        <f t="shared" si="1231"/>
        <v>0</v>
      </c>
      <c r="H868" s="36">
        <f t="shared" si="1231"/>
        <v>0</v>
      </c>
      <c r="I868" s="36">
        <f t="shared" si="1231"/>
        <v>0</v>
      </c>
      <c r="J868" s="36">
        <f t="shared" si="1231"/>
        <v>0</v>
      </c>
      <c r="K868" s="36">
        <f t="shared" si="1231"/>
        <v>0</v>
      </c>
      <c r="L868" s="36">
        <f t="shared" si="1231"/>
        <v>0</v>
      </c>
      <c r="M868" s="36">
        <f t="shared" si="1231"/>
        <v>0</v>
      </c>
      <c r="N868" s="36">
        <f t="shared" si="1231"/>
        <v>0</v>
      </c>
      <c r="O868" s="36">
        <f t="shared" si="1231"/>
        <v>0</v>
      </c>
      <c r="P868" s="36">
        <f t="shared" si="1231"/>
        <v>0</v>
      </c>
      <c r="Q868" s="36">
        <f t="shared" si="1231"/>
        <v>0</v>
      </c>
      <c r="R868" s="36">
        <f t="shared" si="1231"/>
        <v>0</v>
      </c>
      <c r="S868" s="36">
        <f t="shared" si="1231"/>
        <v>0</v>
      </c>
      <c r="T868" s="36">
        <f t="shared" si="1231"/>
        <v>0</v>
      </c>
      <c r="U868" s="36">
        <f t="shared" si="1231"/>
        <v>0</v>
      </c>
      <c r="V868" s="36">
        <f t="shared" si="1231"/>
        <v>0</v>
      </c>
      <c r="W868" s="36">
        <f t="shared" si="1231"/>
        <v>0</v>
      </c>
      <c r="X868" s="36">
        <f t="shared" si="1231"/>
        <v>0</v>
      </c>
      <c r="Y868" s="36">
        <f t="shared" si="1231"/>
        <v>0</v>
      </c>
      <c r="Z868" s="36">
        <f t="shared" si="1231"/>
        <v>0</v>
      </c>
      <c r="AA868" s="36">
        <f t="shared" si="1231"/>
        <v>0</v>
      </c>
      <c r="AB868" s="36">
        <f t="shared" ref="AB868:AC868" si="1232">D868+F868+H868+J868+L868+N868+P868+R868+T868+V868+X868+Z868</f>
        <v>0</v>
      </c>
      <c r="AC868" s="36">
        <f t="shared" si="1232"/>
        <v>0</v>
      </c>
      <c r="AD868" s="36">
        <f t="shared" si="1058"/>
        <v>0</v>
      </c>
      <c r="AE868" s="36">
        <f t="shared" ref="AE868:AF868" si="1233">AE404+AE462+AE520</f>
        <v>0</v>
      </c>
      <c r="AF868" s="36">
        <f t="shared" si="1233"/>
        <v>0</v>
      </c>
      <c r="AG868" s="36">
        <f t="shared" si="1060"/>
        <v>0</v>
      </c>
      <c r="AH868" s="36">
        <f t="shared" ref="AH868:AI868" si="1234">AH404+AH462+AH520</f>
        <v>0</v>
      </c>
      <c r="AI868" s="36">
        <f t="shared" si="1234"/>
        <v>0</v>
      </c>
      <c r="AJ868" s="36">
        <f t="shared" si="1062"/>
        <v>0</v>
      </c>
    </row>
    <row r="869" spans="1:45" ht="15.75" customHeight="1" x14ac:dyDescent="0.25">
      <c r="A869" s="34">
        <v>42</v>
      </c>
      <c r="B869" s="35" t="s">
        <v>133</v>
      </c>
      <c r="C869" s="38" t="s">
        <v>134</v>
      </c>
      <c r="D869" s="36">
        <f t="shared" ref="D869:AA869" si="1235">D405+D463+D521</f>
        <v>0</v>
      </c>
      <c r="E869" s="36">
        <f t="shared" si="1235"/>
        <v>0</v>
      </c>
      <c r="F869" s="36">
        <f t="shared" si="1235"/>
        <v>0</v>
      </c>
      <c r="G869" s="36">
        <f t="shared" si="1235"/>
        <v>0</v>
      </c>
      <c r="H869" s="36">
        <f t="shared" si="1235"/>
        <v>0</v>
      </c>
      <c r="I869" s="36">
        <f t="shared" si="1235"/>
        <v>0</v>
      </c>
      <c r="J869" s="36">
        <f t="shared" si="1235"/>
        <v>0</v>
      </c>
      <c r="K869" s="36">
        <f t="shared" si="1235"/>
        <v>0</v>
      </c>
      <c r="L869" s="36">
        <f t="shared" si="1235"/>
        <v>0</v>
      </c>
      <c r="M869" s="36">
        <f t="shared" si="1235"/>
        <v>0</v>
      </c>
      <c r="N869" s="36">
        <f t="shared" si="1235"/>
        <v>0</v>
      </c>
      <c r="O869" s="36">
        <f t="shared" si="1235"/>
        <v>0</v>
      </c>
      <c r="P869" s="36">
        <f t="shared" si="1235"/>
        <v>0</v>
      </c>
      <c r="Q869" s="36">
        <f t="shared" si="1235"/>
        <v>0</v>
      </c>
      <c r="R869" s="36">
        <f t="shared" si="1235"/>
        <v>0</v>
      </c>
      <c r="S869" s="36">
        <f t="shared" si="1235"/>
        <v>0</v>
      </c>
      <c r="T869" s="36">
        <f t="shared" si="1235"/>
        <v>0</v>
      </c>
      <c r="U869" s="36">
        <f t="shared" si="1235"/>
        <v>0</v>
      </c>
      <c r="V869" s="36">
        <f t="shared" si="1235"/>
        <v>0</v>
      </c>
      <c r="W869" s="36">
        <f t="shared" si="1235"/>
        <v>0</v>
      </c>
      <c r="X869" s="36">
        <f t="shared" si="1235"/>
        <v>0</v>
      </c>
      <c r="Y869" s="36">
        <f t="shared" si="1235"/>
        <v>0</v>
      </c>
      <c r="Z869" s="36">
        <f t="shared" si="1235"/>
        <v>0</v>
      </c>
      <c r="AA869" s="36">
        <f t="shared" si="1235"/>
        <v>0</v>
      </c>
      <c r="AB869" s="36">
        <f t="shared" ref="AB869:AC869" si="1236">D869+F869+H869+J869+L869+N869+P869+R869+T869+V869+X869+Z869</f>
        <v>0</v>
      </c>
      <c r="AC869" s="36">
        <f t="shared" si="1236"/>
        <v>0</v>
      </c>
      <c r="AD869" s="36">
        <f t="shared" si="1058"/>
        <v>0</v>
      </c>
      <c r="AE869" s="36">
        <f t="shared" ref="AE869:AF869" si="1237">AE405+AE463+AE521</f>
        <v>0</v>
      </c>
      <c r="AF869" s="36">
        <f t="shared" si="1237"/>
        <v>0</v>
      </c>
      <c r="AG869" s="36">
        <f t="shared" si="1060"/>
        <v>0</v>
      </c>
      <c r="AH869" s="36">
        <f t="shared" ref="AH869:AI869" si="1238">AH405+AH463+AH521</f>
        <v>0</v>
      </c>
      <c r="AI869" s="36">
        <f t="shared" si="1238"/>
        <v>0</v>
      </c>
      <c r="AJ869" s="36">
        <f t="shared" si="1062"/>
        <v>0</v>
      </c>
    </row>
    <row r="870" spans="1:45" ht="15.75" customHeight="1" x14ac:dyDescent="0.25">
      <c r="A870" s="34">
        <v>43</v>
      </c>
      <c r="B870" s="35" t="s">
        <v>135</v>
      </c>
      <c r="C870" s="38" t="s">
        <v>136</v>
      </c>
      <c r="D870" s="36">
        <f t="shared" ref="D870:AA870" si="1239">D406+D464+D522</f>
        <v>0</v>
      </c>
      <c r="E870" s="36">
        <f t="shared" si="1239"/>
        <v>0</v>
      </c>
      <c r="F870" s="36">
        <f t="shared" si="1239"/>
        <v>0</v>
      </c>
      <c r="G870" s="36">
        <f t="shared" si="1239"/>
        <v>0</v>
      </c>
      <c r="H870" s="36">
        <f t="shared" si="1239"/>
        <v>0</v>
      </c>
      <c r="I870" s="36">
        <f t="shared" si="1239"/>
        <v>0</v>
      </c>
      <c r="J870" s="36">
        <f t="shared" si="1239"/>
        <v>0</v>
      </c>
      <c r="K870" s="36">
        <f t="shared" si="1239"/>
        <v>0</v>
      </c>
      <c r="L870" s="36">
        <f t="shared" si="1239"/>
        <v>0</v>
      </c>
      <c r="M870" s="36">
        <f t="shared" si="1239"/>
        <v>0</v>
      </c>
      <c r="N870" s="36">
        <f t="shared" si="1239"/>
        <v>0</v>
      </c>
      <c r="O870" s="36">
        <f t="shared" si="1239"/>
        <v>0</v>
      </c>
      <c r="P870" s="36">
        <f t="shared" si="1239"/>
        <v>0</v>
      </c>
      <c r="Q870" s="36">
        <f t="shared" si="1239"/>
        <v>0</v>
      </c>
      <c r="R870" s="36">
        <f t="shared" si="1239"/>
        <v>0</v>
      </c>
      <c r="S870" s="36">
        <f t="shared" si="1239"/>
        <v>0</v>
      </c>
      <c r="T870" s="36">
        <f t="shared" si="1239"/>
        <v>0</v>
      </c>
      <c r="U870" s="36">
        <f t="shared" si="1239"/>
        <v>0</v>
      </c>
      <c r="V870" s="36">
        <f t="shared" si="1239"/>
        <v>0</v>
      </c>
      <c r="W870" s="36">
        <f t="shared" si="1239"/>
        <v>0</v>
      </c>
      <c r="X870" s="36">
        <f t="shared" si="1239"/>
        <v>0</v>
      </c>
      <c r="Y870" s="36">
        <f t="shared" si="1239"/>
        <v>0</v>
      </c>
      <c r="Z870" s="36">
        <f t="shared" si="1239"/>
        <v>0</v>
      </c>
      <c r="AA870" s="36">
        <f t="shared" si="1239"/>
        <v>0</v>
      </c>
      <c r="AB870" s="36">
        <f t="shared" ref="AB870:AC870" si="1240">D870+F870+H870+J870+L870+N870+P870+R870+T870+V870+X870+Z870</f>
        <v>0</v>
      </c>
      <c r="AC870" s="36">
        <f t="shared" si="1240"/>
        <v>0</v>
      </c>
      <c r="AD870" s="36">
        <f t="shared" si="1058"/>
        <v>0</v>
      </c>
      <c r="AE870" s="36">
        <f t="shared" ref="AE870:AF870" si="1241">AE406+AE464+AE522</f>
        <v>0</v>
      </c>
      <c r="AF870" s="36">
        <f t="shared" si="1241"/>
        <v>0</v>
      </c>
      <c r="AG870" s="36">
        <f t="shared" si="1060"/>
        <v>0</v>
      </c>
      <c r="AH870" s="36">
        <f t="shared" ref="AH870:AI870" si="1242">AH406+AH464+AH522</f>
        <v>0</v>
      </c>
      <c r="AI870" s="36">
        <f t="shared" si="1242"/>
        <v>0</v>
      </c>
      <c r="AJ870" s="36">
        <f t="shared" si="1062"/>
        <v>0</v>
      </c>
    </row>
    <row r="871" spans="1:45" ht="15.75" customHeight="1" x14ac:dyDescent="0.25">
      <c r="A871" s="34">
        <v>44</v>
      </c>
      <c r="B871" s="35" t="s">
        <v>137</v>
      </c>
      <c r="C871" s="38" t="s">
        <v>138</v>
      </c>
      <c r="D871" s="36">
        <f t="shared" ref="D871:AA871" si="1243">D407+D465+D523</f>
        <v>0</v>
      </c>
      <c r="E871" s="36">
        <f t="shared" si="1243"/>
        <v>0</v>
      </c>
      <c r="F871" s="36">
        <f t="shared" si="1243"/>
        <v>0</v>
      </c>
      <c r="G871" s="36">
        <f t="shared" si="1243"/>
        <v>0</v>
      </c>
      <c r="H871" s="36">
        <f t="shared" si="1243"/>
        <v>0</v>
      </c>
      <c r="I871" s="36">
        <f t="shared" si="1243"/>
        <v>0</v>
      </c>
      <c r="J871" s="36">
        <f t="shared" si="1243"/>
        <v>0</v>
      </c>
      <c r="K871" s="36">
        <f t="shared" si="1243"/>
        <v>0</v>
      </c>
      <c r="L871" s="36">
        <f t="shared" si="1243"/>
        <v>0</v>
      </c>
      <c r="M871" s="36">
        <f t="shared" si="1243"/>
        <v>0</v>
      </c>
      <c r="N871" s="36">
        <f t="shared" si="1243"/>
        <v>0</v>
      </c>
      <c r="O871" s="36">
        <f t="shared" si="1243"/>
        <v>0</v>
      </c>
      <c r="P871" s="36">
        <f t="shared" si="1243"/>
        <v>0</v>
      </c>
      <c r="Q871" s="36">
        <f t="shared" si="1243"/>
        <v>0</v>
      </c>
      <c r="R871" s="36">
        <f t="shared" si="1243"/>
        <v>0</v>
      </c>
      <c r="S871" s="36">
        <f t="shared" si="1243"/>
        <v>0</v>
      </c>
      <c r="T871" s="36">
        <f t="shared" si="1243"/>
        <v>0</v>
      </c>
      <c r="U871" s="36">
        <f t="shared" si="1243"/>
        <v>0</v>
      </c>
      <c r="V871" s="36">
        <f t="shared" si="1243"/>
        <v>0</v>
      </c>
      <c r="W871" s="36">
        <f t="shared" si="1243"/>
        <v>0</v>
      </c>
      <c r="X871" s="36">
        <f t="shared" si="1243"/>
        <v>0</v>
      </c>
      <c r="Y871" s="36">
        <f t="shared" si="1243"/>
        <v>0</v>
      </c>
      <c r="Z871" s="36">
        <f t="shared" si="1243"/>
        <v>0</v>
      </c>
      <c r="AA871" s="36">
        <f t="shared" si="1243"/>
        <v>0</v>
      </c>
      <c r="AB871" s="36">
        <f t="shared" ref="AB871:AC871" si="1244">D871+F871+H871+J871+L871+N871+P871+R871+T871+V871+X871+Z871</f>
        <v>0</v>
      </c>
      <c r="AC871" s="36">
        <f t="shared" si="1244"/>
        <v>0</v>
      </c>
      <c r="AD871" s="36">
        <f t="shared" si="1058"/>
        <v>0</v>
      </c>
      <c r="AE871" s="36">
        <f t="shared" ref="AE871:AF871" si="1245">AE407+AE465+AE523</f>
        <v>0</v>
      </c>
      <c r="AF871" s="36">
        <f t="shared" si="1245"/>
        <v>0</v>
      </c>
      <c r="AG871" s="36">
        <f t="shared" si="1060"/>
        <v>0</v>
      </c>
      <c r="AH871" s="36">
        <f t="shared" ref="AH871:AI871" si="1246">AH407+AH465+AH523</f>
        <v>0</v>
      </c>
      <c r="AI871" s="36">
        <f t="shared" si="1246"/>
        <v>0</v>
      </c>
      <c r="AJ871" s="36">
        <f t="shared" si="1062"/>
        <v>0</v>
      </c>
    </row>
    <row r="872" spans="1:45" ht="15.75" customHeight="1" x14ac:dyDescent="0.25">
      <c r="A872" s="34">
        <v>45</v>
      </c>
      <c r="B872" s="35" t="s">
        <v>139</v>
      </c>
      <c r="C872" s="39"/>
      <c r="D872" s="36">
        <f t="shared" ref="D872:AA872" si="1247">D408+D466+D524</f>
        <v>0</v>
      </c>
      <c r="E872" s="36">
        <f t="shared" si="1247"/>
        <v>0</v>
      </c>
      <c r="F872" s="36">
        <f t="shared" si="1247"/>
        <v>0</v>
      </c>
      <c r="G872" s="36">
        <f t="shared" si="1247"/>
        <v>0</v>
      </c>
      <c r="H872" s="36">
        <f t="shared" si="1247"/>
        <v>0</v>
      </c>
      <c r="I872" s="36">
        <f t="shared" si="1247"/>
        <v>0</v>
      </c>
      <c r="J872" s="36">
        <f t="shared" si="1247"/>
        <v>0</v>
      </c>
      <c r="K872" s="36">
        <f t="shared" si="1247"/>
        <v>0</v>
      </c>
      <c r="L872" s="36">
        <f t="shared" si="1247"/>
        <v>0</v>
      </c>
      <c r="M872" s="36">
        <f t="shared" si="1247"/>
        <v>0</v>
      </c>
      <c r="N872" s="36">
        <f t="shared" si="1247"/>
        <v>0</v>
      </c>
      <c r="O872" s="36">
        <f t="shared" si="1247"/>
        <v>0</v>
      </c>
      <c r="P872" s="36">
        <f t="shared" si="1247"/>
        <v>0</v>
      </c>
      <c r="Q872" s="36">
        <f t="shared" si="1247"/>
        <v>0</v>
      </c>
      <c r="R872" s="36">
        <f t="shared" si="1247"/>
        <v>0</v>
      </c>
      <c r="S872" s="36">
        <f t="shared" si="1247"/>
        <v>0</v>
      </c>
      <c r="T872" s="36">
        <f t="shared" si="1247"/>
        <v>0</v>
      </c>
      <c r="U872" s="36">
        <f t="shared" si="1247"/>
        <v>0</v>
      </c>
      <c r="V872" s="36">
        <f t="shared" si="1247"/>
        <v>0</v>
      </c>
      <c r="W872" s="36">
        <f t="shared" si="1247"/>
        <v>0</v>
      </c>
      <c r="X872" s="36">
        <f t="shared" si="1247"/>
        <v>0</v>
      </c>
      <c r="Y872" s="36">
        <f t="shared" si="1247"/>
        <v>0</v>
      </c>
      <c r="Z872" s="36">
        <f t="shared" si="1247"/>
        <v>0</v>
      </c>
      <c r="AA872" s="36">
        <f t="shared" si="1247"/>
        <v>0</v>
      </c>
      <c r="AB872" s="36">
        <f t="shared" ref="AB872:AC872" si="1248">D872+F872+H872+J872+L872+N872+P872+R872+T872+V872+X872+Z872</f>
        <v>0</v>
      </c>
      <c r="AC872" s="36">
        <f t="shared" si="1248"/>
        <v>0</v>
      </c>
      <c r="AD872" s="36">
        <f t="shared" si="1058"/>
        <v>0</v>
      </c>
      <c r="AE872" s="36">
        <f t="shared" ref="AE872:AF872" si="1249">AE408+AE466+AE524</f>
        <v>0</v>
      </c>
      <c r="AF872" s="36">
        <f t="shared" si="1249"/>
        <v>0</v>
      </c>
      <c r="AG872" s="36">
        <f t="shared" si="1060"/>
        <v>0</v>
      </c>
      <c r="AH872" s="36">
        <f t="shared" ref="AH872:AI872" si="1250">AH408+AH466+AH524</f>
        <v>0</v>
      </c>
      <c r="AI872" s="36">
        <f t="shared" si="1250"/>
        <v>0</v>
      </c>
      <c r="AJ872" s="36">
        <f t="shared" si="1062"/>
        <v>0</v>
      </c>
    </row>
    <row r="873" spans="1:45" ht="15.75" customHeight="1" x14ac:dyDescent="0.25">
      <c r="A873" s="34">
        <v>46</v>
      </c>
      <c r="B873" s="35" t="s">
        <v>140</v>
      </c>
      <c r="C873" s="39"/>
      <c r="D873" s="36">
        <f t="shared" ref="D873:AA873" si="1251">D409+D467+D525</f>
        <v>0</v>
      </c>
      <c r="E873" s="36">
        <f t="shared" si="1251"/>
        <v>0</v>
      </c>
      <c r="F873" s="36">
        <f t="shared" si="1251"/>
        <v>0</v>
      </c>
      <c r="G873" s="36">
        <f t="shared" si="1251"/>
        <v>0</v>
      </c>
      <c r="H873" s="36">
        <f t="shared" si="1251"/>
        <v>0</v>
      </c>
      <c r="I873" s="36">
        <f t="shared" si="1251"/>
        <v>0</v>
      </c>
      <c r="J873" s="36">
        <f t="shared" si="1251"/>
        <v>0</v>
      </c>
      <c r="K873" s="36">
        <f t="shared" si="1251"/>
        <v>0</v>
      </c>
      <c r="L873" s="36">
        <f t="shared" si="1251"/>
        <v>0</v>
      </c>
      <c r="M873" s="36">
        <f t="shared" si="1251"/>
        <v>0</v>
      </c>
      <c r="N873" s="36">
        <f t="shared" si="1251"/>
        <v>0</v>
      </c>
      <c r="O873" s="36">
        <f t="shared" si="1251"/>
        <v>0</v>
      </c>
      <c r="P873" s="36">
        <f t="shared" si="1251"/>
        <v>0</v>
      </c>
      <c r="Q873" s="36">
        <f t="shared" si="1251"/>
        <v>0</v>
      </c>
      <c r="R873" s="36">
        <f t="shared" si="1251"/>
        <v>0</v>
      </c>
      <c r="S873" s="36">
        <f t="shared" si="1251"/>
        <v>0</v>
      </c>
      <c r="T873" s="36">
        <f t="shared" si="1251"/>
        <v>0</v>
      </c>
      <c r="U873" s="36">
        <f t="shared" si="1251"/>
        <v>0</v>
      </c>
      <c r="V873" s="36">
        <f t="shared" si="1251"/>
        <v>0</v>
      </c>
      <c r="W873" s="36">
        <f t="shared" si="1251"/>
        <v>0</v>
      </c>
      <c r="X873" s="36">
        <f t="shared" si="1251"/>
        <v>0</v>
      </c>
      <c r="Y873" s="36">
        <f t="shared" si="1251"/>
        <v>0</v>
      </c>
      <c r="Z873" s="36">
        <f t="shared" si="1251"/>
        <v>0</v>
      </c>
      <c r="AA873" s="36">
        <f t="shared" si="1251"/>
        <v>0</v>
      </c>
      <c r="AB873" s="36">
        <f t="shared" ref="AB873:AC873" si="1252">D873+F873+H873+J873+L873+N873+P873+R873+T873+V873+X873+Z873</f>
        <v>0</v>
      </c>
      <c r="AC873" s="36">
        <f t="shared" si="1252"/>
        <v>0</v>
      </c>
      <c r="AD873" s="36">
        <f t="shared" si="1058"/>
        <v>0</v>
      </c>
      <c r="AE873" s="36">
        <f t="shared" ref="AE873:AF873" si="1253">AE409+AE467+AE525</f>
        <v>0</v>
      </c>
      <c r="AF873" s="36">
        <f t="shared" si="1253"/>
        <v>0</v>
      </c>
      <c r="AG873" s="36">
        <f t="shared" si="1060"/>
        <v>0</v>
      </c>
      <c r="AH873" s="36">
        <f t="shared" ref="AH873:AI873" si="1254">AH409+AH467+AH525</f>
        <v>0</v>
      </c>
      <c r="AI873" s="36">
        <f t="shared" si="1254"/>
        <v>0</v>
      </c>
      <c r="AJ873" s="36">
        <f t="shared" si="1062"/>
        <v>0</v>
      </c>
    </row>
    <row r="874" spans="1:45" ht="15.75" customHeight="1" x14ac:dyDescent="0.25">
      <c r="A874" s="34">
        <v>47</v>
      </c>
      <c r="B874" s="35" t="s">
        <v>141</v>
      </c>
      <c r="C874" s="37"/>
      <c r="D874" s="36">
        <f t="shared" ref="D874:AA874" si="1255">D410+D468+D526</f>
        <v>0</v>
      </c>
      <c r="E874" s="36">
        <f t="shared" si="1255"/>
        <v>0</v>
      </c>
      <c r="F874" s="36">
        <f t="shared" si="1255"/>
        <v>0</v>
      </c>
      <c r="G874" s="36">
        <f t="shared" si="1255"/>
        <v>0</v>
      </c>
      <c r="H874" s="36">
        <f t="shared" si="1255"/>
        <v>0</v>
      </c>
      <c r="I874" s="36">
        <f t="shared" si="1255"/>
        <v>0</v>
      </c>
      <c r="J874" s="36">
        <f t="shared" si="1255"/>
        <v>0</v>
      </c>
      <c r="K874" s="36">
        <f t="shared" si="1255"/>
        <v>0</v>
      </c>
      <c r="L874" s="36">
        <f t="shared" si="1255"/>
        <v>0</v>
      </c>
      <c r="M874" s="36">
        <f t="shared" si="1255"/>
        <v>0</v>
      </c>
      <c r="N874" s="36">
        <f t="shared" si="1255"/>
        <v>0</v>
      </c>
      <c r="O874" s="36">
        <f t="shared" si="1255"/>
        <v>0</v>
      </c>
      <c r="P874" s="36">
        <f t="shared" si="1255"/>
        <v>0</v>
      </c>
      <c r="Q874" s="36">
        <f t="shared" si="1255"/>
        <v>0</v>
      </c>
      <c r="R874" s="36">
        <f t="shared" si="1255"/>
        <v>0</v>
      </c>
      <c r="S874" s="36">
        <f t="shared" si="1255"/>
        <v>0</v>
      </c>
      <c r="T874" s="36">
        <f t="shared" si="1255"/>
        <v>0</v>
      </c>
      <c r="U874" s="36">
        <f t="shared" si="1255"/>
        <v>0</v>
      </c>
      <c r="V874" s="36">
        <f t="shared" si="1255"/>
        <v>0</v>
      </c>
      <c r="W874" s="36">
        <f t="shared" si="1255"/>
        <v>0</v>
      </c>
      <c r="X874" s="36">
        <f t="shared" si="1255"/>
        <v>0</v>
      </c>
      <c r="Y874" s="36">
        <f t="shared" si="1255"/>
        <v>0</v>
      </c>
      <c r="Z874" s="36">
        <f t="shared" si="1255"/>
        <v>0</v>
      </c>
      <c r="AA874" s="36">
        <f t="shared" si="1255"/>
        <v>0</v>
      </c>
      <c r="AB874" s="36">
        <f t="shared" ref="AB874:AC874" si="1256">D874+F874+H874+J874+L874+N874+P874+R874+T874+V874+X874+Z874</f>
        <v>0</v>
      </c>
      <c r="AC874" s="36">
        <f t="shared" si="1256"/>
        <v>0</v>
      </c>
      <c r="AD874" s="36">
        <f t="shared" si="1058"/>
        <v>0</v>
      </c>
      <c r="AE874" s="36">
        <f t="shared" ref="AE874:AF874" si="1257">AE410+AE468+AE526</f>
        <v>0</v>
      </c>
      <c r="AF874" s="36">
        <f t="shared" si="1257"/>
        <v>0</v>
      </c>
      <c r="AG874" s="36">
        <f t="shared" si="1060"/>
        <v>0</v>
      </c>
      <c r="AH874" s="36">
        <f t="shared" ref="AH874:AI874" si="1258">AH410+AH468+AH526</f>
        <v>0</v>
      </c>
      <c r="AI874" s="36">
        <f t="shared" si="1258"/>
        <v>0</v>
      </c>
      <c r="AJ874" s="36">
        <f t="shared" si="1062"/>
        <v>0</v>
      </c>
    </row>
    <row r="875" spans="1:45" ht="15.75" customHeight="1" x14ac:dyDescent="0.3">
      <c r="A875" s="108" t="s">
        <v>9</v>
      </c>
      <c r="B875" s="57"/>
      <c r="C875" s="102"/>
      <c r="D875" s="40">
        <f t="shared" ref="D875:AJ875" si="1259">SUM(D825:D874)</f>
        <v>0</v>
      </c>
      <c r="E875" s="40">
        <f t="shared" si="1259"/>
        <v>0</v>
      </c>
      <c r="F875" s="40">
        <f t="shared" si="1259"/>
        <v>0</v>
      </c>
      <c r="G875" s="40">
        <f t="shared" si="1259"/>
        <v>0</v>
      </c>
      <c r="H875" s="40">
        <f t="shared" si="1259"/>
        <v>0</v>
      </c>
      <c r="I875" s="40">
        <f t="shared" si="1259"/>
        <v>0</v>
      </c>
      <c r="J875" s="40">
        <f t="shared" si="1259"/>
        <v>0</v>
      </c>
      <c r="K875" s="40">
        <f t="shared" si="1259"/>
        <v>0</v>
      </c>
      <c r="L875" s="40">
        <f t="shared" si="1259"/>
        <v>0</v>
      </c>
      <c r="M875" s="40">
        <f t="shared" si="1259"/>
        <v>0</v>
      </c>
      <c r="N875" s="40">
        <f t="shared" si="1259"/>
        <v>0</v>
      </c>
      <c r="O875" s="40">
        <f t="shared" si="1259"/>
        <v>0</v>
      </c>
      <c r="P875" s="40">
        <f t="shared" si="1259"/>
        <v>0</v>
      </c>
      <c r="Q875" s="40">
        <f t="shared" si="1259"/>
        <v>0</v>
      </c>
      <c r="R875" s="40">
        <f t="shared" si="1259"/>
        <v>74</v>
      </c>
      <c r="S875" s="40">
        <f t="shared" si="1259"/>
        <v>106</v>
      </c>
      <c r="T875" s="40">
        <f t="shared" si="1259"/>
        <v>137</v>
      </c>
      <c r="U875" s="40">
        <f t="shared" si="1259"/>
        <v>244</v>
      </c>
      <c r="V875" s="40">
        <f t="shared" si="1259"/>
        <v>147</v>
      </c>
      <c r="W875" s="40">
        <f t="shared" si="1259"/>
        <v>190</v>
      </c>
      <c r="X875" s="40">
        <f t="shared" si="1259"/>
        <v>236</v>
      </c>
      <c r="Y875" s="40">
        <f t="shared" si="1259"/>
        <v>295</v>
      </c>
      <c r="Z875" s="40">
        <f t="shared" si="1259"/>
        <v>108</v>
      </c>
      <c r="AA875" s="40">
        <f t="shared" si="1259"/>
        <v>142</v>
      </c>
      <c r="AB875" s="40">
        <f t="shared" si="1259"/>
        <v>702</v>
      </c>
      <c r="AC875" s="40">
        <f t="shared" si="1259"/>
        <v>977</v>
      </c>
      <c r="AD875" s="40">
        <f t="shared" si="1259"/>
        <v>1679</v>
      </c>
      <c r="AE875" s="40">
        <f t="shared" si="1259"/>
        <v>3629</v>
      </c>
      <c r="AF875" s="40">
        <f t="shared" si="1259"/>
        <v>5177</v>
      </c>
      <c r="AG875" s="40">
        <f t="shared" si="1259"/>
        <v>8806</v>
      </c>
      <c r="AH875" s="40">
        <f t="shared" si="1259"/>
        <v>0</v>
      </c>
      <c r="AI875" s="40">
        <f t="shared" si="1259"/>
        <v>0</v>
      </c>
      <c r="AJ875" s="40">
        <f t="shared" si="1259"/>
        <v>0</v>
      </c>
    </row>
    <row r="876" spans="1:45" ht="15.75" customHeight="1" x14ac:dyDescent="0.3">
      <c r="A876" s="83"/>
      <c r="B876" s="69"/>
      <c r="C876" s="84"/>
      <c r="D876" s="89">
        <f>SUM(D875:E875)</f>
        <v>0</v>
      </c>
      <c r="E876" s="66"/>
      <c r="F876" s="89">
        <f>SUM(F875:G875)</f>
        <v>0</v>
      </c>
      <c r="G876" s="66"/>
      <c r="H876" s="89">
        <f>SUM(H875:I875)</f>
        <v>0</v>
      </c>
      <c r="I876" s="66"/>
      <c r="J876" s="89">
        <f>SUM(J875:K875)</f>
        <v>0</v>
      </c>
      <c r="K876" s="66"/>
      <c r="L876" s="89">
        <f>SUM(L875:M875)</f>
        <v>0</v>
      </c>
      <c r="M876" s="66"/>
      <c r="N876" s="89">
        <f>SUM(N875:O875)</f>
        <v>0</v>
      </c>
      <c r="O876" s="66"/>
      <c r="P876" s="89">
        <f>SUM(P875:Q875)</f>
        <v>0</v>
      </c>
      <c r="Q876" s="66"/>
      <c r="R876" s="89">
        <f>SUM(R875:S875)</f>
        <v>180</v>
      </c>
      <c r="S876" s="66"/>
      <c r="T876" s="89">
        <f>SUM(T875:U875)</f>
        <v>381</v>
      </c>
      <c r="U876" s="66"/>
      <c r="V876" s="89">
        <f>SUM(V875:W875)</f>
        <v>337</v>
      </c>
      <c r="W876" s="66"/>
      <c r="X876" s="89">
        <f>SUM(X875:Y875)</f>
        <v>531</v>
      </c>
      <c r="Y876" s="66"/>
      <c r="Z876" s="89">
        <f>SUM(Z875:AA875)</f>
        <v>250</v>
      </c>
      <c r="AA876" s="66"/>
      <c r="AB876" s="89">
        <f>SUM(AB875:AC875)</f>
        <v>1679</v>
      </c>
      <c r="AC876" s="66"/>
      <c r="AD876" s="18"/>
      <c r="AE876" s="89">
        <f>SUM(AE875:AF875)</f>
        <v>8806</v>
      </c>
      <c r="AF876" s="66"/>
      <c r="AG876" s="15"/>
      <c r="AH876" s="89">
        <f>SUM(AH875:AI875)</f>
        <v>0</v>
      </c>
      <c r="AI876" s="66"/>
      <c r="AJ876" s="41"/>
      <c r="AK876" s="31"/>
      <c r="AL876" s="103"/>
      <c r="AM876" s="60"/>
      <c r="AN876" s="103"/>
      <c r="AO876" s="60"/>
      <c r="AP876" s="103"/>
      <c r="AQ876" s="60"/>
      <c r="AR876" s="103"/>
      <c r="AS876" s="60"/>
    </row>
    <row r="877" spans="1:45" ht="15.75" customHeight="1" x14ac:dyDescent="0.25">
      <c r="A877" s="42"/>
      <c r="B877" s="4"/>
      <c r="C877" s="4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</row>
    <row r="878" spans="1:45" ht="15.75" customHeight="1" x14ac:dyDescent="0.25">
      <c r="A878" s="42"/>
      <c r="B878" s="4"/>
      <c r="C878" s="4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</row>
    <row r="879" spans="1:45" ht="15.75" customHeight="1" x14ac:dyDescent="0.35">
      <c r="A879" s="106" t="s">
        <v>147</v>
      </c>
      <c r="B879" s="65"/>
      <c r="C879" s="4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</row>
    <row r="880" spans="1:45" ht="15.75" customHeight="1" x14ac:dyDescent="0.25">
      <c r="A880" s="90" t="s">
        <v>6</v>
      </c>
      <c r="B880" s="90" t="s">
        <v>42</v>
      </c>
      <c r="C880" s="90" t="s">
        <v>43</v>
      </c>
      <c r="D880" s="105" t="s">
        <v>44</v>
      </c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86"/>
      <c r="AB880" s="107" t="s">
        <v>44</v>
      </c>
      <c r="AC880" s="70"/>
      <c r="AD880" s="82"/>
      <c r="AE880" s="107" t="s">
        <v>45</v>
      </c>
      <c r="AF880" s="70"/>
      <c r="AG880" s="82"/>
      <c r="AH880" s="107" t="s">
        <v>46</v>
      </c>
      <c r="AI880" s="70"/>
      <c r="AJ880" s="82"/>
    </row>
    <row r="881" spans="1:36" ht="15.75" customHeight="1" x14ac:dyDescent="0.25">
      <c r="A881" s="91"/>
      <c r="B881" s="91"/>
      <c r="C881" s="91"/>
      <c r="D881" s="105" t="s">
        <v>47</v>
      </c>
      <c r="E881" s="86"/>
      <c r="F881" s="105" t="s">
        <v>48</v>
      </c>
      <c r="G881" s="86"/>
      <c r="H881" s="105" t="s">
        <v>49</v>
      </c>
      <c r="I881" s="86"/>
      <c r="J881" s="105" t="s">
        <v>50</v>
      </c>
      <c r="K881" s="86"/>
      <c r="L881" s="105">
        <v>44325</v>
      </c>
      <c r="M881" s="86"/>
      <c r="N881" s="105">
        <v>44483</v>
      </c>
      <c r="O881" s="86"/>
      <c r="P881" s="105" t="s">
        <v>51</v>
      </c>
      <c r="Q881" s="86"/>
      <c r="R881" s="105" t="s">
        <v>52</v>
      </c>
      <c r="S881" s="86"/>
      <c r="T881" s="105" t="s">
        <v>53</v>
      </c>
      <c r="U881" s="86"/>
      <c r="V881" s="105" t="s">
        <v>54</v>
      </c>
      <c r="W881" s="86"/>
      <c r="X881" s="105" t="s">
        <v>55</v>
      </c>
      <c r="Y881" s="86"/>
      <c r="Z881" s="105" t="s">
        <v>56</v>
      </c>
      <c r="AA881" s="86"/>
      <c r="AB881" s="83"/>
      <c r="AC881" s="69"/>
      <c r="AD881" s="84"/>
      <c r="AE881" s="83"/>
      <c r="AF881" s="69"/>
      <c r="AG881" s="84"/>
      <c r="AH881" s="83"/>
      <c r="AI881" s="69"/>
      <c r="AJ881" s="84"/>
    </row>
    <row r="882" spans="1:36" ht="15.75" customHeight="1" x14ac:dyDescent="0.25">
      <c r="A882" s="92"/>
      <c r="B882" s="92"/>
      <c r="C882" s="92"/>
      <c r="D882" s="33" t="s">
        <v>7</v>
      </c>
      <c r="E882" s="33" t="s">
        <v>8</v>
      </c>
      <c r="F882" s="33" t="s">
        <v>7</v>
      </c>
      <c r="G882" s="33" t="s">
        <v>8</v>
      </c>
      <c r="H882" s="33" t="s">
        <v>7</v>
      </c>
      <c r="I882" s="33" t="s">
        <v>8</v>
      </c>
      <c r="J882" s="33" t="s">
        <v>7</v>
      </c>
      <c r="K882" s="33" t="s">
        <v>8</v>
      </c>
      <c r="L882" s="33" t="s">
        <v>7</v>
      </c>
      <c r="M882" s="33" t="s">
        <v>8</v>
      </c>
      <c r="N882" s="33" t="s">
        <v>7</v>
      </c>
      <c r="O882" s="33" t="s">
        <v>8</v>
      </c>
      <c r="P882" s="33" t="s">
        <v>7</v>
      </c>
      <c r="Q882" s="33" t="s">
        <v>8</v>
      </c>
      <c r="R882" s="33" t="s">
        <v>7</v>
      </c>
      <c r="S882" s="33" t="s">
        <v>8</v>
      </c>
      <c r="T882" s="33" t="s">
        <v>7</v>
      </c>
      <c r="U882" s="33" t="s">
        <v>8</v>
      </c>
      <c r="V882" s="33" t="s">
        <v>7</v>
      </c>
      <c r="W882" s="33" t="s">
        <v>8</v>
      </c>
      <c r="X882" s="33" t="s">
        <v>7</v>
      </c>
      <c r="Y882" s="33" t="s">
        <v>8</v>
      </c>
      <c r="Z882" s="33" t="s">
        <v>7</v>
      </c>
      <c r="AA882" s="33" t="s">
        <v>8</v>
      </c>
      <c r="AB882" s="33" t="s">
        <v>7</v>
      </c>
      <c r="AC882" s="33" t="s">
        <v>8</v>
      </c>
      <c r="AD882" s="33" t="s">
        <v>57</v>
      </c>
      <c r="AE882" s="33" t="s">
        <v>7</v>
      </c>
      <c r="AF882" s="33" t="s">
        <v>8</v>
      </c>
      <c r="AG882" s="33" t="s">
        <v>57</v>
      </c>
      <c r="AH882" s="33" t="s">
        <v>7</v>
      </c>
      <c r="AI882" s="33" t="s">
        <v>8</v>
      </c>
      <c r="AJ882" s="33" t="s">
        <v>57</v>
      </c>
    </row>
    <row r="883" spans="1:36" ht="15.75" customHeight="1" x14ac:dyDescent="0.25">
      <c r="A883" s="34">
        <v>1</v>
      </c>
      <c r="B883" s="35" t="s">
        <v>1</v>
      </c>
      <c r="C883" s="35" t="s">
        <v>58</v>
      </c>
      <c r="D883" s="36">
        <f t="shared" ref="D883:AA883" si="1260">D535+D593+D651</f>
        <v>0</v>
      </c>
      <c r="E883" s="36">
        <f t="shared" si="1260"/>
        <v>0</v>
      </c>
      <c r="F883" s="36">
        <f t="shared" si="1260"/>
        <v>0</v>
      </c>
      <c r="G883" s="36">
        <f t="shared" si="1260"/>
        <v>0</v>
      </c>
      <c r="H883" s="36">
        <f t="shared" si="1260"/>
        <v>0</v>
      </c>
      <c r="I883" s="36">
        <f t="shared" si="1260"/>
        <v>0</v>
      </c>
      <c r="J883" s="36">
        <f t="shared" si="1260"/>
        <v>0</v>
      </c>
      <c r="K883" s="36">
        <f t="shared" si="1260"/>
        <v>0</v>
      </c>
      <c r="L883" s="36">
        <f t="shared" si="1260"/>
        <v>0</v>
      </c>
      <c r="M883" s="36">
        <f t="shared" si="1260"/>
        <v>0</v>
      </c>
      <c r="N883" s="36">
        <f t="shared" si="1260"/>
        <v>0</v>
      </c>
      <c r="O883" s="36">
        <f t="shared" si="1260"/>
        <v>0</v>
      </c>
      <c r="P883" s="36">
        <f t="shared" si="1260"/>
        <v>0</v>
      </c>
      <c r="Q883" s="36">
        <f t="shared" si="1260"/>
        <v>0</v>
      </c>
      <c r="R883" s="36">
        <f t="shared" si="1260"/>
        <v>31</v>
      </c>
      <c r="S883" s="36">
        <f t="shared" si="1260"/>
        <v>63</v>
      </c>
      <c r="T883" s="36">
        <f t="shared" si="1260"/>
        <v>79</v>
      </c>
      <c r="U883" s="36">
        <f t="shared" si="1260"/>
        <v>179</v>
      </c>
      <c r="V883" s="36">
        <f t="shared" si="1260"/>
        <v>89</v>
      </c>
      <c r="W883" s="36">
        <f t="shared" si="1260"/>
        <v>135</v>
      </c>
      <c r="X883" s="36">
        <f t="shared" si="1260"/>
        <v>142</v>
      </c>
      <c r="Y883" s="36">
        <f t="shared" si="1260"/>
        <v>239</v>
      </c>
      <c r="Z883" s="36">
        <f t="shared" si="1260"/>
        <v>72</v>
      </c>
      <c r="AA883" s="36">
        <f t="shared" si="1260"/>
        <v>136</v>
      </c>
      <c r="AB883" s="36">
        <f t="shared" ref="AB883:AC883" si="1261">D883+F883+H883+J883+L883+N883+P883+R883+T883+V883+X883+Z883</f>
        <v>413</v>
      </c>
      <c r="AC883" s="36">
        <f t="shared" si="1261"/>
        <v>752</v>
      </c>
      <c r="AD883" s="36">
        <f t="shared" ref="AD883:AD932" si="1262">SUM(AB883,AC883)</f>
        <v>1165</v>
      </c>
      <c r="AE883" s="36">
        <f t="shared" ref="AE883:AF883" si="1263">AE535+AE593+AE651</f>
        <v>5364</v>
      </c>
      <c r="AF883" s="36">
        <f t="shared" si="1263"/>
        <v>7542</v>
      </c>
      <c r="AG883" s="36">
        <f t="shared" ref="AG883:AG932" si="1264">SUM(AE883,AF883)</f>
        <v>12906</v>
      </c>
      <c r="AH883" s="36">
        <f t="shared" ref="AH883:AI883" si="1265">AH535+AH593+AH651</f>
        <v>0</v>
      </c>
      <c r="AI883" s="36">
        <f t="shared" si="1265"/>
        <v>0</v>
      </c>
      <c r="AJ883" s="36">
        <f t="shared" ref="AJ883:AJ932" si="1266">SUM(AH883,AI883)</f>
        <v>0</v>
      </c>
    </row>
    <row r="884" spans="1:36" ht="15.75" customHeight="1" x14ac:dyDescent="0.25">
      <c r="A884" s="34">
        <v>2</v>
      </c>
      <c r="B884" s="35" t="s">
        <v>59</v>
      </c>
      <c r="C884" s="35" t="s">
        <v>60</v>
      </c>
      <c r="D884" s="36">
        <f t="shared" ref="D884:AA884" si="1267">D536+D594+D652</f>
        <v>0</v>
      </c>
      <c r="E884" s="36">
        <f t="shared" si="1267"/>
        <v>0</v>
      </c>
      <c r="F884" s="36">
        <f t="shared" si="1267"/>
        <v>0</v>
      </c>
      <c r="G884" s="36">
        <f t="shared" si="1267"/>
        <v>0</v>
      </c>
      <c r="H884" s="36">
        <f t="shared" si="1267"/>
        <v>0</v>
      </c>
      <c r="I884" s="36">
        <f t="shared" si="1267"/>
        <v>0</v>
      </c>
      <c r="J884" s="36">
        <f t="shared" si="1267"/>
        <v>0</v>
      </c>
      <c r="K884" s="36">
        <f t="shared" si="1267"/>
        <v>0</v>
      </c>
      <c r="L884" s="36">
        <f t="shared" si="1267"/>
        <v>0</v>
      </c>
      <c r="M884" s="36">
        <f t="shared" si="1267"/>
        <v>0</v>
      </c>
      <c r="N884" s="36">
        <f t="shared" si="1267"/>
        <v>0</v>
      </c>
      <c r="O884" s="36">
        <f t="shared" si="1267"/>
        <v>0</v>
      </c>
      <c r="P884" s="36">
        <f t="shared" si="1267"/>
        <v>0</v>
      </c>
      <c r="Q884" s="36">
        <f t="shared" si="1267"/>
        <v>0</v>
      </c>
      <c r="R884" s="36">
        <f t="shared" si="1267"/>
        <v>0</v>
      </c>
      <c r="S884" s="36">
        <f t="shared" si="1267"/>
        <v>0</v>
      </c>
      <c r="T884" s="36">
        <f t="shared" si="1267"/>
        <v>0</v>
      </c>
      <c r="U884" s="36">
        <f t="shared" si="1267"/>
        <v>0</v>
      </c>
      <c r="V884" s="36">
        <f t="shared" si="1267"/>
        <v>0</v>
      </c>
      <c r="W884" s="36">
        <f t="shared" si="1267"/>
        <v>0</v>
      </c>
      <c r="X884" s="36">
        <f t="shared" si="1267"/>
        <v>0</v>
      </c>
      <c r="Y884" s="36">
        <f t="shared" si="1267"/>
        <v>0</v>
      </c>
      <c r="Z884" s="36">
        <f t="shared" si="1267"/>
        <v>0</v>
      </c>
      <c r="AA884" s="36">
        <f t="shared" si="1267"/>
        <v>0</v>
      </c>
      <c r="AB884" s="36">
        <f t="shared" ref="AB884:AC884" si="1268">D884+F884+H884+J884+L884+N884+P884+R884+T884+V884+X884+Z884</f>
        <v>0</v>
      </c>
      <c r="AC884" s="36">
        <f t="shared" si="1268"/>
        <v>0</v>
      </c>
      <c r="AD884" s="36">
        <f t="shared" si="1262"/>
        <v>0</v>
      </c>
      <c r="AE884" s="36">
        <f t="shared" ref="AE884:AF884" si="1269">AE536+AE594+AE652</f>
        <v>0</v>
      </c>
      <c r="AF884" s="36">
        <f t="shared" si="1269"/>
        <v>0</v>
      </c>
      <c r="AG884" s="36">
        <f t="shared" si="1264"/>
        <v>0</v>
      </c>
      <c r="AH884" s="36">
        <f t="shared" ref="AH884:AI884" si="1270">AH536+AH594+AH652</f>
        <v>0</v>
      </c>
      <c r="AI884" s="36">
        <f t="shared" si="1270"/>
        <v>0</v>
      </c>
      <c r="AJ884" s="36">
        <f t="shared" si="1266"/>
        <v>0</v>
      </c>
    </row>
    <row r="885" spans="1:36" ht="15.75" customHeight="1" x14ac:dyDescent="0.25">
      <c r="A885" s="34">
        <v>3</v>
      </c>
      <c r="B885" s="35" t="s">
        <v>61</v>
      </c>
      <c r="C885" s="35" t="s">
        <v>62</v>
      </c>
      <c r="D885" s="36">
        <f t="shared" ref="D885:AA885" si="1271">D537+D595+D653</f>
        <v>0</v>
      </c>
      <c r="E885" s="36">
        <f t="shared" si="1271"/>
        <v>0</v>
      </c>
      <c r="F885" s="36">
        <f t="shared" si="1271"/>
        <v>0</v>
      </c>
      <c r="G885" s="36">
        <f t="shared" si="1271"/>
        <v>0</v>
      </c>
      <c r="H885" s="36">
        <f t="shared" si="1271"/>
        <v>0</v>
      </c>
      <c r="I885" s="36">
        <f t="shared" si="1271"/>
        <v>0</v>
      </c>
      <c r="J885" s="36">
        <f t="shared" si="1271"/>
        <v>0</v>
      </c>
      <c r="K885" s="36">
        <f t="shared" si="1271"/>
        <v>0</v>
      </c>
      <c r="L885" s="36">
        <f t="shared" si="1271"/>
        <v>0</v>
      </c>
      <c r="M885" s="36">
        <f t="shared" si="1271"/>
        <v>0</v>
      </c>
      <c r="N885" s="36">
        <f t="shared" si="1271"/>
        <v>0</v>
      </c>
      <c r="O885" s="36">
        <f t="shared" si="1271"/>
        <v>0</v>
      </c>
      <c r="P885" s="36">
        <f t="shared" si="1271"/>
        <v>0</v>
      </c>
      <c r="Q885" s="36">
        <f t="shared" si="1271"/>
        <v>0</v>
      </c>
      <c r="R885" s="36">
        <f t="shared" si="1271"/>
        <v>0</v>
      </c>
      <c r="S885" s="36">
        <f t="shared" si="1271"/>
        <v>0</v>
      </c>
      <c r="T885" s="36">
        <f t="shared" si="1271"/>
        <v>0</v>
      </c>
      <c r="U885" s="36">
        <f t="shared" si="1271"/>
        <v>0</v>
      </c>
      <c r="V885" s="36">
        <f t="shared" si="1271"/>
        <v>0</v>
      </c>
      <c r="W885" s="36">
        <f t="shared" si="1271"/>
        <v>0</v>
      </c>
      <c r="X885" s="36">
        <f t="shared" si="1271"/>
        <v>0</v>
      </c>
      <c r="Y885" s="36">
        <f t="shared" si="1271"/>
        <v>0</v>
      </c>
      <c r="Z885" s="36">
        <f t="shared" si="1271"/>
        <v>0</v>
      </c>
      <c r="AA885" s="36">
        <f t="shared" si="1271"/>
        <v>0</v>
      </c>
      <c r="AB885" s="36">
        <f t="shared" ref="AB885:AC885" si="1272">D885+F885+H885+J885+L885+N885+P885+R885+T885+V885+X885+Z885</f>
        <v>0</v>
      </c>
      <c r="AC885" s="36">
        <f t="shared" si="1272"/>
        <v>0</v>
      </c>
      <c r="AD885" s="36">
        <f t="shared" si="1262"/>
        <v>0</v>
      </c>
      <c r="AE885" s="36">
        <f t="shared" ref="AE885:AF885" si="1273">AE537+AE595+AE653</f>
        <v>0</v>
      </c>
      <c r="AF885" s="36">
        <f t="shared" si="1273"/>
        <v>0</v>
      </c>
      <c r="AG885" s="36">
        <f t="shared" si="1264"/>
        <v>0</v>
      </c>
      <c r="AH885" s="36">
        <f t="shared" ref="AH885:AI885" si="1274">AH537+AH595+AH653</f>
        <v>0</v>
      </c>
      <c r="AI885" s="36">
        <f t="shared" si="1274"/>
        <v>0</v>
      </c>
      <c r="AJ885" s="36">
        <f t="shared" si="1266"/>
        <v>0</v>
      </c>
    </row>
    <row r="886" spans="1:36" ht="15.75" customHeight="1" x14ac:dyDescent="0.25">
      <c r="A886" s="34">
        <v>4</v>
      </c>
      <c r="B886" s="35" t="s">
        <v>3</v>
      </c>
      <c r="C886" s="35" t="s">
        <v>63</v>
      </c>
      <c r="D886" s="36">
        <f t="shared" ref="D886:AA886" si="1275">D538+D596+D654</f>
        <v>0</v>
      </c>
      <c r="E886" s="36">
        <f t="shared" si="1275"/>
        <v>0</v>
      </c>
      <c r="F886" s="36">
        <f t="shared" si="1275"/>
        <v>0</v>
      </c>
      <c r="G886" s="36">
        <f t="shared" si="1275"/>
        <v>0</v>
      </c>
      <c r="H886" s="36">
        <f t="shared" si="1275"/>
        <v>0</v>
      </c>
      <c r="I886" s="36">
        <f t="shared" si="1275"/>
        <v>0</v>
      </c>
      <c r="J886" s="36">
        <f t="shared" si="1275"/>
        <v>0</v>
      </c>
      <c r="K886" s="36">
        <f t="shared" si="1275"/>
        <v>0</v>
      </c>
      <c r="L886" s="36">
        <f t="shared" si="1275"/>
        <v>0</v>
      </c>
      <c r="M886" s="36">
        <f t="shared" si="1275"/>
        <v>0</v>
      </c>
      <c r="N886" s="36">
        <f t="shared" si="1275"/>
        <v>0</v>
      </c>
      <c r="O886" s="36">
        <f t="shared" si="1275"/>
        <v>0</v>
      </c>
      <c r="P886" s="36">
        <f t="shared" si="1275"/>
        <v>0</v>
      </c>
      <c r="Q886" s="36">
        <f t="shared" si="1275"/>
        <v>0</v>
      </c>
      <c r="R886" s="36">
        <f t="shared" si="1275"/>
        <v>0</v>
      </c>
      <c r="S886" s="36">
        <f t="shared" si="1275"/>
        <v>0</v>
      </c>
      <c r="T886" s="36">
        <f t="shared" si="1275"/>
        <v>0</v>
      </c>
      <c r="U886" s="36">
        <f t="shared" si="1275"/>
        <v>0</v>
      </c>
      <c r="V886" s="36">
        <f t="shared" si="1275"/>
        <v>0</v>
      </c>
      <c r="W886" s="36">
        <f t="shared" si="1275"/>
        <v>0</v>
      </c>
      <c r="X886" s="36">
        <f t="shared" si="1275"/>
        <v>0</v>
      </c>
      <c r="Y886" s="36">
        <f t="shared" si="1275"/>
        <v>0</v>
      </c>
      <c r="Z886" s="36">
        <f t="shared" si="1275"/>
        <v>0</v>
      </c>
      <c r="AA886" s="36">
        <f t="shared" si="1275"/>
        <v>0</v>
      </c>
      <c r="AB886" s="36">
        <f t="shared" ref="AB886:AC886" si="1276">D886+F886+H886+J886+L886+N886+P886+R886+T886+V886+X886+Z886</f>
        <v>0</v>
      </c>
      <c r="AC886" s="36">
        <f t="shared" si="1276"/>
        <v>0</v>
      </c>
      <c r="AD886" s="36">
        <f t="shared" si="1262"/>
        <v>0</v>
      </c>
      <c r="AE886" s="36">
        <f t="shared" ref="AE886:AF886" si="1277">AE538+AE596+AE654</f>
        <v>0</v>
      </c>
      <c r="AF886" s="36">
        <f t="shared" si="1277"/>
        <v>0</v>
      </c>
      <c r="AG886" s="36">
        <f t="shared" si="1264"/>
        <v>0</v>
      </c>
      <c r="AH886" s="36">
        <f t="shared" ref="AH886:AI886" si="1278">AH538+AH596+AH654</f>
        <v>0</v>
      </c>
      <c r="AI886" s="36">
        <f t="shared" si="1278"/>
        <v>0</v>
      </c>
      <c r="AJ886" s="36">
        <f t="shared" si="1266"/>
        <v>0</v>
      </c>
    </row>
    <row r="887" spans="1:36" ht="15.75" customHeight="1" x14ac:dyDescent="0.25">
      <c r="A887" s="34">
        <v>5</v>
      </c>
      <c r="B887" s="35" t="s">
        <v>64</v>
      </c>
      <c r="C887" s="37"/>
      <c r="D887" s="36">
        <f t="shared" ref="D887:AA887" si="1279">D539+D597+D655</f>
        <v>0</v>
      </c>
      <c r="E887" s="36">
        <f t="shared" si="1279"/>
        <v>0</v>
      </c>
      <c r="F887" s="36">
        <f t="shared" si="1279"/>
        <v>0</v>
      </c>
      <c r="G887" s="36">
        <f t="shared" si="1279"/>
        <v>0</v>
      </c>
      <c r="H887" s="36">
        <f t="shared" si="1279"/>
        <v>0</v>
      </c>
      <c r="I887" s="36">
        <f t="shared" si="1279"/>
        <v>0</v>
      </c>
      <c r="J887" s="36">
        <f t="shared" si="1279"/>
        <v>0</v>
      </c>
      <c r="K887" s="36">
        <f t="shared" si="1279"/>
        <v>0</v>
      </c>
      <c r="L887" s="36">
        <f t="shared" si="1279"/>
        <v>0</v>
      </c>
      <c r="M887" s="36">
        <f t="shared" si="1279"/>
        <v>0</v>
      </c>
      <c r="N887" s="36">
        <f t="shared" si="1279"/>
        <v>0</v>
      </c>
      <c r="O887" s="36">
        <f t="shared" si="1279"/>
        <v>0</v>
      </c>
      <c r="P887" s="36">
        <f t="shared" si="1279"/>
        <v>0</v>
      </c>
      <c r="Q887" s="36">
        <f t="shared" si="1279"/>
        <v>0</v>
      </c>
      <c r="R887" s="36">
        <f t="shared" si="1279"/>
        <v>0</v>
      </c>
      <c r="S887" s="36">
        <f t="shared" si="1279"/>
        <v>0</v>
      </c>
      <c r="T887" s="36">
        <f t="shared" si="1279"/>
        <v>0</v>
      </c>
      <c r="U887" s="36">
        <f t="shared" si="1279"/>
        <v>0</v>
      </c>
      <c r="V887" s="36">
        <f t="shared" si="1279"/>
        <v>0</v>
      </c>
      <c r="W887" s="36">
        <f t="shared" si="1279"/>
        <v>0</v>
      </c>
      <c r="X887" s="36">
        <f t="shared" si="1279"/>
        <v>0</v>
      </c>
      <c r="Y887" s="36">
        <f t="shared" si="1279"/>
        <v>0</v>
      </c>
      <c r="Z887" s="36">
        <f t="shared" si="1279"/>
        <v>0</v>
      </c>
      <c r="AA887" s="36">
        <f t="shared" si="1279"/>
        <v>0</v>
      </c>
      <c r="AB887" s="36">
        <f t="shared" ref="AB887:AC887" si="1280">D887+F887+H887+J887+L887+N887+P887+R887+T887+V887+X887+Z887</f>
        <v>0</v>
      </c>
      <c r="AC887" s="36">
        <f t="shared" si="1280"/>
        <v>0</v>
      </c>
      <c r="AD887" s="36">
        <f t="shared" si="1262"/>
        <v>0</v>
      </c>
      <c r="AE887" s="36">
        <f t="shared" ref="AE887:AF887" si="1281">AE539+AE597+AE655</f>
        <v>0</v>
      </c>
      <c r="AF887" s="36">
        <f t="shared" si="1281"/>
        <v>0</v>
      </c>
      <c r="AG887" s="36">
        <f t="shared" si="1264"/>
        <v>0</v>
      </c>
      <c r="AH887" s="36">
        <f t="shared" ref="AH887:AI887" si="1282">AH539+AH597+AH655</f>
        <v>0</v>
      </c>
      <c r="AI887" s="36">
        <f t="shared" si="1282"/>
        <v>0</v>
      </c>
      <c r="AJ887" s="36">
        <f t="shared" si="1266"/>
        <v>0</v>
      </c>
    </row>
    <row r="888" spans="1:36" ht="15.75" customHeight="1" x14ac:dyDescent="0.25">
      <c r="A888" s="34">
        <v>6</v>
      </c>
      <c r="B888" s="35" t="s">
        <v>65</v>
      </c>
      <c r="C888" s="35" t="s">
        <v>66</v>
      </c>
      <c r="D888" s="36">
        <f t="shared" ref="D888:AA888" si="1283">D540+D598+D656</f>
        <v>0</v>
      </c>
      <c r="E888" s="36">
        <f t="shared" si="1283"/>
        <v>0</v>
      </c>
      <c r="F888" s="36">
        <f t="shared" si="1283"/>
        <v>0</v>
      </c>
      <c r="G888" s="36">
        <f t="shared" si="1283"/>
        <v>0</v>
      </c>
      <c r="H888" s="36">
        <f t="shared" si="1283"/>
        <v>0</v>
      </c>
      <c r="I888" s="36">
        <f t="shared" si="1283"/>
        <v>0</v>
      </c>
      <c r="J888" s="36">
        <f t="shared" si="1283"/>
        <v>0</v>
      </c>
      <c r="K888" s="36">
        <f t="shared" si="1283"/>
        <v>0</v>
      </c>
      <c r="L888" s="36">
        <f t="shared" si="1283"/>
        <v>0</v>
      </c>
      <c r="M888" s="36">
        <f t="shared" si="1283"/>
        <v>0</v>
      </c>
      <c r="N888" s="36">
        <f t="shared" si="1283"/>
        <v>0</v>
      </c>
      <c r="O888" s="36">
        <f t="shared" si="1283"/>
        <v>0</v>
      </c>
      <c r="P888" s="36">
        <f t="shared" si="1283"/>
        <v>0</v>
      </c>
      <c r="Q888" s="36">
        <f t="shared" si="1283"/>
        <v>0</v>
      </c>
      <c r="R888" s="36">
        <f t="shared" si="1283"/>
        <v>0</v>
      </c>
      <c r="S888" s="36">
        <f t="shared" si="1283"/>
        <v>0</v>
      </c>
      <c r="T888" s="36">
        <f t="shared" si="1283"/>
        <v>0</v>
      </c>
      <c r="U888" s="36">
        <f t="shared" si="1283"/>
        <v>0</v>
      </c>
      <c r="V888" s="36">
        <f t="shared" si="1283"/>
        <v>0</v>
      </c>
      <c r="W888" s="36">
        <f t="shared" si="1283"/>
        <v>0</v>
      </c>
      <c r="X888" s="36">
        <f t="shared" si="1283"/>
        <v>0</v>
      </c>
      <c r="Y888" s="36">
        <f t="shared" si="1283"/>
        <v>0</v>
      </c>
      <c r="Z888" s="36">
        <f t="shared" si="1283"/>
        <v>0</v>
      </c>
      <c r="AA888" s="36">
        <f t="shared" si="1283"/>
        <v>0</v>
      </c>
      <c r="AB888" s="36">
        <f t="shared" ref="AB888:AC888" si="1284">D888+F888+H888+J888+L888+N888+P888+R888+T888+V888+X888+Z888</f>
        <v>0</v>
      </c>
      <c r="AC888" s="36">
        <f t="shared" si="1284"/>
        <v>0</v>
      </c>
      <c r="AD888" s="36">
        <f t="shared" si="1262"/>
        <v>0</v>
      </c>
      <c r="AE888" s="36">
        <f t="shared" ref="AE888:AF888" si="1285">AE540+AE598+AE656</f>
        <v>0</v>
      </c>
      <c r="AF888" s="36">
        <f t="shared" si="1285"/>
        <v>0</v>
      </c>
      <c r="AG888" s="36">
        <f t="shared" si="1264"/>
        <v>0</v>
      </c>
      <c r="AH888" s="36">
        <f t="shared" ref="AH888:AI888" si="1286">AH540+AH598+AH656</f>
        <v>0</v>
      </c>
      <c r="AI888" s="36">
        <f t="shared" si="1286"/>
        <v>0</v>
      </c>
      <c r="AJ888" s="36">
        <f t="shared" si="1266"/>
        <v>0</v>
      </c>
    </row>
    <row r="889" spans="1:36" ht="15.75" customHeight="1" x14ac:dyDescent="0.25">
      <c r="A889" s="34">
        <v>7</v>
      </c>
      <c r="B889" s="35" t="s">
        <v>67</v>
      </c>
      <c r="C889" s="35" t="s">
        <v>68</v>
      </c>
      <c r="D889" s="36">
        <f t="shared" ref="D889:AA889" si="1287">D541+D599+D657</f>
        <v>0</v>
      </c>
      <c r="E889" s="36">
        <f t="shared" si="1287"/>
        <v>0</v>
      </c>
      <c r="F889" s="36">
        <f t="shared" si="1287"/>
        <v>0</v>
      </c>
      <c r="G889" s="36">
        <f t="shared" si="1287"/>
        <v>0</v>
      </c>
      <c r="H889" s="36">
        <f t="shared" si="1287"/>
        <v>0</v>
      </c>
      <c r="I889" s="36">
        <f t="shared" si="1287"/>
        <v>0</v>
      </c>
      <c r="J889" s="36">
        <f t="shared" si="1287"/>
        <v>0</v>
      </c>
      <c r="K889" s="36">
        <f t="shared" si="1287"/>
        <v>0</v>
      </c>
      <c r="L889" s="36">
        <f t="shared" si="1287"/>
        <v>0</v>
      </c>
      <c r="M889" s="36">
        <f t="shared" si="1287"/>
        <v>0</v>
      </c>
      <c r="N889" s="36">
        <f t="shared" si="1287"/>
        <v>0</v>
      </c>
      <c r="O889" s="36">
        <f t="shared" si="1287"/>
        <v>0</v>
      </c>
      <c r="P889" s="36">
        <f t="shared" si="1287"/>
        <v>0</v>
      </c>
      <c r="Q889" s="36">
        <f t="shared" si="1287"/>
        <v>0</v>
      </c>
      <c r="R889" s="36">
        <f t="shared" si="1287"/>
        <v>15</v>
      </c>
      <c r="S889" s="36">
        <f t="shared" si="1287"/>
        <v>24</v>
      </c>
      <c r="T889" s="36">
        <f t="shared" si="1287"/>
        <v>30</v>
      </c>
      <c r="U889" s="36">
        <f t="shared" si="1287"/>
        <v>66</v>
      </c>
      <c r="V889" s="36">
        <f t="shared" si="1287"/>
        <v>40</v>
      </c>
      <c r="W889" s="36">
        <f t="shared" si="1287"/>
        <v>46</v>
      </c>
      <c r="X889" s="36">
        <f t="shared" si="1287"/>
        <v>38</v>
      </c>
      <c r="Y889" s="36">
        <f t="shared" si="1287"/>
        <v>45</v>
      </c>
      <c r="Z889" s="36">
        <f t="shared" si="1287"/>
        <v>20</v>
      </c>
      <c r="AA889" s="36">
        <f t="shared" si="1287"/>
        <v>21</v>
      </c>
      <c r="AB889" s="36">
        <f t="shared" ref="AB889:AC889" si="1288">D889+F889+H889+J889+L889+N889+P889+R889+T889+V889+X889+Z889</f>
        <v>143</v>
      </c>
      <c r="AC889" s="36">
        <f t="shared" si="1288"/>
        <v>202</v>
      </c>
      <c r="AD889" s="36">
        <f t="shared" si="1262"/>
        <v>345</v>
      </c>
      <c r="AE889" s="36">
        <f t="shared" ref="AE889:AF889" si="1289">AE541+AE599+AE657</f>
        <v>0</v>
      </c>
      <c r="AF889" s="36">
        <f t="shared" si="1289"/>
        <v>0</v>
      </c>
      <c r="AG889" s="36">
        <f t="shared" si="1264"/>
        <v>0</v>
      </c>
      <c r="AH889" s="36">
        <f t="shared" ref="AH889:AI889" si="1290">AH541+AH599+AH657</f>
        <v>0</v>
      </c>
      <c r="AI889" s="36">
        <f t="shared" si="1290"/>
        <v>0</v>
      </c>
      <c r="AJ889" s="36">
        <f t="shared" si="1266"/>
        <v>0</v>
      </c>
    </row>
    <row r="890" spans="1:36" ht="15.75" customHeight="1" x14ac:dyDescent="0.25">
      <c r="A890" s="34">
        <v>8</v>
      </c>
      <c r="B890" s="35" t="s">
        <v>69</v>
      </c>
      <c r="C890" s="35" t="s">
        <v>70</v>
      </c>
      <c r="D890" s="36">
        <f t="shared" ref="D890:AA890" si="1291">D542+D600+D658</f>
        <v>0</v>
      </c>
      <c r="E890" s="36">
        <f t="shared" si="1291"/>
        <v>0</v>
      </c>
      <c r="F890" s="36">
        <f t="shared" si="1291"/>
        <v>0</v>
      </c>
      <c r="G890" s="36">
        <f t="shared" si="1291"/>
        <v>0</v>
      </c>
      <c r="H890" s="36">
        <f t="shared" si="1291"/>
        <v>0</v>
      </c>
      <c r="I890" s="36">
        <f t="shared" si="1291"/>
        <v>0</v>
      </c>
      <c r="J890" s="36">
        <f t="shared" si="1291"/>
        <v>0</v>
      </c>
      <c r="K890" s="36">
        <f t="shared" si="1291"/>
        <v>0</v>
      </c>
      <c r="L890" s="36">
        <f t="shared" si="1291"/>
        <v>0</v>
      </c>
      <c r="M890" s="36">
        <f t="shared" si="1291"/>
        <v>0</v>
      </c>
      <c r="N890" s="36">
        <f t="shared" si="1291"/>
        <v>0</v>
      </c>
      <c r="O890" s="36">
        <f t="shared" si="1291"/>
        <v>0</v>
      </c>
      <c r="P890" s="36">
        <f t="shared" si="1291"/>
        <v>0</v>
      </c>
      <c r="Q890" s="36">
        <f t="shared" si="1291"/>
        <v>0</v>
      </c>
      <c r="R890" s="36">
        <f t="shared" si="1291"/>
        <v>0</v>
      </c>
      <c r="S890" s="36">
        <f t="shared" si="1291"/>
        <v>0</v>
      </c>
      <c r="T890" s="36">
        <f t="shared" si="1291"/>
        <v>0</v>
      </c>
      <c r="U890" s="36">
        <f t="shared" si="1291"/>
        <v>0</v>
      </c>
      <c r="V890" s="36">
        <f t="shared" si="1291"/>
        <v>0</v>
      </c>
      <c r="W890" s="36">
        <f t="shared" si="1291"/>
        <v>0</v>
      </c>
      <c r="X890" s="36">
        <f t="shared" si="1291"/>
        <v>0</v>
      </c>
      <c r="Y890" s="36">
        <f t="shared" si="1291"/>
        <v>0</v>
      </c>
      <c r="Z890" s="36">
        <f t="shared" si="1291"/>
        <v>0</v>
      </c>
      <c r="AA890" s="36">
        <f t="shared" si="1291"/>
        <v>0</v>
      </c>
      <c r="AB890" s="36">
        <f t="shared" ref="AB890:AC890" si="1292">D890+F890+H890+J890+L890+N890+P890+R890+T890+V890+X890+Z890</f>
        <v>0</v>
      </c>
      <c r="AC890" s="36">
        <f t="shared" si="1292"/>
        <v>0</v>
      </c>
      <c r="AD890" s="36">
        <f t="shared" si="1262"/>
        <v>0</v>
      </c>
      <c r="AE890" s="36">
        <f t="shared" ref="AE890:AF890" si="1293">AE542+AE600+AE658</f>
        <v>0</v>
      </c>
      <c r="AF890" s="36">
        <f t="shared" si="1293"/>
        <v>0</v>
      </c>
      <c r="AG890" s="36">
        <f t="shared" si="1264"/>
        <v>0</v>
      </c>
      <c r="AH890" s="36">
        <f t="shared" ref="AH890:AI890" si="1294">AH542+AH600+AH658</f>
        <v>0</v>
      </c>
      <c r="AI890" s="36">
        <f t="shared" si="1294"/>
        <v>0</v>
      </c>
      <c r="AJ890" s="36">
        <f t="shared" si="1266"/>
        <v>0</v>
      </c>
    </row>
    <row r="891" spans="1:36" ht="15.75" customHeight="1" x14ac:dyDescent="0.25">
      <c r="A891" s="34">
        <v>9</v>
      </c>
      <c r="B891" s="35" t="s">
        <v>2</v>
      </c>
      <c r="C891" s="37"/>
      <c r="D891" s="36">
        <f t="shared" ref="D891:AA891" si="1295">D543+D601+D659</f>
        <v>0</v>
      </c>
      <c r="E891" s="36">
        <f t="shared" si="1295"/>
        <v>0</v>
      </c>
      <c r="F891" s="36">
        <f t="shared" si="1295"/>
        <v>0</v>
      </c>
      <c r="G891" s="36">
        <f t="shared" si="1295"/>
        <v>0</v>
      </c>
      <c r="H891" s="36">
        <f t="shared" si="1295"/>
        <v>0</v>
      </c>
      <c r="I891" s="36">
        <f t="shared" si="1295"/>
        <v>0</v>
      </c>
      <c r="J891" s="36">
        <f t="shared" si="1295"/>
        <v>0</v>
      </c>
      <c r="K891" s="36">
        <f t="shared" si="1295"/>
        <v>0</v>
      </c>
      <c r="L891" s="36">
        <f t="shared" si="1295"/>
        <v>0</v>
      </c>
      <c r="M891" s="36">
        <f t="shared" si="1295"/>
        <v>0</v>
      </c>
      <c r="N891" s="36">
        <f t="shared" si="1295"/>
        <v>0</v>
      </c>
      <c r="O891" s="36">
        <f t="shared" si="1295"/>
        <v>0</v>
      </c>
      <c r="P891" s="36">
        <f t="shared" si="1295"/>
        <v>0</v>
      </c>
      <c r="Q891" s="36">
        <f t="shared" si="1295"/>
        <v>0</v>
      </c>
      <c r="R891" s="36">
        <f t="shared" si="1295"/>
        <v>0</v>
      </c>
      <c r="S891" s="36">
        <f t="shared" si="1295"/>
        <v>0</v>
      </c>
      <c r="T891" s="36">
        <f t="shared" si="1295"/>
        <v>0</v>
      </c>
      <c r="U891" s="36">
        <f t="shared" si="1295"/>
        <v>0</v>
      </c>
      <c r="V891" s="36">
        <f t="shared" si="1295"/>
        <v>0</v>
      </c>
      <c r="W891" s="36">
        <f t="shared" si="1295"/>
        <v>0</v>
      </c>
      <c r="X891" s="36">
        <f t="shared" si="1295"/>
        <v>0</v>
      </c>
      <c r="Y891" s="36">
        <f t="shared" si="1295"/>
        <v>0</v>
      </c>
      <c r="Z891" s="36">
        <f t="shared" si="1295"/>
        <v>0</v>
      </c>
      <c r="AA891" s="36">
        <f t="shared" si="1295"/>
        <v>0</v>
      </c>
      <c r="AB891" s="36">
        <f t="shared" ref="AB891:AC891" si="1296">D891+F891+H891+J891+L891+N891+P891+R891+T891+V891+X891+Z891</f>
        <v>0</v>
      </c>
      <c r="AC891" s="36">
        <f t="shared" si="1296"/>
        <v>0</v>
      </c>
      <c r="AD891" s="36">
        <f t="shared" si="1262"/>
        <v>0</v>
      </c>
      <c r="AE891" s="36">
        <f t="shared" ref="AE891:AF891" si="1297">AE543+AE601+AE659</f>
        <v>0</v>
      </c>
      <c r="AF891" s="36">
        <f t="shared" si="1297"/>
        <v>0</v>
      </c>
      <c r="AG891" s="36">
        <f t="shared" si="1264"/>
        <v>0</v>
      </c>
      <c r="AH891" s="36">
        <f t="shared" ref="AH891:AI891" si="1298">AH543+AH601+AH659</f>
        <v>0</v>
      </c>
      <c r="AI891" s="36">
        <f t="shared" si="1298"/>
        <v>0</v>
      </c>
      <c r="AJ891" s="36">
        <f t="shared" si="1266"/>
        <v>0</v>
      </c>
    </row>
    <row r="892" spans="1:36" ht="15.75" customHeight="1" x14ac:dyDescent="0.25">
      <c r="A892" s="34">
        <v>10</v>
      </c>
      <c r="B892" s="35" t="s">
        <v>4</v>
      </c>
      <c r="C892" s="35" t="s">
        <v>71</v>
      </c>
      <c r="D892" s="36">
        <f t="shared" ref="D892:AA892" si="1299">D544+D602+D660</f>
        <v>0</v>
      </c>
      <c r="E892" s="36">
        <f t="shared" si="1299"/>
        <v>0</v>
      </c>
      <c r="F892" s="36">
        <f t="shared" si="1299"/>
        <v>0</v>
      </c>
      <c r="G892" s="36">
        <f t="shared" si="1299"/>
        <v>0</v>
      </c>
      <c r="H892" s="36">
        <f t="shared" si="1299"/>
        <v>0</v>
      </c>
      <c r="I892" s="36">
        <f t="shared" si="1299"/>
        <v>0</v>
      </c>
      <c r="J892" s="36">
        <f t="shared" si="1299"/>
        <v>0</v>
      </c>
      <c r="K892" s="36">
        <f t="shared" si="1299"/>
        <v>0</v>
      </c>
      <c r="L892" s="36">
        <f t="shared" si="1299"/>
        <v>0</v>
      </c>
      <c r="M892" s="36">
        <f t="shared" si="1299"/>
        <v>0</v>
      </c>
      <c r="N892" s="36">
        <f t="shared" si="1299"/>
        <v>0</v>
      </c>
      <c r="O892" s="36">
        <f t="shared" si="1299"/>
        <v>0</v>
      </c>
      <c r="P892" s="36">
        <f t="shared" si="1299"/>
        <v>0</v>
      </c>
      <c r="Q892" s="36">
        <f t="shared" si="1299"/>
        <v>0</v>
      </c>
      <c r="R892" s="36">
        <f t="shared" si="1299"/>
        <v>0</v>
      </c>
      <c r="S892" s="36">
        <f t="shared" si="1299"/>
        <v>0</v>
      </c>
      <c r="T892" s="36">
        <f t="shared" si="1299"/>
        <v>0</v>
      </c>
      <c r="U892" s="36">
        <f t="shared" si="1299"/>
        <v>0</v>
      </c>
      <c r="V892" s="36">
        <f t="shared" si="1299"/>
        <v>0</v>
      </c>
      <c r="W892" s="36">
        <f t="shared" si="1299"/>
        <v>0</v>
      </c>
      <c r="X892" s="36">
        <f t="shared" si="1299"/>
        <v>0</v>
      </c>
      <c r="Y892" s="36">
        <f t="shared" si="1299"/>
        <v>0</v>
      </c>
      <c r="Z892" s="36">
        <f t="shared" si="1299"/>
        <v>0</v>
      </c>
      <c r="AA892" s="36">
        <f t="shared" si="1299"/>
        <v>0</v>
      </c>
      <c r="AB892" s="36">
        <f t="shared" ref="AB892:AC892" si="1300">D892+F892+H892+J892+L892+N892+P892+R892+T892+V892+X892+Z892</f>
        <v>0</v>
      </c>
      <c r="AC892" s="36">
        <f t="shared" si="1300"/>
        <v>0</v>
      </c>
      <c r="AD892" s="36">
        <f t="shared" si="1262"/>
        <v>0</v>
      </c>
      <c r="AE892" s="36">
        <f t="shared" ref="AE892:AF892" si="1301">AE544+AE602+AE660</f>
        <v>0</v>
      </c>
      <c r="AF892" s="36">
        <f t="shared" si="1301"/>
        <v>0</v>
      </c>
      <c r="AG892" s="36">
        <f t="shared" si="1264"/>
        <v>0</v>
      </c>
      <c r="AH892" s="36">
        <f t="shared" ref="AH892:AI892" si="1302">AH544+AH602+AH660</f>
        <v>0</v>
      </c>
      <c r="AI892" s="36">
        <f t="shared" si="1302"/>
        <v>0</v>
      </c>
      <c r="AJ892" s="36">
        <f t="shared" si="1266"/>
        <v>0</v>
      </c>
    </row>
    <row r="893" spans="1:36" ht="15.75" customHeight="1" x14ac:dyDescent="0.25">
      <c r="A893" s="34">
        <v>11</v>
      </c>
      <c r="B893" s="35" t="s">
        <v>72</v>
      </c>
      <c r="C893" s="35" t="s">
        <v>73</v>
      </c>
      <c r="D893" s="36">
        <f t="shared" ref="D893:AA893" si="1303">D545+D603+D661</f>
        <v>0</v>
      </c>
      <c r="E893" s="36">
        <f t="shared" si="1303"/>
        <v>0</v>
      </c>
      <c r="F893" s="36">
        <f t="shared" si="1303"/>
        <v>0</v>
      </c>
      <c r="G893" s="36">
        <f t="shared" si="1303"/>
        <v>0</v>
      </c>
      <c r="H893" s="36">
        <f t="shared" si="1303"/>
        <v>0</v>
      </c>
      <c r="I893" s="36">
        <f t="shared" si="1303"/>
        <v>0</v>
      </c>
      <c r="J893" s="36">
        <f t="shared" si="1303"/>
        <v>0</v>
      </c>
      <c r="K893" s="36">
        <f t="shared" si="1303"/>
        <v>0</v>
      </c>
      <c r="L893" s="36">
        <f t="shared" si="1303"/>
        <v>0</v>
      </c>
      <c r="M893" s="36">
        <f t="shared" si="1303"/>
        <v>0</v>
      </c>
      <c r="N893" s="36">
        <f t="shared" si="1303"/>
        <v>0</v>
      </c>
      <c r="O893" s="36">
        <f t="shared" si="1303"/>
        <v>0</v>
      </c>
      <c r="P893" s="36">
        <f t="shared" si="1303"/>
        <v>0</v>
      </c>
      <c r="Q893" s="36">
        <f t="shared" si="1303"/>
        <v>0</v>
      </c>
      <c r="R893" s="36">
        <f t="shared" si="1303"/>
        <v>0</v>
      </c>
      <c r="S893" s="36">
        <f t="shared" si="1303"/>
        <v>0</v>
      </c>
      <c r="T893" s="36">
        <f t="shared" si="1303"/>
        <v>0</v>
      </c>
      <c r="U893" s="36">
        <f t="shared" si="1303"/>
        <v>0</v>
      </c>
      <c r="V893" s="36">
        <f t="shared" si="1303"/>
        <v>0</v>
      </c>
      <c r="W893" s="36">
        <f t="shared" si="1303"/>
        <v>0</v>
      </c>
      <c r="X893" s="36">
        <f t="shared" si="1303"/>
        <v>0</v>
      </c>
      <c r="Y893" s="36">
        <f t="shared" si="1303"/>
        <v>0</v>
      </c>
      <c r="Z893" s="36">
        <f t="shared" si="1303"/>
        <v>0</v>
      </c>
      <c r="AA893" s="36">
        <f t="shared" si="1303"/>
        <v>0</v>
      </c>
      <c r="AB893" s="36">
        <f t="shared" ref="AB893:AC893" si="1304">D893+F893+H893+J893+L893+N893+P893+R893+T893+V893+X893+Z893</f>
        <v>0</v>
      </c>
      <c r="AC893" s="36">
        <f t="shared" si="1304"/>
        <v>0</v>
      </c>
      <c r="AD893" s="36">
        <f t="shared" si="1262"/>
        <v>0</v>
      </c>
      <c r="AE893" s="36">
        <f t="shared" ref="AE893:AF893" si="1305">AE545+AE603+AE661</f>
        <v>0</v>
      </c>
      <c r="AF893" s="36">
        <f t="shared" si="1305"/>
        <v>0</v>
      </c>
      <c r="AG893" s="36">
        <f t="shared" si="1264"/>
        <v>0</v>
      </c>
      <c r="AH893" s="36">
        <f t="shared" ref="AH893:AI893" si="1306">AH545+AH603+AH661</f>
        <v>0</v>
      </c>
      <c r="AI893" s="36">
        <f t="shared" si="1306"/>
        <v>0</v>
      </c>
      <c r="AJ893" s="36">
        <f t="shared" si="1266"/>
        <v>0</v>
      </c>
    </row>
    <row r="894" spans="1:36" ht="15.75" customHeight="1" x14ac:dyDescent="0.25">
      <c r="A894" s="34">
        <v>12</v>
      </c>
      <c r="B894" s="35" t="s">
        <v>74</v>
      </c>
      <c r="C894" s="35" t="s">
        <v>75</v>
      </c>
      <c r="D894" s="36">
        <f t="shared" ref="D894:AA894" si="1307">D546+D604+D662</f>
        <v>0</v>
      </c>
      <c r="E894" s="36">
        <f t="shared" si="1307"/>
        <v>0</v>
      </c>
      <c r="F894" s="36">
        <f t="shared" si="1307"/>
        <v>0</v>
      </c>
      <c r="G894" s="36">
        <f t="shared" si="1307"/>
        <v>0</v>
      </c>
      <c r="H894" s="36">
        <f t="shared" si="1307"/>
        <v>0</v>
      </c>
      <c r="I894" s="36">
        <f t="shared" si="1307"/>
        <v>0</v>
      </c>
      <c r="J894" s="36">
        <f t="shared" si="1307"/>
        <v>0</v>
      </c>
      <c r="K894" s="36">
        <f t="shared" si="1307"/>
        <v>0</v>
      </c>
      <c r="L894" s="36">
        <f t="shared" si="1307"/>
        <v>0</v>
      </c>
      <c r="M894" s="36">
        <f t="shared" si="1307"/>
        <v>0</v>
      </c>
      <c r="N894" s="36">
        <f t="shared" si="1307"/>
        <v>0</v>
      </c>
      <c r="O894" s="36">
        <f t="shared" si="1307"/>
        <v>0</v>
      </c>
      <c r="P894" s="36">
        <f t="shared" si="1307"/>
        <v>0</v>
      </c>
      <c r="Q894" s="36">
        <f t="shared" si="1307"/>
        <v>0</v>
      </c>
      <c r="R894" s="36">
        <f t="shared" si="1307"/>
        <v>0</v>
      </c>
      <c r="S894" s="36">
        <f t="shared" si="1307"/>
        <v>0</v>
      </c>
      <c r="T894" s="36">
        <f t="shared" si="1307"/>
        <v>0</v>
      </c>
      <c r="U894" s="36">
        <f t="shared" si="1307"/>
        <v>0</v>
      </c>
      <c r="V894" s="36">
        <f t="shared" si="1307"/>
        <v>0</v>
      </c>
      <c r="W894" s="36">
        <f t="shared" si="1307"/>
        <v>0</v>
      </c>
      <c r="X894" s="36">
        <f t="shared" si="1307"/>
        <v>0</v>
      </c>
      <c r="Y894" s="36">
        <f t="shared" si="1307"/>
        <v>0</v>
      </c>
      <c r="Z894" s="36">
        <f t="shared" si="1307"/>
        <v>0</v>
      </c>
      <c r="AA894" s="36">
        <f t="shared" si="1307"/>
        <v>0</v>
      </c>
      <c r="AB894" s="36">
        <f t="shared" ref="AB894:AC894" si="1308">D894+F894+H894+J894+L894+N894+P894+R894+T894+V894+X894+Z894</f>
        <v>0</v>
      </c>
      <c r="AC894" s="36">
        <f t="shared" si="1308"/>
        <v>0</v>
      </c>
      <c r="AD894" s="36">
        <f t="shared" si="1262"/>
        <v>0</v>
      </c>
      <c r="AE894" s="36">
        <f t="shared" ref="AE894:AF894" si="1309">AE546+AE604+AE662</f>
        <v>0</v>
      </c>
      <c r="AF894" s="36">
        <f t="shared" si="1309"/>
        <v>0</v>
      </c>
      <c r="AG894" s="36">
        <f t="shared" si="1264"/>
        <v>0</v>
      </c>
      <c r="AH894" s="36">
        <f t="shared" ref="AH894:AI894" si="1310">AH546+AH604+AH662</f>
        <v>0</v>
      </c>
      <c r="AI894" s="36">
        <f t="shared" si="1310"/>
        <v>0</v>
      </c>
      <c r="AJ894" s="36">
        <f t="shared" si="1266"/>
        <v>0</v>
      </c>
    </row>
    <row r="895" spans="1:36" ht="15.75" customHeight="1" x14ac:dyDescent="0.25">
      <c r="A895" s="34">
        <v>13</v>
      </c>
      <c r="B895" s="35" t="s">
        <v>76</v>
      </c>
      <c r="C895" s="35" t="s">
        <v>77</v>
      </c>
      <c r="D895" s="36">
        <f t="shared" ref="D895:AA895" si="1311">D547+D605+D663</f>
        <v>0</v>
      </c>
      <c r="E895" s="36">
        <f t="shared" si="1311"/>
        <v>0</v>
      </c>
      <c r="F895" s="36">
        <f t="shared" si="1311"/>
        <v>0</v>
      </c>
      <c r="G895" s="36">
        <f t="shared" si="1311"/>
        <v>0</v>
      </c>
      <c r="H895" s="36">
        <f t="shared" si="1311"/>
        <v>0</v>
      </c>
      <c r="I895" s="36">
        <f t="shared" si="1311"/>
        <v>0</v>
      </c>
      <c r="J895" s="36">
        <f t="shared" si="1311"/>
        <v>0</v>
      </c>
      <c r="K895" s="36">
        <f t="shared" si="1311"/>
        <v>0</v>
      </c>
      <c r="L895" s="36">
        <f t="shared" si="1311"/>
        <v>0</v>
      </c>
      <c r="M895" s="36">
        <f t="shared" si="1311"/>
        <v>0</v>
      </c>
      <c r="N895" s="36">
        <f t="shared" si="1311"/>
        <v>0</v>
      </c>
      <c r="O895" s="36">
        <f t="shared" si="1311"/>
        <v>0</v>
      </c>
      <c r="P895" s="36">
        <f t="shared" si="1311"/>
        <v>0</v>
      </c>
      <c r="Q895" s="36">
        <f t="shared" si="1311"/>
        <v>0</v>
      </c>
      <c r="R895" s="36">
        <f t="shared" si="1311"/>
        <v>0</v>
      </c>
      <c r="S895" s="36">
        <f t="shared" si="1311"/>
        <v>0</v>
      </c>
      <c r="T895" s="36">
        <f t="shared" si="1311"/>
        <v>0</v>
      </c>
      <c r="U895" s="36">
        <f t="shared" si="1311"/>
        <v>0</v>
      </c>
      <c r="V895" s="36">
        <f t="shared" si="1311"/>
        <v>0</v>
      </c>
      <c r="W895" s="36">
        <f t="shared" si="1311"/>
        <v>0</v>
      </c>
      <c r="X895" s="36">
        <f t="shared" si="1311"/>
        <v>0</v>
      </c>
      <c r="Y895" s="36">
        <f t="shared" si="1311"/>
        <v>0</v>
      </c>
      <c r="Z895" s="36">
        <f t="shared" si="1311"/>
        <v>0</v>
      </c>
      <c r="AA895" s="36">
        <f t="shared" si="1311"/>
        <v>0</v>
      </c>
      <c r="AB895" s="36">
        <f t="shared" ref="AB895:AC895" si="1312">D895+F895+H895+J895+L895+N895+P895+R895+T895+V895+X895+Z895</f>
        <v>0</v>
      </c>
      <c r="AC895" s="36">
        <f t="shared" si="1312"/>
        <v>0</v>
      </c>
      <c r="AD895" s="36">
        <f t="shared" si="1262"/>
        <v>0</v>
      </c>
      <c r="AE895" s="36">
        <f t="shared" ref="AE895:AF895" si="1313">AE547+AE605+AE663</f>
        <v>0</v>
      </c>
      <c r="AF895" s="36">
        <f t="shared" si="1313"/>
        <v>0</v>
      </c>
      <c r="AG895" s="36">
        <f t="shared" si="1264"/>
        <v>0</v>
      </c>
      <c r="AH895" s="36">
        <f t="shared" ref="AH895:AI895" si="1314">AH547+AH605+AH663</f>
        <v>0</v>
      </c>
      <c r="AI895" s="36">
        <f t="shared" si="1314"/>
        <v>0</v>
      </c>
      <c r="AJ895" s="36">
        <f t="shared" si="1266"/>
        <v>0</v>
      </c>
    </row>
    <row r="896" spans="1:36" ht="15.75" customHeight="1" x14ac:dyDescent="0.25">
      <c r="A896" s="34">
        <v>14</v>
      </c>
      <c r="B896" s="35" t="s">
        <v>0</v>
      </c>
      <c r="C896" s="35" t="s">
        <v>78</v>
      </c>
      <c r="D896" s="36">
        <f t="shared" ref="D896:AA896" si="1315">D548+D606+D664</f>
        <v>0</v>
      </c>
      <c r="E896" s="36">
        <f t="shared" si="1315"/>
        <v>0</v>
      </c>
      <c r="F896" s="36">
        <f t="shared" si="1315"/>
        <v>0</v>
      </c>
      <c r="G896" s="36">
        <f t="shared" si="1315"/>
        <v>0</v>
      </c>
      <c r="H896" s="36">
        <f t="shared" si="1315"/>
        <v>0</v>
      </c>
      <c r="I896" s="36">
        <f t="shared" si="1315"/>
        <v>0</v>
      </c>
      <c r="J896" s="36">
        <f t="shared" si="1315"/>
        <v>0</v>
      </c>
      <c r="K896" s="36">
        <f t="shared" si="1315"/>
        <v>0</v>
      </c>
      <c r="L896" s="36">
        <f t="shared" si="1315"/>
        <v>0</v>
      </c>
      <c r="M896" s="36">
        <f t="shared" si="1315"/>
        <v>0</v>
      </c>
      <c r="N896" s="36">
        <f t="shared" si="1315"/>
        <v>0</v>
      </c>
      <c r="O896" s="36">
        <f t="shared" si="1315"/>
        <v>0</v>
      </c>
      <c r="P896" s="36">
        <f t="shared" si="1315"/>
        <v>0</v>
      </c>
      <c r="Q896" s="36">
        <f t="shared" si="1315"/>
        <v>0</v>
      </c>
      <c r="R896" s="36">
        <f t="shared" si="1315"/>
        <v>0</v>
      </c>
      <c r="S896" s="36">
        <f t="shared" si="1315"/>
        <v>0</v>
      </c>
      <c r="T896" s="36">
        <f t="shared" si="1315"/>
        <v>0</v>
      </c>
      <c r="U896" s="36">
        <f t="shared" si="1315"/>
        <v>0</v>
      </c>
      <c r="V896" s="36">
        <f t="shared" si="1315"/>
        <v>0</v>
      </c>
      <c r="W896" s="36">
        <f t="shared" si="1315"/>
        <v>0</v>
      </c>
      <c r="X896" s="36">
        <f t="shared" si="1315"/>
        <v>0</v>
      </c>
      <c r="Y896" s="36">
        <f t="shared" si="1315"/>
        <v>0</v>
      </c>
      <c r="Z896" s="36">
        <f t="shared" si="1315"/>
        <v>0</v>
      </c>
      <c r="AA896" s="36">
        <f t="shared" si="1315"/>
        <v>0</v>
      </c>
      <c r="AB896" s="36">
        <f t="shared" ref="AB896:AC896" si="1316">D896+F896+H896+J896+L896+N896+P896+R896+T896+V896+X896+Z896</f>
        <v>0</v>
      </c>
      <c r="AC896" s="36">
        <f t="shared" si="1316"/>
        <v>0</v>
      </c>
      <c r="AD896" s="36">
        <f t="shared" si="1262"/>
        <v>0</v>
      </c>
      <c r="AE896" s="36">
        <f t="shared" ref="AE896:AF896" si="1317">AE548+AE606+AE664</f>
        <v>0</v>
      </c>
      <c r="AF896" s="36">
        <f t="shared" si="1317"/>
        <v>0</v>
      </c>
      <c r="AG896" s="36">
        <f t="shared" si="1264"/>
        <v>0</v>
      </c>
      <c r="AH896" s="36">
        <f t="shared" ref="AH896:AI896" si="1318">AH548+AH606+AH664</f>
        <v>0</v>
      </c>
      <c r="AI896" s="36">
        <f t="shared" si="1318"/>
        <v>0</v>
      </c>
      <c r="AJ896" s="36">
        <f t="shared" si="1266"/>
        <v>0</v>
      </c>
    </row>
    <row r="897" spans="1:36" ht="15.75" customHeight="1" x14ac:dyDescent="0.25">
      <c r="A897" s="34">
        <v>15</v>
      </c>
      <c r="B897" s="35" t="s">
        <v>79</v>
      </c>
      <c r="C897" s="35" t="s">
        <v>80</v>
      </c>
      <c r="D897" s="36">
        <f t="shared" ref="D897:AA897" si="1319">D549+D607+D665</f>
        <v>0</v>
      </c>
      <c r="E897" s="36">
        <f t="shared" si="1319"/>
        <v>0</v>
      </c>
      <c r="F897" s="36">
        <f t="shared" si="1319"/>
        <v>0</v>
      </c>
      <c r="G897" s="36">
        <f t="shared" si="1319"/>
        <v>0</v>
      </c>
      <c r="H897" s="36">
        <f t="shared" si="1319"/>
        <v>0</v>
      </c>
      <c r="I897" s="36">
        <f t="shared" si="1319"/>
        <v>0</v>
      </c>
      <c r="J897" s="36">
        <f t="shared" si="1319"/>
        <v>0</v>
      </c>
      <c r="K897" s="36">
        <f t="shared" si="1319"/>
        <v>0</v>
      </c>
      <c r="L897" s="36">
        <f t="shared" si="1319"/>
        <v>0</v>
      </c>
      <c r="M897" s="36">
        <f t="shared" si="1319"/>
        <v>0</v>
      </c>
      <c r="N897" s="36">
        <f t="shared" si="1319"/>
        <v>0</v>
      </c>
      <c r="O897" s="36">
        <f t="shared" si="1319"/>
        <v>0</v>
      </c>
      <c r="P897" s="36">
        <f t="shared" si="1319"/>
        <v>0</v>
      </c>
      <c r="Q897" s="36">
        <f t="shared" si="1319"/>
        <v>0</v>
      </c>
      <c r="R897" s="36">
        <f t="shared" si="1319"/>
        <v>0</v>
      </c>
      <c r="S897" s="36">
        <f t="shared" si="1319"/>
        <v>0</v>
      </c>
      <c r="T897" s="36">
        <f t="shared" si="1319"/>
        <v>0</v>
      </c>
      <c r="U897" s="36">
        <f t="shared" si="1319"/>
        <v>0</v>
      </c>
      <c r="V897" s="36">
        <f t="shared" si="1319"/>
        <v>0</v>
      </c>
      <c r="W897" s="36">
        <f t="shared" si="1319"/>
        <v>0</v>
      </c>
      <c r="X897" s="36">
        <f t="shared" si="1319"/>
        <v>0</v>
      </c>
      <c r="Y897" s="36">
        <f t="shared" si="1319"/>
        <v>0</v>
      </c>
      <c r="Z897" s="36">
        <f t="shared" si="1319"/>
        <v>0</v>
      </c>
      <c r="AA897" s="36">
        <f t="shared" si="1319"/>
        <v>0</v>
      </c>
      <c r="AB897" s="36">
        <f t="shared" ref="AB897:AC897" si="1320">D897+F897+H897+J897+L897+N897+P897+R897+T897+V897+X897+Z897</f>
        <v>0</v>
      </c>
      <c r="AC897" s="36">
        <f t="shared" si="1320"/>
        <v>0</v>
      </c>
      <c r="AD897" s="36">
        <f t="shared" si="1262"/>
        <v>0</v>
      </c>
      <c r="AE897" s="36">
        <f t="shared" ref="AE897:AF897" si="1321">AE549+AE607+AE665</f>
        <v>0</v>
      </c>
      <c r="AF897" s="36">
        <f t="shared" si="1321"/>
        <v>0</v>
      </c>
      <c r="AG897" s="36">
        <f t="shared" si="1264"/>
        <v>0</v>
      </c>
      <c r="AH897" s="36">
        <f t="shared" ref="AH897:AI897" si="1322">AH549+AH607+AH665</f>
        <v>0</v>
      </c>
      <c r="AI897" s="36">
        <f t="shared" si="1322"/>
        <v>0</v>
      </c>
      <c r="AJ897" s="36">
        <f t="shared" si="1266"/>
        <v>0</v>
      </c>
    </row>
    <row r="898" spans="1:36" ht="15.75" customHeight="1" x14ac:dyDescent="0.25">
      <c r="A898" s="34">
        <v>16</v>
      </c>
      <c r="B898" s="35" t="s">
        <v>81</v>
      </c>
      <c r="C898" s="35" t="s">
        <v>82</v>
      </c>
      <c r="D898" s="36">
        <f t="shared" ref="D898:AA898" si="1323">D550+D608+D666</f>
        <v>0</v>
      </c>
      <c r="E898" s="36">
        <f t="shared" si="1323"/>
        <v>0</v>
      </c>
      <c r="F898" s="36">
        <f t="shared" si="1323"/>
        <v>0</v>
      </c>
      <c r="G898" s="36">
        <f t="shared" si="1323"/>
        <v>0</v>
      </c>
      <c r="H898" s="36">
        <f t="shared" si="1323"/>
        <v>0</v>
      </c>
      <c r="I898" s="36">
        <f t="shared" si="1323"/>
        <v>0</v>
      </c>
      <c r="J898" s="36">
        <f t="shared" si="1323"/>
        <v>0</v>
      </c>
      <c r="K898" s="36">
        <f t="shared" si="1323"/>
        <v>0</v>
      </c>
      <c r="L898" s="36">
        <f t="shared" si="1323"/>
        <v>0</v>
      </c>
      <c r="M898" s="36">
        <f t="shared" si="1323"/>
        <v>0</v>
      </c>
      <c r="N898" s="36">
        <f t="shared" si="1323"/>
        <v>0</v>
      </c>
      <c r="O898" s="36">
        <f t="shared" si="1323"/>
        <v>0</v>
      </c>
      <c r="P898" s="36">
        <f t="shared" si="1323"/>
        <v>0</v>
      </c>
      <c r="Q898" s="36">
        <f t="shared" si="1323"/>
        <v>0</v>
      </c>
      <c r="R898" s="36">
        <f t="shared" si="1323"/>
        <v>0</v>
      </c>
      <c r="S898" s="36">
        <f t="shared" si="1323"/>
        <v>0</v>
      </c>
      <c r="T898" s="36">
        <f t="shared" si="1323"/>
        <v>0</v>
      </c>
      <c r="U898" s="36">
        <f t="shared" si="1323"/>
        <v>0</v>
      </c>
      <c r="V898" s="36">
        <f t="shared" si="1323"/>
        <v>0</v>
      </c>
      <c r="W898" s="36">
        <f t="shared" si="1323"/>
        <v>0</v>
      </c>
      <c r="X898" s="36">
        <f t="shared" si="1323"/>
        <v>0</v>
      </c>
      <c r="Y898" s="36">
        <f t="shared" si="1323"/>
        <v>0</v>
      </c>
      <c r="Z898" s="36">
        <f t="shared" si="1323"/>
        <v>0</v>
      </c>
      <c r="AA898" s="36">
        <f t="shared" si="1323"/>
        <v>0</v>
      </c>
      <c r="AB898" s="36">
        <f t="shared" ref="AB898:AC898" si="1324">D898+F898+H898+J898+L898+N898+P898+R898+T898+V898+X898+Z898</f>
        <v>0</v>
      </c>
      <c r="AC898" s="36">
        <f t="shared" si="1324"/>
        <v>0</v>
      </c>
      <c r="AD898" s="36">
        <f t="shared" si="1262"/>
        <v>0</v>
      </c>
      <c r="AE898" s="36">
        <f t="shared" ref="AE898:AF898" si="1325">AE550+AE608+AE666</f>
        <v>0</v>
      </c>
      <c r="AF898" s="36">
        <f t="shared" si="1325"/>
        <v>0</v>
      </c>
      <c r="AG898" s="36">
        <f t="shared" si="1264"/>
        <v>0</v>
      </c>
      <c r="AH898" s="36">
        <f t="shared" ref="AH898:AI898" si="1326">AH550+AH608+AH666</f>
        <v>0</v>
      </c>
      <c r="AI898" s="36">
        <f t="shared" si="1326"/>
        <v>0</v>
      </c>
      <c r="AJ898" s="36">
        <f t="shared" si="1266"/>
        <v>0</v>
      </c>
    </row>
    <row r="899" spans="1:36" ht="15.75" customHeight="1" x14ac:dyDescent="0.25">
      <c r="A899" s="34">
        <v>17</v>
      </c>
      <c r="B899" s="35" t="s">
        <v>83</v>
      </c>
      <c r="C899" s="35" t="s">
        <v>84</v>
      </c>
      <c r="D899" s="36">
        <f t="shared" ref="D899:AA899" si="1327">D551+D609+D667</f>
        <v>0</v>
      </c>
      <c r="E899" s="36">
        <f t="shared" si="1327"/>
        <v>0</v>
      </c>
      <c r="F899" s="36">
        <f t="shared" si="1327"/>
        <v>0</v>
      </c>
      <c r="G899" s="36">
        <f t="shared" si="1327"/>
        <v>0</v>
      </c>
      <c r="H899" s="36">
        <f t="shared" si="1327"/>
        <v>0</v>
      </c>
      <c r="I899" s="36">
        <f t="shared" si="1327"/>
        <v>0</v>
      </c>
      <c r="J899" s="36">
        <f t="shared" si="1327"/>
        <v>0</v>
      </c>
      <c r="K899" s="36">
        <f t="shared" si="1327"/>
        <v>0</v>
      </c>
      <c r="L899" s="36">
        <f t="shared" si="1327"/>
        <v>0</v>
      </c>
      <c r="M899" s="36">
        <f t="shared" si="1327"/>
        <v>0</v>
      </c>
      <c r="N899" s="36">
        <f t="shared" si="1327"/>
        <v>0</v>
      </c>
      <c r="O899" s="36">
        <f t="shared" si="1327"/>
        <v>0</v>
      </c>
      <c r="P899" s="36">
        <f t="shared" si="1327"/>
        <v>0</v>
      </c>
      <c r="Q899" s="36">
        <f t="shared" si="1327"/>
        <v>0</v>
      </c>
      <c r="R899" s="36">
        <f t="shared" si="1327"/>
        <v>0</v>
      </c>
      <c r="S899" s="36">
        <f t="shared" si="1327"/>
        <v>0</v>
      </c>
      <c r="T899" s="36">
        <f t="shared" si="1327"/>
        <v>0</v>
      </c>
      <c r="U899" s="36">
        <f t="shared" si="1327"/>
        <v>0</v>
      </c>
      <c r="V899" s="36">
        <f t="shared" si="1327"/>
        <v>0</v>
      </c>
      <c r="W899" s="36">
        <f t="shared" si="1327"/>
        <v>0</v>
      </c>
      <c r="X899" s="36">
        <f t="shared" si="1327"/>
        <v>0</v>
      </c>
      <c r="Y899" s="36">
        <f t="shared" si="1327"/>
        <v>0</v>
      </c>
      <c r="Z899" s="36">
        <f t="shared" si="1327"/>
        <v>0</v>
      </c>
      <c r="AA899" s="36">
        <f t="shared" si="1327"/>
        <v>0</v>
      </c>
      <c r="AB899" s="36">
        <f t="shared" ref="AB899:AC899" si="1328">D899+F899+H899+J899+L899+N899+P899+R899+T899+V899+X899+Z899</f>
        <v>0</v>
      </c>
      <c r="AC899" s="36">
        <f t="shared" si="1328"/>
        <v>0</v>
      </c>
      <c r="AD899" s="36">
        <f t="shared" si="1262"/>
        <v>0</v>
      </c>
      <c r="AE899" s="36">
        <f t="shared" ref="AE899:AF899" si="1329">AE551+AE609+AE667</f>
        <v>0</v>
      </c>
      <c r="AF899" s="36">
        <f t="shared" si="1329"/>
        <v>0</v>
      </c>
      <c r="AG899" s="36">
        <f t="shared" si="1264"/>
        <v>0</v>
      </c>
      <c r="AH899" s="36">
        <f t="shared" ref="AH899:AI899" si="1330">AH551+AH609+AH667</f>
        <v>0</v>
      </c>
      <c r="AI899" s="36">
        <f t="shared" si="1330"/>
        <v>0</v>
      </c>
      <c r="AJ899" s="36">
        <f t="shared" si="1266"/>
        <v>0</v>
      </c>
    </row>
    <row r="900" spans="1:36" ht="15.75" customHeight="1" x14ac:dyDescent="0.25">
      <c r="A900" s="34">
        <v>18</v>
      </c>
      <c r="B900" s="35" t="s">
        <v>85</v>
      </c>
      <c r="C900" s="35" t="s">
        <v>86</v>
      </c>
      <c r="D900" s="36">
        <f t="shared" ref="D900:AA900" si="1331">D552+D610+D668</f>
        <v>0</v>
      </c>
      <c r="E900" s="36">
        <f t="shared" si="1331"/>
        <v>0</v>
      </c>
      <c r="F900" s="36">
        <f t="shared" si="1331"/>
        <v>0</v>
      </c>
      <c r="G900" s="36">
        <f t="shared" si="1331"/>
        <v>0</v>
      </c>
      <c r="H900" s="36">
        <f t="shared" si="1331"/>
        <v>0</v>
      </c>
      <c r="I900" s="36">
        <f t="shared" si="1331"/>
        <v>0</v>
      </c>
      <c r="J900" s="36">
        <f t="shared" si="1331"/>
        <v>0</v>
      </c>
      <c r="K900" s="36">
        <f t="shared" si="1331"/>
        <v>0</v>
      </c>
      <c r="L900" s="36">
        <f t="shared" si="1331"/>
        <v>0</v>
      </c>
      <c r="M900" s="36">
        <f t="shared" si="1331"/>
        <v>0</v>
      </c>
      <c r="N900" s="36">
        <f t="shared" si="1331"/>
        <v>0</v>
      </c>
      <c r="O900" s="36">
        <f t="shared" si="1331"/>
        <v>0</v>
      </c>
      <c r="P900" s="36">
        <f t="shared" si="1331"/>
        <v>0</v>
      </c>
      <c r="Q900" s="36">
        <f t="shared" si="1331"/>
        <v>0</v>
      </c>
      <c r="R900" s="36">
        <f t="shared" si="1331"/>
        <v>0</v>
      </c>
      <c r="S900" s="36">
        <f t="shared" si="1331"/>
        <v>0</v>
      </c>
      <c r="T900" s="36">
        <f t="shared" si="1331"/>
        <v>0</v>
      </c>
      <c r="U900" s="36">
        <f t="shared" si="1331"/>
        <v>0</v>
      </c>
      <c r="V900" s="36">
        <f t="shared" si="1331"/>
        <v>0</v>
      </c>
      <c r="W900" s="36">
        <f t="shared" si="1331"/>
        <v>0</v>
      </c>
      <c r="X900" s="36">
        <f t="shared" si="1331"/>
        <v>0</v>
      </c>
      <c r="Y900" s="36">
        <f t="shared" si="1331"/>
        <v>0</v>
      </c>
      <c r="Z900" s="36">
        <f t="shared" si="1331"/>
        <v>0</v>
      </c>
      <c r="AA900" s="36">
        <f t="shared" si="1331"/>
        <v>0</v>
      </c>
      <c r="AB900" s="36">
        <f t="shared" ref="AB900:AC900" si="1332">D900+F900+H900+J900+L900+N900+P900+R900+T900+V900+X900+Z900</f>
        <v>0</v>
      </c>
      <c r="AC900" s="36">
        <f t="shared" si="1332"/>
        <v>0</v>
      </c>
      <c r="AD900" s="36">
        <f t="shared" si="1262"/>
        <v>0</v>
      </c>
      <c r="AE900" s="36">
        <f t="shared" ref="AE900:AF900" si="1333">AE552+AE610+AE668</f>
        <v>0</v>
      </c>
      <c r="AF900" s="36">
        <f t="shared" si="1333"/>
        <v>0</v>
      </c>
      <c r="AG900" s="36">
        <f t="shared" si="1264"/>
        <v>0</v>
      </c>
      <c r="AH900" s="36">
        <f t="shared" ref="AH900:AI900" si="1334">AH552+AH610+AH668</f>
        <v>0</v>
      </c>
      <c r="AI900" s="36">
        <f t="shared" si="1334"/>
        <v>0</v>
      </c>
      <c r="AJ900" s="36">
        <f t="shared" si="1266"/>
        <v>0</v>
      </c>
    </row>
    <row r="901" spans="1:36" ht="15.75" customHeight="1" x14ac:dyDescent="0.25">
      <c r="A901" s="34">
        <v>19</v>
      </c>
      <c r="B901" s="35" t="s">
        <v>87</v>
      </c>
      <c r="C901" s="35" t="s">
        <v>88</v>
      </c>
      <c r="D901" s="36">
        <f t="shared" ref="D901:AA901" si="1335">D553+D611+D669</f>
        <v>0</v>
      </c>
      <c r="E901" s="36">
        <f t="shared" si="1335"/>
        <v>0</v>
      </c>
      <c r="F901" s="36">
        <f t="shared" si="1335"/>
        <v>0</v>
      </c>
      <c r="G901" s="36">
        <f t="shared" si="1335"/>
        <v>0</v>
      </c>
      <c r="H901" s="36">
        <f t="shared" si="1335"/>
        <v>0</v>
      </c>
      <c r="I901" s="36">
        <f t="shared" si="1335"/>
        <v>0</v>
      </c>
      <c r="J901" s="36">
        <f t="shared" si="1335"/>
        <v>0</v>
      </c>
      <c r="K901" s="36">
        <f t="shared" si="1335"/>
        <v>0</v>
      </c>
      <c r="L901" s="36">
        <f t="shared" si="1335"/>
        <v>0</v>
      </c>
      <c r="M901" s="36">
        <f t="shared" si="1335"/>
        <v>0</v>
      </c>
      <c r="N901" s="36">
        <f t="shared" si="1335"/>
        <v>0</v>
      </c>
      <c r="O901" s="36">
        <f t="shared" si="1335"/>
        <v>0</v>
      </c>
      <c r="P901" s="36">
        <f t="shared" si="1335"/>
        <v>0</v>
      </c>
      <c r="Q901" s="36">
        <f t="shared" si="1335"/>
        <v>0</v>
      </c>
      <c r="R901" s="36">
        <f t="shared" si="1335"/>
        <v>0</v>
      </c>
      <c r="S901" s="36">
        <f t="shared" si="1335"/>
        <v>0</v>
      </c>
      <c r="T901" s="36">
        <f t="shared" si="1335"/>
        <v>0</v>
      </c>
      <c r="U901" s="36">
        <f t="shared" si="1335"/>
        <v>0</v>
      </c>
      <c r="V901" s="36">
        <f t="shared" si="1335"/>
        <v>0</v>
      </c>
      <c r="W901" s="36">
        <f t="shared" si="1335"/>
        <v>0</v>
      </c>
      <c r="X901" s="36">
        <f t="shared" si="1335"/>
        <v>0</v>
      </c>
      <c r="Y901" s="36">
        <f t="shared" si="1335"/>
        <v>0</v>
      </c>
      <c r="Z901" s="36">
        <f t="shared" si="1335"/>
        <v>0</v>
      </c>
      <c r="AA901" s="36">
        <f t="shared" si="1335"/>
        <v>0</v>
      </c>
      <c r="AB901" s="36">
        <f t="shared" ref="AB901:AC901" si="1336">D901+F901+H901+J901+L901+N901+P901+R901+T901+V901+X901+Z901</f>
        <v>0</v>
      </c>
      <c r="AC901" s="36">
        <f t="shared" si="1336"/>
        <v>0</v>
      </c>
      <c r="AD901" s="36">
        <f t="shared" si="1262"/>
        <v>0</v>
      </c>
      <c r="AE901" s="36">
        <f t="shared" ref="AE901:AF901" si="1337">AE553+AE611+AE669</f>
        <v>0</v>
      </c>
      <c r="AF901" s="36">
        <f t="shared" si="1337"/>
        <v>0</v>
      </c>
      <c r="AG901" s="36">
        <f t="shared" si="1264"/>
        <v>0</v>
      </c>
      <c r="AH901" s="36">
        <f t="shared" ref="AH901:AI901" si="1338">AH553+AH611+AH669</f>
        <v>0</v>
      </c>
      <c r="AI901" s="36">
        <f t="shared" si="1338"/>
        <v>0</v>
      </c>
      <c r="AJ901" s="36">
        <f t="shared" si="1266"/>
        <v>0</v>
      </c>
    </row>
    <row r="902" spans="1:36" ht="15.75" customHeight="1" x14ac:dyDescent="0.25">
      <c r="A902" s="34">
        <v>20</v>
      </c>
      <c r="B902" s="35" t="s">
        <v>89</v>
      </c>
      <c r="C902" s="35" t="s">
        <v>90</v>
      </c>
      <c r="D902" s="36">
        <f t="shared" ref="D902:AA902" si="1339">D554+D612+D670</f>
        <v>0</v>
      </c>
      <c r="E902" s="36">
        <f t="shared" si="1339"/>
        <v>0</v>
      </c>
      <c r="F902" s="36">
        <f t="shared" si="1339"/>
        <v>0</v>
      </c>
      <c r="G902" s="36">
        <f t="shared" si="1339"/>
        <v>0</v>
      </c>
      <c r="H902" s="36">
        <f t="shared" si="1339"/>
        <v>0</v>
      </c>
      <c r="I902" s="36">
        <f t="shared" si="1339"/>
        <v>0</v>
      </c>
      <c r="J902" s="36">
        <f t="shared" si="1339"/>
        <v>0</v>
      </c>
      <c r="K902" s="36">
        <f t="shared" si="1339"/>
        <v>0</v>
      </c>
      <c r="L902" s="36">
        <f t="shared" si="1339"/>
        <v>0</v>
      </c>
      <c r="M902" s="36">
        <f t="shared" si="1339"/>
        <v>0</v>
      </c>
      <c r="N902" s="36">
        <f t="shared" si="1339"/>
        <v>0</v>
      </c>
      <c r="O902" s="36">
        <f t="shared" si="1339"/>
        <v>0</v>
      </c>
      <c r="P902" s="36">
        <f t="shared" si="1339"/>
        <v>0</v>
      </c>
      <c r="Q902" s="36">
        <f t="shared" si="1339"/>
        <v>0</v>
      </c>
      <c r="R902" s="36">
        <f t="shared" si="1339"/>
        <v>0</v>
      </c>
      <c r="S902" s="36">
        <f t="shared" si="1339"/>
        <v>0</v>
      </c>
      <c r="T902" s="36">
        <f t="shared" si="1339"/>
        <v>0</v>
      </c>
      <c r="U902" s="36">
        <f t="shared" si="1339"/>
        <v>0</v>
      </c>
      <c r="V902" s="36">
        <f t="shared" si="1339"/>
        <v>0</v>
      </c>
      <c r="W902" s="36">
        <f t="shared" si="1339"/>
        <v>0</v>
      </c>
      <c r="X902" s="36">
        <f t="shared" si="1339"/>
        <v>0</v>
      </c>
      <c r="Y902" s="36">
        <f t="shared" si="1339"/>
        <v>0</v>
      </c>
      <c r="Z902" s="36">
        <f t="shared" si="1339"/>
        <v>0</v>
      </c>
      <c r="AA902" s="36">
        <f t="shared" si="1339"/>
        <v>0</v>
      </c>
      <c r="AB902" s="36">
        <f t="shared" ref="AB902:AC902" si="1340">D902+F902+H902+J902+L902+N902+P902+R902+T902+V902+X902+Z902</f>
        <v>0</v>
      </c>
      <c r="AC902" s="36">
        <f t="shared" si="1340"/>
        <v>0</v>
      </c>
      <c r="AD902" s="36">
        <f t="shared" si="1262"/>
        <v>0</v>
      </c>
      <c r="AE902" s="36">
        <f t="shared" ref="AE902:AF902" si="1341">AE554+AE612+AE670</f>
        <v>0</v>
      </c>
      <c r="AF902" s="36">
        <f t="shared" si="1341"/>
        <v>0</v>
      </c>
      <c r="AG902" s="36">
        <f t="shared" si="1264"/>
        <v>0</v>
      </c>
      <c r="AH902" s="36">
        <f t="shared" ref="AH902:AI902" si="1342">AH554+AH612+AH670</f>
        <v>0</v>
      </c>
      <c r="AI902" s="36">
        <f t="shared" si="1342"/>
        <v>0</v>
      </c>
      <c r="AJ902" s="36">
        <f t="shared" si="1266"/>
        <v>0</v>
      </c>
    </row>
    <row r="903" spans="1:36" ht="15.75" customHeight="1" x14ac:dyDescent="0.25">
      <c r="A903" s="34">
        <v>21</v>
      </c>
      <c r="B903" s="35" t="s">
        <v>91</v>
      </c>
      <c r="C903" s="37"/>
      <c r="D903" s="36">
        <f t="shared" ref="D903:AA903" si="1343">D555+D613+D671</f>
        <v>0</v>
      </c>
      <c r="E903" s="36">
        <f t="shared" si="1343"/>
        <v>0</v>
      </c>
      <c r="F903" s="36">
        <f t="shared" si="1343"/>
        <v>0</v>
      </c>
      <c r="G903" s="36">
        <f t="shared" si="1343"/>
        <v>0</v>
      </c>
      <c r="H903" s="36">
        <f t="shared" si="1343"/>
        <v>0</v>
      </c>
      <c r="I903" s="36">
        <f t="shared" si="1343"/>
        <v>0</v>
      </c>
      <c r="J903" s="36">
        <f t="shared" si="1343"/>
        <v>0</v>
      </c>
      <c r="K903" s="36">
        <f t="shared" si="1343"/>
        <v>0</v>
      </c>
      <c r="L903" s="36">
        <f t="shared" si="1343"/>
        <v>0</v>
      </c>
      <c r="M903" s="36">
        <f t="shared" si="1343"/>
        <v>0</v>
      </c>
      <c r="N903" s="36">
        <f t="shared" si="1343"/>
        <v>0</v>
      </c>
      <c r="O903" s="36">
        <f t="shared" si="1343"/>
        <v>0</v>
      </c>
      <c r="P903" s="36">
        <f t="shared" si="1343"/>
        <v>0</v>
      </c>
      <c r="Q903" s="36">
        <f t="shared" si="1343"/>
        <v>0</v>
      </c>
      <c r="R903" s="36">
        <f t="shared" si="1343"/>
        <v>0</v>
      </c>
      <c r="S903" s="36">
        <f t="shared" si="1343"/>
        <v>0</v>
      </c>
      <c r="T903" s="36">
        <f t="shared" si="1343"/>
        <v>0</v>
      </c>
      <c r="U903" s="36">
        <f t="shared" si="1343"/>
        <v>0</v>
      </c>
      <c r="V903" s="36">
        <f t="shared" si="1343"/>
        <v>0</v>
      </c>
      <c r="W903" s="36">
        <f t="shared" si="1343"/>
        <v>0</v>
      </c>
      <c r="X903" s="36">
        <f t="shared" si="1343"/>
        <v>0</v>
      </c>
      <c r="Y903" s="36">
        <f t="shared" si="1343"/>
        <v>0</v>
      </c>
      <c r="Z903" s="36">
        <f t="shared" si="1343"/>
        <v>0</v>
      </c>
      <c r="AA903" s="36">
        <f t="shared" si="1343"/>
        <v>0</v>
      </c>
      <c r="AB903" s="36">
        <f t="shared" ref="AB903:AC903" si="1344">D903+F903+H903+J903+L903+N903+P903+R903+T903+V903+X903+Z903</f>
        <v>0</v>
      </c>
      <c r="AC903" s="36">
        <f t="shared" si="1344"/>
        <v>0</v>
      </c>
      <c r="AD903" s="36">
        <f t="shared" si="1262"/>
        <v>0</v>
      </c>
      <c r="AE903" s="36">
        <f t="shared" ref="AE903:AF903" si="1345">AE555+AE613+AE671</f>
        <v>0</v>
      </c>
      <c r="AF903" s="36">
        <f t="shared" si="1345"/>
        <v>0</v>
      </c>
      <c r="AG903" s="36">
        <f t="shared" si="1264"/>
        <v>0</v>
      </c>
      <c r="AH903" s="36">
        <f t="shared" ref="AH903:AI903" si="1346">AH555+AH613+AH671</f>
        <v>0</v>
      </c>
      <c r="AI903" s="36">
        <f t="shared" si="1346"/>
        <v>0</v>
      </c>
      <c r="AJ903" s="36">
        <f t="shared" si="1266"/>
        <v>0</v>
      </c>
    </row>
    <row r="904" spans="1:36" ht="15.75" customHeight="1" x14ac:dyDescent="0.25">
      <c r="A904" s="34">
        <v>22</v>
      </c>
      <c r="B904" s="35" t="s">
        <v>92</v>
      </c>
      <c r="C904" s="35" t="s">
        <v>93</v>
      </c>
      <c r="D904" s="36">
        <f t="shared" ref="D904:AA904" si="1347">D556+D614+D672</f>
        <v>0</v>
      </c>
      <c r="E904" s="36">
        <f t="shared" si="1347"/>
        <v>0</v>
      </c>
      <c r="F904" s="36">
        <f t="shared" si="1347"/>
        <v>0</v>
      </c>
      <c r="G904" s="36">
        <f t="shared" si="1347"/>
        <v>0</v>
      </c>
      <c r="H904" s="36">
        <f t="shared" si="1347"/>
        <v>0</v>
      </c>
      <c r="I904" s="36">
        <f t="shared" si="1347"/>
        <v>0</v>
      </c>
      <c r="J904" s="36">
        <f t="shared" si="1347"/>
        <v>0</v>
      </c>
      <c r="K904" s="36">
        <f t="shared" si="1347"/>
        <v>0</v>
      </c>
      <c r="L904" s="36">
        <f t="shared" si="1347"/>
        <v>0</v>
      </c>
      <c r="M904" s="36">
        <f t="shared" si="1347"/>
        <v>0</v>
      </c>
      <c r="N904" s="36">
        <f t="shared" si="1347"/>
        <v>0</v>
      </c>
      <c r="O904" s="36">
        <f t="shared" si="1347"/>
        <v>0</v>
      </c>
      <c r="P904" s="36">
        <f t="shared" si="1347"/>
        <v>0</v>
      </c>
      <c r="Q904" s="36">
        <f t="shared" si="1347"/>
        <v>0</v>
      </c>
      <c r="R904" s="36">
        <f t="shared" si="1347"/>
        <v>0</v>
      </c>
      <c r="S904" s="36">
        <f t="shared" si="1347"/>
        <v>0</v>
      </c>
      <c r="T904" s="36">
        <f t="shared" si="1347"/>
        <v>0</v>
      </c>
      <c r="U904" s="36">
        <f t="shared" si="1347"/>
        <v>0</v>
      </c>
      <c r="V904" s="36">
        <f t="shared" si="1347"/>
        <v>0</v>
      </c>
      <c r="W904" s="36">
        <f t="shared" si="1347"/>
        <v>0</v>
      </c>
      <c r="X904" s="36">
        <f t="shared" si="1347"/>
        <v>0</v>
      </c>
      <c r="Y904" s="36">
        <f t="shared" si="1347"/>
        <v>0</v>
      </c>
      <c r="Z904" s="36">
        <f t="shared" si="1347"/>
        <v>0</v>
      </c>
      <c r="AA904" s="36">
        <f t="shared" si="1347"/>
        <v>0</v>
      </c>
      <c r="AB904" s="36">
        <f t="shared" ref="AB904:AC904" si="1348">D904+F904+H904+J904+L904+N904+P904+R904+T904+V904+X904+Z904</f>
        <v>0</v>
      </c>
      <c r="AC904" s="36">
        <f t="shared" si="1348"/>
        <v>0</v>
      </c>
      <c r="AD904" s="36">
        <f t="shared" si="1262"/>
        <v>0</v>
      </c>
      <c r="AE904" s="36">
        <f t="shared" ref="AE904:AF904" si="1349">AE556+AE614+AE672</f>
        <v>0</v>
      </c>
      <c r="AF904" s="36">
        <f t="shared" si="1349"/>
        <v>0</v>
      </c>
      <c r="AG904" s="36">
        <f t="shared" si="1264"/>
        <v>0</v>
      </c>
      <c r="AH904" s="36">
        <f t="shared" ref="AH904:AI904" si="1350">AH556+AH614+AH672</f>
        <v>0</v>
      </c>
      <c r="AI904" s="36">
        <f t="shared" si="1350"/>
        <v>0</v>
      </c>
      <c r="AJ904" s="36">
        <f t="shared" si="1266"/>
        <v>0</v>
      </c>
    </row>
    <row r="905" spans="1:36" ht="15.75" customHeight="1" x14ac:dyDescent="0.25">
      <c r="A905" s="34">
        <v>23</v>
      </c>
      <c r="B905" s="35" t="s">
        <v>94</v>
      </c>
      <c r="C905" s="35" t="s">
        <v>95</v>
      </c>
      <c r="D905" s="36">
        <f t="shared" ref="D905:AA905" si="1351">D557+D615+D673</f>
        <v>0</v>
      </c>
      <c r="E905" s="36">
        <f t="shared" si="1351"/>
        <v>0</v>
      </c>
      <c r="F905" s="36">
        <f t="shared" si="1351"/>
        <v>0</v>
      </c>
      <c r="G905" s="36">
        <f t="shared" si="1351"/>
        <v>0</v>
      </c>
      <c r="H905" s="36">
        <f t="shared" si="1351"/>
        <v>0</v>
      </c>
      <c r="I905" s="36">
        <f t="shared" si="1351"/>
        <v>0</v>
      </c>
      <c r="J905" s="36">
        <f t="shared" si="1351"/>
        <v>0</v>
      </c>
      <c r="K905" s="36">
        <f t="shared" si="1351"/>
        <v>0</v>
      </c>
      <c r="L905" s="36">
        <f t="shared" si="1351"/>
        <v>0</v>
      </c>
      <c r="M905" s="36">
        <f t="shared" si="1351"/>
        <v>0</v>
      </c>
      <c r="N905" s="36">
        <f t="shared" si="1351"/>
        <v>0</v>
      </c>
      <c r="O905" s="36">
        <f t="shared" si="1351"/>
        <v>0</v>
      </c>
      <c r="P905" s="36">
        <f t="shared" si="1351"/>
        <v>0</v>
      </c>
      <c r="Q905" s="36">
        <f t="shared" si="1351"/>
        <v>0</v>
      </c>
      <c r="R905" s="36">
        <f t="shared" si="1351"/>
        <v>0</v>
      </c>
      <c r="S905" s="36">
        <f t="shared" si="1351"/>
        <v>0</v>
      </c>
      <c r="T905" s="36">
        <f t="shared" si="1351"/>
        <v>0</v>
      </c>
      <c r="U905" s="36">
        <f t="shared" si="1351"/>
        <v>0</v>
      </c>
      <c r="V905" s="36">
        <f t="shared" si="1351"/>
        <v>0</v>
      </c>
      <c r="W905" s="36">
        <f t="shared" si="1351"/>
        <v>0</v>
      </c>
      <c r="X905" s="36">
        <f t="shared" si="1351"/>
        <v>0</v>
      </c>
      <c r="Y905" s="36">
        <f t="shared" si="1351"/>
        <v>0</v>
      </c>
      <c r="Z905" s="36">
        <f t="shared" si="1351"/>
        <v>0</v>
      </c>
      <c r="AA905" s="36">
        <f t="shared" si="1351"/>
        <v>0</v>
      </c>
      <c r="AB905" s="36">
        <f t="shared" ref="AB905:AC905" si="1352">D905+F905+H905+J905+L905+N905+P905+R905+T905+V905+X905+Z905</f>
        <v>0</v>
      </c>
      <c r="AC905" s="36">
        <f t="shared" si="1352"/>
        <v>0</v>
      </c>
      <c r="AD905" s="36">
        <f t="shared" si="1262"/>
        <v>0</v>
      </c>
      <c r="AE905" s="36">
        <f t="shared" ref="AE905:AF905" si="1353">AE557+AE615+AE673</f>
        <v>0</v>
      </c>
      <c r="AF905" s="36">
        <f t="shared" si="1353"/>
        <v>0</v>
      </c>
      <c r="AG905" s="36">
        <f t="shared" si="1264"/>
        <v>0</v>
      </c>
      <c r="AH905" s="36">
        <f t="shared" ref="AH905:AI905" si="1354">AH557+AH615+AH673</f>
        <v>0</v>
      </c>
      <c r="AI905" s="36">
        <f t="shared" si="1354"/>
        <v>0</v>
      </c>
      <c r="AJ905" s="36">
        <f t="shared" si="1266"/>
        <v>0</v>
      </c>
    </row>
    <row r="906" spans="1:36" ht="15.75" customHeight="1" x14ac:dyDescent="0.25">
      <c r="A906" s="34">
        <v>24</v>
      </c>
      <c r="B906" s="35" t="s">
        <v>96</v>
      </c>
      <c r="C906" s="35" t="s">
        <v>97</v>
      </c>
      <c r="D906" s="36">
        <f t="shared" ref="D906:AA906" si="1355">D558+D616+D674</f>
        <v>0</v>
      </c>
      <c r="E906" s="36">
        <f t="shared" si="1355"/>
        <v>0</v>
      </c>
      <c r="F906" s="36">
        <f t="shared" si="1355"/>
        <v>0</v>
      </c>
      <c r="G906" s="36">
        <f t="shared" si="1355"/>
        <v>0</v>
      </c>
      <c r="H906" s="36">
        <f t="shared" si="1355"/>
        <v>0</v>
      </c>
      <c r="I906" s="36">
        <f t="shared" si="1355"/>
        <v>0</v>
      </c>
      <c r="J906" s="36">
        <f t="shared" si="1355"/>
        <v>0</v>
      </c>
      <c r="K906" s="36">
        <f t="shared" si="1355"/>
        <v>0</v>
      </c>
      <c r="L906" s="36">
        <f t="shared" si="1355"/>
        <v>0</v>
      </c>
      <c r="M906" s="36">
        <f t="shared" si="1355"/>
        <v>0</v>
      </c>
      <c r="N906" s="36">
        <f t="shared" si="1355"/>
        <v>0</v>
      </c>
      <c r="O906" s="36">
        <f t="shared" si="1355"/>
        <v>0</v>
      </c>
      <c r="P906" s="36">
        <f t="shared" si="1355"/>
        <v>0</v>
      </c>
      <c r="Q906" s="36">
        <f t="shared" si="1355"/>
        <v>0</v>
      </c>
      <c r="R906" s="36">
        <f t="shared" si="1355"/>
        <v>0</v>
      </c>
      <c r="S906" s="36">
        <f t="shared" si="1355"/>
        <v>0</v>
      </c>
      <c r="T906" s="36">
        <f t="shared" si="1355"/>
        <v>0</v>
      </c>
      <c r="U906" s="36">
        <f t="shared" si="1355"/>
        <v>0</v>
      </c>
      <c r="V906" s="36">
        <f t="shared" si="1355"/>
        <v>0</v>
      </c>
      <c r="W906" s="36">
        <f t="shared" si="1355"/>
        <v>0</v>
      </c>
      <c r="X906" s="36">
        <f t="shared" si="1355"/>
        <v>0</v>
      </c>
      <c r="Y906" s="36">
        <f t="shared" si="1355"/>
        <v>0</v>
      </c>
      <c r="Z906" s="36">
        <f t="shared" si="1355"/>
        <v>0</v>
      </c>
      <c r="AA906" s="36">
        <f t="shared" si="1355"/>
        <v>0</v>
      </c>
      <c r="AB906" s="36">
        <f t="shared" ref="AB906:AC906" si="1356">D906+F906+H906+J906+L906+N906+P906+R906+T906+V906+X906+Z906</f>
        <v>0</v>
      </c>
      <c r="AC906" s="36">
        <f t="shared" si="1356"/>
        <v>0</v>
      </c>
      <c r="AD906" s="36">
        <f t="shared" si="1262"/>
        <v>0</v>
      </c>
      <c r="AE906" s="36">
        <f t="shared" ref="AE906:AF906" si="1357">AE558+AE616+AE674</f>
        <v>0</v>
      </c>
      <c r="AF906" s="36">
        <f t="shared" si="1357"/>
        <v>0</v>
      </c>
      <c r="AG906" s="36">
        <f t="shared" si="1264"/>
        <v>0</v>
      </c>
      <c r="AH906" s="36">
        <f t="shared" ref="AH906:AI906" si="1358">AH558+AH616+AH674</f>
        <v>0</v>
      </c>
      <c r="AI906" s="36">
        <f t="shared" si="1358"/>
        <v>0</v>
      </c>
      <c r="AJ906" s="36">
        <f t="shared" si="1266"/>
        <v>0</v>
      </c>
    </row>
    <row r="907" spans="1:36" ht="15.75" customHeight="1" x14ac:dyDescent="0.25">
      <c r="A907" s="34">
        <v>25</v>
      </c>
      <c r="B907" s="35" t="s">
        <v>98</v>
      </c>
      <c r="C907" s="35" t="s">
        <v>97</v>
      </c>
      <c r="D907" s="36">
        <f t="shared" ref="D907:AA907" si="1359">D559+D617+D675</f>
        <v>0</v>
      </c>
      <c r="E907" s="36">
        <f t="shared" si="1359"/>
        <v>0</v>
      </c>
      <c r="F907" s="36">
        <f t="shared" si="1359"/>
        <v>0</v>
      </c>
      <c r="G907" s="36">
        <f t="shared" si="1359"/>
        <v>0</v>
      </c>
      <c r="H907" s="36">
        <f t="shared" si="1359"/>
        <v>0</v>
      </c>
      <c r="I907" s="36">
        <f t="shared" si="1359"/>
        <v>0</v>
      </c>
      <c r="J907" s="36">
        <f t="shared" si="1359"/>
        <v>0</v>
      </c>
      <c r="K907" s="36">
        <f t="shared" si="1359"/>
        <v>0</v>
      </c>
      <c r="L907" s="36">
        <f t="shared" si="1359"/>
        <v>0</v>
      </c>
      <c r="M907" s="36">
        <f t="shared" si="1359"/>
        <v>0</v>
      </c>
      <c r="N907" s="36">
        <f t="shared" si="1359"/>
        <v>0</v>
      </c>
      <c r="O907" s="36">
        <f t="shared" si="1359"/>
        <v>0</v>
      </c>
      <c r="P907" s="36">
        <f t="shared" si="1359"/>
        <v>0</v>
      </c>
      <c r="Q907" s="36">
        <f t="shared" si="1359"/>
        <v>0</v>
      </c>
      <c r="R907" s="36">
        <f t="shared" si="1359"/>
        <v>0</v>
      </c>
      <c r="S907" s="36">
        <f t="shared" si="1359"/>
        <v>0</v>
      </c>
      <c r="T907" s="36">
        <f t="shared" si="1359"/>
        <v>0</v>
      </c>
      <c r="U907" s="36">
        <f t="shared" si="1359"/>
        <v>0</v>
      </c>
      <c r="V907" s="36">
        <f t="shared" si="1359"/>
        <v>0</v>
      </c>
      <c r="W907" s="36">
        <f t="shared" si="1359"/>
        <v>0</v>
      </c>
      <c r="X907" s="36">
        <f t="shared" si="1359"/>
        <v>0</v>
      </c>
      <c r="Y907" s="36">
        <f t="shared" si="1359"/>
        <v>0</v>
      </c>
      <c r="Z907" s="36">
        <f t="shared" si="1359"/>
        <v>0</v>
      </c>
      <c r="AA907" s="36">
        <f t="shared" si="1359"/>
        <v>0</v>
      </c>
      <c r="AB907" s="36">
        <f t="shared" ref="AB907:AC907" si="1360">D907+F907+H907+J907+L907+N907+P907+R907+T907+V907+X907+Z907</f>
        <v>0</v>
      </c>
      <c r="AC907" s="36">
        <f t="shared" si="1360"/>
        <v>0</v>
      </c>
      <c r="AD907" s="36">
        <f t="shared" si="1262"/>
        <v>0</v>
      </c>
      <c r="AE907" s="36">
        <f t="shared" ref="AE907:AF907" si="1361">AE559+AE617+AE675</f>
        <v>0</v>
      </c>
      <c r="AF907" s="36">
        <f t="shared" si="1361"/>
        <v>0</v>
      </c>
      <c r="AG907" s="36">
        <f t="shared" si="1264"/>
        <v>0</v>
      </c>
      <c r="AH907" s="36">
        <f t="shared" ref="AH907:AI907" si="1362">AH559+AH617+AH675</f>
        <v>0</v>
      </c>
      <c r="AI907" s="36">
        <f t="shared" si="1362"/>
        <v>0</v>
      </c>
      <c r="AJ907" s="36">
        <f t="shared" si="1266"/>
        <v>0</v>
      </c>
    </row>
    <row r="908" spans="1:36" ht="15.75" customHeight="1" x14ac:dyDescent="0.25">
      <c r="A908" s="34">
        <v>26</v>
      </c>
      <c r="B908" s="35" t="s">
        <v>99</v>
      </c>
      <c r="C908" s="35" t="s">
        <v>100</v>
      </c>
      <c r="D908" s="36">
        <f t="shared" ref="D908:AA908" si="1363">D560+D618+D676</f>
        <v>0</v>
      </c>
      <c r="E908" s="36">
        <f t="shared" si="1363"/>
        <v>0</v>
      </c>
      <c r="F908" s="36">
        <f t="shared" si="1363"/>
        <v>0</v>
      </c>
      <c r="G908" s="36">
        <f t="shared" si="1363"/>
        <v>0</v>
      </c>
      <c r="H908" s="36">
        <f t="shared" si="1363"/>
        <v>0</v>
      </c>
      <c r="I908" s="36">
        <f t="shared" si="1363"/>
        <v>0</v>
      </c>
      <c r="J908" s="36">
        <f t="shared" si="1363"/>
        <v>0</v>
      </c>
      <c r="K908" s="36">
        <f t="shared" si="1363"/>
        <v>0</v>
      </c>
      <c r="L908" s="36">
        <f t="shared" si="1363"/>
        <v>0</v>
      </c>
      <c r="M908" s="36">
        <f t="shared" si="1363"/>
        <v>0</v>
      </c>
      <c r="N908" s="36">
        <f t="shared" si="1363"/>
        <v>0</v>
      </c>
      <c r="O908" s="36">
        <f t="shared" si="1363"/>
        <v>0</v>
      </c>
      <c r="P908" s="36">
        <f t="shared" si="1363"/>
        <v>0</v>
      </c>
      <c r="Q908" s="36">
        <f t="shared" si="1363"/>
        <v>0</v>
      </c>
      <c r="R908" s="36">
        <f t="shared" si="1363"/>
        <v>0</v>
      </c>
      <c r="S908" s="36">
        <f t="shared" si="1363"/>
        <v>0</v>
      </c>
      <c r="T908" s="36">
        <f t="shared" si="1363"/>
        <v>0</v>
      </c>
      <c r="U908" s="36">
        <f t="shared" si="1363"/>
        <v>0</v>
      </c>
      <c r="V908" s="36">
        <f t="shared" si="1363"/>
        <v>0</v>
      </c>
      <c r="W908" s="36">
        <f t="shared" si="1363"/>
        <v>0</v>
      </c>
      <c r="X908" s="36">
        <f t="shared" si="1363"/>
        <v>0</v>
      </c>
      <c r="Y908" s="36">
        <f t="shared" si="1363"/>
        <v>0</v>
      </c>
      <c r="Z908" s="36">
        <f t="shared" si="1363"/>
        <v>0</v>
      </c>
      <c r="AA908" s="36">
        <f t="shared" si="1363"/>
        <v>0</v>
      </c>
      <c r="AB908" s="36">
        <f t="shared" ref="AB908:AC908" si="1364">D908+F908+H908+J908+L908+N908+P908+R908+T908+V908+X908+Z908</f>
        <v>0</v>
      </c>
      <c r="AC908" s="36">
        <f t="shared" si="1364"/>
        <v>0</v>
      </c>
      <c r="AD908" s="36">
        <f t="shared" si="1262"/>
        <v>0</v>
      </c>
      <c r="AE908" s="36">
        <f t="shared" ref="AE908:AF908" si="1365">AE560+AE618+AE676</f>
        <v>0</v>
      </c>
      <c r="AF908" s="36">
        <f t="shared" si="1365"/>
        <v>0</v>
      </c>
      <c r="AG908" s="36">
        <f t="shared" si="1264"/>
        <v>0</v>
      </c>
      <c r="AH908" s="36">
        <f t="shared" ref="AH908:AI908" si="1366">AH560+AH618+AH676</f>
        <v>0</v>
      </c>
      <c r="AI908" s="36">
        <f t="shared" si="1366"/>
        <v>0</v>
      </c>
      <c r="AJ908" s="36">
        <f t="shared" si="1266"/>
        <v>0</v>
      </c>
    </row>
    <row r="909" spans="1:36" ht="15.75" customHeight="1" x14ac:dyDescent="0.25">
      <c r="A909" s="34">
        <v>27</v>
      </c>
      <c r="B909" s="35" t="s">
        <v>101</v>
      </c>
      <c r="C909" s="38" t="s">
        <v>102</v>
      </c>
      <c r="D909" s="36">
        <f t="shared" ref="D909:AA909" si="1367">D561+D619+D677</f>
        <v>0</v>
      </c>
      <c r="E909" s="36">
        <f t="shared" si="1367"/>
        <v>0</v>
      </c>
      <c r="F909" s="36">
        <f t="shared" si="1367"/>
        <v>0</v>
      </c>
      <c r="G909" s="36">
        <f t="shared" si="1367"/>
        <v>0</v>
      </c>
      <c r="H909" s="36">
        <f t="shared" si="1367"/>
        <v>0</v>
      </c>
      <c r="I909" s="36">
        <f t="shared" si="1367"/>
        <v>0</v>
      </c>
      <c r="J909" s="36">
        <f t="shared" si="1367"/>
        <v>0</v>
      </c>
      <c r="K909" s="36">
        <f t="shared" si="1367"/>
        <v>0</v>
      </c>
      <c r="L909" s="36">
        <f t="shared" si="1367"/>
        <v>0</v>
      </c>
      <c r="M909" s="36">
        <f t="shared" si="1367"/>
        <v>0</v>
      </c>
      <c r="N909" s="36">
        <f t="shared" si="1367"/>
        <v>0</v>
      </c>
      <c r="O909" s="36">
        <f t="shared" si="1367"/>
        <v>0</v>
      </c>
      <c r="P909" s="36">
        <f t="shared" si="1367"/>
        <v>0</v>
      </c>
      <c r="Q909" s="36">
        <f t="shared" si="1367"/>
        <v>0</v>
      </c>
      <c r="R909" s="36">
        <f t="shared" si="1367"/>
        <v>0</v>
      </c>
      <c r="S909" s="36">
        <f t="shared" si="1367"/>
        <v>0</v>
      </c>
      <c r="T909" s="36">
        <f t="shared" si="1367"/>
        <v>0</v>
      </c>
      <c r="U909" s="36">
        <f t="shared" si="1367"/>
        <v>0</v>
      </c>
      <c r="V909" s="36">
        <f t="shared" si="1367"/>
        <v>0</v>
      </c>
      <c r="W909" s="36">
        <f t="shared" si="1367"/>
        <v>0</v>
      </c>
      <c r="X909" s="36">
        <f t="shared" si="1367"/>
        <v>0</v>
      </c>
      <c r="Y909" s="36">
        <f t="shared" si="1367"/>
        <v>0</v>
      </c>
      <c r="Z909" s="36">
        <f t="shared" si="1367"/>
        <v>0</v>
      </c>
      <c r="AA909" s="36">
        <f t="shared" si="1367"/>
        <v>0</v>
      </c>
      <c r="AB909" s="36">
        <f t="shared" ref="AB909:AC909" si="1368">D909+F909+H909+J909+L909+N909+P909+R909+T909+V909+X909+Z909</f>
        <v>0</v>
      </c>
      <c r="AC909" s="36">
        <f t="shared" si="1368"/>
        <v>0</v>
      </c>
      <c r="AD909" s="36">
        <f t="shared" si="1262"/>
        <v>0</v>
      </c>
      <c r="AE909" s="36">
        <f t="shared" ref="AE909:AF909" si="1369">AE561+AE619+AE677</f>
        <v>0</v>
      </c>
      <c r="AF909" s="36">
        <f t="shared" si="1369"/>
        <v>0</v>
      </c>
      <c r="AG909" s="36">
        <f t="shared" si="1264"/>
        <v>0</v>
      </c>
      <c r="AH909" s="36">
        <f t="shared" ref="AH909:AI909" si="1370">AH561+AH619+AH677</f>
        <v>0</v>
      </c>
      <c r="AI909" s="36">
        <f t="shared" si="1370"/>
        <v>0</v>
      </c>
      <c r="AJ909" s="36">
        <f t="shared" si="1266"/>
        <v>0</v>
      </c>
    </row>
    <row r="910" spans="1:36" ht="15.75" customHeight="1" x14ac:dyDescent="0.25">
      <c r="A910" s="34">
        <v>28</v>
      </c>
      <c r="B910" s="35" t="s">
        <v>144</v>
      </c>
      <c r="C910" s="35" t="s">
        <v>104</v>
      </c>
      <c r="D910" s="36">
        <f t="shared" ref="D910:AA910" si="1371">D562+D620+D678</f>
        <v>0</v>
      </c>
      <c r="E910" s="36">
        <f t="shared" si="1371"/>
        <v>0</v>
      </c>
      <c r="F910" s="36">
        <f t="shared" si="1371"/>
        <v>0</v>
      </c>
      <c r="G910" s="36">
        <f t="shared" si="1371"/>
        <v>0</v>
      </c>
      <c r="H910" s="36">
        <f t="shared" si="1371"/>
        <v>0</v>
      </c>
      <c r="I910" s="36">
        <f t="shared" si="1371"/>
        <v>0</v>
      </c>
      <c r="J910" s="36">
        <f t="shared" si="1371"/>
        <v>0</v>
      </c>
      <c r="K910" s="36">
        <f t="shared" si="1371"/>
        <v>0</v>
      </c>
      <c r="L910" s="36">
        <f t="shared" si="1371"/>
        <v>0</v>
      </c>
      <c r="M910" s="36">
        <f t="shared" si="1371"/>
        <v>0</v>
      </c>
      <c r="N910" s="36">
        <f t="shared" si="1371"/>
        <v>0</v>
      </c>
      <c r="O910" s="36">
        <f t="shared" si="1371"/>
        <v>0</v>
      </c>
      <c r="P910" s="36">
        <f t="shared" si="1371"/>
        <v>0</v>
      </c>
      <c r="Q910" s="36">
        <f t="shared" si="1371"/>
        <v>0</v>
      </c>
      <c r="R910" s="36">
        <f t="shared" si="1371"/>
        <v>0</v>
      </c>
      <c r="S910" s="36">
        <f t="shared" si="1371"/>
        <v>0</v>
      </c>
      <c r="T910" s="36">
        <f t="shared" si="1371"/>
        <v>0</v>
      </c>
      <c r="U910" s="36">
        <f t="shared" si="1371"/>
        <v>0</v>
      </c>
      <c r="V910" s="36">
        <f t="shared" si="1371"/>
        <v>0</v>
      </c>
      <c r="W910" s="36">
        <f t="shared" si="1371"/>
        <v>0</v>
      </c>
      <c r="X910" s="36">
        <f t="shared" si="1371"/>
        <v>0</v>
      </c>
      <c r="Y910" s="36">
        <f t="shared" si="1371"/>
        <v>0</v>
      </c>
      <c r="Z910" s="36">
        <f t="shared" si="1371"/>
        <v>0</v>
      </c>
      <c r="AA910" s="36">
        <f t="shared" si="1371"/>
        <v>0</v>
      </c>
      <c r="AB910" s="36">
        <f t="shared" ref="AB910:AC910" si="1372">D910+F910+H910+J910+L910+N910+P910+R910+T910+V910+X910+Z910</f>
        <v>0</v>
      </c>
      <c r="AC910" s="36">
        <f t="shared" si="1372"/>
        <v>0</v>
      </c>
      <c r="AD910" s="36">
        <f t="shared" si="1262"/>
        <v>0</v>
      </c>
      <c r="AE910" s="36">
        <f t="shared" ref="AE910:AF910" si="1373">AE562+AE620+AE678</f>
        <v>0</v>
      </c>
      <c r="AF910" s="36">
        <f t="shared" si="1373"/>
        <v>0</v>
      </c>
      <c r="AG910" s="36">
        <f t="shared" si="1264"/>
        <v>0</v>
      </c>
      <c r="AH910" s="36">
        <f t="shared" ref="AH910:AI910" si="1374">AH562+AH620+AH678</f>
        <v>0</v>
      </c>
      <c r="AI910" s="36">
        <f t="shared" si="1374"/>
        <v>0</v>
      </c>
      <c r="AJ910" s="36">
        <f t="shared" si="1266"/>
        <v>0</v>
      </c>
    </row>
    <row r="911" spans="1:36" ht="15.75" customHeight="1" x14ac:dyDescent="0.25">
      <c r="A911" s="34">
        <v>29</v>
      </c>
      <c r="B911" s="35" t="s">
        <v>105</v>
      </c>
      <c r="C911" s="35" t="s">
        <v>106</v>
      </c>
      <c r="D911" s="36">
        <f t="shared" ref="D911:AA911" si="1375">D563+D621+D679</f>
        <v>0</v>
      </c>
      <c r="E911" s="36">
        <f t="shared" si="1375"/>
        <v>0</v>
      </c>
      <c r="F911" s="36">
        <f t="shared" si="1375"/>
        <v>0</v>
      </c>
      <c r="G911" s="36">
        <f t="shared" si="1375"/>
        <v>0</v>
      </c>
      <c r="H911" s="36">
        <f t="shared" si="1375"/>
        <v>0</v>
      </c>
      <c r="I911" s="36">
        <f t="shared" si="1375"/>
        <v>0</v>
      </c>
      <c r="J911" s="36">
        <f t="shared" si="1375"/>
        <v>0</v>
      </c>
      <c r="K911" s="36">
        <f t="shared" si="1375"/>
        <v>0</v>
      </c>
      <c r="L911" s="36">
        <f t="shared" si="1375"/>
        <v>0</v>
      </c>
      <c r="M911" s="36">
        <f t="shared" si="1375"/>
        <v>0</v>
      </c>
      <c r="N911" s="36">
        <f t="shared" si="1375"/>
        <v>0</v>
      </c>
      <c r="O911" s="36">
        <f t="shared" si="1375"/>
        <v>0</v>
      </c>
      <c r="P911" s="36">
        <f t="shared" si="1375"/>
        <v>0</v>
      </c>
      <c r="Q911" s="36">
        <f t="shared" si="1375"/>
        <v>0</v>
      </c>
      <c r="R911" s="36">
        <f t="shared" si="1375"/>
        <v>0</v>
      </c>
      <c r="S911" s="36">
        <f t="shared" si="1375"/>
        <v>0</v>
      </c>
      <c r="T911" s="36">
        <f t="shared" si="1375"/>
        <v>0</v>
      </c>
      <c r="U911" s="36">
        <f t="shared" si="1375"/>
        <v>0</v>
      </c>
      <c r="V911" s="36">
        <f t="shared" si="1375"/>
        <v>0</v>
      </c>
      <c r="W911" s="36">
        <f t="shared" si="1375"/>
        <v>0</v>
      </c>
      <c r="X911" s="36">
        <f t="shared" si="1375"/>
        <v>0</v>
      </c>
      <c r="Y911" s="36">
        <f t="shared" si="1375"/>
        <v>0</v>
      </c>
      <c r="Z911" s="36">
        <f t="shared" si="1375"/>
        <v>0</v>
      </c>
      <c r="AA911" s="36">
        <f t="shared" si="1375"/>
        <v>0</v>
      </c>
      <c r="AB911" s="36">
        <f t="shared" ref="AB911:AC911" si="1376">D911+F911+H911+J911+L911+N911+P911+R911+T911+V911+X911+Z911</f>
        <v>0</v>
      </c>
      <c r="AC911" s="36">
        <f t="shared" si="1376"/>
        <v>0</v>
      </c>
      <c r="AD911" s="36">
        <f t="shared" si="1262"/>
        <v>0</v>
      </c>
      <c r="AE911" s="36">
        <f t="shared" ref="AE911:AF911" si="1377">AE563+AE621+AE679</f>
        <v>0</v>
      </c>
      <c r="AF911" s="36">
        <f t="shared" si="1377"/>
        <v>0</v>
      </c>
      <c r="AG911" s="36">
        <f t="shared" si="1264"/>
        <v>0</v>
      </c>
      <c r="AH911" s="36">
        <f t="shared" ref="AH911:AI911" si="1378">AH563+AH621+AH679</f>
        <v>0</v>
      </c>
      <c r="AI911" s="36">
        <f t="shared" si="1378"/>
        <v>0</v>
      </c>
      <c r="AJ911" s="36">
        <f t="shared" si="1266"/>
        <v>0</v>
      </c>
    </row>
    <row r="912" spans="1:36" ht="15.75" customHeight="1" x14ac:dyDescent="0.25">
      <c r="A912" s="34">
        <v>30</v>
      </c>
      <c r="B912" s="35" t="s">
        <v>107</v>
      </c>
      <c r="C912" s="38" t="s">
        <v>108</v>
      </c>
      <c r="D912" s="36">
        <f t="shared" ref="D912:AA912" si="1379">D564+D622+D680</f>
        <v>0</v>
      </c>
      <c r="E912" s="36">
        <f t="shared" si="1379"/>
        <v>0</v>
      </c>
      <c r="F912" s="36">
        <f t="shared" si="1379"/>
        <v>0</v>
      </c>
      <c r="G912" s="36">
        <f t="shared" si="1379"/>
        <v>0</v>
      </c>
      <c r="H912" s="36">
        <f t="shared" si="1379"/>
        <v>0</v>
      </c>
      <c r="I912" s="36">
        <f t="shared" si="1379"/>
        <v>0</v>
      </c>
      <c r="J912" s="36">
        <f t="shared" si="1379"/>
        <v>0</v>
      </c>
      <c r="K912" s="36">
        <f t="shared" si="1379"/>
        <v>0</v>
      </c>
      <c r="L912" s="36">
        <f t="shared" si="1379"/>
        <v>0</v>
      </c>
      <c r="M912" s="36">
        <f t="shared" si="1379"/>
        <v>0</v>
      </c>
      <c r="N912" s="36">
        <f t="shared" si="1379"/>
        <v>0</v>
      </c>
      <c r="O912" s="36">
        <f t="shared" si="1379"/>
        <v>0</v>
      </c>
      <c r="P912" s="36">
        <f t="shared" si="1379"/>
        <v>0</v>
      </c>
      <c r="Q912" s="36">
        <f t="shared" si="1379"/>
        <v>0</v>
      </c>
      <c r="R912" s="36">
        <f t="shared" si="1379"/>
        <v>0</v>
      </c>
      <c r="S912" s="36">
        <f t="shared" si="1379"/>
        <v>0</v>
      </c>
      <c r="T912" s="36">
        <f t="shared" si="1379"/>
        <v>0</v>
      </c>
      <c r="U912" s="36">
        <f t="shared" si="1379"/>
        <v>0</v>
      </c>
      <c r="V912" s="36">
        <f t="shared" si="1379"/>
        <v>0</v>
      </c>
      <c r="W912" s="36">
        <f t="shared" si="1379"/>
        <v>0</v>
      </c>
      <c r="X912" s="36">
        <f t="shared" si="1379"/>
        <v>0</v>
      </c>
      <c r="Y912" s="36">
        <f t="shared" si="1379"/>
        <v>0</v>
      </c>
      <c r="Z912" s="36">
        <f t="shared" si="1379"/>
        <v>0</v>
      </c>
      <c r="AA912" s="36">
        <f t="shared" si="1379"/>
        <v>0</v>
      </c>
      <c r="AB912" s="36">
        <f t="shared" ref="AB912:AC912" si="1380">D912+F912+H912+J912+L912+N912+P912+R912+T912+V912+X912+Z912</f>
        <v>0</v>
      </c>
      <c r="AC912" s="36">
        <f t="shared" si="1380"/>
        <v>0</v>
      </c>
      <c r="AD912" s="36">
        <f t="shared" si="1262"/>
        <v>0</v>
      </c>
      <c r="AE912" s="36">
        <f t="shared" ref="AE912:AF912" si="1381">AE564+AE622+AE680</f>
        <v>0</v>
      </c>
      <c r="AF912" s="36">
        <f t="shared" si="1381"/>
        <v>0</v>
      </c>
      <c r="AG912" s="36">
        <f t="shared" si="1264"/>
        <v>0</v>
      </c>
      <c r="AH912" s="36">
        <f t="shared" ref="AH912:AI912" si="1382">AH564+AH622+AH680</f>
        <v>0</v>
      </c>
      <c r="AI912" s="36">
        <f t="shared" si="1382"/>
        <v>0</v>
      </c>
      <c r="AJ912" s="36">
        <f t="shared" si="1266"/>
        <v>0</v>
      </c>
    </row>
    <row r="913" spans="1:36" ht="15.75" customHeight="1" x14ac:dyDescent="0.25">
      <c r="A913" s="34">
        <v>31</v>
      </c>
      <c r="B913" s="35" t="s">
        <v>109</v>
      </c>
      <c r="C913" s="38" t="s">
        <v>110</v>
      </c>
      <c r="D913" s="36">
        <f t="shared" ref="D913:AA913" si="1383">D565+D623+D681</f>
        <v>0</v>
      </c>
      <c r="E913" s="36">
        <f t="shared" si="1383"/>
        <v>0</v>
      </c>
      <c r="F913" s="36">
        <f t="shared" si="1383"/>
        <v>0</v>
      </c>
      <c r="G913" s="36">
        <f t="shared" si="1383"/>
        <v>0</v>
      </c>
      <c r="H913" s="36">
        <f t="shared" si="1383"/>
        <v>0</v>
      </c>
      <c r="I913" s="36">
        <f t="shared" si="1383"/>
        <v>0</v>
      </c>
      <c r="J913" s="36">
        <f t="shared" si="1383"/>
        <v>0</v>
      </c>
      <c r="K913" s="36">
        <f t="shared" si="1383"/>
        <v>0</v>
      </c>
      <c r="L913" s="36">
        <f t="shared" si="1383"/>
        <v>0</v>
      </c>
      <c r="M913" s="36">
        <f t="shared" si="1383"/>
        <v>0</v>
      </c>
      <c r="N913" s="36">
        <f t="shared" si="1383"/>
        <v>0</v>
      </c>
      <c r="O913" s="36">
        <f t="shared" si="1383"/>
        <v>0</v>
      </c>
      <c r="P913" s="36">
        <f t="shared" si="1383"/>
        <v>0</v>
      </c>
      <c r="Q913" s="36">
        <f t="shared" si="1383"/>
        <v>0</v>
      </c>
      <c r="R913" s="36">
        <f t="shared" si="1383"/>
        <v>0</v>
      </c>
      <c r="S913" s="36">
        <f t="shared" si="1383"/>
        <v>0</v>
      </c>
      <c r="T913" s="36">
        <f t="shared" si="1383"/>
        <v>0</v>
      </c>
      <c r="U913" s="36">
        <f t="shared" si="1383"/>
        <v>0</v>
      </c>
      <c r="V913" s="36">
        <f t="shared" si="1383"/>
        <v>0</v>
      </c>
      <c r="W913" s="36">
        <f t="shared" si="1383"/>
        <v>0</v>
      </c>
      <c r="X913" s="36">
        <f t="shared" si="1383"/>
        <v>0</v>
      </c>
      <c r="Y913" s="36">
        <f t="shared" si="1383"/>
        <v>0</v>
      </c>
      <c r="Z913" s="36">
        <f t="shared" si="1383"/>
        <v>0</v>
      </c>
      <c r="AA913" s="36">
        <f t="shared" si="1383"/>
        <v>0</v>
      </c>
      <c r="AB913" s="36">
        <f t="shared" ref="AB913:AC913" si="1384">D913+F913+H913+J913+L913+N913+P913+R913+T913+V913+X913+Z913</f>
        <v>0</v>
      </c>
      <c r="AC913" s="36">
        <f t="shared" si="1384"/>
        <v>0</v>
      </c>
      <c r="AD913" s="36">
        <f t="shared" si="1262"/>
        <v>0</v>
      </c>
      <c r="AE913" s="36">
        <f t="shared" ref="AE913:AF913" si="1385">AE565+AE623+AE681</f>
        <v>0</v>
      </c>
      <c r="AF913" s="36">
        <f t="shared" si="1385"/>
        <v>0</v>
      </c>
      <c r="AG913" s="36">
        <f t="shared" si="1264"/>
        <v>0</v>
      </c>
      <c r="AH913" s="36">
        <f t="shared" ref="AH913:AI913" si="1386">AH565+AH623+AH681</f>
        <v>0</v>
      </c>
      <c r="AI913" s="36">
        <f t="shared" si="1386"/>
        <v>0</v>
      </c>
      <c r="AJ913" s="36">
        <f t="shared" si="1266"/>
        <v>0</v>
      </c>
    </row>
    <row r="914" spans="1:36" ht="15.75" customHeight="1" x14ac:dyDescent="0.25">
      <c r="A914" s="34">
        <v>32</v>
      </c>
      <c r="B914" s="35" t="s">
        <v>111</v>
      </c>
      <c r="C914" s="38" t="s">
        <v>112</v>
      </c>
      <c r="D914" s="36">
        <f t="shared" ref="D914:AA914" si="1387">D566+D624+D682</f>
        <v>0</v>
      </c>
      <c r="E914" s="36">
        <f t="shared" si="1387"/>
        <v>0</v>
      </c>
      <c r="F914" s="36">
        <f t="shared" si="1387"/>
        <v>0</v>
      </c>
      <c r="G914" s="36">
        <f t="shared" si="1387"/>
        <v>0</v>
      </c>
      <c r="H914" s="36">
        <f t="shared" si="1387"/>
        <v>0</v>
      </c>
      <c r="I914" s="36">
        <f t="shared" si="1387"/>
        <v>0</v>
      </c>
      <c r="J914" s="36">
        <f t="shared" si="1387"/>
        <v>0</v>
      </c>
      <c r="K914" s="36">
        <f t="shared" si="1387"/>
        <v>0</v>
      </c>
      <c r="L914" s="36">
        <f t="shared" si="1387"/>
        <v>0</v>
      </c>
      <c r="M914" s="36">
        <f t="shared" si="1387"/>
        <v>0</v>
      </c>
      <c r="N914" s="36">
        <f t="shared" si="1387"/>
        <v>0</v>
      </c>
      <c r="O914" s="36">
        <f t="shared" si="1387"/>
        <v>0</v>
      </c>
      <c r="P914" s="36">
        <f t="shared" si="1387"/>
        <v>0</v>
      </c>
      <c r="Q914" s="36">
        <f t="shared" si="1387"/>
        <v>0</v>
      </c>
      <c r="R914" s="36">
        <f t="shared" si="1387"/>
        <v>0</v>
      </c>
      <c r="S914" s="36">
        <f t="shared" si="1387"/>
        <v>0</v>
      </c>
      <c r="T914" s="36">
        <f t="shared" si="1387"/>
        <v>0</v>
      </c>
      <c r="U914" s="36">
        <f t="shared" si="1387"/>
        <v>0</v>
      </c>
      <c r="V914" s="36">
        <f t="shared" si="1387"/>
        <v>0</v>
      </c>
      <c r="W914" s="36">
        <f t="shared" si="1387"/>
        <v>0</v>
      </c>
      <c r="X914" s="36">
        <f t="shared" si="1387"/>
        <v>0</v>
      </c>
      <c r="Y914" s="36">
        <f t="shared" si="1387"/>
        <v>0</v>
      </c>
      <c r="Z914" s="36">
        <f t="shared" si="1387"/>
        <v>0</v>
      </c>
      <c r="AA914" s="36">
        <f t="shared" si="1387"/>
        <v>0</v>
      </c>
      <c r="AB914" s="36">
        <f t="shared" ref="AB914:AC914" si="1388">D914+F914+H914+J914+L914+N914+P914+R914+T914+V914+X914+Z914</f>
        <v>0</v>
      </c>
      <c r="AC914" s="36">
        <f t="shared" si="1388"/>
        <v>0</v>
      </c>
      <c r="AD914" s="36">
        <f t="shared" si="1262"/>
        <v>0</v>
      </c>
      <c r="AE914" s="36">
        <f t="shared" ref="AE914:AF914" si="1389">AE566+AE624+AE682</f>
        <v>0</v>
      </c>
      <c r="AF914" s="36">
        <f t="shared" si="1389"/>
        <v>0</v>
      </c>
      <c r="AG914" s="36">
        <f t="shared" si="1264"/>
        <v>0</v>
      </c>
      <c r="AH914" s="36">
        <f t="shared" ref="AH914:AI914" si="1390">AH566+AH624+AH682</f>
        <v>0</v>
      </c>
      <c r="AI914" s="36">
        <f t="shared" si="1390"/>
        <v>0</v>
      </c>
      <c r="AJ914" s="36">
        <f t="shared" si="1266"/>
        <v>0</v>
      </c>
    </row>
    <row r="915" spans="1:36" ht="15.75" customHeight="1" x14ac:dyDescent="0.25">
      <c r="A915" s="34">
        <v>33</v>
      </c>
      <c r="B915" s="35" t="s">
        <v>113</v>
      </c>
      <c r="C915" s="38" t="s">
        <v>114</v>
      </c>
      <c r="D915" s="36">
        <f t="shared" ref="D915:AA915" si="1391">D567+D625+D683</f>
        <v>0</v>
      </c>
      <c r="E915" s="36">
        <f t="shared" si="1391"/>
        <v>0</v>
      </c>
      <c r="F915" s="36">
        <f t="shared" si="1391"/>
        <v>0</v>
      </c>
      <c r="G915" s="36">
        <f t="shared" si="1391"/>
        <v>0</v>
      </c>
      <c r="H915" s="36">
        <f t="shared" si="1391"/>
        <v>0</v>
      </c>
      <c r="I915" s="36">
        <f t="shared" si="1391"/>
        <v>0</v>
      </c>
      <c r="J915" s="36">
        <f t="shared" si="1391"/>
        <v>0</v>
      </c>
      <c r="K915" s="36">
        <f t="shared" si="1391"/>
        <v>0</v>
      </c>
      <c r="L915" s="36">
        <f t="shared" si="1391"/>
        <v>0</v>
      </c>
      <c r="M915" s="36">
        <f t="shared" si="1391"/>
        <v>0</v>
      </c>
      <c r="N915" s="36">
        <f t="shared" si="1391"/>
        <v>0</v>
      </c>
      <c r="O915" s="36">
        <f t="shared" si="1391"/>
        <v>0</v>
      </c>
      <c r="P915" s="36">
        <f t="shared" si="1391"/>
        <v>0</v>
      </c>
      <c r="Q915" s="36">
        <f t="shared" si="1391"/>
        <v>0</v>
      </c>
      <c r="R915" s="36">
        <f t="shared" si="1391"/>
        <v>0</v>
      </c>
      <c r="S915" s="36">
        <f t="shared" si="1391"/>
        <v>0</v>
      </c>
      <c r="T915" s="36">
        <f t="shared" si="1391"/>
        <v>0</v>
      </c>
      <c r="U915" s="36">
        <f t="shared" si="1391"/>
        <v>0</v>
      </c>
      <c r="V915" s="36">
        <f t="shared" si="1391"/>
        <v>0</v>
      </c>
      <c r="W915" s="36">
        <f t="shared" si="1391"/>
        <v>0</v>
      </c>
      <c r="X915" s="36">
        <f t="shared" si="1391"/>
        <v>0</v>
      </c>
      <c r="Y915" s="36">
        <f t="shared" si="1391"/>
        <v>0</v>
      </c>
      <c r="Z915" s="36">
        <f t="shared" si="1391"/>
        <v>0</v>
      </c>
      <c r="AA915" s="36">
        <f t="shared" si="1391"/>
        <v>0</v>
      </c>
      <c r="AB915" s="36">
        <f t="shared" ref="AB915:AC915" si="1392">D915+F915+H915+J915+L915+N915+P915+R915+T915+V915+X915+Z915</f>
        <v>0</v>
      </c>
      <c r="AC915" s="36">
        <f t="shared" si="1392"/>
        <v>0</v>
      </c>
      <c r="AD915" s="36">
        <f t="shared" si="1262"/>
        <v>0</v>
      </c>
      <c r="AE915" s="36">
        <f t="shared" ref="AE915:AF915" si="1393">AE567+AE625+AE683</f>
        <v>0</v>
      </c>
      <c r="AF915" s="36">
        <f t="shared" si="1393"/>
        <v>0</v>
      </c>
      <c r="AG915" s="36">
        <f t="shared" si="1264"/>
        <v>0</v>
      </c>
      <c r="AH915" s="36">
        <f t="shared" ref="AH915:AI915" si="1394">AH567+AH625+AH683</f>
        <v>0</v>
      </c>
      <c r="AI915" s="36">
        <f t="shared" si="1394"/>
        <v>0</v>
      </c>
      <c r="AJ915" s="36">
        <f t="shared" si="1266"/>
        <v>0</v>
      </c>
    </row>
    <row r="916" spans="1:36" ht="15.75" customHeight="1" x14ac:dyDescent="0.25">
      <c r="A916" s="34">
        <v>34</v>
      </c>
      <c r="B916" s="35" t="s">
        <v>115</v>
      </c>
      <c r="C916" s="38" t="s">
        <v>116</v>
      </c>
      <c r="D916" s="36">
        <f t="shared" ref="D916:AA916" si="1395">D568+D626+D684</f>
        <v>0</v>
      </c>
      <c r="E916" s="36">
        <f t="shared" si="1395"/>
        <v>0</v>
      </c>
      <c r="F916" s="36">
        <f t="shared" si="1395"/>
        <v>0</v>
      </c>
      <c r="G916" s="36">
        <f t="shared" si="1395"/>
        <v>0</v>
      </c>
      <c r="H916" s="36">
        <f t="shared" si="1395"/>
        <v>0</v>
      </c>
      <c r="I916" s="36">
        <f t="shared" si="1395"/>
        <v>0</v>
      </c>
      <c r="J916" s="36">
        <f t="shared" si="1395"/>
        <v>0</v>
      </c>
      <c r="K916" s="36">
        <f t="shared" si="1395"/>
        <v>0</v>
      </c>
      <c r="L916" s="36">
        <f t="shared" si="1395"/>
        <v>0</v>
      </c>
      <c r="M916" s="36">
        <f t="shared" si="1395"/>
        <v>0</v>
      </c>
      <c r="N916" s="36">
        <f t="shared" si="1395"/>
        <v>0</v>
      </c>
      <c r="O916" s="36">
        <f t="shared" si="1395"/>
        <v>0</v>
      </c>
      <c r="P916" s="36">
        <f t="shared" si="1395"/>
        <v>0</v>
      </c>
      <c r="Q916" s="36">
        <f t="shared" si="1395"/>
        <v>0</v>
      </c>
      <c r="R916" s="36">
        <f t="shared" si="1395"/>
        <v>0</v>
      </c>
      <c r="S916" s="36">
        <f t="shared" si="1395"/>
        <v>0</v>
      </c>
      <c r="T916" s="36">
        <f t="shared" si="1395"/>
        <v>0</v>
      </c>
      <c r="U916" s="36">
        <f t="shared" si="1395"/>
        <v>0</v>
      </c>
      <c r="V916" s="36">
        <f t="shared" si="1395"/>
        <v>0</v>
      </c>
      <c r="W916" s="36">
        <f t="shared" si="1395"/>
        <v>0</v>
      </c>
      <c r="X916" s="36">
        <f t="shared" si="1395"/>
        <v>0</v>
      </c>
      <c r="Y916" s="36">
        <f t="shared" si="1395"/>
        <v>0</v>
      </c>
      <c r="Z916" s="36">
        <f t="shared" si="1395"/>
        <v>0</v>
      </c>
      <c r="AA916" s="36">
        <f t="shared" si="1395"/>
        <v>0</v>
      </c>
      <c r="AB916" s="36">
        <f t="shared" ref="AB916:AC916" si="1396">D916+F916+H916+J916+L916+N916+P916+R916+T916+V916+X916+Z916</f>
        <v>0</v>
      </c>
      <c r="AC916" s="36">
        <f t="shared" si="1396"/>
        <v>0</v>
      </c>
      <c r="AD916" s="36">
        <f t="shared" si="1262"/>
        <v>0</v>
      </c>
      <c r="AE916" s="36">
        <f t="shared" ref="AE916:AF916" si="1397">AE568+AE626+AE684</f>
        <v>0</v>
      </c>
      <c r="AF916" s="36">
        <f t="shared" si="1397"/>
        <v>0</v>
      </c>
      <c r="AG916" s="36">
        <f t="shared" si="1264"/>
        <v>0</v>
      </c>
      <c r="AH916" s="36">
        <f t="shared" ref="AH916:AI916" si="1398">AH568+AH626+AH684</f>
        <v>0</v>
      </c>
      <c r="AI916" s="36">
        <f t="shared" si="1398"/>
        <v>0</v>
      </c>
      <c r="AJ916" s="36">
        <f t="shared" si="1266"/>
        <v>0</v>
      </c>
    </row>
    <row r="917" spans="1:36" ht="15.75" customHeight="1" x14ac:dyDescent="0.25">
      <c r="A917" s="34">
        <v>35</v>
      </c>
      <c r="B917" s="35" t="s">
        <v>117</v>
      </c>
      <c r="C917" s="38" t="s">
        <v>118</v>
      </c>
      <c r="D917" s="36">
        <f t="shared" ref="D917:AA917" si="1399">D569+D627+D685</f>
        <v>0</v>
      </c>
      <c r="E917" s="36">
        <f t="shared" si="1399"/>
        <v>0</v>
      </c>
      <c r="F917" s="36">
        <f t="shared" si="1399"/>
        <v>0</v>
      </c>
      <c r="G917" s="36">
        <f t="shared" si="1399"/>
        <v>0</v>
      </c>
      <c r="H917" s="36">
        <f t="shared" si="1399"/>
        <v>0</v>
      </c>
      <c r="I917" s="36">
        <f t="shared" si="1399"/>
        <v>0</v>
      </c>
      <c r="J917" s="36">
        <f t="shared" si="1399"/>
        <v>0</v>
      </c>
      <c r="K917" s="36">
        <f t="shared" si="1399"/>
        <v>0</v>
      </c>
      <c r="L917" s="36">
        <f t="shared" si="1399"/>
        <v>0</v>
      </c>
      <c r="M917" s="36">
        <f t="shared" si="1399"/>
        <v>0</v>
      </c>
      <c r="N917" s="36">
        <f t="shared" si="1399"/>
        <v>0</v>
      </c>
      <c r="O917" s="36">
        <f t="shared" si="1399"/>
        <v>0</v>
      </c>
      <c r="P917" s="36">
        <f t="shared" si="1399"/>
        <v>0</v>
      </c>
      <c r="Q917" s="36">
        <f t="shared" si="1399"/>
        <v>0</v>
      </c>
      <c r="R917" s="36">
        <f t="shared" si="1399"/>
        <v>0</v>
      </c>
      <c r="S917" s="36">
        <f t="shared" si="1399"/>
        <v>0</v>
      </c>
      <c r="T917" s="36">
        <f t="shared" si="1399"/>
        <v>0</v>
      </c>
      <c r="U917" s="36">
        <f t="shared" si="1399"/>
        <v>0</v>
      </c>
      <c r="V917" s="36">
        <f t="shared" si="1399"/>
        <v>0</v>
      </c>
      <c r="W917" s="36">
        <f t="shared" si="1399"/>
        <v>0</v>
      </c>
      <c r="X917" s="36">
        <f t="shared" si="1399"/>
        <v>0</v>
      </c>
      <c r="Y917" s="36">
        <f t="shared" si="1399"/>
        <v>0</v>
      </c>
      <c r="Z917" s="36">
        <f t="shared" si="1399"/>
        <v>0</v>
      </c>
      <c r="AA917" s="36">
        <f t="shared" si="1399"/>
        <v>0</v>
      </c>
      <c r="AB917" s="36">
        <f t="shared" ref="AB917:AC917" si="1400">D917+F917+H917+J917+L917+N917+P917+R917+T917+V917+X917+Z917</f>
        <v>0</v>
      </c>
      <c r="AC917" s="36">
        <f t="shared" si="1400"/>
        <v>0</v>
      </c>
      <c r="AD917" s="36">
        <f t="shared" si="1262"/>
        <v>0</v>
      </c>
      <c r="AE917" s="36">
        <f t="shared" ref="AE917:AF917" si="1401">AE569+AE627+AE685</f>
        <v>0</v>
      </c>
      <c r="AF917" s="36">
        <f t="shared" si="1401"/>
        <v>0</v>
      </c>
      <c r="AG917" s="36">
        <f t="shared" si="1264"/>
        <v>0</v>
      </c>
      <c r="AH917" s="36">
        <f t="shared" ref="AH917:AI917" si="1402">AH569+AH627+AH685</f>
        <v>0</v>
      </c>
      <c r="AI917" s="36">
        <f t="shared" si="1402"/>
        <v>0</v>
      </c>
      <c r="AJ917" s="36">
        <f t="shared" si="1266"/>
        <v>0</v>
      </c>
    </row>
    <row r="918" spans="1:36" ht="15.75" customHeight="1" x14ac:dyDescent="0.25">
      <c r="A918" s="34">
        <v>37</v>
      </c>
      <c r="B918" s="35" t="s">
        <v>119</v>
      </c>
      <c r="C918" s="38" t="s">
        <v>120</v>
      </c>
      <c r="D918" s="36">
        <f t="shared" ref="D918:AA918" si="1403">D570+D628+D686</f>
        <v>0</v>
      </c>
      <c r="E918" s="36">
        <f t="shared" si="1403"/>
        <v>0</v>
      </c>
      <c r="F918" s="36">
        <f t="shared" si="1403"/>
        <v>0</v>
      </c>
      <c r="G918" s="36">
        <f t="shared" si="1403"/>
        <v>0</v>
      </c>
      <c r="H918" s="36">
        <f t="shared" si="1403"/>
        <v>0</v>
      </c>
      <c r="I918" s="36">
        <f t="shared" si="1403"/>
        <v>0</v>
      </c>
      <c r="J918" s="36">
        <f t="shared" si="1403"/>
        <v>0</v>
      </c>
      <c r="K918" s="36">
        <f t="shared" si="1403"/>
        <v>0</v>
      </c>
      <c r="L918" s="36">
        <f t="shared" si="1403"/>
        <v>0</v>
      </c>
      <c r="M918" s="36">
        <f t="shared" si="1403"/>
        <v>0</v>
      </c>
      <c r="N918" s="36">
        <f t="shared" si="1403"/>
        <v>0</v>
      </c>
      <c r="O918" s="36">
        <f t="shared" si="1403"/>
        <v>0</v>
      </c>
      <c r="P918" s="36">
        <f t="shared" si="1403"/>
        <v>0</v>
      </c>
      <c r="Q918" s="36">
        <f t="shared" si="1403"/>
        <v>0</v>
      </c>
      <c r="R918" s="36">
        <f t="shared" si="1403"/>
        <v>0</v>
      </c>
      <c r="S918" s="36">
        <f t="shared" si="1403"/>
        <v>0</v>
      </c>
      <c r="T918" s="36">
        <f t="shared" si="1403"/>
        <v>0</v>
      </c>
      <c r="U918" s="36">
        <f t="shared" si="1403"/>
        <v>0</v>
      </c>
      <c r="V918" s="36">
        <f t="shared" si="1403"/>
        <v>0</v>
      </c>
      <c r="W918" s="36">
        <f t="shared" si="1403"/>
        <v>0</v>
      </c>
      <c r="X918" s="36">
        <f t="shared" si="1403"/>
        <v>0</v>
      </c>
      <c r="Y918" s="36">
        <f t="shared" si="1403"/>
        <v>0</v>
      </c>
      <c r="Z918" s="36">
        <f t="shared" si="1403"/>
        <v>0</v>
      </c>
      <c r="AA918" s="36">
        <f t="shared" si="1403"/>
        <v>0</v>
      </c>
      <c r="AB918" s="36">
        <f t="shared" ref="AB918:AC918" si="1404">D918+F918+H918+J918+L918+N918+P918+R918+T918+V918+X918+Z918</f>
        <v>0</v>
      </c>
      <c r="AC918" s="36">
        <f t="shared" si="1404"/>
        <v>0</v>
      </c>
      <c r="AD918" s="36">
        <f t="shared" si="1262"/>
        <v>0</v>
      </c>
      <c r="AE918" s="36">
        <f t="shared" ref="AE918:AF918" si="1405">AE570+AE628+AE686</f>
        <v>0</v>
      </c>
      <c r="AF918" s="36">
        <f t="shared" si="1405"/>
        <v>0</v>
      </c>
      <c r="AG918" s="36">
        <f t="shared" si="1264"/>
        <v>0</v>
      </c>
      <c r="AH918" s="36">
        <f t="shared" ref="AH918:AI918" si="1406">AH570+AH628+AH686</f>
        <v>0</v>
      </c>
      <c r="AI918" s="36">
        <f t="shared" si="1406"/>
        <v>0</v>
      </c>
      <c r="AJ918" s="36">
        <f t="shared" si="1266"/>
        <v>0</v>
      </c>
    </row>
    <row r="919" spans="1:36" ht="15.75" customHeight="1" x14ac:dyDescent="0.25">
      <c r="A919" s="34">
        <v>38</v>
      </c>
      <c r="B919" s="35" t="s">
        <v>121</v>
      </c>
      <c r="C919" s="38" t="s">
        <v>122</v>
      </c>
      <c r="D919" s="36">
        <f t="shared" ref="D919:AA919" si="1407">D571+D629+D687</f>
        <v>0</v>
      </c>
      <c r="E919" s="36">
        <f t="shared" si="1407"/>
        <v>0</v>
      </c>
      <c r="F919" s="36">
        <f t="shared" si="1407"/>
        <v>0</v>
      </c>
      <c r="G919" s="36">
        <f t="shared" si="1407"/>
        <v>0</v>
      </c>
      <c r="H919" s="36">
        <f t="shared" si="1407"/>
        <v>0</v>
      </c>
      <c r="I919" s="36">
        <f t="shared" si="1407"/>
        <v>0</v>
      </c>
      <c r="J919" s="36">
        <f t="shared" si="1407"/>
        <v>0</v>
      </c>
      <c r="K919" s="36">
        <f t="shared" si="1407"/>
        <v>0</v>
      </c>
      <c r="L919" s="36">
        <f t="shared" si="1407"/>
        <v>0</v>
      </c>
      <c r="M919" s="36">
        <f t="shared" si="1407"/>
        <v>0</v>
      </c>
      <c r="N919" s="36">
        <f t="shared" si="1407"/>
        <v>0</v>
      </c>
      <c r="O919" s="36">
        <f t="shared" si="1407"/>
        <v>0</v>
      </c>
      <c r="P919" s="36">
        <f t="shared" si="1407"/>
        <v>0</v>
      </c>
      <c r="Q919" s="36">
        <f t="shared" si="1407"/>
        <v>0</v>
      </c>
      <c r="R919" s="36">
        <f t="shared" si="1407"/>
        <v>0</v>
      </c>
      <c r="S919" s="36">
        <f t="shared" si="1407"/>
        <v>0</v>
      </c>
      <c r="T919" s="36">
        <f t="shared" si="1407"/>
        <v>0</v>
      </c>
      <c r="U919" s="36">
        <f t="shared" si="1407"/>
        <v>0</v>
      </c>
      <c r="V919" s="36">
        <f t="shared" si="1407"/>
        <v>0</v>
      </c>
      <c r="W919" s="36">
        <f t="shared" si="1407"/>
        <v>0</v>
      </c>
      <c r="X919" s="36">
        <f t="shared" si="1407"/>
        <v>0</v>
      </c>
      <c r="Y919" s="36">
        <f t="shared" si="1407"/>
        <v>0</v>
      </c>
      <c r="Z919" s="36">
        <f t="shared" si="1407"/>
        <v>0</v>
      </c>
      <c r="AA919" s="36">
        <f t="shared" si="1407"/>
        <v>0</v>
      </c>
      <c r="AB919" s="36">
        <f t="shared" ref="AB919:AC919" si="1408">D919+F919+H919+J919+L919+N919+P919+R919+T919+V919+X919+Z919</f>
        <v>0</v>
      </c>
      <c r="AC919" s="36">
        <f t="shared" si="1408"/>
        <v>0</v>
      </c>
      <c r="AD919" s="36">
        <f t="shared" si="1262"/>
        <v>0</v>
      </c>
      <c r="AE919" s="36">
        <f t="shared" ref="AE919:AF919" si="1409">AE571+AE629+AE687</f>
        <v>0</v>
      </c>
      <c r="AF919" s="36">
        <f t="shared" si="1409"/>
        <v>0</v>
      </c>
      <c r="AG919" s="36">
        <f t="shared" si="1264"/>
        <v>0</v>
      </c>
      <c r="AH919" s="36">
        <f t="shared" ref="AH919:AI919" si="1410">AH571+AH629+AH687</f>
        <v>0</v>
      </c>
      <c r="AI919" s="36">
        <f t="shared" si="1410"/>
        <v>0</v>
      </c>
      <c r="AJ919" s="36">
        <f t="shared" si="1266"/>
        <v>0</v>
      </c>
    </row>
    <row r="920" spans="1:36" ht="15.75" customHeight="1" x14ac:dyDescent="0.25">
      <c r="A920" s="34">
        <v>36</v>
      </c>
      <c r="B920" s="35" t="s">
        <v>123</v>
      </c>
      <c r="C920" s="39"/>
      <c r="D920" s="36">
        <f t="shared" ref="D920:AA920" si="1411">D572+D630+D688</f>
        <v>0</v>
      </c>
      <c r="E920" s="36">
        <f t="shared" si="1411"/>
        <v>0</v>
      </c>
      <c r="F920" s="36">
        <f t="shared" si="1411"/>
        <v>0</v>
      </c>
      <c r="G920" s="36">
        <f t="shared" si="1411"/>
        <v>0</v>
      </c>
      <c r="H920" s="36">
        <f t="shared" si="1411"/>
        <v>0</v>
      </c>
      <c r="I920" s="36">
        <f t="shared" si="1411"/>
        <v>0</v>
      </c>
      <c r="J920" s="36">
        <f t="shared" si="1411"/>
        <v>0</v>
      </c>
      <c r="K920" s="36">
        <f t="shared" si="1411"/>
        <v>0</v>
      </c>
      <c r="L920" s="36">
        <f t="shared" si="1411"/>
        <v>0</v>
      </c>
      <c r="M920" s="36">
        <f t="shared" si="1411"/>
        <v>0</v>
      </c>
      <c r="N920" s="36">
        <f t="shared" si="1411"/>
        <v>0</v>
      </c>
      <c r="O920" s="36">
        <f t="shared" si="1411"/>
        <v>0</v>
      </c>
      <c r="P920" s="36">
        <f t="shared" si="1411"/>
        <v>0</v>
      </c>
      <c r="Q920" s="36">
        <f t="shared" si="1411"/>
        <v>0</v>
      </c>
      <c r="R920" s="36">
        <f t="shared" si="1411"/>
        <v>0</v>
      </c>
      <c r="S920" s="36">
        <f t="shared" si="1411"/>
        <v>0</v>
      </c>
      <c r="T920" s="36">
        <f t="shared" si="1411"/>
        <v>0</v>
      </c>
      <c r="U920" s="36">
        <f t="shared" si="1411"/>
        <v>0</v>
      </c>
      <c r="V920" s="36">
        <f t="shared" si="1411"/>
        <v>0</v>
      </c>
      <c r="W920" s="36">
        <f t="shared" si="1411"/>
        <v>0</v>
      </c>
      <c r="X920" s="36">
        <f t="shared" si="1411"/>
        <v>0</v>
      </c>
      <c r="Y920" s="36">
        <f t="shared" si="1411"/>
        <v>0</v>
      </c>
      <c r="Z920" s="36">
        <f t="shared" si="1411"/>
        <v>0</v>
      </c>
      <c r="AA920" s="36">
        <f t="shared" si="1411"/>
        <v>0</v>
      </c>
      <c r="AB920" s="36">
        <f t="shared" ref="AB920:AC920" si="1412">D920+F920+H920+J920+L920+N920+P920+R920+T920+V920+X920+Z920</f>
        <v>0</v>
      </c>
      <c r="AC920" s="36">
        <f t="shared" si="1412"/>
        <v>0</v>
      </c>
      <c r="AD920" s="36">
        <f t="shared" si="1262"/>
        <v>0</v>
      </c>
      <c r="AE920" s="36">
        <f t="shared" ref="AE920:AF920" si="1413">AE572+AE630+AE688</f>
        <v>0</v>
      </c>
      <c r="AF920" s="36">
        <f t="shared" si="1413"/>
        <v>0</v>
      </c>
      <c r="AG920" s="36">
        <f t="shared" si="1264"/>
        <v>0</v>
      </c>
      <c r="AH920" s="36">
        <f t="shared" ref="AH920:AI920" si="1414">AH572+AH630+AH688</f>
        <v>0</v>
      </c>
      <c r="AI920" s="36">
        <f t="shared" si="1414"/>
        <v>0</v>
      </c>
      <c r="AJ920" s="36">
        <f t="shared" si="1266"/>
        <v>0</v>
      </c>
    </row>
    <row r="921" spans="1:36" ht="15.75" customHeight="1" x14ac:dyDescent="0.25">
      <c r="A921" s="34">
        <v>39</v>
      </c>
      <c r="B921" s="35" t="s">
        <v>124</v>
      </c>
      <c r="C921" s="38" t="s">
        <v>125</v>
      </c>
      <c r="D921" s="36">
        <f t="shared" ref="D921:AA921" si="1415">D573+D631+D689</f>
        <v>0</v>
      </c>
      <c r="E921" s="36">
        <f t="shared" si="1415"/>
        <v>0</v>
      </c>
      <c r="F921" s="36">
        <f t="shared" si="1415"/>
        <v>0</v>
      </c>
      <c r="G921" s="36">
        <f t="shared" si="1415"/>
        <v>0</v>
      </c>
      <c r="H921" s="36">
        <f t="shared" si="1415"/>
        <v>0</v>
      </c>
      <c r="I921" s="36">
        <f t="shared" si="1415"/>
        <v>0</v>
      </c>
      <c r="J921" s="36">
        <f t="shared" si="1415"/>
        <v>0</v>
      </c>
      <c r="K921" s="36">
        <f t="shared" si="1415"/>
        <v>0</v>
      </c>
      <c r="L921" s="36">
        <f t="shared" si="1415"/>
        <v>0</v>
      </c>
      <c r="M921" s="36">
        <f t="shared" si="1415"/>
        <v>0</v>
      </c>
      <c r="N921" s="36">
        <f t="shared" si="1415"/>
        <v>0</v>
      </c>
      <c r="O921" s="36">
        <f t="shared" si="1415"/>
        <v>0</v>
      </c>
      <c r="P921" s="36">
        <f t="shared" si="1415"/>
        <v>0</v>
      </c>
      <c r="Q921" s="36">
        <f t="shared" si="1415"/>
        <v>0</v>
      </c>
      <c r="R921" s="36">
        <f t="shared" si="1415"/>
        <v>0</v>
      </c>
      <c r="S921" s="36">
        <f t="shared" si="1415"/>
        <v>0</v>
      </c>
      <c r="T921" s="36">
        <f t="shared" si="1415"/>
        <v>0</v>
      </c>
      <c r="U921" s="36">
        <f t="shared" si="1415"/>
        <v>0</v>
      </c>
      <c r="V921" s="36">
        <f t="shared" si="1415"/>
        <v>0</v>
      </c>
      <c r="W921" s="36">
        <f t="shared" si="1415"/>
        <v>0</v>
      </c>
      <c r="X921" s="36">
        <f t="shared" si="1415"/>
        <v>0</v>
      </c>
      <c r="Y921" s="36">
        <f t="shared" si="1415"/>
        <v>0</v>
      </c>
      <c r="Z921" s="36">
        <f t="shared" si="1415"/>
        <v>0</v>
      </c>
      <c r="AA921" s="36">
        <f t="shared" si="1415"/>
        <v>0</v>
      </c>
      <c r="AB921" s="36">
        <f t="shared" ref="AB921:AC921" si="1416">D921+F921+H921+J921+L921+N921+P921+R921+T921+V921+X921+Z921</f>
        <v>0</v>
      </c>
      <c r="AC921" s="36">
        <f t="shared" si="1416"/>
        <v>0</v>
      </c>
      <c r="AD921" s="36">
        <f t="shared" si="1262"/>
        <v>0</v>
      </c>
      <c r="AE921" s="36">
        <f t="shared" ref="AE921:AF921" si="1417">AE573+AE631+AE689</f>
        <v>0</v>
      </c>
      <c r="AF921" s="36">
        <f t="shared" si="1417"/>
        <v>0</v>
      </c>
      <c r="AG921" s="36">
        <f t="shared" si="1264"/>
        <v>0</v>
      </c>
      <c r="AH921" s="36">
        <f t="shared" ref="AH921:AI921" si="1418">AH573+AH631+AH689</f>
        <v>0</v>
      </c>
      <c r="AI921" s="36">
        <f t="shared" si="1418"/>
        <v>0</v>
      </c>
      <c r="AJ921" s="36">
        <f t="shared" si="1266"/>
        <v>0</v>
      </c>
    </row>
    <row r="922" spans="1:36" ht="15.75" customHeight="1" x14ac:dyDescent="0.25">
      <c r="A922" s="37"/>
      <c r="B922" s="35" t="s">
        <v>126</v>
      </c>
      <c r="C922" s="37"/>
      <c r="D922" s="36">
        <f t="shared" ref="D922:AA922" si="1419">D574+D632+D690</f>
        <v>0</v>
      </c>
      <c r="E922" s="36">
        <f t="shared" si="1419"/>
        <v>0</v>
      </c>
      <c r="F922" s="36">
        <f t="shared" si="1419"/>
        <v>0</v>
      </c>
      <c r="G922" s="36">
        <f t="shared" si="1419"/>
        <v>0</v>
      </c>
      <c r="H922" s="36">
        <f t="shared" si="1419"/>
        <v>0</v>
      </c>
      <c r="I922" s="36">
        <f t="shared" si="1419"/>
        <v>0</v>
      </c>
      <c r="J922" s="36">
        <f t="shared" si="1419"/>
        <v>0</v>
      </c>
      <c r="K922" s="36">
        <f t="shared" si="1419"/>
        <v>0</v>
      </c>
      <c r="L922" s="36">
        <f t="shared" si="1419"/>
        <v>0</v>
      </c>
      <c r="M922" s="36">
        <f t="shared" si="1419"/>
        <v>0</v>
      </c>
      <c r="N922" s="36">
        <f t="shared" si="1419"/>
        <v>0</v>
      </c>
      <c r="O922" s="36">
        <f t="shared" si="1419"/>
        <v>0</v>
      </c>
      <c r="P922" s="36">
        <f t="shared" si="1419"/>
        <v>0</v>
      </c>
      <c r="Q922" s="36">
        <f t="shared" si="1419"/>
        <v>0</v>
      </c>
      <c r="R922" s="36">
        <f t="shared" si="1419"/>
        <v>0</v>
      </c>
      <c r="S922" s="36">
        <f t="shared" si="1419"/>
        <v>0</v>
      </c>
      <c r="T922" s="36">
        <f t="shared" si="1419"/>
        <v>0</v>
      </c>
      <c r="U922" s="36">
        <f t="shared" si="1419"/>
        <v>0</v>
      </c>
      <c r="V922" s="36">
        <f t="shared" si="1419"/>
        <v>0</v>
      </c>
      <c r="W922" s="36">
        <f t="shared" si="1419"/>
        <v>0</v>
      </c>
      <c r="X922" s="36">
        <f t="shared" si="1419"/>
        <v>0</v>
      </c>
      <c r="Y922" s="36">
        <f t="shared" si="1419"/>
        <v>0</v>
      </c>
      <c r="Z922" s="36">
        <f t="shared" si="1419"/>
        <v>0</v>
      </c>
      <c r="AA922" s="36">
        <f t="shared" si="1419"/>
        <v>0</v>
      </c>
      <c r="AB922" s="36">
        <f t="shared" ref="AB922:AC922" si="1420">D922+F922+H922+J922+L922+N922+P922+R922+T922+V922+X922+Z922</f>
        <v>0</v>
      </c>
      <c r="AC922" s="36">
        <f t="shared" si="1420"/>
        <v>0</v>
      </c>
      <c r="AD922" s="36">
        <f t="shared" si="1262"/>
        <v>0</v>
      </c>
      <c r="AE922" s="36">
        <f t="shared" ref="AE922:AF922" si="1421">AE574+AE632+AE690</f>
        <v>0</v>
      </c>
      <c r="AF922" s="36">
        <f t="shared" si="1421"/>
        <v>0</v>
      </c>
      <c r="AG922" s="36">
        <f t="shared" si="1264"/>
        <v>0</v>
      </c>
      <c r="AH922" s="36">
        <f t="shared" ref="AH922:AI922" si="1422">AH574+AH632+AH690</f>
        <v>0</v>
      </c>
      <c r="AI922" s="36">
        <f t="shared" si="1422"/>
        <v>0</v>
      </c>
      <c r="AJ922" s="36">
        <f t="shared" si="1266"/>
        <v>0</v>
      </c>
    </row>
    <row r="923" spans="1:36" ht="15.75" customHeight="1" x14ac:dyDescent="0.25">
      <c r="A923" s="37"/>
      <c r="B923" s="35" t="s">
        <v>127</v>
      </c>
      <c r="C923" s="37"/>
      <c r="D923" s="36">
        <f t="shared" ref="D923:AA923" si="1423">D575+D633+D691</f>
        <v>0</v>
      </c>
      <c r="E923" s="36">
        <f t="shared" si="1423"/>
        <v>0</v>
      </c>
      <c r="F923" s="36">
        <f t="shared" si="1423"/>
        <v>0</v>
      </c>
      <c r="G923" s="36">
        <f t="shared" si="1423"/>
        <v>0</v>
      </c>
      <c r="H923" s="36">
        <f t="shared" si="1423"/>
        <v>0</v>
      </c>
      <c r="I923" s="36">
        <f t="shared" si="1423"/>
        <v>0</v>
      </c>
      <c r="J923" s="36">
        <f t="shared" si="1423"/>
        <v>0</v>
      </c>
      <c r="K923" s="36">
        <f t="shared" si="1423"/>
        <v>0</v>
      </c>
      <c r="L923" s="36">
        <f t="shared" si="1423"/>
        <v>0</v>
      </c>
      <c r="M923" s="36">
        <f t="shared" si="1423"/>
        <v>0</v>
      </c>
      <c r="N923" s="36">
        <f t="shared" si="1423"/>
        <v>0</v>
      </c>
      <c r="O923" s="36">
        <f t="shared" si="1423"/>
        <v>0</v>
      </c>
      <c r="P923" s="36">
        <f t="shared" si="1423"/>
        <v>0</v>
      </c>
      <c r="Q923" s="36">
        <f t="shared" si="1423"/>
        <v>0</v>
      </c>
      <c r="R923" s="36">
        <f t="shared" si="1423"/>
        <v>0</v>
      </c>
      <c r="S923" s="36">
        <f t="shared" si="1423"/>
        <v>0</v>
      </c>
      <c r="T923" s="36">
        <f t="shared" si="1423"/>
        <v>0</v>
      </c>
      <c r="U923" s="36">
        <f t="shared" si="1423"/>
        <v>0</v>
      </c>
      <c r="V923" s="36">
        <f t="shared" si="1423"/>
        <v>0</v>
      </c>
      <c r="W923" s="36">
        <f t="shared" si="1423"/>
        <v>0</v>
      </c>
      <c r="X923" s="36">
        <f t="shared" si="1423"/>
        <v>0</v>
      </c>
      <c r="Y923" s="36">
        <f t="shared" si="1423"/>
        <v>0</v>
      </c>
      <c r="Z923" s="36">
        <f t="shared" si="1423"/>
        <v>0</v>
      </c>
      <c r="AA923" s="36">
        <f t="shared" si="1423"/>
        <v>0</v>
      </c>
      <c r="AB923" s="36">
        <f t="shared" ref="AB923:AC923" si="1424">D923+F923+H923+J923+L923+N923+P923+R923+T923+V923+X923+Z923</f>
        <v>0</v>
      </c>
      <c r="AC923" s="36">
        <f t="shared" si="1424"/>
        <v>0</v>
      </c>
      <c r="AD923" s="36">
        <f t="shared" si="1262"/>
        <v>0</v>
      </c>
      <c r="AE923" s="36">
        <f t="shared" ref="AE923:AF923" si="1425">AE575+AE633+AE691</f>
        <v>0</v>
      </c>
      <c r="AF923" s="36">
        <f t="shared" si="1425"/>
        <v>0</v>
      </c>
      <c r="AG923" s="36">
        <f t="shared" si="1264"/>
        <v>0</v>
      </c>
      <c r="AH923" s="36">
        <f t="shared" ref="AH923:AI923" si="1426">AH575+AH633+AH691</f>
        <v>0</v>
      </c>
      <c r="AI923" s="36">
        <f t="shared" si="1426"/>
        <v>0</v>
      </c>
      <c r="AJ923" s="36">
        <f t="shared" si="1266"/>
        <v>0</v>
      </c>
    </row>
    <row r="924" spans="1:36" ht="15.75" customHeight="1" x14ac:dyDescent="0.25">
      <c r="A924" s="37"/>
      <c r="B924" s="35" t="s">
        <v>128</v>
      </c>
      <c r="C924" s="37"/>
      <c r="D924" s="36">
        <f t="shared" ref="D924:AA924" si="1427">D576+D634+D692</f>
        <v>0</v>
      </c>
      <c r="E924" s="36">
        <f t="shared" si="1427"/>
        <v>0</v>
      </c>
      <c r="F924" s="36">
        <f t="shared" si="1427"/>
        <v>0</v>
      </c>
      <c r="G924" s="36">
        <f t="shared" si="1427"/>
        <v>0</v>
      </c>
      <c r="H924" s="36">
        <f t="shared" si="1427"/>
        <v>0</v>
      </c>
      <c r="I924" s="36">
        <f t="shared" si="1427"/>
        <v>0</v>
      </c>
      <c r="J924" s="36">
        <f t="shared" si="1427"/>
        <v>0</v>
      </c>
      <c r="K924" s="36">
        <f t="shared" si="1427"/>
        <v>0</v>
      </c>
      <c r="L924" s="36">
        <f t="shared" si="1427"/>
        <v>0</v>
      </c>
      <c r="M924" s="36">
        <f t="shared" si="1427"/>
        <v>0</v>
      </c>
      <c r="N924" s="36">
        <f t="shared" si="1427"/>
        <v>0</v>
      </c>
      <c r="O924" s="36">
        <f t="shared" si="1427"/>
        <v>0</v>
      </c>
      <c r="P924" s="36">
        <f t="shared" si="1427"/>
        <v>0</v>
      </c>
      <c r="Q924" s="36">
        <f t="shared" si="1427"/>
        <v>0</v>
      </c>
      <c r="R924" s="36">
        <f t="shared" si="1427"/>
        <v>0</v>
      </c>
      <c r="S924" s="36">
        <f t="shared" si="1427"/>
        <v>0</v>
      </c>
      <c r="T924" s="36">
        <f t="shared" si="1427"/>
        <v>0</v>
      </c>
      <c r="U924" s="36">
        <f t="shared" si="1427"/>
        <v>0</v>
      </c>
      <c r="V924" s="36">
        <f t="shared" si="1427"/>
        <v>0</v>
      </c>
      <c r="W924" s="36">
        <f t="shared" si="1427"/>
        <v>0</v>
      </c>
      <c r="X924" s="36">
        <f t="shared" si="1427"/>
        <v>0</v>
      </c>
      <c r="Y924" s="36">
        <f t="shared" si="1427"/>
        <v>0</v>
      </c>
      <c r="Z924" s="36">
        <f t="shared" si="1427"/>
        <v>0</v>
      </c>
      <c r="AA924" s="36">
        <f t="shared" si="1427"/>
        <v>0</v>
      </c>
      <c r="AB924" s="36">
        <f t="shared" ref="AB924:AC924" si="1428">D924+F924+H924+J924+L924+N924+P924+R924+T924+V924+X924+Z924</f>
        <v>0</v>
      </c>
      <c r="AC924" s="36">
        <f t="shared" si="1428"/>
        <v>0</v>
      </c>
      <c r="AD924" s="36">
        <f t="shared" si="1262"/>
        <v>0</v>
      </c>
      <c r="AE924" s="36">
        <f t="shared" ref="AE924:AF924" si="1429">AE576+AE634+AE692</f>
        <v>0</v>
      </c>
      <c r="AF924" s="36">
        <f t="shared" si="1429"/>
        <v>0</v>
      </c>
      <c r="AG924" s="36">
        <f t="shared" si="1264"/>
        <v>0</v>
      </c>
      <c r="AH924" s="36">
        <f t="shared" ref="AH924:AI924" si="1430">AH576+AH634+AH692</f>
        <v>0</v>
      </c>
      <c r="AI924" s="36">
        <f t="shared" si="1430"/>
        <v>0</v>
      </c>
      <c r="AJ924" s="36">
        <f t="shared" si="1266"/>
        <v>0</v>
      </c>
    </row>
    <row r="925" spans="1:36" ht="15.75" customHeight="1" x14ac:dyDescent="0.25">
      <c r="A925" s="34">
        <v>40</v>
      </c>
      <c r="B925" s="35" t="s">
        <v>129</v>
      </c>
      <c r="C925" s="38" t="s">
        <v>130</v>
      </c>
      <c r="D925" s="36">
        <f t="shared" ref="D925:AA925" si="1431">D577+D635+D693</f>
        <v>0</v>
      </c>
      <c r="E925" s="36">
        <f t="shared" si="1431"/>
        <v>0</v>
      </c>
      <c r="F925" s="36">
        <f t="shared" si="1431"/>
        <v>0</v>
      </c>
      <c r="G925" s="36">
        <f t="shared" si="1431"/>
        <v>0</v>
      </c>
      <c r="H925" s="36">
        <f t="shared" si="1431"/>
        <v>0</v>
      </c>
      <c r="I925" s="36">
        <f t="shared" si="1431"/>
        <v>0</v>
      </c>
      <c r="J925" s="36">
        <f t="shared" si="1431"/>
        <v>0</v>
      </c>
      <c r="K925" s="36">
        <f t="shared" si="1431"/>
        <v>0</v>
      </c>
      <c r="L925" s="36">
        <f t="shared" si="1431"/>
        <v>0</v>
      </c>
      <c r="M925" s="36">
        <f t="shared" si="1431"/>
        <v>0</v>
      </c>
      <c r="N925" s="36">
        <f t="shared" si="1431"/>
        <v>0</v>
      </c>
      <c r="O925" s="36">
        <f t="shared" si="1431"/>
        <v>0</v>
      </c>
      <c r="P925" s="36">
        <f t="shared" si="1431"/>
        <v>0</v>
      </c>
      <c r="Q925" s="36">
        <f t="shared" si="1431"/>
        <v>0</v>
      </c>
      <c r="R925" s="36">
        <f t="shared" si="1431"/>
        <v>0</v>
      </c>
      <c r="S925" s="36">
        <f t="shared" si="1431"/>
        <v>0</v>
      </c>
      <c r="T925" s="36">
        <f t="shared" si="1431"/>
        <v>0</v>
      </c>
      <c r="U925" s="36">
        <f t="shared" si="1431"/>
        <v>0</v>
      </c>
      <c r="V925" s="36">
        <f t="shared" si="1431"/>
        <v>0</v>
      </c>
      <c r="W925" s="36">
        <f t="shared" si="1431"/>
        <v>0</v>
      </c>
      <c r="X925" s="36">
        <f t="shared" si="1431"/>
        <v>0</v>
      </c>
      <c r="Y925" s="36">
        <f t="shared" si="1431"/>
        <v>0</v>
      </c>
      <c r="Z925" s="36">
        <f t="shared" si="1431"/>
        <v>0</v>
      </c>
      <c r="AA925" s="36">
        <f t="shared" si="1431"/>
        <v>0</v>
      </c>
      <c r="AB925" s="36">
        <f t="shared" ref="AB925:AC925" si="1432">D925+F925+H925+J925+L925+N925+P925+R925+T925+V925+X925+Z925</f>
        <v>0</v>
      </c>
      <c r="AC925" s="36">
        <f t="shared" si="1432"/>
        <v>0</v>
      </c>
      <c r="AD925" s="36">
        <f t="shared" si="1262"/>
        <v>0</v>
      </c>
      <c r="AE925" s="36">
        <f t="shared" ref="AE925:AF925" si="1433">AE577+AE635+AE693</f>
        <v>0</v>
      </c>
      <c r="AF925" s="36">
        <f t="shared" si="1433"/>
        <v>0</v>
      </c>
      <c r="AG925" s="36">
        <f t="shared" si="1264"/>
        <v>0</v>
      </c>
      <c r="AH925" s="36">
        <f t="shared" ref="AH925:AI925" si="1434">AH577+AH635+AH693</f>
        <v>0</v>
      </c>
      <c r="AI925" s="36">
        <f t="shared" si="1434"/>
        <v>0</v>
      </c>
      <c r="AJ925" s="36">
        <f t="shared" si="1266"/>
        <v>0</v>
      </c>
    </row>
    <row r="926" spans="1:36" ht="15.75" customHeight="1" x14ac:dyDescent="0.25">
      <c r="A926" s="34">
        <v>41</v>
      </c>
      <c r="B926" s="35" t="s">
        <v>131</v>
      </c>
      <c r="C926" s="38" t="s">
        <v>132</v>
      </c>
      <c r="D926" s="36">
        <f t="shared" ref="D926:AA926" si="1435">D578+D636+D694</f>
        <v>0</v>
      </c>
      <c r="E926" s="36">
        <f t="shared" si="1435"/>
        <v>0</v>
      </c>
      <c r="F926" s="36">
        <f t="shared" si="1435"/>
        <v>0</v>
      </c>
      <c r="G926" s="36">
        <f t="shared" si="1435"/>
        <v>0</v>
      </c>
      <c r="H926" s="36">
        <f t="shared" si="1435"/>
        <v>0</v>
      </c>
      <c r="I926" s="36">
        <f t="shared" si="1435"/>
        <v>0</v>
      </c>
      <c r="J926" s="36">
        <f t="shared" si="1435"/>
        <v>0</v>
      </c>
      <c r="K926" s="36">
        <f t="shared" si="1435"/>
        <v>0</v>
      </c>
      <c r="L926" s="36">
        <f t="shared" si="1435"/>
        <v>0</v>
      </c>
      <c r="M926" s="36">
        <f t="shared" si="1435"/>
        <v>0</v>
      </c>
      <c r="N926" s="36">
        <f t="shared" si="1435"/>
        <v>0</v>
      </c>
      <c r="O926" s="36">
        <f t="shared" si="1435"/>
        <v>0</v>
      </c>
      <c r="P926" s="36">
        <f t="shared" si="1435"/>
        <v>0</v>
      </c>
      <c r="Q926" s="36">
        <f t="shared" si="1435"/>
        <v>0</v>
      </c>
      <c r="R926" s="36">
        <f t="shared" si="1435"/>
        <v>0</v>
      </c>
      <c r="S926" s="36">
        <f t="shared" si="1435"/>
        <v>0</v>
      </c>
      <c r="T926" s="36">
        <f t="shared" si="1435"/>
        <v>0</v>
      </c>
      <c r="U926" s="36">
        <f t="shared" si="1435"/>
        <v>0</v>
      </c>
      <c r="V926" s="36">
        <f t="shared" si="1435"/>
        <v>0</v>
      </c>
      <c r="W926" s="36">
        <f t="shared" si="1435"/>
        <v>0</v>
      </c>
      <c r="X926" s="36">
        <f t="shared" si="1435"/>
        <v>0</v>
      </c>
      <c r="Y926" s="36">
        <f t="shared" si="1435"/>
        <v>0</v>
      </c>
      <c r="Z926" s="36">
        <f t="shared" si="1435"/>
        <v>0</v>
      </c>
      <c r="AA926" s="36">
        <f t="shared" si="1435"/>
        <v>0</v>
      </c>
      <c r="AB926" s="36">
        <f t="shared" ref="AB926:AC926" si="1436">D926+F926+H926+J926+L926+N926+P926+R926+T926+V926+X926+Z926</f>
        <v>0</v>
      </c>
      <c r="AC926" s="36">
        <f t="shared" si="1436"/>
        <v>0</v>
      </c>
      <c r="AD926" s="36">
        <f t="shared" si="1262"/>
        <v>0</v>
      </c>
      <c r="AE926" s="36">
        <f t="shared" ref="AE926:AF926" si="1437">AE578+AE636+AE694</f>
        <v>0</v>
      </c>
      <c r="AF926" s="36">
        <f t="shared" si="1437"/>
        <v>0</v>
      </c>
      <c r="AG926" s="36">
        <f t="shared" si="1264"/>
        <v>0</v>
      </c>
      <c r="AH926" s="36">
        <f t="shared" ref="AH926:AI926" si="1438">AH578+AH636+AH694</f>
        <v>0</v>
      </c>
      <c r="AI926" s="36">
        <f t="shared" si="1438"/>
        <v>0</v>
      </c>
      <c r="AJ926" s="36">
        <f t="shared" si="1266"/>
        <v>0</v>
      </c>
    </row>
    <row r="927" spans="1:36" ht="15.75" customHeight="1" x14ac:dyDescent="0.25">
      <c r="A927" s="34">
        <v>42</v>
      </c>
      <c r="B927" s="35" t="s">
        <v>133</v>
      </c>
      <c r="C927" s="38" t="s">
        <v>134</v>
      </c>
      <c r="D927" s="36">
        <f t="shared" ref="D927:AA927" si="1439">D579+D637+D695</f>
        <v>0</v>
      </c>
      <c r="E927" s="36">
        <f t="shared" si="1439"/>
        <v>0</v>
      </c>
      <c r="F927" s="36">
        <f t="shared" si="1439"/>
        <v>0</v>
      </c>
      <c r="G927" s="36">
        <f t="shared" si="1439"/>
        <v>0</v>
      </c>
      <c r="H927" s="36">
        <f t="shared" si="1439"/>
        <v>0</v>
      </c>
      <c r="I927" s="36">
        <f t="shared" si="1439"/>
        <v>0</v>
      </c>
      <c r="J927" s="36">
        <f t="shared" si="1439"/>
        <v>0</v>
      </c>
      <c r="K927" s="36">
        <f t="shared" si="1439"/>
        <v>0</v>
      </c>
      <c r="L927" s="36">
        <f t="shared" si="1439"/>
        <v>0</v>
      </c>
      <c r="M927" s="36">
        <f t="shared" si="1439"/>
        <v>0</v>
      </c>
      <c r="N927" s="36">
        <f t="shared" si="1439"/>
        <v>0</v>
      </c>
      <c r="O927" s="36">
        <f t="shared" si="1439"/>
        <v>0</v>
      </c>
      <c r="P927" s="36">
        <f t="shared" si="1439"/>
        <v>0</v>
      </c>
      <c r="Q927" s="36">
        <f t="shared" si="1439"/>
        <v>0</v>
      </c>
      <c r="R927" s="36">
        <f t="shared" si="1439"/>
        <v>0</v>
      </c>
      <c r="S927" s="36">
        <f t="shared" si="1439"/>
        <v>0</v>
      </c>
      <c r="T927" s="36">
        <f t="shared" si="1439"/>
        <v>0</v>
      </c>
      <c r="U927" s="36">
        <f t="shared" si="1439"/>
        <v>0</v>
      </c>
      <c r="V927" s="36">
        <f t="shared" si="1439"/>
        <v>0</v>
      </c>
      <c r="W927" s="36">
        <f t="shared" si="1439"/>
        <v>0</v>
      </c>
      <c r="X927" s="36">
        <f t="shared" si="1439"/>
        <v>0</v>
      </c>
      <c r="Y927" s="36">
        <f t="shared" si="1439"/>
        <v>0</v>
      </c>
      <c r="Z927" s="36">
        <f t="shared" si="1439"/>
        <v>0</v>
      </c>
      <c r="AA927" s="36">
        <f t="shared" si="1439"/>
        <v>0</v>
      </c>
      <c r="AB927" s="36">
        <f t="shared" ref="AB927:AC927" si="1440">D927+F927+H927+J927+L927+N927+P927+R927+T927+V927+X927+Z927</f>
        <v>0</v>
      </c>
      <c r="AC927" s="36">
        <f t="shared" si="1440"/>
        <v>0</v>
      </c>
      <c r="AD927" s="36">
        <f t="shared" si="1262"/>
        <v>0</v>
      </c>
      <c r="AE927" s="36">
        <f t="shared" ref="AE927:AF927" si="1441">AE579+AE637+AE695</f>
        <v>0</v>
      </c>
      <c r="AF927" s="36">
        <f t="shared" si="1441"/>
        <v>0</v>
      </c>
      <c r="AG927" s="36">
        <f t="shared" si="1264"/>
        <v>0</v>
      </c>
      <c r="AH927" s="36">
        <f t="shared" ref="AH927:AI927" si="1442">AH579+AH637+AH695</f>
        <v>0</v>
      </c>
      <c r="AI927" s="36">
        <f t="shared" si="1442"/>
        <v>0</v>
      </c>
      <c r="AJ927" s="36">
        <f t="shared" si="1266"/>
        <v>0</v>
      </c>
    </row>
    <row r="928" spans="1:36" ht="15.75" customHeight="1" x14ac:dyDescent="0.25">
      <c r="A928" s="34">
        <v>43</v>
      </c>
      <c r="B928" s="35" t="s">
        <v>135</v>
      </c>
      <c r="C928" s="38" t="s">
        <v>136</v>
      </c>
      <c r="D928" s="36">
        <f t="shared" ref="D928:AA928" si="1443">D580+D638+D696</f>
        <v>0</v>
      </c>
      <c r="E928" s="36">
        <f t="shared" si="1443"/>
        <v>0</v>
      </c>
      <c r="F928" s="36">
        <f t="shared" si="1443"/>
        <v>0</v>
      </c>
      <c r="G928" s="36">
        <f t="shared" si="1443"/>
        <v>0</v>
      </c>
      <c r="H928" s="36">
        <f t="shared" si="1443"/>
        <v>0</v>
      </c>
      <c r="I928" s="36">
        <f t="shared" si="1443"/>
        <v>0</v>
      </c>
      <c r="J928" s="36">
        <f t="shared" si="1443"/>
        <v>0</v>
      </c>
      <c r="K928" s="36">
        <f t="shared" si="1443"/>
        <v>0</v>
      </c>
      <c r="L928" s="36">
        <f t="shared" si="1443"/>
        <v>0</v>
      </c>
      <c r="M928" s="36">
        <f t="shared" si="1443"/>
        <v>0</v>
      </c>
      <c r="N928" s="36">
        <f t="shared" si="1443"/>
        <v>0</v>
      </c>
      <c r="O928" s="36">
        <f t="shared" si="1443"/>
        <v>0</v>
      </c>
      <c r="P928" s="36">
        <f t="shared" si="1443"/>
        <v>0</v>
      </c>
      <c r="Q928" s="36">
        <f t="shared" si="1443"/>
        <v>0</v>
      </c>
      <c r="R928" s="36">
        <f t="shared" si="1443"/>
        <v>0</v>
      </c>
      <c r="S928" s="36">
        <f t="shared" si="1443"/>
        <v>0</v>
      </c>
      <c r="T928" s="36">
        <f t="shared" si="1443"/>
        <v>0</v>
      </c>
      <c r="U928" s="36">
        <f t="shared" si="1443"/>
        <v>0</v>
      </c>
      <c r="V928" s="36">
        <f t="shared" si="1443"/>
        <v>0</v>
      </c>
      <c r="W928" s="36">
        <f t="shared" si="1443"/>
        <v>0</v>
      </c>
      <c r="X928" s="36">
        <f t="shared" si="1443"/>
        <v>0</v>
      </c>
      <c r="Y928" s="36">
        <f t="shared" si="1443"/>
        <v>0</v>
      </c>
      <c r="Z928" s="36">
        <f t="shared" si="1443"/>
        <v>0</v>
      </c>
      <c r="AA928" s="36">
        <f t="shared" si="1443"/>
        <v>0</v>
      </c>
      <c r="AB928" s="36">
        <f t="shared" ref="AB928:AC928" si="1444">D928+F928+H928+J928+L928+N928+P928+R928+T928+V928+X928+Z928</f>
        <v>0</v>
      </c>
      <c r="AC928" s="36">
        <f t="shared" si="1444"/>
        <v>0</v>
      </c>
      <c r="AD928" s="36">
        <f t="shared" si="1262"/>
        <v>0</v>
      </c>
      <c r="AE928" s="36">
        <f t="shared" ref="AE928:AF928" si="1445">AE580+AE638+AE696</f>
        <v>0</v>
      </c>
      <c r="AF928" s="36">
        <f t="shared" si="1445"/>
        <v>0</v>
      </c>
      <c r="AG928" s="36">
        <f t="shared" si="1264"/>
        <v>0</v>
      </c>
      <c r="AH928" s="36">
        <f t="shared" ref="AH928:AI928" si="1446">AH580+AH638+AH696</f>
        <v>0</v>
      </c>
      <c r="AI928" s="36">
        <f t="shared" si="1446"/>
        <v>0</v>
      </c>
      <c r="AJ928" s="36">
        <f t="shared" si="1266"/>
        <v>0</v>
      </c>
    </row>
    <row r="929" spans="1:45" ht="15.75" customHeight="1" x14ac:dyDescent="0.25">
      <c r="A929" s="34">
        <v>44</v>
      </c>
      <c r="B929" s="35" t="s">
        <v>137</v>
      </c>
      <c r="C929" s="38" t="s">
        <v>138</v>
      </c>
      <c r="D929" s="36">
        <f t="shared" ref="D929:AA929" si="1447">D581+D639+D697</f>
        <v>0</v>
      </c>
      <c r="E929" s="36">
        <f t="shared" si="1447"/>
        <v>0</v>
      </c>
      <c r="F929" s="36">
        <f t="shared" si="1447"/>
        <v>0</v>
      </c>
      <c r="G929" s="36">
        <f t="shared" si="1447"/>
        <v>0</v>
      </c>
      <c r="H929" s="36">
        <f t="shared" si="1447"/>
        <v>0</v>
      </c>
      <c r="I929" s="36">
        <f t="shared" si="1447"/>
        <v>0</v>
      </c>
      <c r="J929" s="36">
        <f t="shared" si="1447"/>
        <v>0</v>
      </c>
      <c r="K929" s="36">
        <f t="shared" si="1447"/>
        <v>0</v>
      </c>
      <c r="L929" s="36">
        <f t="shared" si="1447"/>
        <v>0</v>
      </c>
      <c r="M929" s="36">
        <f t="shared" si="1447"/>
        <v>0</v>
      </c>
      <c r="N929" s="36">
        <f t="shared" si="1447"/>
        <v>0</v>
      </c>
      <c r="O929" s="36">
        <f t="shared" si="1447"/>
        <v>0</v>
      </c>
      <c r="P929" s="36">
        <f t="shared" si="1447"/>
        <v>0</v>
      </c>
      <c r="Q929" s="36">
        <f t="shared" si="1447"/>
        <v>0</v>
      </c>
      <c r="R929" s="36">
        <f t="shared" si="1447"/>
        <v>0</v>
      </c>
      <c r="S929" s="36">
        <f t="shared" si="1447"/>
        <v>0</v>
      </c>
      <c r="T929" s="36">
        <f t="shared" si="1447"/>
        <v>0</v>
      </c>
      <c r="U929" s="36">
        <f t="shared" si="1447"/>
        <v>0</v>
      </c>
      <c r="V929" s="36">
        <f t="shared" si="1447"/>
        <v>0</v>
      </c>
      <c r="W929" s="36">
        <f t="shared" si="1447"/>
        <v>0</v>
      </c>
      <c r="X929" s="36">
        <f t="shared" si="1447"/>
        <v>0</v>
      </c>
      <c r="Y929" s="36">
        <f t="shared" si="1447"/>
        <v>0</v>
      </c>
      <c r="Z929" s="36">
        <f t="shared" si="1447"/>
        <v>0</v>
      </c>
      <c r="AA929" s="36">
        <f t="shared" si="1447"/>
        <v>0</v>
      </c>
      <c r="AB929" s="36">
        <f t="shared" ref="AB929:AC929" si="1448">D929+F929+H929+J929+L929+N929+P929+R929+T929+V929+X929+Z929</f>
        <v>0</v>
      </c>
      <c r="AC929" s="36">
        <f t="shared" si="1448"/>
        <v>0</v>
      </c>
      <c r="AD929" s="36">
        <f t="shared" si="1262"/>
        <v>0</v>
      </c>
      <c r="AE929" s="36">
        <f t="shared" ref="AE929:AF929" si="1449">AE581+AE639+AE697</f>
        <v>0</v>
      </c>
      <c r="AF929" s="36">
        <f t="shared" si="1449"/>
        <v>0</v>
      </c>
      <c r="AG929" s="36">
        <f t="shared" si="1264"/>
        <v>0</v>
      </c>
      <c r="AH929" s="36">
        <f t="shared" ref="AH929:AI929" si="1450">AH581+AH639+AH697</f>
        <v>0</v>
      </c>
      <c r="AI929" s="36">
        <f t="shared" si="1450"/>
        <v>0</v>
      </c>
      <c r="AJ929" s="36">
        <f t="shared" si="1266"/>
        <v>0</v>
      </c>
    </row>
    <row r="930" spans="1:45" ht="15.75" customHeight="1" x14ac:dyDescent="0.25">
      <c r="A930" s="34">
        <v>45</v>
      </c>
      <c r="B930" s="35" t="s">
        <v>139</v>
      </c>
      <c r="C930" s="39"/>
      <c r="D930" s="36">
        <f t="shared" ref="D930:AA930" si="1451">D582+D640+D698</f>
        <v>0</v>
      </c>
      <c r="E930" s="36">
        <f t="shared" si="1451"/>
        <v>0</v>
      </c>
      <c r="F930" s="36">
        <f t="shared" si="1451"/>
        <v>0</v>
      </c>
      <c r="G930" s="36">
        <f t="shared" si="1451"/>
        <v>0</v>
      </c>
      <c r="H930" s="36">
        <f t="shared" si="1451"/>
        <v>0</v>
      </c>
      <c r="I930" s="36">
        <f t="shared" si="1451"/>
        <v>0</v>
      </c>
      <c r="J930" s="36">
        <f t="shared" si="1451"/>
        <v>0</v>
      </c>
      <c r="K930" s="36">
        <f t="shared" si="1451"/>
        <v>0</v>
      </c>
      <c r="L930" s="36">
        <f t="shared" si="1451"/>
        <v>0</v>
      </c>
      <c r="M930" s="36">
        <f t="shared" si="1451"/>
        <v>0</v>
      </c>
      <c r="N930" s="36">
        <f t="shared" si="1451"/>
        <v>0</v>
      </c>
      <c r="O930" s="36">
        <f t="shared" si="1451"/>
        <v>0</v>
      </c>
      <c r="P930" s="36">
        <f t="shared" si="1451"/>
        <v>0</v>
      </c>
      <c r="Q930" s="36">
        <f t="shared" si="1451"/>
        <v>0</v>
      </c>
      <c r="R930" s="36">
        <f t="shared" si="1451"/>
        <v>0</v>
      </c>
      <c r="S930" s="36">
        <f t="shared" si="1451"/>
        <v>0</v>
      </c>
      <c r="T930" s="36">
        <f t="shared" si="1451"/>
        <v>0</v>
      </c>
      <c r="U930" s="36">
        <f t="shared" si="1451"/>
        <v>0</v>
      </c>
      <c r="V930" s="36">
        <f t="shared" si="1451"/>
        <v>0</v>
      </c>
      <c r="W930" s="36">
        <f t="shared" si="1451"/>
        <v>0</v>
      </c>
      <c r="X930" s="36">
        <f t="shared" si="1451"/>
        <v>0</v>
      </c>
      <c r="Y930" s="36">
        <f t="shared" si="1451"/>
        <v>0</v>
      </c>
      <c r="Z930" s="36">
        <f t="shared" si="1451"/>
        <v>0</v>
      </c>
      <c r="AA930" s="36">
        <f t="shared" si="1451"/>
        <v>0</v>
      </c>
      <c r="AB930" s="36">
        <f t="shared" ref="AB930:AC930" si="1452">D930+F930+H930+J930+L930+N930+P930+R930+T930+V930+X930+Z930</f>
        <v>0</v>
      </c>
      <c r="AC930" s="36">
        <f t="shared" si="1452"/>
        <v>0</v>
      </c>
      <c r="AD930" s="36">
        <f t="shared" si="1262"/>
        <v>0</v>
      </c>
      <c r="AE930" s="36">
        <f t="shared" ref="AE930:AF930" si="1453">AE582+AE640+AE698</f>
        <v>0</v>
      </c>
      <c r="AF930" s="36">
        <f t="shared" si="1453"/>
        <v>0</v>
      </c>
      <c r="AG930" s="36">
        <f t="shared" si="1264"/>
        <v>0</v>
      </c>
      <c r="AH930" s="36">
        <f t="shared" ref="AH930:AI930" si="1454">AH582+AH640+AH698</f>
        <v>0</v>
      </c>
      <c r="AI930" s="36">
        <f t="shared" si="1454"/>
        <v>0</v>
      </c>
      <c r="AJ930" s="36">
        <f t="shared" si="1266"/>
        <v>0</v>
      </c>
    </row>
    <row r="931" spans="1:45" ht="15.75" customHeight="1" x14ac:dyDescent="0.25">
      <c r="A931" s="34">
        <v>46</v>
      </c>
      <c r="B931" s="35" t="s">
        <v>140</v>
      </c>
      <c r="C931" s="39"/>
      <c r="D931" s="36">
        <f t="shared" ref="D931:AA931" si="1455">D583+D641+D699</f>
        <v>0</v>
      </c>
      <c r="E931" s="36">
        <f t="shared" si="1455"/>
        <v>0</v>
      </c>
      <c r="F931" s="36">
        <f t="shared" si="1455"/>
        <v>0</v>
      </c>
      <c r="G931" s="36">
        <f t="shared" si="1455"/>
        <v>0</v>
      </c>
      <c r="H931" s="36">
        <f t="shared" si="1455"/>
        <v>0</v>
      </c>
      <c r="I931" s="36">
        <f t="shared" si="1455"/>
        <v>0</v>
      </c>
      <c r="J931" s="36">
        <f t="shared" si="1455"/>
        <v>0</v>
      </c>
      <c r="K931" s="36">
        <f t="shared" si="1455"/>
        <v>0</v>
      </c>
      <c r="L931" s="36">
        <f t="shared" si="1455"/>
        <v>0</v>
      </c>
      <c r="M931" s="36">
        <f t="shared" si="1455"/>
        <v>0</v>
      </c>
      <c r="N931" s="36">
        <f t="shared" si="1455"/>
        <v>0</v>
      </c>
      <c r="O931" s="36">
        <f t="shared" si="1455"/>
        <v>0</v>
      </c>
      <c r="P931" s="36">
        <f t="shared" si="1455"/>
        <v>0</v>
      </c>
      <c r="Q931" s="36">
        <f t="shared" si="1455"/>
        <v>0</v>
      </c>
      <c r="R931" s="36">
        <f t="shared" si="1455"/>
        <v>0</v>
      </c>
      <c r="S931" s="36">
        <f t="shared" si="1455"/>
        <v>0</v>
      </c>
      <c r="T931" s="36">
        <f t="shared" si="1455"/>
        <v>0</v>
      </c>
      <c r="U931" s="36">
        <f t="shared" si="1455"/>
        <v>0</v>
      </c>
      <c r="V931" s="36">
        <f t="shared" si="1455"/>
        <v>0</v>
      </c>
      <c r="W931" s="36">
        <f t="shared" si="1455"/>
        <v>0</v>
      </c>
      <c r="X931" s="36">
        <f t="shared" si="1455"/>
        <v>0</v>
      </c>
      <c r="Y931" s="36">
        <f t="shared" si="1455"/>
        <v>0</v>
      </c>
      <c r="Z931" s="36">
        <f t="shared" si="1455"/>
        <v>0</v>
      </c>
      <c r="AA931" s="36">
        <f t="shared" si="1455"/>
        <v>0</v>
      </c>
      <c r="AB931" s="36">
        <f t="shared" ref="AB931:AC931" si="1456">D931+F931+H931+J931+L931+N931+P931+R931+T931+V931+X931+Z931</f>
        <v>0</v>
      </c>
      <c r="AC931" s="36">
        <f t="shared" si="1456"/>
        <v>0</v>
      </c>
      <c r="AD931" s="36">
        <f t="shared" si="1262"/>
        <v>0</v>
      </c>
      <c r="AE931" s="36">
        <f t="shared" ref="AE931:AF931" si="1457">AE583+AE641+AE699</f>
        <v>0</v>
      </c>
      <c r="AF931" s="36">
        <f t="shared" si="1457"/>
        <v>0</v>
      </c>
      <c r="AG931" s="36">
        <f t="shared" si="1264"/>
        <v>0</v>
      </c>
      <c r="AH931" s="36">
        <f t="shared" ref="AH931:AI931" si="1458">AH583+AH641+AH699</f>
        <v>0</v>
      </c>
      <c r="AI931" s="36">
        <f t="shared" si="1458"/>
        <v>0</v>
      </c>
      <c r="AJ931" s="36">
        <f t="shared" si="1266"/>
        <v>0</v>
      </c>
    </row>
    <row r="932" spans="1:45" ht="15.75" customHeight="1" x14ac:dyDescent="0.25">
      <c r="A932" s="34">
        <v>47</v>
      </c>
      <c r="B932" s="35" t="s">
        <v>141</v>
      </c>
      <c r="C932" s="37"/>
      <c r="D932" s="36">
        <f t="shared" ref="D932:AA932" si="1459">D584+D642+D700</f>
        <v>0</v>
      </c>
      <c r="E932" s="36">
        <f t="shared" si="1459"/>
        <v>0</v>
      </c>
      <c r="F932" s="36">
        <f t="shared" si="1459"/>
        <v>0</v>
      </c>
      <c r="G932" s="36">
        <f t="shared" si="1459"/>
        <v>0</v>
      </c>
      <c r="H932" s="36">
        <f t="shared" si="1459"/>
        <v>0</v>
      </c>
      <c r="I932" s="36">
        <f t="shared" si="1459"/>
        <v>0</v>
      </c>
      <c r="J932" s="36">
        <f t="shared" si="1459"/>
        <v>0</v>
      </c>
      <c r="K932" s="36">
        <f t="shared" si="1459"/>
        <v>0</v>
      </c>
      <c r="L932" s="36">
        <f t="shared" si="1459"/>
        <v>0</v>
      </c>
      <c r="M932" s="36">
        <f t="shared" si="1459"/>
        <v>0</v>
      </c>
      <c r="N932" s="36">
        <f t="shared" si="1459"/>
        <v>0</v>
      </c>
      <c r="O932" s="36">
        <f t="shared" si="1459"/>
        <v>0</v>
      </c>
      <c r="P932" s="36">
        <f t="shared" si="1459"/>
        <v>0</v>
      </c>
      <c r="Q932" s="36">
        <f t="shared" si="1459"/>
        <v>0</v>
      </c>
      <c r="R932" s="36">
        <f t="shared" si="1459"/>
        <v>0</v>
      </c>
      <c r="S932" s="36">
        <f t="shared" si="1459"/>
        <v>0</v>
      </c>
      <c r="T932" s="36">
        <f t="shared" si="1459"/>
        <v>0</v>
      </c>
      <c r="U932" s="36">
        <f t="shared" si="1459"/>
        <v>0</v>
      </c>
      <c r="V932" s="36">
        <f t="shared" si="1459"/>
        <v>0</v>
      </c>
      <c r="W932" s="36">
        <f t="shared" si="1459"/>
        <v>0</v>
      </c>
      <c r="X932" s="36">
        <f t="shared" si="1459"/>
        <v>0</v>
      </c>
      <c r="Y932" s="36">
        <f t="shared" si="1459"/>
        <v>0</v>
      </c>
      <c r="Z932" s="36">
        <f t="shared" si="1459"/>
        <v>0</v>
      </c>
      <c r="AA932" s="36">
        <f t="shared" si="1459"/>
        <v>0</v>
      </c>
      <c r="AB932" s="36">
        <f t="shared" ref="AB932:AC932" si="1460">D932+F932+H932+J932+L932+N932+P932+R932+T932+V932+X932+Z932</f>
        <v>0</v>
      </c>
      <c r="AC932" s="36">
        <f t="shared" si="1460"/>
        <v>0</v>
      </c>
      <c r="AD932" s="36">
        <f t="shared" si="1262"/>
        <v>0</v>
      </c>
      <c r="AE932" s="36">
        <f t="shared" ref="AE932:AF932" si="1461">AE584+AE642+AE700</f>
        <v>0</v>
      </c>
      <c r="AF932" s="36">
        <f t="shared" si="1461"/>
        <v>0</v>
      </c>
      <c r="AG932" s="36">
        <f t="shared" si="1264"/>
        <v>0</v>
      </c>
      <c r="AH932" s="36">
        <f t="shared" ref="AH932:AI932" si="1462">AH584+AH642+AH700</f>
        <v>0</v>
      </c>
      <c r="AI932" s="36">
        <f t="shared" si="1462"/>
        <v>0</v>
      </c>
      <c r="AJ932" s="36">
        <f t="shared" si="1266"/>
        <v>0</v>
      </c>
    </row>
    <row r="933" spans="1:45" ht="15.75" customHeight="1" x14ac:dyDescent="0.3">
      <c r="A933" s="108" t="s">
        <v>9</v>
      </c>
      <c r="B933" s="57"/>
      <c r="C933" s="102"/>
      <c r="D933" s="40">
        <f t="shared" ref="D933:AJ933" si="1463">SUM(D883:D932)</f>
        <v>0</v>
      </c>
      <c r="E933" s="40">
        <f t="shared" si="1463"/>
        <v>0</v>
      </c>
      <c r="F933" s="40">
        <f t="shared" si="1463"/>
        <v>0</v>
      </c>
      <c r="G933" s="40">
        <f t="shared" si="1463"/>
        <v>0</v>
      </c>
      <c r="H933" s="40">
        <f t="shared" si="1463"/>
        <v>0</v>
      </c>
      <c r="I933" s="40">
        <f t="shared" si="1463"/>
        <v>0</v>
      </c>
      <c r="J933" s="40">
        <f t="shared" si="1463"/>
        <v>0</v>
      </c>
      <c r="K933" s="40">
        <f t="shared" si="1463"/>
        <v>0</v>
      </c>
      <c r="L933" s="40">
        <f t="shared" si="1463"/>
        <v>0</v>
      </c>
      <c r="M933" s="40">
        <f t="shared" si="1463"/>
        <v>0</v>
      </c>
      <c r="N933" s="40">
        <f t="shared" si="1463"/>
        <v>0</v>
      </c>
      <c r="O933" s="40">
        <f t="shared" si="1463"/>
        <v>0</v>
      </c>
      <c r="P933" s="40">
        <f t="shared" si="1463"/>
        <v>0</v>
      </c>
      <c r="Q933" s="40">
        <f t="shared" si="1463"/>
        <v>0</v>
      </c>
      <c r="R933" s="40">
        <f t="shared" si="1463"/>
        <v>46</v>
      </c>
      <c r="S933" s="40">
        <f t="shared" si="1463"/>
        <v>87</v>
      </c>
      <c r="T933" s="40">
        <f t="shared" si="1463"/>
        <v>109</v>
      </c>
      <c r="U933" s="40">
        <f t="shared" si="1463"/>
        <v>245</v>
      </c>
      <c r="V933" s="40">
        <f t="shared" si="1463"/>
        <v>129</v>
      </c>
      <c r="W933" s="40">
        <f t="shared" si="1463"/>
        <v>181</v>
      </c>
      <c r="X933" s="40">
        <f t="shared" si="1463"/>
        <v>180</v>
      </c>
      <c r="Y933" s="40">
        <f t="shared" si="1463"/>
        <v>284</v>
      </c>
      <c r="Z933" s="40">
        <f t="shared" si="1463"/>
        <v>92</v>
      </c>
      <c r="AA933" s="40">
        <f t="shared" si="1463"/>
        <v>157</v>
      </c>
      <c r="AB933" s="40">
        <f t="shared" si="1463"/>
        <v>556</v>
      </c>
      <c r="AC933" s="40">
        <f t="shared" si="1463"/>
        <v>954</v>
      </c>
      <c r="AD933" s="40">
        <f t="shared" si="1463"/>
        <v>1510</v>
      </c>
      <c r="AE933" s="40">
        <f t="shared" si="1463"/>
        <v>5364</v>
      </c>
      <c r="AF933" s="40">
        <f t="shared" si="1463"/>
        <v>7542</v>
      </c>
      <c r="AG933" s="40">
        <f t="shared" si="1463"/>
        <v>12906</v>
      </c>
      <c r="AH933" s="40">
        <f t="shared" si="1463"/>
        <v>0</v>
      </c>
      <c r="AI933" s="40">
        <f t="shared" si="1463"/>
        <v>0</v>
      </c>
      <c r="AJ933" s="40">
        <f t="shared" si="1463"/>
        <v>0</v>
      </c>
    </row>
    <row r="934" spans="1:45" ht="15.75" customHeight="1" x14ac:dyDescent="0.3">
      <c r="A934" s="83"/>
      <c r="B934" s="69"/>
      <c r="C934" s="84"/>
      <c r="D934" s="89">
        <f>SUM(D933:E933)</f>
        <v>0</v>
      </c>
      <c r="E934" s="66"/>
      <c r="F934" s="89">
        <f>SUM(F933:G933)</f>
        <v>0</v>
      </c>
      <c r="G934" s="66"/>
      <c r="H934" s="89">
        <f>SUM(H933:I933)</f>
        <v>0</v>
      </c>
      <c r="I934" s="66"/>
      <c r="J934" s="89">
        <f>SUM(J933:K933)</f>
        <v>0</v>
      </c>
      <c r="K934" s="66"/>
      <c r="L934" s="89">
        <f>SUM(L933:M933)</f>
        <v>0</v>
      </c>
      <c r="M934" s="66"/>
      <c r="N934" s="89">
        <f>SUM(N933:O933)</f>
        <v>0</v>
      </c>
      <c r="O934" s="66"/>
      <c r="P934" s="89">
        <f>SUM(P933:Q933)</f>
        <v>0</v>
      </c>
      <c r="Q934" s="66"/>
      <c r="R934" s="89">
        <f>SUM(R933:S933)</f>
        <v>133</v>
      </c>
      <c r="S934" s="66"/>
      <c r="T934" s="89">
        <f>SUM(T933:U933)</f>
        <v>354</v>
      </c>
      <c r="U934" s="66"/>
      <c r="V934" s="89">
        <f>SUM(V933:W933)</f>
        <v>310</v>
      </c>
      <c r="W934" s="66"/>
      <c r="X934" s="89">
        <f>SUM(X933:Y933)</f>
        <v>464</v>
      </c>
      <c r="Y934" s="66"/>
      <c r="Z934" s="89">
        <f>SUM(Z933:AA933)</f>
        <v>249</v>
      </c>
      <c r="AA934" s="66"/>
      <c r="AB934" s="89">
        <f>SUM(AB933:AC933)</f>
        <v>1510</v>
      </c>
      <c r="AC934" s="66"/>
      <c r="AD934" s="18"/>
      <c r="AE934" s="89">
        <f>SUM(AE933:AF933)</f>
        <v>12906</v>
      </c>
      <c r="AF934" s="66"/>
      <c r="AG934" s="15"/>
      <c r="AH934" s="89">
        <f>SUM(AH933:AI933)</f>
        <v>0</v>
      </c>
      <c r="AI934" s="66"/>
      <c r="AJ934" s="41"/>
      <c r="AK934" s="31"/>
      <c r="AL934" s="103"/>
      <c r="AM934" s="60"/>
      <c r="AN934" s="103"/>
      <c r="AO934" s="60"/>
      <c r="AP934" s="103"/>
      <c r="AQ934" s="60"/>
      <c r="AR934" s="103"/>
      <c r="AS934" s="60"/>
    </row>
    <row r="935" spans="1:45" ht="15.75" customHeight="1" x14ac:dyDescent="0.25">
      <c r="A935" s="42"/>
      <c r="B935" s="4"/>
      <c r="C935" s="4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</row>
    <row r="936" spans="1:45" ht="15.75" customHeight="1" x14ac:dyDescent="0.25">
      <c r="A936" s="42"/>
      <c r="B936" s="4"/>
      <c r="C936" s="4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</row>
    <row r="937" spans="1:45" ht="15.75" customHeight="1" x14ac:dyDescent="0.35">
      <c r="A937" s="106" t="s">
        <v>148</v>
      </c>
      <c r="B937" s="65"/>
      <c r="C937" s="4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</row>
    <row r="938" spans="1:45" ht="15.75" customHeight="1" x14ac:dyDescent="0.25">
      <c r="A938" s="90" t="s">
        <v>6</v>
      </c>
      <c r="B938" s="90" t="s">
        <v>42</v>
      </c>
      <c r="C938" s="90" t="s">
        <v>43</v>
      </c>
      <c r="D938" s="105" t="s">
        <v>44</v>
      </c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86"/>
      <c r="AB938" s="107" t="s">
        <v>44</v>
      </c>
      <c r="AC938" s="70"/>
      <c r="AD938" s="82"/>
      <c r="AE938" s="107" t="s">
        <v>45</v>
      </c>
      <c r="AF938" s="70"/>
      <c r="AG938" s="82"/>
      <c r="AH938" s="107" t="s">
        <v>46</v>
      </c>
      <c r="AI938" s="70"/>
      <c r="AJ938" s="82"/>
    </row>
    <row r="939" spans="1:45" ht="15.75" customHeight="1" x14ac:dyDescent="0.25">
      <c r="A939" s="91"/>
      <c r="B939" s="91"/>
      <c r="C939" s="91"/>
      <c r="D939" s="105" t="s">
        <v>47</v>
      </c>
      <c r="E939" s="86"/>
      <c r="F939" s="105" t="s">
        <v>48</v>
      </c>
      <c r="G939" s="86"/>
      <c r="H939" s="105" t="s">
        <v>49</v>
      </c>
      <c r="I939" s="86"/>
      <c r="J939" s="105" t="s">
        <v>50</v>
      </c>
      <c r="K939" s="86"/>
      <c r="L939" s="105">
        <v>44325</v>
      </c>
      <c r="M939" s="86"/>
      <c r="N939" s="105">
        <v>44483</v>
      </c>
      <c r="O939" s="86"/>
      <c r="P939" s="105" t="s">
        <v>51</v>
      </c>
      <c r="Q939" s="86"/>
      <c r="R939" s="105" t="s">
        <v>52</v>
      </c>
      <c r="S939" s="86"/>
      <c r="T939" s="105" t="s">
        <v>53</v>
      </c>
      <c r="U939" s="86"/>
      <c r="V939" s="105" t="s">
        <v>54</v>
      </c>
      <c r="W939" s="86"/>
      <c r="X939" s="105" t="s">
        <v>55</v>
      </c>
      <c r="Y939" s="86"/>
      <c r="Z939" s="105" t="s">
        <v>56</v>
      </c>
      <c r="AA939" s="86"/>
      <c r="AB939" s="83"/>
      <c r="AC939" s="69"/>
      <c r="AD939" s="84"/>
      <c r="AE939" s="83"/>
      <c r="AF939" s="69"/>
      <c r="AG939" s="84"/>
      <c r="AH939" s="83"/>
      <c r="AI939" s="69"/>
      <c r="AJ939" s="84"/>
    </row>
    <row r="940" spans="1:45" ht="15.75" customHeight="1" x14ac:dyDescent="0.25">
      <c r="A940" s="92"/>
      <c r="B940" s="92"/>
      <c r="C940" s="92"/>
      <c r="D940" s="33" t="s">
        <v>7</v>
      </c>
      <c r="E940" s="33" t="s">
        <v>8</v>
      </c>
      <c r="F940" s="33" t="s">
        <v>7</v>
      </c>
      <c r="G940" s="33" t="s">
        <v>8</v>
      </c>
      <c r="H940" s="33" t="s">
        <v>7</v>
      </c>
      <c r="I940" s="33" t="s">
        <v>8</v>
      </c>
      <c r="J940" s="33" t="s">
        <v>7</v>
      </c>
      <c r="K940" s="33" t="s">
        <v>8</v>
      </c>
      <c r="L940" s="33" t="s">
        <v>7</v>
      </c>
      <c r="M940" s="33" t="s">
        <v>8</v>
      </c>
      <c r="N940" s="33" t="s">
        <v>7</v>
      </c>
      <c r="O940" s="33" t="s">
        <v>8</v>
      </c>
      <c r="P940" s="33" t="s">
        <v>7</v>
      </c>
      <c r="Q940" s="33" t="s">
        <v>8</v>
      </c>
      <c r="R940" s="33" t="s">
        <v>7</v>
      </c>
      <c r="S940" s="33" t="s">
        <v>8</v>
      </c>
      <c r="T940" s="33" t="s">
        <v>7</v>
      </c>
      <c r="U940" s="33" t="s">
        <v>8</v>
      </c>
      <c r="V940" s="33" t="s">
        <v>7</v>
      </c>
      <c r="W940" s="33" t="s">
        <v>8</v>
      </c>
      <c r="X940" s="33" t="s">
        <v>7</v>
      </c>
      <c r="Y940" s="33" t="s">
        <v>8</v>
      </c>
      <c r="Z940" s="33" t="s">
        <v>7</v>
      </c>
      <c r="AA940" s="33" t="s">
        <v>8</v>
      </c>
      <c r="AB940" s="33" t="s">
        <v>7</v>
      </c>
      <c r="AC940" s="33" t="s">
        <v>8</v>
      </c>
      <c r="AD940" s="33" t="s">
        <v>57</v>
      </c>
      <c r="AE940" s="33" t="s">
        <v>7</v>
      </c>
      <c r="AF940" s="33" t="s">
        <v>8</v>
      </c>
      <c r="AG940" s="33" t="s">
        <v>57</v>
      </c>
      <c r="AH940" s="33" t="s">
        <v>7</v>
      </c>
      <c r="AI940" s="33" t="s">
        <v>8</v>
      </c>
      <c r="AJ940" s="33" t="s">
        <v>57</v>
      </c>
    </row>
    <row r="941" spans="1:45" ht="15.75" customHeight="1" x14ac:dyDescent="0.25">
      <c r="A941" s="34">
        <v>1</v>
      </c>
      <c r="B941" s="35" t="s">
        <v>1</v>
      </c>
      <c r="C941" s="35" t="s">
        <v>58</v>
      </c>
      <c r="D941" s="36">
        <f t="shared" ref="D941:AA941" si="1464">D709+D767+D825+D883</f>
        <v>0</v>
      </c>
      <c r="E941" s="36">
        <f t="shared" si="1464"/>
        <v>0</v>
      </c>
      <c r="F941" s="36">
        <f t="shared" si="1464"/>
        <v>0</v>
      </c>
      <c r="G941" s="36">
        <f t="shared" si="1464"/>
        <v>0</v>
      </c>
      <c r="H941" s="36">
        <f t="shared" si="1464"/>
        <v>0</v>
      </c>
      <c r="I941" s="36">
        <f t="shared" si="1464"/>
        <v>0</v>
      </c>
      <c r="J941" s="36">
        <f t="shared" si="1464"/>
        <v>0</v>
      </c>
      <c r="K941" s="36">
        <f t="shared" si="1464"/>
        <v>0</v>
      </c>
      <c r="L941" s="36">
        <f t="shared" si="1464"/>
        <v>0</v>
      </c>
      <c r="M941" s="36">
        <f t="shared" si="1464"/>
        <v>0</v>
      </c>
      <c r="N941" s="36">
        <f t="shared" si="1464"/>
        <v>0</v>
      </c>
      <c r="O941" s="36">
        <f t="shared" si="1464"/>
        <v>0</v>
      </c>
      <c r="P941" s="36">
        <f t="shared" si="1464"/>
        <v>0</v>
      </c>
      <c r="Q941" s="36">
        <f t="shared" si="1464"/>
        <v>0</v>
      </c>
      <c r="R941" s="36">
        <f t="shared" si="1464"/>
        <v>185</v>
      </c>
      <c r="S941" s="36">
        <f t="shared" si="1464"/>
        <v>298</v>
      </c>
      <c r="T941" s="36">
        <f t="shared" si="1464"/>
        <v>398</v>
      </c>
      <c r="U941" s="36">
        <f t="shared" si="1464"/>
        <v>746</v>
      </c>
      <c r="V941" s="36">
        <f t="shared" si="1464"/>
        <v>442</v>
      </c>
      <c r="W941" s="36">
        <f t="shared" si="1464"/>
        <v>575</v>
      </c>
      <c r="X941" s="36">
        <f t="shared" si="1464"/>
        <v>653</v>
      </c>
      <c r="Y941" s="36">
        <f t="shared" si="1464"/>
        <v>875</v>
      </c>
      <c r="Z941" s="36">
        <f t="shared" si="1464"/>
        <v>356</v>
      </c>
      <c r="AA941" s="36">
        <f t="shared" si="1464"/>
        <v>464</v>
      </c>
      <c r="AB941" s="36">
        <f t="shared" ref="AB941:AC941" si="1465">D941+F941+H941+J941+L941+N941+P941+R941+T941+V941+X941+Z941</f>
        <v>2034</v>
      </c>
      <c r="AC941" s="36">
        <f t="shared" si="1465"/>
        <v>2958</v>
      </c>
      <c r="AD941" s="36">
        <f t="shared" ref="AD941:AD990" si="1466">SUM(AB941,AC941)</f>
        <v>4992</v>
      </c>
      <c r="AE941" s="36">
        <f t="shared" ref="AE941:AF941" si="1467">AE709+AE767+AE825+AE883</f>
        <v>12139</v>
      </c>
      <c r="AF941" s="36">
        <f t="shared" si="1467"/>
        <v>16943</v>
      </c>
      <c r="AG941" s="36">
        <f t="shared" ref="AG941:AG990" si="1468">SUM(AE941,AF941)</f>
        <v>29082</v>
      </c>
      <c r="AH941" s="36">
        <f t="shared" ref="AH941:AI941" si="1469">AH709+AH767+AH825+AH883</f>
        <v>0</v>
      </c>
      <c r="AI941" s="36">
        <f t="shared" si="1469"/>
        <v>0</v>
      </c>
      <c r="AJ941" s="36">
        <f t="shared" ref="AJ941:AJ990" si="1470">SUM(AH941,AI941)</f>
        <v>0</v>
      </c>
    </row>
    <row r="942" spans="1:45" ht="15.75" customHeight="1" x14ac:dyDescent="0.25">
      <c r="A942" s="34">
        <v>2</v>
      </c>
      <c r="B942" s="35" t="s">
        <v>59</v>
      </c>
      <c r="C942" s="35" t="s">
        <v>60</v>
      </c>
      <c r="D942" s="36">
        <f t="shared" ref="D942:AA942" si="1471">D710+D768+D826+D884</f>
        <v>0</v>
      </c>
      <c r="E942" s="36">
        <f t="shared" si="1471"/>
        <v>0</v>
      </c>
      <c r="F942" s="36">
        <f t="shared" si="1471"/>
        <v>0</v>
      </c>
      <c r="G942" s="36">
        <f t="shared" si="1471"/>
        <v>0</v>
      </c>
      <c r="H942" s="36">
        <f t="shared" si="1471"/>
        <v>0</v>
      </c>
      <c r="I942" s="36">
        <f t="shared" si="1471"/>
        <v>0</v>
      </c>
      <c r="J942" s="36">
        <f t="shared" si="1471"/>
        <v>0</v>
      </c>
      <c r="K942" s="36">
        <f t="shared" si="1471"/>
        <v>0</v>
      </c>
      <c r="L942" s="36">
        <f t="shared" si="1471"/>
        <v>0</v>
      </c>
      <c r="M942" s="36">
        <f t="shared" si="1471"/>
        <v>0</v>
      </c>
      <c r="N942" s="36">
        <f t="shared" si="1471"/>
        <v>0</v>
      </c>
      <c r="O942" s="36">
        <f t="shared" si="1471"/>
        <v>0</v>
      </c>
      <c r="P942" s="36">
        <f t="shared" si="1471"/>
        <v>0</v>
      </c>
      <c r="Q942" s="36">
        <f t="shared" si="1471"/>
        <v>0</v>
      </c>
      <c r="R942" s="36">
        <f t="shared" si="1471"/>
        <v>0</v>
      </c>
      <c r="S942" s="36">
        <f t="shared" si="1471"/>
        <v>0</v>
      </c>
      <c r="T942" s="36">
        <f t="shared" si="1471"/>
        <v>0</v>
      </c>
      <c r="U942" s="36">
        <f t="shared" si="1471"/>
        <v>0</v>
      </c>
      <c r="V942" s="36">
        <f t="shared" si="1471"/>
        <v>0</v>
      </c>
      <c r="W942" s="36">
        <f t="shared" si="1471"/>
        <v>0</v>
      </c>
      <c r="X942" s="36">
        <f t="shared" si="1471"/>
        <v>0</v>
      </c>
      <c r="Y942" s="36">
        <f t="shared" si="1471"/>
        <v>0</v>
      </c>
      <c r="Z942" s="36">
        <f t="shared" si="1471"/>
        <v>0</v>
      </c>
      <c r="AA942" s="36">
        <f t="shared" si="1471"/>
        <v>0</v>
      </c>
      <c r="AB942" s="36">
        <f t="shared" ref="AB942:AC942" si="1472">D942+F942+H942+J942+L942+N942+P942+R942+T942+V942+X942+Z942</f>
        <v>0</v>
      </c>
      <c r="AC942" s="36">
        <f t="shared" si="1472"/>
        <v>0</v>
      </c>
      <c r="AD942" s="36">
        <f t="shared" si="1466"/>
        <v>0</v>
      </c>
      <c r="AE942" s="36">
        <f t="shared" ref="AE942:AF942" si="1473">AE710+AE768+AE826+AE884</f>
        <v>0</v>
      </c>
      <c r="AF942" s="36">
        <f t="shared" si="1473"/>
        <v>0</v>
      </c>
      <c r="AG942" s="36">
        <f t="shared" si="1468"/>
        <v>0</v>
      </c>
      <c r="AH942" s="36">
        <f t="shared" ref="AH942:AI942" si="1474">AH710+AH768+AH826+AH884</f>
        <v>0</v>
      </c>
      <c r="AI942" s="36">
        <f t="shared" si="1474"/>
        <v>0</v>
      </c>
      <c r="AJ942" s="36">
        <f t="shared" si="1470"/>
        <v>0</v>
      </c>
      <c r="AK942" s="29">
        <f t="shared" ref="AK942:AK943" si="1475">SUM(AD942,AG942)</f>
        <v>0</v>
      </c>
    </row>
    <row r="943" spans="1:45" ht="15.75" customHeight="1" x14ac:dyDescent="0.25">
      <c r="A943" s="34">
        <v>3</v>
      </c>
      <c r="B943" s="35" t="s">
        <v>61</v>
      </c>
      <c r="C943" s="35" t="s">
        <v>62</v>
      </c>
      <c r="D943" s="36">
        <f t="shared" ref="D943:AA943" si="1476">D711+D769+D827+D885</f>
        <v>0</v>
      </c>
      <c r="E943" s="36">
        <f t="shared" si="1476"/>
        <v>0</v>
      </c>
      <c r="F943" s="36">
        <f t="shared" si="1476"/>
        <v>0</v>
      </c>
      <c r="G943" s="36">
        <f t="shared" si="1476"/>
        <v>0</v>
      </c>
      <c r="H943" s="36">
        <f t="shared" si="1476"/>
        <v>0</v>
      </c>
      <c r="I943" s="36">
        <f t="shared" si="1476"/>
        <v>0</v>
      </c>
      <c r="J943" s="36">
        <f t="shared" si="1476"/>
        <v>0</v>
      </c>
      <c r="K943" s="36">
        <f t="shared" si="1476"/>
        <v>0</v>
      </c>
      <c r="L943" s="36">
        <f t="shared" si="1476"/>
        <v>0</v>
      </c>
      <c r="M943" s="36">
        <f t="shared" si="1476"/>
        <v>0</v>
      </c>
      <c r="N943" s="36">
        <f t="shared" si="1476"/>
        <v>0</v>
      </c>
      <c r="O943" s="36">
        <f t="shared" si="1476"/>
        <v>0</v>
      </c>
      <c r="P943" s="36">
        <f t="shared" si="1476"/>
        <v>0</v>
      </c>
      <c r="Q943" s="36">
        <f t="shared" si="1476"/>
        <v>0</v>
      </c>
      <c r="R943" s="36">
        <f t="shared" si="1476"/>
        <v>0</v>
      </c>
      <c r="S943" s="36">
        <f t="shared" si="1476"/>
        <v>0</v>
      </c>
      <c r="T943" s="36">
        <f t="shared" si="1476"/>
        <v>0</v>
      </c>
      <c r="U943" s="36">
        <f t="shared" si="1476"/>
        <v>0</v>
      </c>
      <c r="V943" s="36">
        <f t="shared" si="1476"/>
        <v>0</v>
      </c>
      <c r="W943" s="36">
        <f t="shared" si="1476"/>
        <v>0</v>
      </c>
      <c r="X943" s="36">
        <f t="shared" si="1476"/>
        <v>0</v>
      </c>
      <c r="Y943" s="36">
        <f t="shared" si="1476"/>
        <v>0</v>
      </c>
      <c r="Z943" s="36">
        <f t="shared" si="1476"/>
        <v>0</v>
      </c>
      <c r="AA943" s="36">
        <f t="shared" si="1476"/>
        <v>0</v>
      </c>
      <c r="AB943" s="36">
        <f t="shared" ref="AB943:AC943" si="1477">D943+F943+H943+J943+L943+N943+P943+R943+T943+V943+X943+Z943</f>
        <v>0</v>
      </c>
      <c r="AC943" s="36">
        <f t="shared" si="1477"/>
        <v>0</v>
      </c>
      <c r="AD943" s="36">
        <f t="shared" si="1466"/>
        <v>0</v>
      </c>
      <c r="AE943" s="36">
        <f t="shared" ref="AE943:AF943" si="1478">AE711+AE769+AE827+AE885</f>
        <v>0</v>
      </c>
      <c r="AF943" s="36">
        <f t="shared" si="1478"/>
        <v>0</v>
      </c>
      <c r="AG943" s="36">
        <f t="shared" si="1468"/>
        <v>0</v>
      </c>
      <c r="AH943" s="36">
        <f t="shared" ref="AH943:AI943" si="1479">AH711+AH769+AH827+AH885</f>
        <v>0</v>
      </c>
      <c r="AI943" s="36">
        <f t="shared" si="1479"/>
        <v>0</v>
      </c>
      <c r="AJ943" s="36">
        <f t="shared" si="1470"/>
        <v>0</v>
      </c>
      <c r="AK943" s="29">
        <f t="shared" si="1475"/>
        <v>0</v>
      </c>
    </row>
    <row r="944" spans="1:45" ht="15.75" customHeight="1" x14ac:dyDescent="0.25">
      <c r="A944" s="34">
        <v>4</v>
      </c>
      <c r="B944" s="35" t="s">
        <v>3</v>
      </c>
      <c r="C944" s="35" t="s">
        <v>63</v>
      </c>
      <c r="D944" s="36">
        <f t="shared" ref="D944:AA944" si="1480">D712+D770+D828+D886</f>
        <v>0</v>
      </c>
      <c r="E944" s="36">
        <f t="shared" si="1480"/>
        <v>0</v>
      </c>
      <c r="F944" s="36">
        <f t="shared" si="1480"/>
        <v>0</v>
      </c>
      <c r="G944" s="36">
        <f t="shared" si="1480"/>
        <v>0</v>
      </c>
      <c r="H944" s="36">
        <f t="shared" si="1480"/>
        <v>0</v>
      </c>
      <c r="I944" s="36">
        <f t="shared" si="1480"/>
        <v>0</v>
      </c>
      <c r="J944" s="36">
        <f t="shared" si="1480"/>
        <v>0</v>
      </c>
      <c r="K944" s="36">
        <f t="shared" si="1480"/>
        <v>0</v>
      </c>
      <c r="L944" s="36">
        <f t="shared" si="1480"/>
        <v>0</v>
      </c>
      <c r="M944" s="36">
        <f t="shared" si="1480"/>
        <v>0</v>
      </c>
      <c r="N944" s="36">
        <f t="shared" si="1480"/>
        <v>0</v>
      </c>
      <c r="O944" s="36">
        <f t="shared" si="1480"/>
        <v>0</v>
      </c>
      <c r="P944" s="36">
        <f t="shared" si="1480"/>
        <v>0</v>
      </c>
      <c r="Q944" s="36">
        <f t="shared" si="1480"/>
        <v>0</v>
      </c>
      <c r="R944" s="36">
        <f t="shared" si="1480"/>
        <v>0</v>
      </c>
      <c r="S944" s="36">
        <f t="shared" si="1480"/>
        <v>0</v>
      </c>
      <c r="T944" s="36">
        <f t="shared" si="1480"/>
        <v>0</v>
      </c>
      <c r="U944" s="36">
        <f t="shared" si="1480"/>
        <v>0</v>
      </c>
      <c r="V944" s="36">
        <f t="shared" si="1480"/>
        <v>0</v>
      </c>
      <c r="W944" s="36">
        <f t="shared" si="1480"/>
        <v>0</v>
      </c>
      <c r="X944" s="36">
        <f t="shared" si="1480"/>
        <v>0</v>
      </c>
      <c r="Y944" s="36">
        <f t="shared" si="1480"/>
        <v>0</v>
      </c>
      <c r="Z944" s="36">
        <f t="shared" si="1480"/>
        <v>0</v>
      </c>
      <c r="AA944" s="36">
        <f t="shared" si="1480"/>
        <v>0</v>
      </c>
      <c r="AB944" s="36">
        <f t="shared" ref="AB944:AC944" si="1481">D944+F944+H944+J944+L944+N944+P944+R944+T944+V944+X944+Z944</f>
        <v>0</v>
      </c>
      <c r="AC944" s="36">
        <f t="shared" si="1481"/>
        <v>0</v>
      </c>
      <c r="AD944" s="36">
        <f t="shared" si="1466"/>
        <v>0</v>
      </c>
      <c r="AE944" s="36">
        <f t="shared" ref="AE944:AF944" si="1482">AE712+AE770+AE828+AE886</f>
        <v>0</v>
      </c>
      <c r="AF944" s="36">
        <f t="shared" si="1482"/>
        <v>0</v>
      </c>
      <c r="AG944" s="36">
        <f t="shared" si="1468"/>
        <v>0</v>
      </c>
      <c r="AH944" s="36">
        <f t="shared" ref="AH944:AI944" si="1483">AH712+AH770+AH828+AH886</f>
        <v>0</v>
      </c>
      <c r="AI944" s="36">
        <f t="shared" si="1483"/>
        <v>0</v>
      </c>
      <c r="AJ944" s="36">
        <f t="shared" si="1470"/>
        <v>0</v>
      </c>
    </row>
    <row r="945" spans="1:36" ht="15.75" customHeight="1" x14ac:dyDescent="0.25">
      <c r="A945" s="34">
        <v>5</v>
      </c>
      <c r="B945" s="35" t="s">
        <v>64</v>
      </c>
      <c r="C945" s="37"/>
      <c r="D945" s="36">
        <f t="shared" ref="D945:AA945" si="1484">D713+D771+D829+D887</f>
        <v>0</v>
      </c>
      <c r="E945" s="36">
        <f t="shared" si="1484"/>
        <v>0</v>
      </c>
      <c r="F945" s="36">
        <f t="shared" si="1484"/>
        <v>0</v>
      </c>
      <c r="G945" s="36">
        <f t="shared" si="1484"/>
        <v>0</v>
      </c>
      <c r="H945" s="36">
        <f t="shared" si="1484"/>
        <v>0</v>
      </c>
      <c r="I945" s="36">
        <f t="shared" si="1484"/>
        <v>0</v>
      </c>
      <c r="J945" s="36">
        <f t="shared" si="1484"/>
        <v>0</v>
      </c>
      <c r="K945" s="36">
        <f t="shared" si="1484"/>
        <v>0</v>
      </c>
      <c r="L945" s="36">
        <f t="shared" si="1484"/>
        <v>0</v>
      </c>
      <c r="M945" s="36">
        <f t="shared" si="1484"/>
        <v>0</v>
      </c>
      <c r="N945" s="36">
        <f t="shared" si="1484"/>
        <v>0</v>
      </c>
      <c r="O945" s="36">
        <f t="shared" si="1484"/>
        <v>0</v>
      </c>
      <c r="P945" s="36">
        <f t="shared" si="1484"/>
        <v>0</v>
      </c>
      <c r="Q945" s="36">
        <f t="shared" si="1484"/>
        <v>0</v>
      </c>
      <c r="R945" s="36">
        <f t="shared" si="1484"/>
        <v>0</v>
      </c>
      <c r="S945" s="36">
        <f t="shared" si="1484"/>
        <v>0</v>
      </c>
      <c r="T945" s="36">
        <f t="shared" si="1484"/>
        <v>0</v>
      </c>
      <c r="U945" s="36">
        <f t="shared" si="1484"/>
        <v>0</v>
      </c>
      <c r="V945" s="36">
        <f t="shared" si="1484"/>
        <v>0</v>
      </c>
      <c r="W945" s="36">
        <f t="shared" si="1484"/>
        <v>0</v>
      </c>
      <c r="X945" s="36">
        <f t="shared" si="1484"/>
        <v>0</v>
      </c>
      <c r="Y945" s="36">
        <f t="shared" si="1484"/>
        <v>0</v>
      </c>
      <c r="Z945" s="36">
        <f t="shared" si="1484"/>
        <v>0</v>
      </c>
      <c r="AA945" s="36">
        <f t="shared" si="1484"/>
        <v>0</v>
      </c>
      <c r="AB945" s="36">
        <f t="shared" ref="AB945:AC945" si="1485">D945+F945+H945+J945+L945+N945+P945+R945+T945+V945+X945+Z945</f>
        <v>0</v>
      </c>
      <c r="AC945" s="36">
        <f t="shared" si="1485"/>
        <v>0</v>
      </c>
      <c r="AD945" s="36">
        <f t="shared" si="1466"/>
        <v>0</v>
      </c>
      <c r="AE945" s="36">
        <f t="shared" ref="AE945:AF945" si="1486">AE713+AE771+AE829+AE887</f>
        <v>0</v>
      </c>
      <c r="AF945" s="36">
        <f t="shared" si="1486"/>
        <v>0</v>
      </c>
      <c r="AG945" s="36">
        <f t="shared" si="1468"/>
        <v>0</v>
      </c>
      <c r="AH945" s="36">
        <f t="shared" ref="AH945:AI945" si="1487">AH713+AH771+AH829+AH887</f>
        <v>0</v>
      </c>
      <c r="AI945" s="36">
        <f t="shared" si="1487"/>
        <v>0</v>
      </c>
      <c r="AJ945" s="36">
        <f t="shared" si="1470"/>
        <v>0</v>
      </c>
    </row>
    <row r="946" spans="1:36" ht="15.75" customHeight="1" x14ac:dyDescent="0.25">
      <c r="A946" s="34">
        <v>6</v>
      </c>
      <c r="B946" s="35" t="s">
        <v>65</v>
      </c>
      <c r="C946" s="35" t="s">
        <v>66</v>
      </c>
      <c r="D946" s="36">
        <f t="shared" ref="D946:AA946" si="1488">D714+D772+D830+D888</f>
        <v>0</v>
      </c>
      <c r="E946" s="36">
        <f t="shared" si="1488"/>
        <v>0</v>
      </c>
      <c r="F946" s="36">
        <f t="shared" si="1488"/>
        <v>0</v>
      </c>
      <c r="G946" s="36">
        <f t="shared" si="1488"/>
        <v>0</v>
      </c>
      <c r="H946" s="36">
        <f t="shared" si="1488"/>
        <v>0</v>
      </c>
      <c r="I946" s="36">
        <f t="shared" si="1488"/>
        <v>0</v>
      </c>
      <c r="J946" s="36">
        <f t="shared" si="1488"/>
        <v>0</v>
      </c>
      <c r="K946" s="36">
        <f t="shared" si="1488"/>
        <v>0</v>
      </c>
      <c r="L946" s="36">
        <f t="shared" si="1488"/>
        <v>0</v>
      </c>
      <c r="M946" s="36">
        <f t="shared" si="1488"/>
        <v>0</v>
      </c>
      <c r="N946" s="36">
        <f t="shared" si="1488"/>
        <v>0</v>
      </c>
      <c r="O946" s="36">
        <f t="shared" si="1488"/>
        <v>0</v>
      </c>
      <c r="P946" s="36">
        <f t="shared" si="1488"/>
        <v>0</v>
      </c>
      <c r="Q946" s="36">
        <f t="shared" si="1488"/>
        <v>2</v>
      </c>
      <c r="R946" s="36">
        <f t="shared" si="1488"/>
        <v>0</v>
      </c>
      <c r="S946" s="36">
        <f t="shared" si="1488"/>
        <v>0</v>
      </c>
      <c r="T946" s="36">
        <f t="shared" si="1488"/>
        <v>0</v>
      </c>
      <c r="U946" s="36">
        <f t="shared" si="1488"/>
        <v>0</v>
      </c>
      <c r="V946" s="36">
        <f t="shared" si="1488"/>
        <v>0</v>
      </c>
      <c r="W946" s="36">
        <f t="shared" si="1488"/>
        <v>0</v>
      </c>
      <c r="X946" s="36">
        <f t="shared" si="1488"/>
        <v>0</v>
      </c>
      <c r="Y946" s="36">
        <f t="shared" si="1488"/>
        <v>0</v>
      </c>
      <c r="Z946" s="36">
        <f t="shared" si="1488"/>
        <v>0</v>
      </c>
      <c r="AA946" s="36">
        <f t="shared" si="1488"/>
        <v>0</v>
      </c>
      <c r="AB946" s="36">
        <f t="shared" ref="AB946:AC946" si="1489">D946+F946+H946+J946+L946+N946+P946+R946+T946+V946+X946+Z946</f>
        <v>0</v>
      </c>
      <c r="AC946" s="36">
        <f t="shared" si="1489"/>
        <v>2</v>
      </c>
      <c r="AD946" s="36">
        <f t="shared" si="1466"/>
        <v>2</v>
      </c>
      <c r="AE946" s="36">
        <f t="shared" ref="AE946:AF946" si="1490">AE714+AE772+AE830+AE888</f>
        <v>0</v>
      </c>
      <c r="AF946" s="36">
        <f t="shared" si="1490"/>
        <v>0</v>
      </c>
      <c r="AG946" s="36">
        <f t="shared" si="1468"/>
        <v>0</v>
      </c>
      <c r="AH946" s="36">
        <f t="shared" ref="AH946:AI946" si="1491">AH714+AH772+AH830+AH888</f>
        <v>0</v>
      </c>
      <c r="AI946" s="36">
        <f t="shared" si="1491"/>
        <v>0</v>
      </c>
      <c r="AJ946" s="36">
        <f t="shared" si="1470"/>
        <v>0</v>
      </c>
    </row>
    <row r="947" spans="1:36" ht="15.75" customHeight="1" x14ac:dyDescent="0.25">
      <c r="A947" s="34">
        <v>7</v>
      </c>
      <c r="B947" s="35" t="s">
        <v>67</v>
      </c>
      <c r="C947" s="35" t="s">
        <v>68</v>
      </c>
      <c r="D947" s="36">
        <f t="shared" ref="D947:AA947" si="1492">D715+D773+D831+D889</f>
        <v>0</v>
      </c>
      <c r="E947" s="36">
        <f t="shared" si="1492"/>
        <v>0</v>
      </c>
      <c r="F947" s="36">
        <f t="shared" si="1492"/>
        <v>0</v>
      </c>
      <c r="G947" s="36">
        <f t="shared" si="1492"/>
        <v>0</v>
      </c>
      <c r="H947" s="36">
        <f t="shared" si="1492"/>
        <v>0</v>
      </c>
      <c r="I947" s="36">
        <f t="shared" si="1492"/>
        <v>0</v>
      </c>
      <c r="J947" s="36">
        <f t="shared" si="1492"/>
        <v>0</v>
      </c>
      <c r="K947" s="36">
        <f t="shared" si="1492"/>
        <v>0</v>
      </c>
      <c r="L947" s="36">
        <f t="shared" si="1492"/>
        <v>0</v>
      </c>
      <c r="M947" s="36">
        <f t="shared" si="1492"/>
        <v>0</v>
      </c>
      <c r="N947" s="36">
        <f t="shared" si="1492"/>
        <v>0</v>
      </c>
      <c r="O947" s="36">
        <f t="shared" si="1492"/>
        <v>0</v>
      </c>
      <c r="P947" s="36">
        <f t="shared" si="1492"/>
        <v>0</v>
      </c>
      <c r="Q947" s="36">
        <f t="shared" si="1492"/>
        <v>0</v>
      </c>
      <c r="R947" s="36">
        <f t="shared" si="1492"/>
        <v>54</v>
      </c>
      <c r="S947" s="36">
        <f t="shared" si="1492"/>
        <v>119</v>
      </c>
      <c r="T947" s="36">
        <f t="shared" si="1492"/>
        <v>109</v>
      </c>
      <c r="U947" s="36">
        <f t="shared" si="1492"/>
        <v>271</v>
      </c>
      <c r="V947" s="36">
        <f t="shared" si="1492"/>
        <v>129</v>
      </c>
      <c r="W947" s="36">
        <f t="shared" si="1492"/>
        <v>206</v>
      </c>
      <c r="X947" s="36">
        <f t="shared" si="1492"/>
        <v>138</v>
      </c>
      <c r="Y947" s="36">
        <f t="shared" si="1492"/>
        <v>228</v>
      </c>
      <c r="Z947" s="36">
        <f t="shared" si="1492"/>
        <v>77</v>
      </c>
      <c r="AA947" s="36">
        <f t="shared" si="1492"/>
        <v>91</v>
      </c>
      <c r="AB947" s="36">
        <f t="shared" ref="AB947:AC947" si="1493">D947+F947+H947+J947+L947+N947+P947+R947+T947+V947+X947+Z947</f>
        <v>507</v>
      </c>
      <c r="AC947" s="36">
        <f t="shared" si="1493"/>
        <v>915</v>
      </c>
      <c r="AD947" s="36">
        <f t="shared" si="1466"/>
        <v>1422</v>
      </c>
      <c r="AE947" s="36">
        <f t="shared" ref="AE947:AF947" si="1494">AE715+AE773+AE831+AE889</f>
        <v>0</v>
      </c>
      <c r="AF947" s="36">
        <f t="shared" si="1494"/>
        <v>0</v>
      </c>
      <c r="AG947" s="36">
        <f t="shared" si="1468"/>
        <v>0</v>
      </c>
      <c r="AH947" s="36">
        <f t="shared" ref="AH947:AI947" si="1495">AH715+AH773+AH831+AH889</f>
        <v>0</v>
      </c>
      <c r="AI947" s="36">
        <f t="shared" si="1495"/>
        <v>0</v>
      </c>
      <c r="AJ947" s="36">
        <f t="shared" si="1470"/>
        <v>0</v>
      </c>
    </row>
    <row r="948" spans="1:36" ht="15.75" customHeight="1" x14ac:dyDescent="0.25">
      <c r="A948" s="34">
        <v>8</v>
      </c>
      <c r="B948" s="35" t="s">
        <v>69</v>
      </c>
      <c r="C948" s="35" t="s">
        <v>70</v>
      </c>
      <c r="D948" s="36">
        <f t="shared" ref="D948:AA948" si="1496">D716+D774+D832+D890</f>
        <v>0</v>
      </c>
      <c r="E948" s="36">
        <f t="shared" si="1496"/>
        <v>0</v>
      </c>
      <c r="F948" s="36">
        <f t="shared" si="1496"/>
        <v>0</v>
      </c>
      <c r="G948" s="36">
        <f t="shared" si="1496"/>
        <v>0</v>
      </c>
      <c r="H948" s="36">
        <f t="shared" si="1496"/>
        <v>0</v>
      </c>
      <c r="I948" s="36">
        <f t="shared" si="1496"/>
        <v>0</v>
      </c>
      <c r="J948" s="36">
        <f t="shared" si="1496"/>
        <v>0</v>
      </c>
      <c r="K948" s="36">
        <f t="shared" si="1496"/>
        <v>0</v>
      </c>
      <c r="L948" s="36">
        <f t="shared" si="1496"/>
        <v>0</v>
      </c>
      <c r="M948" s="36">
        <f t="shared" si="1496"/>
        <v>0</v>
      </c>
      <c r="N948" s="36">
        <f t="shared" si="1496"/>
        <v>0</v>
      </c>
      <c r="O948" s="36">
        <f t="shared" si="1496"/>
        <v>0</v>
      </c>
      <c r="P948" s="36">
        <f t="shared" si="1496"/>
        <v>0</v>
      </c>
      <c r="Q948" s="36">
        <f t="shared" si="1496"/>
        <v>0</v>
      </c>
      <c r="R948" s="36">
        <f t="shared" si="1496"/>
        <v>0</v>
      </c>
      <c r="S948" s="36">
        <f t="shared" si="1496"/>
        <v>0</v>
      </c>
      <c r="T948" s="36">
        <f t="shared" si="1496"/>
        <v>0</v>
      </c>
      <c r="U948" s="36">
        <f t="shared" si="1496"/>
        <v>0</v>
      </c>
      <c r="V948" s="36">
        <f t="shared" si="1496"/>
        <v>0</v>
      </c>
      <c r="W948" s="36">
        <f t="shared" si="1496"/>
        <v>0</v>
      </c>
      <c r="X948" s="36">
        <f t="shared" si="1496"/>
        <v>0</v>
      </c>
      <c r="Y948" s="36">
        <f t="shared" si="1496"/>
        <v>0</v>
      </c>
      <c r="Z948" s="36">
        <f t="shared" si="1496"/>
        <v>0</v>
      </c>
      <c r="AA948" s="36">
        <f t="shared" si="1496"/>
        <v>0</v>
      </c>
      <c r="AB948" s="36">
        <f t="shared" ref="AB948:AC948" si="1497">D948+F948+H948+J948+L948+N948+P948+R948+T948+V948+X948+Z948</f>
        <v>0</v>
      </c>
      <c r="AC948" s="36">
        <f t="shared" si="1497"/>
        <v>0</v>
      </c>
      <c r="AD948" s="36">
        <f t="shared" si="1466"/>
        <v>0</v>
      </c>
      <c r="AE948" s="36">
        <f t="shared" ref="AE948:AF948" si="1498">AE716+AE774+AE832+AE890</f>
        <v>0</v>
      </c>
      <c r="AF948" s="36">
        <f t="shared" si="1498"/>
        <v>0</v>
      </c>
      <c r="AG948" s="36">
        <f t="shared" si="1468"/>
        <v>0</v>
      </c>
      <c r="AH948" s="36">
        <f t="shared" ref="AH948:AI948" si="1499">AH716+AH774+AH832+AH890</f>
        <v>0</v>
      </c>
      <c r="AI948" s="36">
        <f t="shared" si="1499"/>
        <v>0</v>
      </c>
      <c r="AJ948" s="36">
        <f t="shared" si="1470"/>
        <v>0</v>
      </c>
    </row>
    <row r="949" spans="1:36" ht="15.75" customHeight="1" x14ac:dyDescent="0.25">
      <c r="A949" s="34">
        <v>9</v>
      </c>
      <c r="B949" s="35" t="s">
        <v>2</v>
      </c>
      <c r="C949" s="37"/>
      <c r="D949" s="36">
        <f t="shared" ref="D949:AA949" si="1500">D717+D775+D833+D891</f>
        <v>0</v>
      </c>
      <c r="E949" s="36">
        <f t="shared" si="1500"/>
        <v>0</v>
      </c>
      <c r="F949" s="36">
        <f t="shared" si="1500"/>
        <v>0</v>
      </c>
      <c r="G949" s="36">
        <f t="shared" si="1500"/>
        <v>0</v>
      </c>
      <c r="H949" s="36">
        <f t="shared" si="1500"/>
        <v>0</v>
      </c>
      <c r="I949" s="36">
        <f t="shared" si="1500"/>
        <v>0</v>
      </c>
      <c r="J949" s="36">
        <f t="shared" si="1500"/>
        <v>0</v>
      </c>
      <c r="K949" s="36">
        <f t="shared" si="1500"/>
        <v>0</v>
      </c>
      <c r="L949" s="36">
        <f t="shared" si="1500"/>
        <v>0</v>
      </c>
      <c r="M949" s="36">
        <f t="shared" si="1500"/>
        <v>0</v>
      </c>
      <c r="N949" s="36">
        <f t="shared" si="1500"/>
        <v>0</v>
      </c>
      <c r="O949" s="36">
        <f t="shared" si="1500"/>
        <v>0</v>
      </c>
      <c r="P949" s="36">
        <f t="shared" si="1500"/>
        <v>0</v>
      </c>
      <c r="Q949" s="36">
        <f t="shared" si="1500"/>
        <v>0</v>
      </c>
      <c r="R949" s="36">
        <f t="shared" si="1500"/>
        <v>0</v>
      </c>
      <c r="S949" s="36">
        <f t="shared" si="1500"/>
        <v>0</v>
      </c>
      <c r="T949" s="36">
        <f t="shared" si="1500"/>
        <v>0</v>
      </c>
      <c r="U949" s="36">
        <f t="shared" si="1500"/>
        <v>0</v>
      </c>
      <c r="V949" s="36">
        <f t="shared" si="1500"/>
        <v>0</v>
      </c>
      <c r="W949" s="36">
        <f t="shared" si="1500"/>
        <v>0</v>
      </c>
      <c r="X949" s="36">
        <f t="shared" si="1500"/>
        <v>0</v>
      </c>
      <c r="Y949" s="36">
        <f t="shared" si="1500"/>
        <v>0</v>
      </c>
      <c r="Z949" s="36">
        <f t="shared" si="1500"/>
        <v>0</v>
      </c>
      <c r="AA949" s="36">
        <f t="shared" si="1500"/>
        <v>0</v>
      </c>
      <c r="AB949" s="36">
        <f t="shared" ref="AB949:AC949" si="1501">D949+F949+H949+J949+L949+N949+P949+R949+T949+V949+X949+Z949</f>
        <v>0</v>
      </c>
      <c r="AC949" s="36">
        <f t="shared" si="1501"/>
        <v>0</v>
      </c>
      <c r="AD949" s="36">
        <f t="shared" si="1466"/>
        <v>0</v>
      </c>
      <c r="AE949" s="36">
        <f t="shared" ref="AE949:AF949" si="1502">AE717+AE775+AE833+AE891</f>
        <v>0</v>
      </c>
      <c r="AF949" s="36">
        <f t="shared" si="1502"/>
        <v>0</v>
      </c>
      <c r="AG949" s="36">
        <f t="shared" si="1468"/>
        <v>0</v>
      </c>
      <c r="AH949" s="36">
        <f t="shared" ref="AH949:AI949" si="1503">AH717+AH775+AH833+AH891</f>
        <v>0</v>
      </c>
      <c r="AI949" s="36">
        <f t="shared" si="1503"/>
        <v>0</v>
      </c>
      <c r="AJ949" s="36">
        <f t="shared" si="1470"/>
        <v>0</v>
      </c>
    </row>
    <row r="950" spans="1:36" ht="15.75" customHeight="1" x14ac:dyDescent="0.25">
      <c r="A950" s="34">
        <v>10</v>
      </c>
      <c r="B950" s="35" t="s">
        <v>4</v>
      </c>
      <c r="C950" s="35" t="s">
        <v>71</v>
      </c>
      <c r="D950" s="36">
        <f t="shared" ref="D950:AA950" si="1504">D718+D776+D834+D892</f>
        <v>0</v>
      </c>
      <c r="E950" s="36">
        <f t="shared" si="1504"/>
        <v>0</v>
      </c>
      <c r="F950" s="36">
        <f t="shared" si="1504"/>
        <v>0</v>
      </c>
      <c r="G950" s="36">
        <f t="shared" si="1504"/>
        <v>0</v>
      </c>
      <c r="H950" s="36">
        <f t="shared" si="1504"/>
        <v>0</v>
      </c>
      <c r="I950" s="36">
        <f t="shared" si="1504"/>
        <v>0</v>
      </c>
      <c r="J950" s="36">
        <f t="shared" si="1504"/>
        <v>0</v>
      </c>
      <c r="K950" s="36">
        <f t="shared" si="1504"/>
        <v>0</v>
      </c>
      <c r="L950" s="36">
        <f t="shared" si="1504"/>
        <v>0</v>
      </c>
      <c r="M950" s="36">
        <f t="shared" si="1504"/>
        <v>0</v>
      </c>
      <c r="N950" s="36">
        <f t="shared" si="1504"/>
        <v>0</v>
      </c>
      <c r="O950" s="36">
        <f t="shared" si="1504"/>
        <v>0</v>
      </c>
      <c r="P950" s="36">
        <f t="shared" si="1504"/>
        <v>0</v>
      </c>
      <c r="Q950" s="36">
        <f t="shared" si="1504"/>
        <v>0</v>
      </c>
      <c r="R950" s="36">
        <f t="shared" si="1504"/>
        <v>0</v>
      </c>
      <c r="S950" s="36">
        <f t="shared" si="1504"/>
        <v>0</v>
      </c>
      <c r="T950" s="36">
        <f t="shared" si="1504"/>
        <v>0</v>
      </c>
      <c r="U950" s="36">
        <f t="shared" si="1504"/>
        <v>0</v>
      </c>
      <c r="V950" s="36">
        <f t="shared" si="1504"/>
        <v>0</v>
      </c>
      <c r="W950" s="36">
        <f t="shared" si="1504"/>
        <v>0</v>
      </c>
      <c r="X950" s="36">
        <f t="shared" si="1504"/>
        <v>0</v>
      </c>
      <c r="Y950" s="36">
        <f t="shared" si="1504"/>
        <v>0</v>
      </c>
      <c r="Z950" s="36">
        <f t="shared" si="1504"/>
        <v>0</v>
      </c>
      <c r="AA950" s="36">
        <f t="shared" si="1504"/>
        <v>0</v>
      </c>
      <c r="AB950" s="36">
        <f t="shared" ref="AB950:AC950" si="1505">D950+F950+H950+J950+L950+N950+P950+R950+T950+V950+X950+Z950</f>
        <v>0</v>
      </c>
      <c r="AC950" s="36">
        <f t="shared" si="1505"/>
        <v>0</v>
      </c>
      <c r="AD950" s="36">
        <f t="shared" si="1466"/>
        <v>0</v>
      </c>
      <c r="AE950" s="36">
        <f t="shared" ref="AE950:AF950" si="1506">AE718+AE776+AE834+AE892</f>
        <v>0</v>
      </c>
      <c r="AF950" s="36">
        <f t="shared" si="1506"/>
        <v>0</v>
      </c>
      <c r="AG950" s="36">
        <f t="shared" si="1468"/>
        <v>0</v>
      </c>
      <c r="AH950" s="36">
        <f t="shared" ref="AH950:AI950" si="1507">AH718+AH776+AH834+AH892</f>
        <v>0</v>
      </c>
      <c r="AI950" s="36">
        <f t="shared" si="1507"/>
        <v>0</v>
      </c>
      <c r="AJ950" s="36">
        <f t="shared" si="1470"/>
        <v>0</v>
      </c>
    </row>
    <row r="951" spans="1:36" ht="15.75" customHeight="1" x14ac:dyDescent="0.25">
      <c r="A951" s="34">
        <v>11</v>
      </c>
      <c r="B951" s="35" t="s">
        <v>72</v>
      </c>
      <c r="C951" s="35" t="s">
        <v>73</v>
      </c>
      <c r="D951" s="36">
        <f t="shared" ref="D951:AA951" si="1508">D719+D777+D835+D893</f>
        <v>0</v>
      </c>
      <c r="E951" s="36">
        <f t="shared" si="1508"/>
        <v>0</v>
      </c>
      <c r="F951" s="36">
        <f t="shared" si="1508"/>
        <v>0</v>
      </c>
      <c r="G951" s="36">
        <f t="shared" si="1508"/>
        <v>0</v>
      </c>
      <c r="H951" s="36">
        <f t="shared" si="1508"/>
        <v>0</v>
      </c>
      <c r="I951" s="36">
        <f t="shared" si="1508"/>
        <v>0</v>
      </c>
      <c r="J951" s="36">
        <f t="shared" si="1508"/>
        <v>0</v>
      </c>
      <c r="K951" s="36">
        <f t="shared" si="1508"/>
        <v>0</v>
      </c>
      <c r="L951" s="36">
        <f t="shared" si="1508"/>
        <v>0</v>
      </c>
      <c r="M951" s="36">
        <f t="shared" si="1508"/>
        <v>0</v>
      </c>
      <c r="N951" s="36">
        <f t="shared" si="1508"/>
        <v>0</v>
      </c>
      <c r="O951" s="36">
        <f t="shared" si="1508"/>
        <v>0</v>
      </c>
      <c r="P951" s="36">
        <f t="shared" si="1508"/>
        <v>0</v>
      </c>
      <c r="Q951" s="36">
        <f t="shared" si="1508"/>
        <v>0</v>
      </c>
      <c r="R951" s="36">
        <f t="shared" si="1508"/>
        <v>0</v>
      </c>
      <c r="S951" s="36">
        <f t="shared" si="1508"/>
        <v>0</v>
      </c>
      <c r="T951" s="36">
        <f t="shared" si="1508"/>
        <v>0</v>
      </c>
      <c r="U951" s="36">
        <f t="shared" si="1508"/>
        <v>0</v>
      </c>
      <c r="V951" s="36">
        <f t="shared" si="1508"/>
        <v>0</v>
      </c>
      <c r="W951" s="36">
        <f t="shared" si="1508"/>
        <v>0</v>
      </c>
      <c r="X951" s="36">
        <f t="shared" si="1508"/>
        <v>0</v>
      </c>
      <c r="Y951" s="36">
        <f t="shared" si="1508"/>
        <v>0</v>
      </c>
      <c r="Z951" s="36">
        <f t="shared" si="1508"/>
        <v>0</v>
      </c>
      <c r="AA951" s="36">
        <f t="shared" si="1508"/>
        <v>0</v>
      </c>
      <c r="AB951" s="36">
        <f t="shared" ref="AB951:AC951" si="1509">D951+F951+H951+J951+L951+N951+P951+R951+T951+V951+X951+Z951</f>
        <v>0</v>
      </c>
      <c r="AC951" s="36">
        <f t="shared" si="1509"/>
        <v>0</v>
      </c>
      <c r="AD951" s="36">
        <f t="shared" si="1466"/>
        <v>0</v>
      </c>
      <c r="AE951" s="36">
        <f t="shared" ref="AE951:AF951" si="1510">AE719+AE777+AE835+AE893</f>
        <v>0</v>
      </c>
      <c r="AF951" s="36">
        <f t="shared" si="1510"/>
        <v>0</v>
      </c>
      <c r="AG951" s="36">
        <f t="shared" si="1468"/>
        <v>0</v>
      </c>
      <c r="AH951" s="36">
        <f t="shared" ref="AH951:AI951" si="1511">AH719+AH777+AH835+AH893</f>
        <v>0</v>
      </c>
      <c r="AI951" s="36">
        <f t="shared" si="1511"/>
        <v>0</v>
      </c>
      <c r="AJ951" s="36">
        <f t="shared" si="1470"/>
        <v>0</v>
      </c>
    </row>
    <row r="952" spans="1:36" ht="15.75" customHeight="1" x14ac:dyDescent="0.25">
      <c r="A952" s="34">
        <v>12</v>
      </c>
      <c r="B952" s="35" t="s">
        <v>74</v>
      </c>
      <c r="C952" s="35" t="s">
        <v>75</v>
      </c>
      <c r="D952" s="36">
        <f t="shared" ref="D952:AA952" si="1512">D720+D778+D836+D894</f>
        <v>0</v>
      </c>
      <c r="E952" s="36">
        <f t="shared" si="1512"/>
        <v>0</v>
      </c>
      <c r="F952" s="36">
        <f t="shared" si="1512"/>
        <v>0</v>
      </c>
      <c r="G952" s="36">
        <f t="shared" si="1512"/>
        <v>0</v>
      </c>
      <c r="H952" s="36">
        <f t="shared" si="1512"/>
        <v>0</v>
      </c>
      <c r="I952" s="36">
        <f t="shared" si="1512"/>
        <v>0</v>
      </c>
      <c r="J952" s="36">
        <f t="shared" si="1512"/>
        <v>0</v>
      </c>
      <c r="K952" s="36">
        <f t="shared" si="1512"/>
        <v>0</v>
      </c>
      <c r="L952" s="36">
        <f t="shared" si="1512"/>
        <v>0</v>
      </c>
      <c r="M952" s="36">
        <f t="shared" si="1512"/>
        <v>0</v>
      </c>
      <c r="N952" s="36">
        <f t="shared" si="1512"/>
        <v>0</v>
      </c>
      <c r="O952" s="36">
        <f t="shared" si="1512"/>
        <v>0</v>
      </c>
      <c r="P952" s="36">
        <f t="shared" si="1512"/>
        <v>0</v>
      </c>
      <c r="Q952" s="36">
        <f t="shared" si="1512"/>
        <v>0</v>
      </c>
      <c r="R952" s="36">
        <f t="shared" si="1512"/>
        <v>0</v>
      </c>
      <c r="S952" s="36">
        <f t="shared" si="1512"/>
        <v>0</v>
      </c>
      <c r="T952" s="36">
        <f t="shared" si="1512"/>
        <v>0</v>
      </c>
      <c r="U952" s="36">
        <f t="shared" si="1512"/>
        <v>0</v>
      </c>
      <c r="V952" s="36">
        <f t="shared" si="1512"/>
        <v>0</v>
      </c>
      <c r="W952" s="36">
        <f t="shared" si="1512"/>
        <v>0</v>
      </c>
      <c r="X952" s="36">
        <f t="shared" si="1512"/>
        <v>0</v>
      </c>
      <c r="Y952" s="36">
        <f t="shared" si="1512"/>
        <v>0</v>
      </c>
      <c r="Z952" s="36">
        <f t="shared" si="1512"/>
        <v>0</v>
      </c>
      <c r="AA952" s="36">
        <f t="shared" si="1512"/>
        <v>0</v>
      </c>
      <c r="AB952" s="36">
        <f t="shared" ref="AB952:AC952" si="1513">D952+F952+H952+J952+L952+N952+P952+R952+T952+V952+X952+Z952</f>
        <v>0</v>
      </c>
      <c r="AC952" s="36">
        <f t="shared" si="1513"/>
        <v>0</v>
      </c>
      <c r="AD952" s="36">
        <f t="shared" si="1466"/>
        <v>0</v>
      </c>
      <c r="AE952" s="36">
        <f t="shared" ref="AE952:AF952" si="1514">AE720+AE778+AE836+AE894</f>
        <v>0</v>
      </c>
      <c r="AF952" s="36">
        <f t="shared" si="1514"/>
        <v>0</v>
      </c>
      <c r="AG952" s="36">
        <f t="shared" si="1468"/>
        <v>0</v>
      </c>
      <c r="AH952" s="36">
        <f t="shared" ref="AH952:AI952" si="1515">AH720+AH778+AH836+AH894</f>
        <v>0</v>
      </c>
      <c r="AI952" s="36">
        <f t="shared" si="1515"/>
        <v>0</v>
      </c>
      <c r="AJ952" s="36">
        <f t="shared" si="1470"/>
        <v>0</v>
      </c>
    </row>
    <row r="953" spans="1:36" ht="15.75" customHeight="1" x14ac:dyDescent="0.25">
      <c r="A953" s="34">
        <v>13</v>
      </c>
      <c r="B953" s="35" t="s">
        <v>76</v>
      </c>
      <c r="C953" s="35" t="s">
        <v>77</v>
      </c>
      <c r="D953" s="36">
        <f t="shared" ref="D953:AA953" si="1516">D721+D779+D837+D895</f>
        <v>0</v>
      </c>
      <c r="E953" s="36">
        <f t="shared" si="1516"/>
        <v>0</v>
      </c>
      <c r="F953" s="36">
        <f t="shared" si="1516"/>
        <v>0</v>
      </c>
      <c r="G953" s="36">
        <f t="shared" si="1516"/>
        <v>0</v>
      </c>
      <c r="H953" s="36">
        <f t="shared" si="1516"/>
        <v>0</v>
      </c>
      <c r="I953" s="36">
        <f t="shared" si="1516"/>
        <v>0</v>
      </c>
      <c r="J953" s="36">
        <f t="shared" si="1516"/>
        <v>0</v>
      </c>
      <c r="K953" s="36">
        <f t="shared" si="1516"/>
        <v>0</v>
      </c>
      <c r="L953" s="36">
        <f t="shared" si="1516"/>
        <v>0</v>
      </c>
      <c r="M953" s="36">
        <f t="shared" si="1516"/>
        <v>0</v>
      </c>
      <c r="N953" s="36">
        <f t="shared" si="1516"/>
        <v>0</v>
      </c>
      <c r="O953" s="36">
        <f t="shared" si="1516"/>
        <v>0</v>
      </c>
      <c r="P953" s="36">
        <f t="shared" si="1516"/>
        <v>0</v>
      </c>
      <c r="Q953" s="36">
        <f t="shared" si="1516"/>
        <v>0</v>
      </c>
      <c r="R953" s="36">
        <f t="shared" si="1516"/>
        <v>0</v>
      </c>
      <c r="S953" s="36">
        <f t="shared" si="1516"/>
        <v>0</v>
      </c>
      <c r="T953" s="36">
        <f t="shared" si="1516"/>
        <v>0</v>
      </c>
      <c r="U953" s="36">
        <f t="shared" si="1516"/>
        <v>0</v>
      </c>
      <c r="V953" s="36">
        <f t="shared" si="1516"/>
        <v>0</v>
      </c>
      <c r="W953" s="36">
        <f t="shared" si="1516"/>
        <v>0</v>
      </c>
      <c r="X953" s="36">
        <f t="shared" si="1516"/>
        <v>0</v>
      </c>
      <c r="Y953" s="36">
        <f t="shared" si="1516"/>
        <v>0</v>
      </c>
      <c r="Z953" s="36">
        <f t="shared" si="1516"/>
        <v>0</v>
      </c>
      <c r="AA953" s="36">
        <f t="shared" si="1516"/>
        <v>0</v>
      </c>
      <c r="AB953" s="36">
        <f t="shared" ref="AB953:AC953" si="1517">D953+F953+H953+J953+L953+N953+P953+R953+T953+V953+X953+Z953</f>
        <v>0</v>
      </c>
      <c r="AC953" s="36">
        <f t="shared" si="1517"/>
        <v>0</v>
      </c>
      <c r="AD953" s="36">
        <f t="shared" si="1466"/>
        <v>0</v>
      </c>
      <c r="AE953" s="36">
        <f t="shared" ref="AE953:AF953" si="1518">AE721+AE779+AE837+AE895</f>
        <v>0</v>
      </c>
      <c r="AF953" s="36">
        <f t="shared" si="1518"/>
        <v>0</v>
      </c>
      <c r="AG953" s="36">
        <f t="shared" si="1468"/>
        <v>0</v>
      </c>
      <c r="AH953" s="36">
        <f t="shared" ref="AH953:AI953" si="1519">AH721+AH779+AH837+AH895</f>
        <v>0</v>
      </c>
      <c r="AI953" s="36">
        <f t="shared" si="1519"/>
        <v>0</v>
      </c>
      <c r="AJ953" s="36">
        <f t="shared" si="1470"/>
        <v>0</v>
      </c>
    </row>
    <row r="954" spans="1:36" ht="15.75" customHeight="1" x14ac:dyDescent="0.25">
      <c r="A954" s="34">
        <v>14</v>
      </c>
      <c r="B954" s="35" t="s">
        <v>0</v>
      </c>
      <c r="C954" s="35" t="s">
        <v>78</v>
      </c>
      <c r="D954" s="36">
        <f t="shared" ref="D954:AA954" si="1520">D722+D780+D838+D896</f>
        <v>0</v>
      </c>
      <c r="E954" s="36">
        <f t="shared" si="1520"/>
        <v>0</v>
      </c>
      <c r="F954" s="36">
        <f t="shared" si="1520"/>
        <v>0</v>
      </c>
      <c r="G954" s="36">
        <f t="shared" si="1520"/>
        <v>0</v>
      </c>
      <c r="H954" s="36">
        <f t="shared" si="1520"/>
        <v>0</v>
      </c>
      <c r="I954" s="36">
        <f t="shared" si="1520"/>
        <v>0</v>
      </c>
      <c r="J954" s="36">
        <f t="shared" si="1520"/>
        <v>0</v>
      </c>
      <c r="K954" s="36">
        <f t="shared" si="1520"/>
        <v>0</v>
      </c>
      <c r="L954" s="36">
        <f t="shared" si="1520"/>
        <v>0</v>
      </c>
      <c r="M954" s="36">
        <f t="shared" si="1520"/>
        <v>0</v>
      </c>
      <c r="N954" s="36">
        <f t="shared" si="1520"/>
        <v>0</v>
      </c>
      <c r="O954" s="36">
        <f t="shared" si="1520"/>
        <v>0</v>
      </c>
      <c r="P954" s="36">
        <f t="shared" si="1520"/>
        <v>0</v>
      </c>
      <c r="Q954" s="36">
        <f t="shared" si="1520"/>
        <v>0</v>
      </c>
      <c r="R954" s="36">
        <f t="shared" si="1520"/>
        <v>0</v>
      </c>
      <c r="S954" s="36">
        <f t="shared" si="1520"/>
        <v>0</v>
      </c>
      <c r="T954" s="36">
        <f t="shared" si="1520"/>
        <v>0</v>
      </c>
      <c r="U954" s="36">
        <f t="shared" si="1520"/>
        <v>0</v>
      </c>
      <c r="V954" s="36">
        <f t="shared" si="1520"/>
        <v>0</v>
      </c>
      <c r="W954" s="36">
        <f t="shared" si="1520"/>
        <v>0</v>
      </c>
      <c r="X954" s="36">
        <f t="shared" si="1520"/>
        <v>0</v>
      </c>
      <c r="Y954" s="36">
        <f t="shared" si="1520"/>
        <v>0</v>
      </c>
      <c r="Z954" s="36">
        <f t="shared" si="1520"/>
        <v>0</v>
      </c>
      <c r="AA954" s="36">
        <f t="shared" si="1520"/>
        <v>0</v>
      </c>
      <c r="AB954" s="36">
        <f t="shared" ref="AB954:AC954" si="1521">D954+F954+H954+J954+L954+N954+P954+R954+T954+V954+X954+Z954</f>
        <v>0</v>
      </c>
      <c r="AC954" s="36">
        <f t="shared" si="1521"/>
        <v>0</v>
      </c>
      <c r="AD954" s="36">
        <f t="shared" si="1466"/>
        <v>0</v>
      </c>
      <c r="AE954" s="36">
        <f t="shared" ref="AE954:AF954" si="1522">AE722+AE780+AE838+AE896</f>
        <v>0</v>
      </c>
      <c r="AF954" s="36">
        <f t="shared" si="1522"/>
        <v>0</v>
      </c>
      <c r="AG954" s="36">
        <f t="shared" si="1468"/>
        <v>0</v>
      </c>
      <c r="AH954" s="36">
        <f t="shared" ref="AH954:AI954" si="1523">AH722+AH780+AH838+AH896</f>
        <v>0</v>
      </c>
      <c r="AI954" s="36">
        <f t="shared" si="1523"/>
        <v>0</v>
      </c>
      <c r="AJ954" s="36">
        <f t="shared" si="1470"/>
        <v>0</v>
      </c>
    </row>
    <row r="955" spans="1:36" ht="15.75" customHeight="1" x14ac:dyDescent="0.25">
      <c r="A955" s="34">
        <v>15</v>
      </c>
      <c r="B955" s="35" t="s">
        <v>79</v>
      </c>
      <c r="C955" s="35" t="s">
        <v>80</v>
      </c>
      <c r="D955" s="36">
        <f t="shared" ref="D955:AA955" si="1524">D723+D781+D839+D897</f>
        <v>0</v>
      </c>
      <c r="E955" s="36">
        <f t="shared" si="1524"/>
        <v>0</v>
      </c>
      <c r="F955" s="36">
        <f t="shared" si="1524"/>
        <v>0</v>
      </c>
      <c r="G955" s="36">
        <f t="shared" si="1524"/>
        <v>0</v>
      </c>
      <c r="H955" s="36">
        <f t="shared" si="1524"/>
        <v>0</v>
      </c>
      <c r="I955" s="36">
        <f t="shared" si="1524"/>
        <v>0</v>
      </c>
      <c r="J955" s="36">
        <f t="shared" si="1524"/>
        <v>0</v>
      </c>
      <c r="K955" s="36">
        <f t="shared" si="1524"/>
        <v>0</v>
      </c>
      <c r="L955" s="36">
        <f t="shared" si="1524"/>
        <v>0</v>
      </c>
      <c r="M955" s="36">
        <f t="shared" si="1524"/>
        <v>0</v>
      </c>
      <c r="N955" s="36">
        <f t="shared" si="1524"/>
        <v>0</v>
      </c>
      <c r="O955" s="36">
        <f t="shared" si="1524"/>
        <v>0</v>
      </c>
      <c r="P955" s="36">
        <f t="shared" si="1524"/>
        <v>0</v>
      </c>
      <c r="Q955" s="36">
        <f t="shared" si="1524"/>
        <v>0</v>
      </c>
      <c r="R955" s="36">
        <f t="shared" si="1524"/>
        <v>0</v>
      </c>
      <c r="S955" s="36">
        <f t="shared" si="1524"/>
        <v>0</v>
      </c>
      <c r="T955" s="36">
        <f t="shared" si="1524"/>
        <v>0</v>
      </c>
      <c r="U955" s="36">
        <f t="shared" si="1524"/>
        <v>0</v>
      </c>
      <c r="V955" s="36">
        <f t="shared" si="1524"/>
        <v>0</v>
      </c>
      <c r="W955" s="36">
        <f t="shared" si="1524"/>
        <v>0</v>
      </c>
      <c r="X955" s="36">
        <f t="shared" si="1524"/>
        <v>0</v>
      </c>
      <c r="Y955" s="36">
        <f t="shared" si="1524"/>
        <v>0</v>
      </c>
      <c r="Z955" s="36">
        <f t="shared" si="1524"/>
        <v>0</v>
      </c>
      <c r="AA955" s="36">
        <f t="shared" si="1524"/>
        <v>0</v>
      </c>
      <c r="AB955" s="36">
        <f t="shared" ref="AB955:AC955" si="1525">D955+F955+H955+J955+L955+N955+P955+R955+T955+V955+X955+Z955</f>
        <v>0</v>
      </c>
      <c r="AC955" s="36">
        <f t="shared" si="1525"/>
        <v>0</v>
      </c>
      <c r="AD955" s="36">
        <f t="shared" si="1466"/>
        <v>0</v>
      </c>
      <c r="AE955" s="36">
        <f t="shared" ref="AE955:AF955" si="1526">AE723+AE781+AE839+AE897</f>
        <v>0</v>
      </c>
      <c r="AF955" s="36">
        <f t="shared" si="1526"/>
        <v>0</v>
      </c>
      <c r="AG955" s="36">
        <f t="shared" si="1468"/>
        <v>0</v>
      </c>
      <c r="AH955" s="36">
        <f t="shared" ref="AH955:AI955" si="1527">AH723+AH781+AH839+AH897</f>
        <v>0</v>
      </c>
      <c r="AI955" s="36">
        <f t="shared" si="1527"/>
        <v>0</v>
      </c>
      <c r="AJ955" s="36">
        <f t="shared" si="1470"/>
        <v>0</v>
      </c>
    </row>
    <row r="956" spans="1:36" ht="15.75" customHeight="1" x14ac:dyDescent="0.25">
      <c r="A956" s="34">
        <v>16</v>
      </c>
      <c r="B956" s="35" t="s">
        <v>81</v>
      </c>
      <c r="C956" s="35" t="s">
        <v>82</v>
      </c>
      <c r="D956" s="36">
        <f t="shared" ref="D956:AA956" si="1528">D724+D782+D840+D898</f>
        <v>0</v>
      </c>
      <c r="E956" s="36">
        <f t="shared" si="1528"/>
        <v>0</v>
      </c>
      <c r="F956" s="36">
        <f t="shared" si="1528"/>
        <v>0</v>
      </c>
      <c r="G956" s="36">
        <f t="shared" si="1528"/>
        <v>0</v>
      </c>
      <c r="H956" s="36">
        <f t="shared" si="1528"/>
        <v>0</v>
      </c>
      <c r="I956" s="36">
        <f t="shared" si="1528"/>
        <v>0</v>
      </c>
      <c r="J956" s="36">
        <f t="shared" si="1528"/>
        <v>0</v>
      </c>
      <c r="K956" s="36">
        <f t="shared" si="1528"/>
        <v>0</v>
      </c>
      <c r="L956" s="36">
        <f t="shared" si="1528"/>
        <v>0</v>
      </c>
      <c r="M956" s="36">
        <f t="shared" si="1528"/>
        <v>0</v>
      </c>
      <c r="N956" s="36">
        <f t="shared" si="1528"/>
        <v>0</v>
      </c>
      <c r="O956" s="36">
        <f t="shared" si="1528"/>
        <v>0</v>
      </c>
      <c r="P956" s="36">
        <f t="shared" si="1528"/>
        <v>0</v>
      </c>
      <c r="Q956" s="36">
        <f t="shared" si="1528"/>
        <v>0</v>
      </c>
      <c r="R956" s="36">
        <f t="shared" si="1528"/>
        <v>0</v>
      </c>
      <c r="S956" s="36">
        <f t="shared" si="1528"/>
        <v>0</v>
      </c>
      <c r="T956" s="36">
        <f t="shared" si="1528"/>
        <v>0</v>
      </c>
      <c r="U956" s="36">
        <f t="shared" si="1528"/>
        <v>0</v>
      </c>
      <c r="V956" s="36">
        <f t="shared" si="1528"/>
        <v>0</v>
      </c>
      <c r="W956" s="36">
        <f t="shared" si="1528"/>
        <v>0</v>
      </c>
      <c r="X956" s="36">
        <f t="shared" si="1528"/>
        <v>0</v>
      </c>
      <c r="Y956" s="36">
        <f t="shared" si="1528"/>
        <v>0</v>
      </c>
      <c r="Z956" s="36">
        <f t="shared" si="1528"/>
        <v>0</v>
      </c>
      <c r="AA956" s="36">
        <f t="shared" si="1528"/>
        <v>0</v>
      </c>
      <c r="AB956" s="36">
        <f t="shared" ref="AB956:AC956" si="1529">D956+F956+H956+J956+L956+N956+P956+R956+T956+V956+X956+Z956</f>
        <v>0</v>
      </c>
      <c r="AC956" s="36">
        <f t="shared" si="1529"/>
        <v>0</v>
      </c>
      <c r="AD956" s="36">
        <f t="shared" si="1466"/>
        <v>0</v>
      </c>
      <c r="AE956" s="36">
        <f t="shared" ref="AE956:AF956" si="1530">AE724+AE782+AE840+AE898</f>
        <v>0</v>
      </c>
      <c r="AF956" s="36">
        <f t="shared" si="1530"/>
        <v>0</v>
      </c>
      <c r="AG956" s="36">
        <f t="shared" si="1468"/>
        <v>0</v>
      </c>
      <c r="AH956" s="36">
        <f t="shared" ref="AH956:AI956" si="1531">AH724+AH782+AH840+AH898</f>
        <v>0</v>
      </c>
      <c r="AI956" s="36">
        <f t="shared" si="1531"/>
        <v>0</v>
      </c>
      <c r="AJ956" s="36">
        <f t="shared" si="1470"/>
        <v>0</v>
      </c>
    </row>
    <row r="957" spans="1:36" ht="15.75" customHeight="1" x14ac:dyDescent="0.25">
      <c r="A957" s="34">
        <v>17</v>
      </c>
      <c r="B957" s="35" t="s">
        <v>83</v>
      </c>
      <c r="C957" s="35" t="s">
        <v>84</v>
      </c>
      <c r="D957" s="36">
        <f t="shared" ref="D957:AA957" si="1532">D725+D783+D841+D899</f>
        <v>0</v>
      </c>
      <c r="E957" s="36">
        <f t="shared" si="1532"/>
        <v>0</v>
      </c>
      <c r="F957" s="36">
        <f t="shared" si="1532"/>
        <v>0</v>
      </c>
      <c r="G957" s="36">
        <f t="shared" si="1532"/>
        <v>0</v>
      </c>
      <c r="H957" s="36">
        <f t="shared" si="1532"/>
        <v>0</v>
      </c>
      <c r="I957" s="36">
        <f t="shared" si="1532"/>
        <v>0</v>
      </c>
      <c r="J957" s="36">
        <f t="shared" si="1532"/>
        <v>0</v>
      </c>
      <c r="K957" s="36">
        <f t="shared" si="1532"/>
        <v>0</v>
      </c>
      <c r="L957" s="36">
        <f t="shared" si="1532"/>
        <v>0</v>
      </c>
      <c r="M957" s="36">
        <f t="shared" si="1532"/>
        <v>0</v>
      </c>
      <c r="N957" s="36">
        <f t="shared" si="1532"/>
        <v>0</v>
      </c>
      <c r="O957" s="36">
        <f t="shared" si="1532"/>
        <v>0</v>
      </c>
      <c r="P957" s="36">
        <f t="shared" si="1532"/>
        <v>0</v>
      </c>
      <c r="Q957" s="36">
        <f t="shared" si="1532"/>
        <v>0</v>
      </c>
      <c r="R957" s="36">
        <f t="shared" si="1532"/>
        <v>0</v>
      </c>
      <c r="S957" s="36">
        <f t="shared" si="1532"/>
        <v>0</v>
      </c>
      <c r="T957" s="36">
        <f t="shared" si="1532"/>
        <v>0</v>
      </c>
      <c r="U957" s="36">
        <f t="shared" si="1532"/>
        <v>0</v>
      </c>
      <c r="V957" s="36">
        <f t="shared" si="1532"/>
        <v>0</v>
      </c>
      <c r="W957" s="36">
        <f t="shared" si="1532"/>
        <v>0</v>
      </c>
      <c r="X957" s="36">
        <f t="shared" si="1532"/>
        <v>0</v>
      </c>
      <c r="Y957" s="36">
        <f t="shared" si="1532"/>
        <v>0</v>
      </c>
      <c r="Z957" s="36">
        <f t="shared" si="1532"/>
        <v>0</v>
      </c>
      <c r="AA957" s="36">
        <f t="shared" si="1532"/>
        <v>0</v>
      </c>
      <c r="AB957" s="36">
        <f t="shared" ref="AB957:AC957" si="1533">D957+F957+H957+J957+L957+N957+P957+R957+T957+V957+X957+Z957</f>
        <v>0</v>
      </c>
      <c r="AC957" s="36">
        <f t="shared" si="1533"/>
        <v>0</v>
      </c>
      <c r="AD957" s="36">
        <f t="shared" si="1466"/>
        <v>0</v>
      </c>
      <c r="AE957" s="36">
        <f t="shared" ref="AE957:AF957" si="1534">AE725+AE783+AE841+AE899</f>
        <v>0</v>
      </c>
      <c r="AF957" s="36">
        <f t="shared" si="1534"/>
        <v>0</v>
      </c>
      <c r="AG957" s="36">
        <f t="shared" si="1468"/>
        <v>0</v>
      </c>
      <c r="AH957" s="36">
        <f t="shared" ref="AH957:AI957" si="1535">AH725+AH783+AH841+AH899</f>
        <v>0</v>
      </c>
      <c r="AI957" s="36">
        <f t="shared" si="1535"/>
        <v>0</v>
      </c>
      <c r="AJ957" s="36">
        <f t="shared" si="1470"/>
        <v>0</v>
      </c>
    </row>
    <row r="958" spans="1:36" ht="15.75" customHeight="1" x14ac:dyDescent="0.25">
      <c r="A958" s="34">
        <v>18</v>
      </c>
      <c r="B958" s="35" t="s">
        <v>85</v>
      </c>
      <c r="C958" s="35" t="s">
        <v>86</v>
      </c>
      <c r="D958" s="36">
        <f t="shared" ref="D958:AA958" si="1536">D726+D784+D842+D900</f>
        <v>0</v>
      </c>
      <c r="E958" s="36">
        <f t="shared" si="1536"/>
        <v>0</v>
      </c>
      <c r="F958" s="36">
        <f t="shared" si="1536"/>
        <v>0</v>
      </c>
      <c r="G958" s="36">
        <f t="shared" si="1536"/>
        <v>0</v>
      </c>
      <c r="H958" s="36">
        <f t="shared" si="1536"/>
        <v>0</v>
      </c>
      <c r="I958" s="36">
        <f t="shared" si="1536"/>
        <v>0</v>
      </c>
      <c r="J958" s="36">
        <f t="shared" si="1536"/>
        <v>0</v>
      </c>
      <c r="K958" s="36">
        <f t="shared" si="1536"/>
        <v>0</v>
      </c>
      <c r="L958" s="36">
        <f t="shared" si="1536"/>
        <v>0</v>
      </c>
      <c r="M958" s="36">
        <f t="shared" si="1536"/>
        <v>0</v>
      </c>
      <c r="N958" s="36">
        <f t="shared" si="1536"/>
        <v>0</v>
      </c>
      <c r="O958" s="36">
        <f t="shared" si="1536"/>
        <v>0</v>
      </c>
      <c r="P958" s="36">
        <f t="shared" si="1536"/>
        <v>0</v>
      </c>
      <c r="Q958" s="36">
        <f t="shared" si="1536"/>
        <v>0</v>
      </c>
      <c r="R958" s="36">
        <f t="shared" si="1536"/>
        <v>0</v>
      </c>
      <c r="S958" s="36">
        <f t="shared" si="1536"/>
        <v>0</v>
      </c>
      <c r="T958" s="36">
        <f t="shared" si="1536"/>
        <v>0</v>
      </c>
      <c r="U958" s="36">
        <f t="shared" si="1536"/>
        <v>0</v>
      </c>
      <c r="V958" s="36">
        <f t="shared" si="1536"/>
        <v>0</v>
      </c>
      <c r="W958" s="36">
        <f t="shared" si="1536"/>
        <v>0</v>
      </c>
      <c r="X958" s="36">
        <f t="shared" si="1536"/>
        <v>0</v>
      </c>
      <c r="Y958" s="36">
        <f t="shared" si="1536"/>
        <v>0</v>
      </c>
      <c r="Z958" s="36">
        <f t="shared" si="1536"/>
        <v>0</v>
      </c>
      <c r="AA958" s="36">
        <f t="shared" si="1536"/>
        <v>0</v>
      </c>
      <c r="AB958" s="36">
        <f t="shared" ref="AB958:AC958" si="1537">D958+F958+H958+J958+L958+N958+P958+R958+T958+V958+X958+Z958</f>
        <v>0</v>
      </c>
      <c r="AC958" s="36">
        <f t="shared" si="1537"/>
        <v>0</v>
      </c>
      <c r="AD958" s="36">
        <f t="shared" si="1466"/>
        <v>0</v>
      </c>
      <c r="AE958" s="36">
        <f t="shared" ref="AE958:AF958" si="1538">AE726+AE784+AE842+AE900</f>
        <v>0</v>
      </c>
      <c r="AF958" s="36">
        <f t="shared" si="1538"/>
        <v>0</v>
      </c>
      <c r="AG958" s="36">
        <f t="shared" si="1468"/>
        <v>0</v>
      </c>
      <c r="AH958" s="36">
        <f t="shared" ref="AH958:AI958" si="1539">AH726+AH784+AH842+AH900</f>
        <v>0</v>
      </c>
      <c r="AI958" s="36">
        <f t="shared" si="1539"/>
        <v>0</v>
      </c>
      <c r="AJ958" s="36">
        <f t="shared" si="1470"/>
        <v>0</v>
      </c>
    </row>
    <row r="959" spans="1:36" ht="15.75" customHeight="1" x14ac:dyDescent="0.25">
      <c r="A959" s="34">
        <v>19</v>
      </c>
      <c r="B959" s="35" t="s">
        <v>87</v>
      </c>
      <c r="C959" s="35" t="s">
        <v>88</v>
      </c>
      <c r="D959" s="36">
        <f t="shared" ref="D959:AA959" si="1540">D727+D785+D843+D901</f>
        <v>0</v>
      </c>
      <c r="E959" s="36">
        <f t="shared" si="1540"/>
        <v>0</v>
      </c>
      <c r="F959" s="36">
        <f t="shared" si="1540"/>
        <v>0</v>
      </c>
      <c r="G959" s="36">
        <f t="shared" si="1540"/>
        <v>0</v>
      </c>
      <c r="H959" s="36">
        <f t="shared" si="1540"/>
        <v>0</v>
      </c>
      <c r="I959" s="36">
        <f t="shared" si="1540"/>
        <v>0</v>
      </c>
      <c r="J959" s="36">
        <f t="shared" si="1540"/>
        <v>0</v>
      </c>
      <c r="K959" s="36">
        <f t="shared" si="1540"/>
        <v>0</v>
      </c>
      <c r="L959" s="36">
        <f t="shared" si="1540"/>
        <v>0</v>
      </c>
      <c r="M959" s="36">
        <f t="shared" si="1540"/>
        <v>0</v>
      </c>
      <c r="N959" s="36">
        <f t="shared" si="1540"/>
        <v>0</v>
      </c>
      <c r="O959" s="36">
        <f t="shared" si="1540"/>
        <v>0</v>
      </c>
      <c r="P959" s="36">
        <f t="shared" si="1540"/>
        <v>0</v>
      </c>
      <c r="Q959" s="36">
        <f t="shared" si="1540"/>
        <v>0</v>
      </c>
      <c r="R959" s="36">
        <f t="shared" si="1540"/>
        <v>0</v>
      </c>
      <c r="S959" s="36">
        <f t="shared" si="1540"/>
        <v>0</v>
      </c>
      <c r="T959" s="36">
        <f t="shared" si="1540"/>
        <v>0</v>
      </c>
      <c r="U959" s="36">
        <f t="shared" si="1540"/>
        <v>0</v>
      </c>
      <c r="V959" s="36">
        <f t="shared" si="1540"/>
        <v>0</v>
      </c>
      <c r="W959" s="36">
        <f t="shared" si="1540"/>
        <v>0</v>
      </c>
      <c r="X959" s="36">
        <f t="shared" si="1540"/>
        <v>0</v>
      </c>
      <c r="Y959" s="36">
        <f t="shared" si="1540"/>
        <v>0</v>
      </c>
      <c r="Z959" s="36">
        <f t="shared" si="1540"/>
        <v>0</v>
      </c>
      <c r="AA959" s="36">
        <f t="shared" si="1540"/>
        <v>0</v>
      </c>
      <c r="AB959" s="36">
        <f t="shared" ref="AB959:AC959" si="1541">D959+F959+H959+J959+L959+N959+P959+R959+T959+V959+X959+Z959</f>
        <v>0</v>
      </c>
      <c r="AC959" s="36">
        <f t="shared" si="1541"/>
        <v>0</v>
      </c>
      <c r="AD959" s="36">
        <f t="shared" si="1466"/>
        <v>0</v>
      </c>
      <c r="AE959" s="36">
        <f t="shared" ref="AE959:AF959" si="1542">AE727+AE785+AE843+AE901</f>
        <v>0</v>
      </c>
      <c r="AF959" s="36">
        <f t="shared" si="1542"/>
        <v>0</v>
      </c>
      <c r="AG959" s="36">
        <f t="shared" si="1468"/>
        <v>0</v>
      </c>
      <c r="AH959" s="36">
        <f t="shared" ref="AH959:AI959" si="1543">AH727+AH785+AH843+AH901</f>
        <v>0</v>
      </c>
      <c r="AI959" s="36">
        <f t="shared" si="1543"/>
        <v>0</v>
      </c>
      <c r="AJ959" s="36">
        <f t="shared" si="1470"/>
        <v>0</v>
      </c>
    </row>
    <row r="960" spans="1:36" ht="15.75" customHeight="1" x14ac:dyDescent="0.25">
      <c r="A960" s="34">
        <v>20</v>
      </c>
      <c r="B960" s="35" t="s">
        <v>89</v>
      </c>
      <c r="C960" s="35" t="s">
        <v>90</v>
      </c>
      <c r="D960" s="36">
        <f t="shared" ref="D960:AA960" si="1544">D728+D786+D844+D902</f>
        <v>0</v>
      </c>
      <c r="E960" s="36">
        <f t="shared" si="1544"/>
        <v>0</v>
      </c>
      <c r="F960" s="36">
        <f t="shared" si="1544"/>
        <v>0</v>
      </c>
      <c r="G960" s="36">
        <f t="shared" si="1544"/>
        <v>0</v>
      </c>
      <c r="H960" s="36">
        <f t="shared" si="1544"/>
        <v>0</v>
      </c>
      <c r="I960" s="36">
        <f t="shared" si="1544"/>
        <v>0</v>
      </c>
      <c r="J960" s="36">
        <f t="shared" si="1544"/>
        <v>0</v>
      </c>
      <c r="K960" s="36">
        <f t="shared" si="1544"/>
        <v>0</v>
      </c>
      <c r="L960" s="36">
        <f t="shared" si="1544"/>
        <v>0</v>
      </c>
      <c r="M960" s="36">
        <f t="shared" si="1544"/>
        <v>0</v>
      </c>
      <c r="N960" s="36">
        <f t="shared" si="1544"/>
        <v>0</v>
      </c>
      <c r="O960" s="36">
        <f t="shared" si="1544"/>
        <v>0</v>
      </c>
      <c r="P960" s="36">
        <f t="shared" si="1544"/>
        <v>0</v>
      </c>
      <c r="Q960" s="36">
        <f t="shared" si="1544"/>
        <v>0</v>
      </c>
      <c r="R960" s="36">
        <f t="shared" si="1544"/>
        <v>0</v>
      </c>
      <c r="S960" s="36">
        <f t="shared" si="1544"/>
        <v>0</v>
      </c>
      <c r="T960" s="36">
        <f t="shared" si="1544"/>
        <v>0</v>
      </c>
      <c r="U960" s="36">
        <f t="shared" si="1544"/>
        <v>0</v>
      </c>
      <c r="V960" s="36">
        <f t="shared" si="1544"/>
        <v>0</v>
      </c>
      <c r="W960" s="36">
        <f t="shared" si="1544"/>
        <v>0</v>
      </c>
      <c r="X960" s="36">
        <f t="shared" si="1544"/>
        <v>0</v>
      </c>
      <c r="Y960" s="36">
        <f t="shared" si="1544"/>
        <v>0</v>
      </c>
      <c r="Z960" s="36">
        <f t="shared" si="1544"/>
        <v>0</v>
      </c>
      <c r="AA960" s="36">
        <f t="shared" si="1544"/>
        <v>0</v>
      </c>
      <c r="AB960" s="36">
        <f t="shared" ref="AB960:AC960" si="1545">D960+F960+H960+J960+L960+N960+P960+R960+T960+V960+X960+Z960</f>
        <v>0</v>
      </c>
      <c r="AC960" s="36">
        <f t="shared" si="1545"/>
        <v>0</v>
      </c>
      <c r="AD960" s="36">
        <f t="shared" si="1466"/>
        <v>0</v>
      </c>
      <c r="AE960" s="36">
        <f t="shared" ref="AE960:AF960" si="1546">AE728+AE786+AE844+AE902</f>
        <v>0</v>
      </c>
      <c r="AF960" s="36">
        <f t="shared" si="1546"/>
        <v>0</v>
      </c>
      <c r="AG960" s="36">
        <f t="shared" si="1468"/>
        <v>0</v>
      </c>
      <c r="AH960" s="36">
        <f t="shared" ref="AH960:AI960" si="1547">AH728+AH786+AH844+AH902</f>
        <v>0</v>
      </c>
      <c r="AI960" s="36">
        <f t="shared" si="1547"/>
        <v>0</v>
      </c>
      <c r="AJ960" s="36">
        <f t="shared" si="1470"/>
        <v>0</v>
      </c>
    </row>
    <row r="961" spans="1:36" ht="15.75" customHeight="1" x14ac:dyDescent="0.25">
      <c r="A961" s="34">
        <v>21</v>
      </c>
      <c r="B961" s="35" t="s">
        <v>91</v>
      </c>
      <c r="C961" s="37"/>
      <c r="D961" s="36">
        <f t="shared" ref="D961:AA961" si="1548">D729+D787+D845+D903</f>
        <v>0</v>
      </c>
      <c r="E961" s="36">
        <f t="shared" si="1548"/>
        <v>0</v>
      </c>
      <c r="F961" s="36">
        <f t="shared" si="1548"/>
        <v>0</v>
      </c>
      <c r="G961" s="36">
        <f t="shared" si="1548"/>
        <v>0</v>
      </c>
      <c r="H961" s="36">
        <f t="shared" si="1548"/>
        <v>0</v>
      </c>
      <c r="I961" s="36">
        <f t="shared" si="1548"/>
        <v>0</v>
      </c>
      <c r="J961" s="36">
        <f t="shared" si="1548"/>
        <v>0</v>
      </c>
      <c r="K961" s="36">
        <f t="shared" si="1548"/>
        <v>0</v>
      </c>
      <c r="L961" s="36">
        <f t="shared" si="1548"/>
        <v>0</v>
      </c>
      <c r="M961" s="36">
        <f t="shared" si="1548"/>
        <v>0</v>
      </c>
      <c r="N961" s="36">
        <f t="shared" si="1548"/>
        <v>0</v>
      </c>
      <c r="O961" s="36">
        <f t="shared" si="1548"/>
        <v>0</v>
      </c>
      <c r="P961" s="36">
        <f t="shared" si="1548"/>
        <v>0</v>
      </c>
      <c r="Q961" s="36">
        <f t="shared" si="1548"/>
        <v>0</v>
      </c>
      <c r="R961" s="36">
        <f t="shared" si="1548"/>
        <v>0</v>
      </c>
      <c r="S961" s="36">
        <f t="shared" si="1548"/>
        <v>0</v>
      </c>
      <c r="T961" s="36">
        <f t="shared" si="1548"/>
        <v>0</v>
      </c>
      <c r="U961" s="36">
        <f t="shared" si="1548"/>
        <v>0</v>
      </c>
      <c r="V961" s="36">
        <f t="shared" si="1548"/>
        <v>0</v>
      </c>
      <c r="W961" s="36">
        <f t="shared" si="1548"/>
        <v>0</v>
      </c>
      <c r="X961" s="36">
        <f t="shared" si="1548"/>
        <v>0</v>
      </c>
      <c r="Y961" s="36">
        <f t="shared" si="1548"/>
        <v>0</v>
      </c>
      <c r="Z961" s="36">
        <f t="shared" si="1548"/>
        <v>0</v>
      </c>
      <c r="AA961" s="36">
        <f t="shared" si="1548"/>
        <v>0</v>
      </c>
      <c r="AB961" s="36">
        <f t="shared" ref="AB961:AC961" si="1549">D961+F961+H961+J961+L961+N961+P961+R961+T961+V961+X961+Z961</f>
        <v>0</v>
      </c>
      <c r="AC961" s="36">
        <f t="shared" si="1549"/>
        <v>0</v>
      </c>
      <c r="AD961" s="36">
        <f t="shared" si="1466"/>
        <v>0</v>
      </c>
      <c r="AE961" s="36">
        <f t="shared" ref="AE961:AF961" si="1550">AE729+AE787+AE845+AE903</f>
        <v>0</v>
      </c>
      <c r="AF961" s="36">
        <f t="shared" si="1550"/>
        <v>0</v>
      </c>
      <c r="AG961" s="36">
        <f t="shared" si="1468"/>
        <v>0</v>
      </c>
      <c r="AH961" s="36">
        <f t="shared" ref="AH961:AI961" si="1551">AH729+AH787+AH845+AH903</f>
        <v>0</v>
      </c>
      <c r="AI961" s="36">
        <f t="shared" si="1551"/>
        <v>0</v>
      </c>
      <c r="AJ961" s="36">
        <f t="shared" si="1470"/>
        <v>0</v>
      </c>
    </row>
    <row r="962" spans="1:36" ht="15.75" customHeight="1" x14ac:dyDescent="0.25">
      <c r="A962" s="34">
        <v>22</v>
      </c>
      <c r="B962" s="35" t="s">
        <v>92</v>
      </c>
      <c r="C962" s="35" t="s">
        <v>93</v>
      </c>
      <c r="D962" s="36">
        <f t="shared" ref="D962:AA962" si="1552">D730+D788+D846+D904</f>
        <v>0</v>
      </c>
      <c r="E962" s="36">
        <f t="shared" si="1552"/>
        <v>0</v>
      </c>
      <c r="F962" s="36">
        <f t="shared" si="1552"/>
        <v>0</v>
      </c>
      <c r="G962" s="36">
        <f t="shared" si="1552"/>
        <v>0</v>
      </c>
      <c r="H962" s="36">
        <f t="shared" si="1552"/>
        <v>0</v>
      </c>
      <c r="I962" s="36">
        <f t="shared" si="1552"/>
        <v>0</v>
      </c>
      <c r="J962" s="36">
        <f t="shared" si="1552"/>
        <v>0</v>
      </c>
      <c r="K962" s="36">
        <f t="shared" si="1552"/>
        <v>0</v>
      </c>
      <c r="L962" s="36">
        <f t="shared" si="1552"/>
        <v>0</v>
      </c>
      <c r="M962" s="36">
        <f t="shared" si="1552"/>
        <v>0</v>
      </c>
      <c r="N962" s="36">
        <f t="shared" si="1552"/>
        <v>0</v>
      </c>
      <c r="O962" s="36">
        <f t="shared" si="1552"/>
        <v>0</v>
      </c>
      <c r="P962" s="36">
        <f t="shared" si="1552"/>
        <v>0</v>
      </c>
      <c r="Q962" s="36">
        <f t="shared" si="1552"/>
        <v>0</v>
      </c>
      <c r="R962" s="36">
        <f t="shared" si="1552"/>
        <v>0</v>
      </c>
      <c r="S962" s="36">
        <f t="shared" si="1552"/>
        <v>0</v>
      </c>
      <c r="T962" s="36">
        <f t="shared" si="1552"/>
        <v>0</v>
      </c>
      <c r="U962" s="36">
        <f t="shared" si="1552"/>
        <v>0</v>
      </c>
      <c r="V962" s="36">
        <f t="shared" si="1552"/>
        <v>0</v>
      </c>
      <c r="W962" s="36">
        <f t="shared" si="1552"/>
        <v>0</v>
      </c>
      <c r="X962" s="36">
        <f t="shared" si="1552"/>
        <v>0</v>
      </c>
      <c r="Y962" s="36">
        <f t="shared" si="1552"/>
        <v>0</v>
      </c>
      <c r="Z962" s="36">
        <f t="shared" si="1552"/>
        <v>0</v>
      </c>
      <c r="AA962" s="36">
        <f t="shared" si="1552"/>
        <v>0</v>
      </c>
      <c r="AB962" s="36">
        <f t="shared" ref="AB962:AC962" si="1553">D962+F962+H962+J962+L962+N962+P962+R962+T962+V962+X962+Z962</f>
        <v>0</v>
      </c>
      <c r="AC962" s="36">
        <f t="shared" si="1553"/>
        <v>0</v>
      </c>
      <c r="AD962" s="36">
        <f t="shared" si="1466"/>
        <v>0</v>
      </c>
      <c r="AE962" s="36">
        <f t="shared" ref="AE962:AF962" si="1554">AE730+AE788+AE846+AE904</f>
        <v>0</v>
      </c>
      <c r="AF962" s="36">
        <f t="shared" si="1554"/>
        <v>0</v>
      </c>
      <c r="AG962" s="36">
        <f t="shared" si="1468"/>
        <v>0</v>
      </c>
      <c r="AH962" s="36">
        <f t="shared" ref="AH962:AI962" si="1555">AH730+AH788+AH846+AH904</f>
        <v>0</v>
      </c>
      <c r="AI962" s="36">
        <f t="shared" si="1555"/>
        <v>0</v>
      </c>
      <c r="AJ962" s="36">
        <f t="shared" si="1470"/>
        <v>0</v>
      </c>
    </row>
    <row r="963" spans="1:36" ht="15.75" customHeight="1" x14ac:dyDescent="0.25">
      <c r="A963" s="34">
        <v>23</v>
      </c>
      <c r="B963" s="35" t="s">
        <v>94</v>
      </c>
      <c r="C963" s="35" t="s">
        <v>95</v>
      </c>
      <c r="D963" s="36">
        <f t="shared" ref="D963:AA963" si="1556">D731+D789+D847+D905</f>
        <v>0</v>
      </c>
      <c r="E963" s="36">
        <f t="shared" si="1556"/>
        <v>0</v>
      </c>
      <c r="F963" s="36">
        <f t="shared" si="1556"/>
        <v>0</v>
      </c>
      <c r="G963" s="36">
        <f t="shared" si="1556"/>
        <v>0</v>
      </c>
      <c r="H963" s="36">
        <f t="shared" si="1556"/>
        <v>0</v>
      </c>
      <c r="I963" s="36">
        <f t="shared" si="1556"/>
        <v>0</v>
      </c>
      <c r="J963" s="36">
        <f t="shared" si="1556"/>
        <v>0</v>
      </c>
      <c r="K963" s="36">
        <f t="shared" si="1556"/>
        <v>0</v>
      </c>
      <c r="L963" s="36">
        <f t="shared" si="1556"/>
        <v>0</v>
      </c>
      <c r="M963" s="36">
        <f t="shared" si="1556"/>
        <v>0</v>
      </c>
      <c r="N963" s="36">
        <f t="shared" si="1556"/>
        <v>0</v>
      </c>
      <c r="O963" s="36">
        <f t="shared" si="1556"/>
        <v>0</v>
      </c>
      <c r="P963" s="36">
        <f t="shared" si="1556"/>
        <v>0</v>
      </c>
      <c r="Q963" s="36">
        <f t="shared" si="1556"/>
        <v>0</v>
      </c>
      <c r="R963" s="36">
        <f t="shared" si="1556"/>
        <v>0</v>
      </c>
      <c r="S963" s="36">
        <f t="shared" si="1556"/>
        <v>0</v>
      </c>
      <c r="T963" s="36">
        <f t="shared" si="1556"/>
        <v>0</v>
      </c>
      <c r="U963" s="36">
        <f t="shared" si="1556"/>
        <v>0</v>
      </c>
      <c r="V963" s="36">
        <f t="shared" si="1556"/>
        <v>0</v>
      </c>
      <c r="W963" s="36">
        <f t="shared" si="1556"/>
        <v>0</v>
      </c>
      <c r="X963" s="36">
        <f t="shared" si="1556"/>
        <v>0</v>
      </c>
      <c r="Y963" s="36">
        <f t="shared" si="1556"/>
        <v>0</v>
      </c>
      <c r="Z963" s="36">
        <f t="shared" si="1556"/>
        <v>0</v>
      </c>
      <c r="AA963" s="36">
        <f t="shared" si="1556"/>
        <v>0</v>
      </c>
      <c r="AB963" s="36">
        <f t="shared" ref="AB963:AC963" si="1557">D963+F963+H963+J963+L963+N963+P963+R963+T963+V963+X963+Z963</f>
        <v>0</v>
      </c>
      <c r="AC963" s="36">
        <f t="shared" si="1557"/>
        <v>0</v>
      </c>
      <c r="AD963" s="36">
        <f t="shared" si="1466"/>
        <v>0</v>
      </c>
      <c r="AE963" s="36">
        <f t="shared" ref="AE963:AF963" si="1558">AE731+AE789+AE847+AE905</f>
        <v>0</v>
      </c>
      <c r="AF963" s="36">
        <f t="shared" si="1558"/>
        <v>0</v>
      </c>
      <c r="AG963" s="36">
        <f t="shared" si="1468"/>
        <v>0</v>
      </c>
      <c r="AH963" s="36">
        <f t="shared" ref="AH963:AI963" si="1559">AH731+AH789+AH847+AH905</f>
        <v>0</v>
      </c>
      <c r="AI963" s="36">
        <f t="shared" si="1559"/>
        <v>0</v>
      </c>
      <c r="AJ963" s="36">
        <f t="shared" si="1470"/>
        <v>0</v>
      </c>
    </row>
    <row r="964" spans="1:36" ht="15.75" customHeight="1" x14ac:dyDescent="0.25">
      <c r="A964" s="34">
        <v>24</v>
      </c>
      <c r="B964" s="35" t="s">
        <v>96</v>
      </c>
      <c r="C964" s="35" t="s">
        <v>97</v>
      </c>
      <c r="D964" s="36">
        <f t="shared" ref="D964:AA964" si="1560">D732+D790+D848+D906</f>
        <v>0</v>
      </c>
      <c r="E964" s="36">
        <f t="shared" si="1560"/>
        <v>0</v>
      </c>
      <c r="F964" s="36">
        <f t="shared" si="1560"/>
        <v>0</v>
      </c>
      <c r="G964" s="36">
        <f t="shared" si="1560"/>
        <v>0</v>
      </c>
      <c r="H964" s="36">
        <f t="shared" si="1560"/>
        <v>0</v>
      </c>
      <c r="I964" s="36">
        <f t="shared" si="1560"/>
        <v>0</v>
      </c>
      <c r="J964" s="36">
        <f t="shared" si="1560"/>
        <v>0</v>
      </c>
      <c r="K964" s="36">
        <f t="shared" si="1560"/>
        <v>0</v>
      </c>
      <c r="L964" s="36">
        <f t="shared" si="1560"/>
        <v>0</v>
      </c>
      <c r="M964" s="36">
        <f t="shared" si="1560"/>
        <v>0</v>
      </c>
      <c r="N964" s="36">
        <f t="shared" si="1560"/>
        <v>0</v>
      </c>
      <c r="O964" s="36">
        <f t="shared" si="1560"/>
        <v>0</v>
      </c>
      <c r="P964" s="36">
        <f t="shared" si="1560"/>
        <v>0</v>
      </c>
      <c r="Q964" s="36">
        <f t="shared" si="1560"/>
        <v>0</v>
      </c>
      <c r="R964" s="36">
        <f t="shared" si="1560"/>
        <v>0</v>
      </c>
      <c r="S964" s="36">
        <f t="shared" si="1560"/>
        <v>0</v>
      </c>
      <c r="T964" s="36">
        <f t="shared" si="1560"/>
        <v>0</v>
      </c>
      <c r="U964" s="36">
        <f t="shared" si="1560"/>
        <v>0</v>
      </c>
      <c r="V964" s="36">
        <f t="shared" si="1560"/>
        <v>0</v>
      </c>
      <c r="W964" s="36">
        <f t="shared" si="1560"/>
        <v>0</v>
      </c>
      <c r="X964" s="36">
        <f t="shared" si="1560"/>
        <v>0</v>
      </c>
      <c r="Y964" s="36">
        <f t="shared" si="1560"/>
        <v>0</v>
      </c>
      <c r="Z964" s="36">
        <f t="shared" si="1560"/>
        <v>0</v>
      </c>
      <c r="AA964" s="36">
        <f t="shared" si="1560"/>
        <v>0</v>
      </c>
      <c r="AB964" s="36">
        <f t="shared" ref="AB964:AC964" si="1561">D964+F964+H964+J964+L964+N964+P964+R964+T964+V964+X964+Z964</f>
        <v>0</v>
      </c>
      <c r="AC964" s="36">
        <f t="shared" si="1561"/>
        <v>0</v>
      </c>
      <c r="AD964" s="36">
        <f t="shared" si="1466"/>
        <v>0</v>
      </c>
      <c r="AE964" s="36">
        <f t="shared" ref="AE964:AF964" si="1562">AE732+AE790+AE848+AE906</f>
        <v>0</v>
      </c>
      <c r="AF964" s="36">
        <f t="shared" si="1562"/>
        <v>0</v>
      </c>
      <c r="AG964" s="36">
        <f t="shared" si="1468"/>
        <v>0</v>
      </c>
      <c r="AH964" s="36">
        <f t="shared" ref="AH964:AI964" si="1563">AH732+AH790+AH848+AH906</f>
        <v>0</v>
      </c>
      <c r="AI964" s="36">
        <f t="shared" si="1563"/>
        <v>0</v>
      </c>
      <c r="AJ964" s="36">
        <f t="shared" si="1470"/>
        <v>0</v>
      </c>
    </row>
    <row r="965" spans="1:36" ht="15.75" customHeight="1" x14ac:dyDescent="0.25">
      <c r="A965" s="34">
        <v>25</v>
      </c>
      <c r="B965" s="35" t="s">
        <v>98</v>
      </c>
      <c r="C965" s="35" t="s">
        <v>97</v>
      </c>
      <c r="D965" s="36">
        <f t="shared" ref="D965:AA965" si="1564">D733+D791+D849+D907</f>
        <v>0</v>
      </c>
      <c r="E965" s="36">
        <f t="shared" si="1564"/>
        <v>0</v>
      </c>
      <c r="F965" s="36">
        <f t="shared" si="1564"/>
        <v>0</v>
      </c>
      <c r="G965" s="36">
        <f t="shared" si="1564"/>
        <v>0</v>
      </c>
      <c r="H965" s="36">
        <f t="shared" si="1564"/>
        <v>0</v>
      </c>
      <c r="I965" s="36">
        <f t="shared" si="1564"/>
        <v>0</v>
      </c>
      <c r="J965" s="36">
        <f t="shared" si="1564"/>
        <v>0</v>
      </c>
      <c r="K965" s="36">
        <f t="shared" si="1564"/>
        <v>0</v>
      </c>
      <c r="L965" s="36">
        <f t="shared" si="1564"/>
        <v>0</v>
      </c>
      <c r="M965" s="36">
        <f t="shared" si="1564"/>
        <v>0</v>
      </c>
      <c r="N965" s="36">
        <f t="shared" si="1564"/>
        <v>0</v>
      </c>
      <c r="O965" s="36">
        <f t="shared" si="1564"/>
        <v>0</v>
      </c>
      <c r="P965" s="36">
        <f t="shared" si="1564"/>
        <v>0</v>
      </c>
      <c r="Q965" s="36">
        <f t="shared" si="1564"/>
        <v>0</v>
      </c>
      <c r="R965" s="36">
        <f t="shared" si="1564"/>
        <v>0</v>
      </c>
      <c r="S965" s="36">
        <f t="shared" si="1564"/>
        <v>0</v>
      </c>
      <c r="T965" s="36">
        <f t="shared" si="1564"/>
        <v>0</v>
      </c>
      <c r="U965" s="36">
        <f t="shared" si="1564"/>
        <v>0</v>
      </c>
      <c r="V965" s="36">
        <f t="shared" si="1564"/>
        <v>0</v>
      </c>
      <c r="W965" s="36">
        <f t="shared" si="1564"/>
        <v>0</v>
      </c>
      <c r="X965" s="36">
        <f t="shared" si="1564"/>
        <v>0</v>
      </c>
      <c r="Y965" s="36">
        <f t="shared" si="1564"/>
        <v>0</v>
      </c>
      <c r="Z965" s="36">
        <f t="shared" si="1564"/>
        <v>0</v>
      </c>
      <c r="AA965" s="36">
        <f t="shared" si="1564"/>
        <v>0</v>
      </c>
      <c r="AB965" s="36">
        <f t="shared" ref="AB965:AC965" si="1565">D965+F965+H965+J965+L965+N965+P965+R965+T965+V965+X965+Z965</f>
        <v>0</v>
      </c>
      <c r="AC965" s="36">
        <f t="shared" si="1565"/>
        <v>0</v>
      </c>
      <c r="AD965" s="36">
        <f t="shared" si="1466"/>
        <v>0</v>
      </c>
      <c r="AE965" s="36">
        <f t="shared" ref="AE965:AF965" si="1566">AE733+AE791+AE849+AE907</f>
        <v>0</v>
      </c>
      <c r="AF965" s="36">
        <f t="shared" si="1566"/>
        <v>0</v>
      </c>
      <c r="AG965" s="36">
        <f t="shared" si="1468"/>
        <v>0</v>
      </c>
      <c r="AH965" s="36">
        <f t="shared" ref="AH965:AI965" si="1567">AH733+AH791+AH849+AH907</f>
        <v>0</v>
      </c>
      <c r="AI965" s="36">
        <f t="shared" si="1567"/>
        <v>0</v>
      </c>
      <c r="AJ965" s="36">
        <f t="shared" si="1470"/>
        <v>0</v>
      </c>
    </row>
    <row r="966" spans="1:36" ht="15.75" customHeight="1" x14ac:dyDescent="0.25">
      <c r="A966" s="34">
        <v>26</v>
      </c>
      <c r="B966" s="35" t="s">
        <v>99</v>
      </c>
      <c r="C966" s="35" t="s">
        <v>100</v>
      </c>
      <c r="D966" s="36">
        <f t="shared" ref="D966:AA966" si="1568">D734+D792+D850+D908</f>
        <v>0</v>
      </c>
      <c r="E966" s="36">
        <f t="shared" si="1568"/>
        <v>0</v>
      </c>
      <c r="F966" s="36">
        <f t="shared" si="1568"/>
        <v>0</v>
      </c>
      <c r="G966" s="36">
        <f t="shared" si="1568"/>
        <v>0</v>
      </c>
      <c r="H966" s="36">
        <f t="shared" si="1568"/>
        <v>0</v>
      </c>
      <c r="I966" s="36">
        <f t="shared" si="1568"/>
        <v>0</v>
      </c>
      <c r="J966" s="36">
        <f t="shared" si="1568"/>
        <v>0</v>
      </c>
      <c r="K966" s="36">
        <f t="shared" si="1568"/>
        <v>0</v>
      </c>
      <c r="L966" s="36">
        <f t="shared" si="1568"/>
        <v>0</v>
      </c>
      <c r="M966" s="36">
        <f t="shared" si="1568"/>
        <v>0</v>
      </c>
      <c r="N966" s="36">
        <f t="shared" si="1568"/>
        <v>0</v>
      </c>
      <c r="O966" s="36">
        <f t="shared" si="1568"/>
        <v>0</v>
      </c>
      <c r="P966" s="36">
        <f t="shared" si="1568"/>
        <v>0</v>
      </c>
      <c r="Q966" s="36">
        <f t="shared" si="1568"/>
        <v>0</v>
      </c>
      <c r="R966" s="36">
        <f t="shared" si="1568"/>
        <v>0</v>
      </c>
      <c r="S966" s="36">
        <f t="shared" si="1568"/>
        <v>0</v>
      </c>
      <c r="T966" s="36">
        <f t="shared" si="1568"/>
        <v>0</v>
      </c>
      <c r="U966" s="36">
        <f t="shared" si="1568"/>
        <v>0</v>
      </c>
      <c r="V966" s="36">
        <f t="shared" si="1568"/>
        <v>0</v>
      </c>
      <c r="W966" s="36">
        <f t="shared" si="1568"/>
        <v>0</v>
      </c>
      <c r="X966" s="36">
        <f t="shared" si="1568"/>
        <v>0</v>
      </c>
      <c r="Y966" s="36">
        <f t="shared" si="1568"/>
        <v>0</v>
      </c>
      <c r="Z966" s="36">
        <f t="shared" si="1568"/>
        <v>0</v>
      </c>
      <c r="AA966" s="36">
        <f t="shared" si="1568"/>
        <v>0</v>
      </c>
      <c r="AB966" s="36">
        <f t="shared" ref="AB966:AC966" si="1569">D966+F966+H966+J966+L966+N966+P966+R966+T966+V966+X966+Z966</f>
        <v>0</v>
      </c>
      <c r="AC966" s="36">
        <f t="shared" si="1569"/>
        <v>0</v>
      </c>
      <c r="AD966" s="36">
        <f t="shared" si="1466"/>
        <v>0</v>
      </c>
      <c r="AE966" s="36">
        <f t="shared" ref="AE966:AF966" si="1570">AE734+AE792+AE850+AE908</f>
        <v>0</v>
      </c>
      <c r="AF966" s="36">
        <f t="shared" si="1570"/>
        <v>0</v>
      </c>
      <c r="AG966" s="36">
        <f t="shared" si="1468"/>
        <v>0</v>
      </c>
      <c r="AH966" s="36">
        <f t="shared" ref="AH966:AI966" si="1571">AH734+AH792+AH850+AH908</f>
        <v>0</v>
      </c>
      <c r="AI966" s="36">
        <f t="shared" si="1571"/>
        <v>0</v>
      </c>
      <c r="AJ966" s="36">
        <f t="shared" si="1470"/>
        <v>0</v>
      </c>
    </row>
    <row r="967" spans="1:36" ht="15.75" customHeight="1" x14ac:dyDescent="0.25">
      <c r="A967" s="34">
        <v>27</v>
      </c>
      <c r="B967" s="35" t="s">
        <v>101</v>
      </c>
      <c r="C967" s="38" t="s">
        <v>102</v>
      </c>
      <c r="D967" s="36">
        <f t="shared" ref="D967:AA967" si="1572">D735+D793+D851+D909</f>
        <v>0</v>
      </c>
      <c r="E967" s="36">
        <f t="shared" si="1572"/>
        <v>0</v>
      </c>
      <c r="F967" s="36">
        <f t="shared" si="1572"/>
        <v>0</v>
      </c>
      <c r="G967" s="36">
        <f t="shared" si="1572"/>
        <v>0</v>
      </c>
      <c r="H967" s="36">
        <f t="shared" si="1572"/>
        <v>0</v>
      </c>
      <c r="I967" s="36">
        <f t="shared" si="1572"/>
        <v>0</v>
      </c>
      <c r="J967" s="36">
        <f t="shared" si="1572"/>
        <v>0</v>
      </c>
      <c r="K967" s="36">
        <f t="shared" si="1572"/>
        <v>0</v>
      </c>
      <c r="L967" s="36">
        <f t="shared" si="1572"/>
        <v>0</v>
      </c>
      <c r="M967" s="36">
        <f t="shared" si="1572"/>
        <v>0</v>
      </c>
      <c r="N967" s="36">
        <f t="shared" si="1572"/>
        <v>0</v>
      </c>
      <c r="O967" s="36">
        <f t="shared" si="1572"/>
        <v>0</v>
      </c>
      <c r="P967" s="36">
        <f t="shared" si="1572"/>
        <v>0</v>
      </c>
      <c r="Q967" s="36">
        <f t="shared" si="1572"/>
        <v>0</v>
      </c>
      <c r="R967" s="36">
        <f t="shared" si="1572"/>
        <v>0</v>
      </c>
      <c r="S967" s="36">
        <f t="shared" si="1572"/>
        <v>0</v>
      </c>
      <c r="T967" s="36">
        <f t="shared" si="1572"/>
        <v>0</v>
      </c>
      <c r="U967" s="36">
        <f t="shared" si="1572"/>
        <v>0</v>
      </c>
      <c r="V967" s="36">
        <f t="shared" si="1572"/>
        <v>0</v>
      </c>
      <c r="W967" s="36">
        <f t="shared" si="1572"/>
        <v>0</v>
      </c>
      <c r="X967" s="36">
        <f t="shared" si="1572"/>
        <v>0</v>
      </c>
      <c r="Y967" s="36">
        <f t="shared" si="1572"/>
        <v>0</v>
      </c>
      <c r="Z967" s="36">
        <f t="shared" si="1572"/>
        <v>0</v>
      </c>
      <c r="AA967" s="36">
        <f t="shared" si="1572"/>
        <v>0</v>
      </c>
      <c r="AB967" s="36">
        <f t="shared" ref="AB967:AC967" si="1573">D967+F967+H967+J967+L967+N967+P967+R967+T967+V967+X967+Z967</f>
        <v>0</v>
      </c>
      <c r="AC967" s="36">
        <f t="shared" si="1573"/>
        <v>0</v>
      </c>
      <c r="AD967" s="36">
        <f t="shared" si="1466"/>
        <v>0</v>
      </c>
      <c r="AE967" s="36">
        <f t="shared" ref="AE967:AF967" si="1574">AE735+AE793+AE851+AE909</f>
        <v>0</v>
      </c>
      <c r="AF967" s="36">
        <f t="shared" si="1574"/>
        <v>0</v>
      </c>
      <c r="AG967" s="36">
        <f t="shared" si="1468"/>
        <v>0</v>
      </c>
      <c r="AH967" s="36">
        <f t="shared" ref="AH967:AI967" si="1575">AH735+AH793+AH851+AH909</f>
        <v>0</v>
      </c>
      <c r="AI967" s="36">
        <f t="shared" si="1575"/>
        <v>0</v>
      </c>
      <c r="AJ967" s="36">
        <f t="shared" si="1470"/>
        <v>0</v>
      </c>
    </row>
    <row r="968" spans="1:36" ht="15.75" customHeight="1" x14ac:dyDescent="0.25">
      <c r="A968" s="34">
        <v>28</v>
      </c>
      <c r="B968" s="35" t="s">
        <v>144</v>
      </c>
      <c r="C968" s="35" t="s">
        <v>104</v>
      </c>
      <c r="D968" s="36">
        <f t="shared" ref="D968:AA968" si="1576">D736+D794+D852+D910</f>
        <v>0</v>
      </c>
      <c r="E968" s="36">
        <f t="shared" si="1576"/>
        <v>0</v>
      </c>
      <c r="F968" s="36">
        <f t="shared" si="1576"/>
        <v>0</v>
      </c>
      <c r="G968" s="36">
        <f t="shared" si="1576"/>
        <v>0</v>
      </c>
      <c r="H968" s="36">
        <f t="shared" si="1576"/>
        <v>0</v>
      </c>
      <c r="I968" s="36">
        <f t="shared" si="1576"/>
        <v>0</v>
      </c>
      <c r="J968" s="36">
        <f t="shared" si="1576"/>
        <v>0</v>
      </c>
      <c r="K968" s="36">
        <f t="shared" si="1576"/>
        <v>0</v>
      </c>
      <c r="L968" s="36">
        <f t="shared" si="1576"/>
        <v>0</v>
      </c>
      <c r="M968" s="36">
        <f t="shared" si="1576"/>
        <v>0</v>
      </c>
      <c r="N968" s="36">
        <f t="shared" si="1576"/>
        <v>0</v>
      </c>
      <c r="O968" s="36">
        <f t="shared" si="1576"/>
        <v>0</v>
      </c>
      <c r="P968" s="36">
        <f t="shared" si="1576"/>
        <v>0</v>
      </c>
      <c r="Q968" s="36">
        <f t="shared" si="1576"/>
        <v>0</v>
      </c>
      <c r="R968" s="36">
        <f t="shared" si="1576"/>
        <v>0</v>
      </c>
      <c r="S968" s="36">
        <f t="shared" si="1576"/>
        <v>0</v>
      </c>
      <c r="T968" s="36">
        <f t="shared" si="1576"/>
        <v>0</v>
      </c>
      <c r="U968" s="36">
        <f t="shared" si="1576"/>
        <v>0</v>
      </c>
      <c r="V968" s="36">
        <f t="shared" si="1576"/>
        <v>0</v>
      </c>
      <c r="W968" s="36">
        <f t="shared" si="1576"/>
        <v>0</v>
      </c>
      <c r="X968" s="36">
        <f t="shared" si="1576"/>
        <v>0</v>
      </c>
      <c r="Y968" s="36">
        <f t="shared" si="1576"/>
        <v>0</v>
      </c>
      <c r="Z968" s="36">
        <f t="shared" si="1576"/>
        <v>0</v>
      </c>
      <c r="AA968" s="36">
        <f t="shared" si="1576"/>
        <v>0</v>
      </c>
      <c r="AB968" s="36">
        <f t="shared" ref="AB968:AC968" si="1577">D968+F968+H968+J968+L968+N968+P968+R968+T968+V968+X968+Z968</f>
        <v>0</v>
      </c>
      <c r="AC968" s="36">
        <f t="shared" si="1577"/>
        <v>0</v>
      </c>
      <c r="AD968" s="36">
        <f t="shared" si="1466"/>
        <v>0</v>
      </c>
      <c r="AE968" s="36">
        <f t="shared" ref="AE968:AF968" si="1578">AE736+AE794+AE852+AE910</f>
        <v>0</v>
      </c>
      <c r="AF968" s="36">
        <f t="shared" si="1578"/>
        <v>0</v>
      </c>
      <c r="AG968" s="36">
        <f t="shared" si="1468"/>
        <v>0</v>
      </c>
      <c r="AH968" s="36">
        <f t="shared" ref="AH968:AI968" si="1579">AH736+AH794+AH852+AH910</f>
        <v>0</v>
      </c>
      <c r="AI968" s="36">
        <f t="shared" si="1579"/>
        <v>0</v>
      </c>
      <c r="AJ968" s="36">
        <f t="shared" si="1470"/>
        <v>0</v>
      </c>
    </row>
    <row r="969" spans="1:36" ht="15.75" customHeight="1" x14ac:dyDescent="0.25">
      <c r="A969" s="34">
        <v>29</v>
      </c>
      <c r="B969" s="35" t="s">
        <v>105</v>
      </c>
      <c r="C969" s="35" t="s">
        <v>106</v>
      </c>
      <c r="D969" s="36">
        <f t="shared" ref="D969:AA969" si="1580">D737+D795+D853+D911</f>
        <v>0</v>
      </c>
      <c r="E969" s="36">
        <f t="shared" si="1580"/>
        <v>0</v>
      </c>
      <c r="F969" s="36">
        <f t="shared" si="1580"/>
        <v>0</v>
      </c>
      <c r="G969" s="36">
        <f t="shared" si="1580"/>
        <v>0</v>
      </c>
      <c r="H969" s="36">
        <f t="shared" si="1580"/>
        <v>0</v>
      </c>
      <c r="I969" s="36">
        <f t="shared" si="1580"/>
        <v>0</v>
      </c>
      <c r="J969" s="36">
        <f t="shared" si="1580"/>
        <v>0</v>
      </c>
      <c r="K969" s="36">
        <f t="shared" si="1580"/>
        <v>0</v>
      </c>
      <c r="L969" s="36">
        <f t="shared" si="1580"/>
        <v>0</v>
      </c>
      <c r="M969" s="36">
        <f t="shared" si="1580"/>
        <v>0</v>
      </c>
      <c r="N969" s="36">
        <f t="shared" si="1580"/>
        <v>0</v>
      </c>
      <c r="O969" s="36">
        <f t="shared" si="1580"/>
        <v>0</v>
      </c>
      <c r="P969" s="36">
        <f t="shared" si="1580"/>
        <v>0</v>
      </c>
      <c r="Q969" s="36">
        <f t="shared" si="1580"/>
        <v>0</v>
      </c>
      <c r="R969" s="36">
        <f t="shared" si="1580"/>
        <v>0</v>
      </c>
      <c r="S969" s="36">
        <f t="shared" si="1580"/>
        <v>0</v>
      </c>
      <c r="T969" s="36">
        <f t="shared" si="1580"/>
        <v>0</v>
      </c>
      <c r="U969" s="36">
        <f t="shared" si="1580"/>
        <v>0</v>
      </c>
      <c r="V969" s="36">
        <f t="shared" si="1580"/>
        <v>0</v>
      </c>
      <c r="W969" s="36">
        <f t="shared" si="1580"/>
        <v>0</v>
      </c>
      <c r="X969" s="36">
        <f t="shared" si="1580"/>
        <v>0</v>
      </c>
      <c r="Y969" s="36">
        <f t="shared" si="1580"/>
        <v>0</v>
      </c>
      <c r="Z969" s="36">
        <f t="shared" si="1580"/>
        <v>0</v>
      </c>
      <c r="AA969" s="36">
        <f t="shared" si="1580"/>
        <v>0</v>
      </c>
      <c r="AB969" s="36">
        <f t="shared" ref="AB969:AC969" si="1581">D969+F969+H969+J969+L969+N969+P969+R969+T969+V969+X969+Z969</f>
        <v>0</v>
      </c>
      <c r="AC969" s="36">
        <f t="shared" si="1581"/>
        <v>0</v>
      </c>
      <c r="AD969" s="36">
        <f t="shared" si="1466"/>
        <v>0</v>
      </c>
      <c r="AE969" s="36">
        <f t="shared" ref="AE969:AF969" si="1582">AE737+AE795+AE853+AE911</f>
        <v>0</v>
      </c>
      <c r="AF969" s="36">
        <f t="shared" si="1582"/>
        <v>0</v>
      </c>
      <c r="AG969" s="36">
        <f t="shared" si="1468"/>
        <v>0</v>
      </c>
      <c r="AH969" s="36">
        <f t="shared" ref="AH969:AI969" si="1583">AH737+AH795+AH853+AH911</f>
        <v>0</v>
      </c>
      <c r="AI969" s="36">
        <f t="shared" si="1583"/>
        <v>0</v>
      </c>
      <c r="AJ969" s="36">
        <f t="shared" si="1470"/>
        <v>0</v>
      </c>
    </row>
    <row r="970" spans="1:36" ht="15.75" customHeight="1" x14ac:dyDescent="0.25">
      <c r="A970" s="34">
        <v>30</v>
      </c>
      <c r="B970" s="35" t="s">
        <v>107</v>
      </c>
      <c r="C970" s="38" t="s">
        <v>108</v>
      </c>
      <c r="D970" s="36">
        <f t="shared" ref="D970:AA970" si="1584">D738+D796+D854+D912</f>
        <v>0</v>
      </c>
      <c r="E970" s="36">
        <f t="shared" si="1584"/>
        <v>0</v>
      </c>
      <c r="F970" s="36">
        <f t="shared" si="1584"/>
        <v>0</v>
      </c>
      <c r="G970" s="36">
        <f t="shared" si="1584"/>
        <v>0</v>
      </c>
      <c r="H970" s="36">
        <f t="shared" si="1584"/>
        <v>0</v>
      </c>
      <c r="I970" s="36">
        <f t="shared" si="1584"/>
        <v>0</v>
      </c>
      <c r="J970" s="36">
        <f t="shared" si="1584"/>
        <v>0</v>
      </c>
      <c r="K970" s="36">
        <f t="shared" si="1584"/>
        <v>0</v>
      </c>
      <c r="L970" s="36">
        <f t="shared" si="1584"/>
        <v>0</v>
      </c>
      <c r="M970" s="36">
        <f t="shared" si="1584"/>
        <v>0</v>
      </c>
      <c r="N970" s="36">
        <f t="shared" si="1584"/>
        <v>0</v>
      </c>
      <c r="O970" s="36">
        <f t="shared" si="1584"/>
        <v>0</v>
      </c>
      <c r="P970" s="36">
        <f t="shared" si="1584"/>
        <v>0</v>
      </c>
      <c r="Q970" s="36">
        <f t="shared" si="1584"/>
        <v>0</v>
      </c>
      <c r="R970" s="36">
        <f t="shared" si="1584"/>
        <v>0</v>
      </c>
      <c r="S970" s="36">
        <f t="shared" si="1584"/>
        <v>0</v>
      </c>
      <c r="T970" s="36">
        <f t="shared" si="1584"/>
        <v>0</v>
      </c>
      <c r="U970" s="36">
        <f t="shared" si="1584"/>
        <v>0</v>
      </c>
      <c r="V970" s="36">
        <f t="shared" si="1584"/>
        <v>0</v>
      </c>
      <c r="W970" s="36">
        <f t="shared" si="1584"/>
        <v>0</v>
      </c>
      <c r="X970" s="36">
        <f t="shared" si="1584"/>
        <v>0</v>
      </c>
      <c r="Y970" s="36">
        <f t="shared" si="1584"/>
        <v>0</v>
      </c>
      <c r="Z970" s="36">
        <f t="shared" si="1584"/>
        <v>0</v>
      </c>
      <c r="AA970" s="36">
        <f t="shared" si="1584"/>
        <v>0</v>
      </c>
      <c r="AB970" s="36">
        <f t="shared" ref="AB970:AC970" si="1585">D970+F970+H970+J970+L970+N970+P970+R970+T970+V970+X970+Z970</f>
        <v>0</v>
      </c>
      <c r="AC970" s="36">
        <f t="shared" si="1585"/>
        <v>0</v>
      </c>
      <c r="AD970" s="36">
        <f t="shared" si="1466"/>
        <v>0</v>
      </c>
      <c r="AE970" s="36">
        <f t="shared" ref="AE970:AF970" si="1586">AE738+AE796+AE854+AE912</f>
        <v>0</v>
      </c>
      <c r="AF970" s="36">
        <f t="shared" si="1586"/>
        <v>0</v>
      </c>
      <c r="AG970" s="36">
        <f t="shared" si="1468"/>
        <v>0</v>
      </c>
      <c r="AH970" s="36">
        <f t="shared" ref="AH970:AI970" si="1587">AH738+AH796+AH854+AH912</f>
        <v>0</v>
      </c>
      <c r="AI970" s="36">
        <f t="shared" si="1587"/>
        <v>0</v>
      </c>
      <c r="AJ970" s="36">
        <f t="shared" si="1470"/>
        <v>0</v>
      </c>
    </row>
    <row r="971" spans="1:36" ht="15.75" customHeight="1" x14ac:dyDescent="0.25">
      <c r="A971" s="34">
        <v>31</v>
      </c>
      <c r="B971" s="35" t="s">
        <v>109</v>
      </c>
      <c r="C971" s="38" t="s">
        <v>110</v>
      </c>
      <c r="D971" s="36">
        <f t="shared" ref="D971:AA971" si="1588">D739+D797+D855+D913</f>
        <v>0</v>
      </c>
      <c r="E971" s="36">
        <f t="shared" si="1588"/>
        <v>0</v>
      </c>
      <c r="F971" s="36">
        <f t="shared" si="1588"/>
        <v>0</v>
      </c>
      <c r="G971" s="36">
        <f t="shared" si="1588"/>
        <v>0</v>
      </c>
      <c r="H971" s="36">
        <f t="shared" si="1588"/>
        <v>0</v>
      </c>
      <c r="I971" s="36">
        <f t="shared" si="1588"/>
        <v>0</v>
      </c>
      <c r="J971" s="36">
        <f t="shared" si="1588"/>
        <v>0</v>
      </c>
      <c r="K971" s="36">
        <f t="shared" si="1588"/>
        <v>0</v>
      </c>
      <c r="L971" s="36">
        <f t="shared" si="1588"/>
        <v>0</v>
      </c>
      <c r="M971" s="36">
        <f t="shared" si="1588"/>
        <v>0</v>
      </c>
      <c r="N971" s="36">
        <f t="shared" si="1588"/>
        <v>0</v>
      </c>
      <c r="O971" s="36">
        <f t="shared" si="1588"/>
        <v>0</v>
      </c>
      <c r="P971" s="36">
        <f t="shared" si="1588"/>
        <v>0</v>
      </c>
      <c r="Q971" s="36">
        <f t="shared" si="1588"/>
        <v>0</v>
      </c>
      <c r="R971" s="36">
        <f t="shared" si="1588"/>
        <v>0</v>
      </c>
      <c r="S971" s="36">
        <f t="shared" si="1588"/>
        <v>0</v>
      </c>
      <c r="T971" s="36">
        <f t="shared" si="1588"/>
        <v>0</v>
      </c>
      <c r="U971" s="36">
        <f t="shared" si="1588"/>
        <v>0</v>
      </c>
      <c r="V971" s="36">
        <f t="shared" si="1588"/>
        <v>0</v>
      </c>
      <c r="W971" s="36">
        <f t="shared" si="1588"/>
        <v>0</v>
      </c>
      <c r="X971" s="36">
        <f t="shared" si="1588"/>
        <v>0</v>
      </c>
      <c r="Y971" s="36">
        <f t="shared" si="1588"/>
        <v>0</v>
      </c>
      <c r="Z971" s="36">
        <f t="shared" si="1588"/>
        <v>0</v>
      </c>
      <c r="AA971" s="36">
        <f t="shared" si="1588"/>
        <v>0</v>
      </c>
      <c r="AB971" s="36">
        <f t="shared" ref="AB971:AC971" si="1589">D971+F971+H971+J971+L971+N971+P971+R971+T971+V971+X971+Z971</f>
        <v>0</v>
      </c>
      <c r="AC971" s="36">
        <f t="shared" si="1589"/>
        <v>0</v>
      </c>
      <c r="AD971" s="36">
        <f t="shared" si="1466"/>
        <v>0</v>
      </c>
      <c r="AE971" s="36">
        <f t="shared" ref="AE971:AF971" si="1590">AE739+AE797+AE855+AE913</f>
        <v>0</v>
      </c>
      <c r="AF971" s="36">
        <f t="shared" si="1590"/>
        <v>0</v>
      </c>
      <c r="AG971" s="36">
        <f t="shared" si="1468"/>
        <v>0</v>
      </c>
      <c r="AH971" s="36">
        <f t="shared" ref="AH971:AI971" si="1591">AH739+AH797+AH855+AH913</f>
        <v>0</v>
      </c>
      <c r="AI971" s="36">
        <f t="shared" si="1591"/>
        <v>0</v>
      </c>
      <c r="AJ971" s="36">
        <f t="shared" si="1470"/>
        <v>0</v>
      </c>
    </row>
    <row r="972" spans="1:36" ht="15.75" customHeight="1" x14ac:dyDescent="0.25">
      <c r="A972" s="34">
        <v>32</v>
      </c>
      <c r="B972" s="35" t="s">
        <v>111</v>
      </c>
      <c r="C972" s="38" t="s">
        <v>112</v>
      </c>
      <c r="D972" s="36">
        <f t="shared" ref="D972:AA972" si="1592">D740+D798+D856+D914</f>
        <v>0</v>
      </c>
      <c r="E972" s="36">
        <f t="shared" si="1592"/>
        <v>0</v>
      </c>
      <c r="F972" s="36">
        <f t="shared" si="1592"/>
        <v>0</v>
      </c>
      <c r="G972" s="36">
        <f t="shared" si="1592"/>
        <v>0</v>
      </c>
      <c r="H972" s="36">
        <f t="shared" si="1592"/>
        <v>0</v>
      </c>
      <c r="I972" s="36">
        <f t="shared" si="1592"/>
        <v>0</v>
      </c>
      <c r="J972" s="36">
        <f t="shared" si="1592"/>
        <v>0</v>
      </c>
      <c r="K972" s="36">
        <f t="shared" si="1592"/>
        <v>0</v>
      </c>
      <c r="L972" s="36">
        <f t="shared" si="1592"/>
        <v>0</v>
      </c>
      <c r="M972" s="36">
        <f t="shared" si="1592"/>
        <v>0</v>
      </c>
      <c r="N972" s="36">
        <f t="shared" si="1592"/>
        <v>0</v>
      </c>
      <c r="O972" s="36">
        <f t="shared" si="1592"/>
        <v>0</v>
      </c>
      <c r="P972" s="36">
        <f t="shared" si="1592"/>
        <v>0</v>
      </c>
      <c r="Q972" s="36">
        <f t="shared" si="1592"/>
        <v>0</v>
      </c>
      <c r="R972" s="36">
        <f t="shared" si="1592"/>
        <v>0</v>
      </c>
      <c r="S972" s="36">
        <f t="shared" si="1592"/>
        <v>0</v>
      </c>
      <c r="T972" s="36">
        <f t="shared" si="1592"/>
        <v>0</v>
      </c>
      <c r="U972" s="36">
        <f t="shared" si="1592"/>
        <v>0</v>
      </c>
      <c r="V972" s="36">
        <f t="shared" si="1592"/>
        <v>0</v>
      </c>
      <c r="W972" s="36">
        <f t="shared" si="1592"/>
        <v>0</v>
      </c>
      <c r="X972" s="36">
        <f t="shared" si="1592"/>
        <v>0</v>
      </c>
      <c r="Y972" s="36">
        <f t="shared" si="1592"/>
        <v>0</v>
      </c>
      <c r="Z972" s="36">
        <f t="shared" si="1592"/>
        <v>0</v>
      </c>
      <c r="AA972" s="36">
        <f t="shared" si="1592"/>
        <v>0</v>
      </c>
      <c r="AB972" s="36">
        <f t="shared" ref="AB972:AC972" si="1593">D972+F972+H972+J972+L972+N972+P972+R972+T972+V972+X972+Z972</f>
        <v>0</v>
      </c>
      <c r="AC972" s="36">
        <f t="shared" si="1593"/>
        <v>0</v>
      </c>
      <c r="AD972" s="36">
        <f t="shared" si="1466"/>
        <v>0</v>
      </c>
      <c r="AE972" s="36">
        <f t="shared" ref="AE972:AF972" si="1594">AE740+AE798+AE856+AE914</f>
        <v>0</v>
      </c>
      <c r="AF972" s="36">
        <f t="shared" si="1594"/>
        <v>0</v>
      </c>
      <c r="AG972" s="36">
        <f t="shared" si="1468"/>
        <v>0</v>
      </c>
      <c r="AH972" s="36">
        <f t="shared" ref="AH972:AI972" si="1595">AH740+AH798+AH856+AH914</f>
        <v>0</v>
      </c>
      <c r="AI972" s="36">
        <f t="shared" si="1595"/>
        <v>0</v>
      </c>
      <c r="AJ972" s="36">
        <f t="shared" si="1470"/>
        <v>0</v>
      </c>
    </row>
    <row r="973" spans="1:36" ht="15.75" customHeight="1" x14ac:dyDescent="0.25">
      <c r="A973" s="34">
        <v>33</v>
      </c>
      <c r="B973" s="35" t="s">
        <v>113</v>
      </c>
      <c r="C973" s="38" t="s">
        <v>114</v>
      </c>
      <c r="D973" s="36">
        <f t="shared" ref="D973:AA973" si="1596">D741+D799+D857+D915</f>
        <v>0</v>
      </c>
      <c r="E973" s="36">
        <f t="shared" si="1596"/>
        <v>0</v>
      </c>
      <c r="F973" s="36">
        <f t="shared" si="1596"/>
        <v>0</v>
      </c>
      <c r="G973" s="36">
        <f t="shared" si="1596"/>
        <v>0</v>
      </c>
      <c r="H973" s="36">
        <f t="shared" si="1596"/>
        <v>0</v>
      </c>
      <c r="I973" s="36">
        <f t="shared" si="1596"/>
        <v>0</v>
      </c>
      <c r="J973" s="36">
        <f t="shared" si="1596"/>
        <v>0</v>
      </c>
      <c r="K973" s="36">
        <f t="shared" si="1596"/>
        <v>0</v>
      </c>
      <c r="L973" s="36">
        <f t="shared" si="1596"/>
        <v>0</v>
      </c>
      <c r="M973" s="36">
        <f t="shared" si="1596"/>
        <v>0</v>
      </c>
      <c r="N973" s="36">
        <f t="shared" si="1596"/>
        <v>0</v>
      </c>
      <c r="O973" s="36">
        <f t="shared" si="1596"/>
        <v>0</v>
      </c>
      <c r="P973" s="36">
        <f t="shared" si="1596"/>
        <v>0</v>
      </c>
      <c r="Q973" s="36">
        <f t="shared" si="1596"/>
        <v>0</v>
      </c>
      <c r="R973" s="36">
        <f t="shared" si="1596"/>
        <v>0</v>
      </c>
      <c r="S973" s="36">
        <f t="shared" si="1596"/>
        <v>0</v>
      </c>
      <c r="T973" s="36">
        <f t="shared" si="1596"/>
        <v>0</v>
      </c>
      <c r="U973" s="36">
        <f t="shared" si="1596"/>
        <v>0</v>
      </c>
      <c r="V973" s="36">
        <f t="shared" si="1596"/>
        <v>0</v>
      </c>
      <c r="W973" s="36">
        <f t="shared" si="1596"/>
        <v>0</v>
      </c>
      <c r="X973" s="36">
        <f t="shared" si="1596"/>
        <v>0</v>
      </c>
      <c r="Y973" s="36">
        <f t="shared" si="1596"/>
        <v>0</v>
      </c>
      <c r="Z973" s="36">
        <f t="shared" si="1596"/>
        <v>0</v>
      </c>
      <c r="AA973" s="36">
        <f t="shared" si="1596"/>
        <v>0</v>
      </c>
      <c r="AB973" s="36">
        <f t="shared" ref="AB973:AC973" si="1597">D973+F973+H973+J973+L973+N973+P973+R973+T973+V973+X973+Z973</f>
        <v>0</v>
      </c>
      <c r="AC973" s="36">
        <f t="shared" si="1597"/>
        <v>0</v>
      </c>
      <c r="AD973" s="36">
        <f t="shared" si="1466"/>
        <v>0</v>
      </c>
      <c r="AE973" s="36">
        <f t="shared" ref="AE973:AF973" si="1598">AE741+AE799+AE857+AE915</f>
        <v>0</v>
      </c>
      <c r="AF973" s="36">
        <f t="shared" si="1598"/>
        <v>0</v>
      </c>
      <c r="AG973" s="36">
        <f t="shared" si="1468"/>
        <v>0</v>
      </c>
      <c r="AH973" s="36">
        <f t="shared" ref="AH973:AI973" si="1599">AH741+AH799+AH857+AH915</f>
        <v>0</v>
      </c>
      <c r="AI973" s="36">
        <f t="shared" si="1599"/>
        <v>0</v>
      </c>
      <c r="AJ973" s="36">
        <f t="shared" si="1470"/>
        <v>0</v>
      </c>
    </row>
    <row r="974" spans="1:36" ht="15.75" customHeight="1" x14ac:dyDescent="0.25">
      <c r="A974" s="34">
        <v>34</v>
      </c>
      <c r="B974" s="35" t="s">
        <v>115</v>
      </c>
      <c r="C974" s="38" t="s">
        <v>116</v>
      </c>
      <c r="D974" s="36">
        <f t="shared" ref="D974:AA974" si="1600">D742+D800+D858+D916</f>
        <v>0</v>
      </c>
      <c r="E974" s="36">
        <f t="shared" si="1600"/>
        <v>0</v>
      </c>
      <c r="F974" s="36">
        <f t="shared" si="1600"/>
        <v>0</v>
      </c>
      <c r="G974" s="36">
        <f t="shared" si="1600"/>
        <v>0</v>
      </c>
      <c r="H974" s="36">
        <f t="shared" si="1600"/>
        <v>0</v>
      </c>
      <c r="I974" s="36">
        <f t="shared" si="1600"/>
        <v>0</v>
      </c>
      <c r="J974" s="36">
        <f t="shared" si="1600"/>
        <v>0</v>
      </c>
      <c r="K974" s="36">
        <f t="shared" si="1600"/>
        <v>0</v>
      </c>
      <c r="L974" s="36">
        <f t="shared" si="1600"/>
        <v>0</v>
      </c>
      <c r="M974" s="36">
        <f t="shared" si="1600"/>
        <v>0</v>
      </c>
      <c r="N974" s="36">
        <f t="shared" si="1600"/>
        <v>0</v>
      </c>
      <c r="O974" s="36">
        <f t="shared" si="1600"/>
        <v>0</v>
      </c>
      <c r="P974" s="36">
        <f t="shared" si="1600"/>
        <v>0</v>
      </c>
      <c r="Q974" s="36">
        <f t="shared" si="1600"/>
        <v>0</v>
      </c>
      <c r="R974" s="36">
        <f t="shared" si="1600"/>
        <v>0</v>
      </c>
      <c r="S974" s="36">
        <f t="shared" si="1600"/>
        <v>0</v>
      </c>
      <c r="T974" s="36">
        <f t="shared" si="1600"/>
        <v>0</v>
      </c>
      <c r="U974" s="36">
        <f t="shared" si="1600"/>
        <v>0</v>
      </c>
      <c r="V974" s="36">
        <f t="shared" si="1600"/>
        <v>0</v>
      </c>
      <c r="W974" s="36">
        <f t="shared" si="1600"/>
        <v>0</v>
      </c>
      <c r="X974" s="36">
        <f t="shared" si="1600"/>
        <v>0</v>
      </c>
      <c r="Y974" s="36">
        <f t="shared" si="1600"/>
        <v>0</v>
      </c>
      <c r="Z974" s="36">
        <f t="shared" si="1600"/>
        <v>0</v>
      </c>
      <c r="AA974" s="36">
        <f t="shared" si="1600"/>
        <v>0</v>
      </c>
      <c r="AB974" s="36">
        <f t="shared" ref="AB974:AC974" si="1601">D974+F974+H974+J974+L974+N974+P974+R974+T974+V974+X974+Z974</f>
        <v>0</v>
      </c>
      <c r="AC974" s="36">
        <f t="shared" si="1601"/>
        <v>0</v>
      </c>
      <c r="AD974" s="36">
        <f t="shared" si="1466"/>
        <v>0</v>
      </c>
      <c r="AE974" s="36">
        <f t="shared" ref="AE974:AF974" si="1602">AE742+AE800+AE858+AE916</f>
        <v>0</v>
      </c>
      <c r="AF974" s="36">
        <f t="shared" si="1602"/>
        <v>0</v>
      </c>
      <c r="AG974" s="36">
        <f t="shared" si="1468"/>
        <v>0</v>
      </c>
      <c r="AH974" s="36">
        <f t="shared" ref="AH974:AI974" si="1603">AH742+AH800+AH858+AH916</f>
        <v>0</v>
      </c>
      <c r="AI974" s="36">
        <f t="shared" si="1603"/>
        <v>0</v>
      </c>
      <c r="AJ974" s="36">
        <f t="shared" si="1470"/>
        <v>0</v>
      </c>
    </row>
    <row r="975" spans="1:36" ht="15.75" customHeight="1" x14ac:dyDescent="0.25">
      <c r="A975" s="34">
        <v>35</v>
      </c>
      <c r="B975" s="35" t="s">
        <v>117</v>
      </c>
      <c r="C975" s="38" t="s">
        <v>118</v>
      </c>
      <c r="D975" s="36">
        <f t="shared" ref="D975:AA975" si="1604">D743+D801+D859+D917</f>
        <v>0</v>
      </c>
      <c r="E975" s="36">
        <f t="shared" si="1604"/>
        <v>0</v>
      </c>
      <c r="F975" s="36">
        <f t="shared" si="1604"/>
        <v>0</v>
      </c>
      <c r="G975" s="36">
        <f t="shared" si="1604"/>
        <v>0</v>
      </c>
      <c r="H975" s="36">
        <f t="shared" si="1604"/>
        <v>0</v>
      </c>
      <c r="I975" s="36">
        <f t="shared" si="1604"/>
        <v>0</v>
      </c>
      <c r="J975" s="36">
        <f t="shared" si="1604"/>
        <v>0</v>
      </c>
      <c r="K975" s="36">
        <f t="shared" si="1604"/>
        <v>0</v>
      </c>
      <c r="L975" s="36">
        <f t="shared" si="1604"/>
        <v>0</v>
      </c>
      <c r="M975" s="36">
        <f t="shared" si="1604"/>
        <v>0</v>
      </c>
      <c r="N975" s="36">
        <f t="shared" si="1604"/>
        <v>0</v>
      </c>
      <c r="O975" s="36">
        <f t="shared" si="1604"/>
        <v>0</v>
      </c>
      <c r="P975" s="36">
        <f t="shared" si="1604"/>
        <v>0</v>
      </c>
      <c r="Q975" s="36">
        <f t="shared" si="1604"/>
        <v>0</v>
      </c>
      <c r="R975" s="36">
        <f t="shared" si="1604"/>
        <v>0</v>
      </c>
      <c r="S975" s="36">
        <f t="shared" si="1604"/>
        <v>0</v>
      </c>
      <c r="T975" s="36">
        <f t="shared" si="1604"/>
        <v>0</v>
      </c>
      <c r="U975" s="36">
        <f t="shared" si="1604"/>
        <v>0</v>
      </c>
      <c r="V975" s="36">
        <f t="shared" si="1604"/>
        <v>0</v>
      </c>
      <c r="W975" s="36">
        <f t="shared" si="1604"/>
        <v>0</v>
      </c>
      <c r="X975" s="36">
        <f t="shared" si="1604"/>
        <v>0</v>
      </c>
      <c r="Y975" s="36">
        <f t="shared" si="1604"/>
        <v>0</v>
      </c>
      <c r="Z975" s="36">
        <f t="shared" si="1604"/>
        <v>0</v>
      </c>
      <c r="AA975" s="36">
        <f t="shared" si="1604"/>
        <v>0</v>
      </c>
      <c r="AB975" s="36">
        <f t="shared" ref="AB975:AC975" si="1605">D975+F975+H975+J975+L975+N975+P975+R975+T975+V975+X975+Z975</f>
        <v>0</v>
      </c>
      <c r="AC975" s="36">
        <f t="shared" si="1605"/>
        <v>0</v>
      </c>
      <c r="AD975" s="36">
        <f t="shared" si="1466"/>
        <v>0</v>
      </c>
      <c r="AE975" s="36">
        <f t="shared" ref="AE975:AF975" si="1606">AE743+AE801+AE859+AE917</f>
        <v>0</v>
      </c>
      <c r="AF975" s="36">
        <f t="shared" si="1606"/>
        <v>0</v>
      </c>
      <c r="AG975" s="36">
        <f t="shared" si="1468"/>
        <v>0</v>
      </c>
      <c r="AH975" s="36">
        <f t="shared" ref="AH975:AI975" si="1607">AH743+AH801+AH859+AH917</f>
        <v>0</v>
      </c>
      <c r="AI975" s="36">
        <f t="shared" si="1607"/>
        <v>0</v>
      </c>
      <c r="AJ975" s="36">
        <f t="shared" si="1470"/>
        <v>0</v>
      </c>
    </row>
    <row r="976" spans="1:36" ht="15.75" customHeight="1" x14ac:dyDescent="0.25">
      <c r="A976" s="34">
        <v>37</v>
      </c>
      <c r="B976" s="35" t="s">
        <v>119</v>
      </c>
      <c r="C976" s="38" t="s">
        <v>120</v>
      </c>
      <c r="D976" s="36">
        <f t="shared" ref="D976:AA976" si="1608">D744+D802+D860+D918</f>
        <v>0</v>
      </c>
      <c r="E976" s="36">
        <f t="shared" si="1608"/>
        <v>0</v>
      </c>
      <c r="F976" s="36">
        <f t="shared" si="1608"/>
        <v>0</v>
      </c>
      <c r="G976" s="36">
        <f t="shared" si="1608"/>
        <v>0</v>
      </c>
      <c r="H976" s="36">
        <f t="shared" si="1608"/>
        <v>0</v>
      </c>
      <c r="I976" s="36">
        <f t="shared" si="1608"/>
        <v>0</v>
      </c>
      <c r="J976" s="36">
        <f t="shared" si="1608"/>
        <v>0</v>
      </c>
      <c r="K976" s="36">
        <f t="shared" si="1608"/>
        <v>0</v>
      </c>
      <c r="L976" s="36">
        <f t="shared" si="1608"/>
        <v>0</v>
      </c>
      <c r="M976" s="36">
        <f t="shared" si="1608"/>
        <v>0</v>
      </c>
      <c r="N976" s="36">
        <f t="shared" si="1608"/>
        <v>0</v>
      </c>
      <c r="O976" s="36">
        <f t="shared" si="1608"/>
        <v>0</v>
      </c>
      <c r="P976" s="36">
        <f t="shared" si="1608"/>
        <v>0</v>
      </c>
      <c r="Q976" s="36">
        <f t="shared" si="1608"/>
        <v>0</v>
      </c>
      <c r="R976" s="36">
        <f t="shared" si="1608"/>
        <v>0</v>
      </c>
      <c r="S976" s="36">
        <f t="shared" si="1608"/>
        <v>0</v>
      </c>
      <c r="T976" s="36">
        <f t="shared" si="1608"/>
        <v>0</v>
      </c>
      <c r="U976" s="36">
        <f t="shared" si="1608"/>
        <v>0</v>
      </c>
      <c r="V976" s="36">
        <f t="shared" si="1608"/>
        <v>0</v>
      </c>
      <c r="W976" s="36">
        <f t="shared" si="1608"/>
        <v>0</v>
      </c>
      <c r="X976" s="36">
        <f t="shared" si="1608"/>
        <v>0</v>
      </c>
      <c r="Y976" s="36">
        <f t="shared" si="1608"/>
        <v>0</v>
      </c>
      <c r="Z976" s="36">
        <f t="shared" si="1608"/>
        <v>0</v>
      </c>
      <c r="AA976" s="36">
        <f t="shared" si="1608"/>
        <v>0</v>
      </c>
      <c r="AB976" s="36">
        <f t="shared" ref="AB976:AC976" si="1609">D976+F976+H976+J976+L976+N976+P976+R976+T976+V976+X976+Z976</f>
        <v>0</v>
      </c>
      <c r="AC976" s="36">
        <f t="shared" si="1609"/>
        <v>0</v>
      </c>
      <c r="AD976" s="36">
        <f t="shared" si="1466"/>
        <v>0</v>
      </c>
      <c r="AE976" s="36">
        <f t="shared" ref="AE976:AF976" si="1610">AE744+AE802+AE860+AE918</f>
        <v>0</v>
      </c>
      <c r="AF976" s="36">
        <f t="shared" si="1610"/>
        <v>0</v>
      </c>
      <c r="AG976" s="36">
        <f t="shared" si="1468"/>
        <v>0</v>
      </c>
      <c r="AH976" s="36">
        <f t="shared" ref="AH976:AI976" si="1611">AH744+AH802+AH860+AH918</f>
        <v>0</v>
      </c>
      <c r="AI976" s="36">
        <f t="shared" si="1611"/>
        <v>0</v>
      </c>
      <c r="AJ976" s="36">
        <f t="shared" si="1470"/>
        <v>0</v>
      </c>
    </row>
    <row r="977" spans="1:45" ht="15.75" customHeight="1" x14ac:dyDescent="0.25">
      <c r="A977" s="34">
        <v>38</v>
      </c>
      <c r="B977" s="35" t="s">
        <v>121</v>
      </c>
      <c r="C977" s="38" t="s">
        <v>122</v>
      </c>
      <c r="D977" s="36">
        <f t="shared" ref="D977:AA977" si="1612">D745+D803+D861+D919</f>
        <v>0</v>
      </c>
      <c r="E977" s="36">
        <f t="shared" si="1612"/>
        <v>0</v>
      </c>
      <c r="F977" s="36">
        <f t="shared" si="1612"/>
        <v>0</v>
      </c>
      <c r="G977" s="36">
        <f t="shared" si="1612"/>
        <v>0</v>
      </c>
      <c r="H977" s="36">
        <f t="shared" si="1612"/>
        <v>0</v>
      </c>
      <c r="I977" s="36">
        <f t="shared" si="1612"/>
        <v>0</v>
      </c>
      <c r="J977" s="36">
        <f t="shared" si="1612"/>
        <v>0</v>
      </c>
      <c r="K977" s="36">
        <f t="shared" si="1612"/>
        <v>0</v>
      </c>
      <c r="L977" s="36">
        <f t="shared" si="1612"/>
        <v>0</v>
      </c>
      <c r="M977" s="36">
        <f t="shared" si="1612"/>
        <v>0</v>
      </c>
      <c r="N977" s="36">
        <f t="shared" si="1612"/>
        <v>0</v>
      </c>
      <c r="O977" s="36">
        <f t="shared" si="1612"/>
        <v>0</v>
      </c>
      <c r="P977" s="36">
        <f t="shared" si="1612"/>
        <v>0</v>
      </c>
      <c r="Q977" s="36">
        <f t="shared" si="1612"/>
        <v>0</v>
      </c>
      <c r="R977" s="36">
        <f t="shared" si="1612"/>
        <v>0</v>
      </c>
      <c r="S977" s="36">
        <f t="shared" si="1612"/>
        <v>0</v>
      </c>
      <c r="T977" s="36">
        <f t="shared" si="1612"/>
        <v>0</v>
      </c>
      <c r="U977" s="36">
        <f t="shared" si="1612"/>
        <v>0</v>
      </c>
      <c r="V977" s="36">
        <f t="shared" si="1612"/>
        <v>0</v>
      </c>
      <c r="W977" s="36">
        <f t="shared" si="1612"/>
        <v>0</v>
      </c>
      <c r="X977" s="36">
        <f t="shared" si="1612"/>
        <v>0</v>
      </c>
      <c r="Y977" s="36">
        <f t="shared" si="1612"/>
        <v>0</v>
      </c>
      <c r="Z977" s="36">
        <f t="shared" si="1612"/>
        <v>0</v>
      </c>
      <c r="AA977" s="36">
        <f t="shared" si="1612"/>
        <v>0</v>
      </c>
      <c r="AB977" s="36">
        <f t="shared" ref="AB977:AC977" si="1613">D977+F977+H977+J977+L977+N977+P977+R977+T977+V977+X977+Z977</f>
        <v>0</v>
      </c>
      <c r="AC977" s="36">
        <f t="shared" si="1613"/>
        <v>0</v>
      </c>
      <c r="AD977" s="36">
        <f t="shared" si="1466"/>
        <v>0</v>
      </c>
      <c r="AE977" s="36">
        <f t="shared" ref="AE977:AF977" si="1614">AE745+AE803+AE861+AE919</f>
        <v>0</v>
      </c>
      <c r="AF977" s="36">
        <f t="shared" si="1614"/>
        <v>0</v>
      </c>
      <c r="AG977" s="36">
        <f t="shared" si="1468"/>
        <v>0</v>
      </c>
      <c r="AH977" s="36">
        <f t="shared" ref="AH977:AI977" si="1615">AH745+AH803+AH861+AH919</f>
        <v>0</v>
      </c>
      <c r="AI977" s="36">
        <f t="shared" si="1615"/>
        <v>0</v>
      </c>
      <c r="AJ977" s="36">
        <f t="shared" si="1470"/>
        <v>0</v>
      </c>
    </row>
    <row r="978" spans="1:45" ht="15.75" customHeight="1" x14ac:dyDescent="0.25">
      <c r="A978" s="34">
        <v>36</v>
      </c>
      <c r="B978" s="35" t="s">
        <v>123</v>
      </c>
      <c r="C978" s="39"/>
      <c r="D978" s="36">
        <f t="shared" ref="D978:AA978" si="1616">D746+D804+D862+D920</f>
        <v>0</v>
      </c>
      <c r="E978" s="36">
        <f t="shared" si="1616"/>
        <v>0</v>
      </c>
      <c r="F978" s="36">
        <f t="shared" si="1616"/>
        <v>0</v>
      </c>
      <c r="G978" s="36">
        <f t="shared" si="1616"/>
        <v>0</v>
      </c>
      <c r="H978" s="36">
        <f t="shared" si="1616"/>
        <v>0</v>
      </c>
      <c r="I978" s="36">
        <f t="shared" si="1616"/>
        <v>0</v>
      </c>
      <c r="J978" s="36">
        <f t="shared" si="1616"/>
        <v>0</v>
      </c>
      <c r="K978" s="36">
        <f t="shared" si="1616"/>
        <v>0</v>
      </c>
      <c r="L978" s="36">
        <f t="shared" si="1616"/>
        <v>0</v>
      </c>
      <c r="M978" s="36">
        <f t="shared" si="1616"/>
        <v>0</v>
      </c>
      <c r="N978" s="36">
        <f t="shared" si="1616"/>
        <v>0</v>
      </c>
      <c r="O978" s="36">
        <f t="shared" si="1616"/>
        <v>0</v>
      </c>
      <c r="P978" s="36">
        <f t="shared" si="1616"/>
        <v>0</v>
      </c>
      <c r="Q978" s="36">
        <f t="shared" si="1616"/>
        <v>0</v>
      </c>
      <c r="R978" s="36">
        <f t="shared" si="1616"/>
        <v>0</v>
      </c>
      <c r="S978" s="36">
        <f t="shared" si="1616"/>
        <v>0</v>
      </c>
      <c r="T978" s="36">
        <f t="shared" si="1616"/>
        <v>0</v>
      </c>
      <c r="U978" s="36">
        <f t="shared" si="1616"/>
        <v>0</v>
      </c>
      <c r="V978" s="36">
        <f t="shared" si="1616"/>
        <v>0</v>
      </c>
      <c r="W978" s="36">
        <f t="shared" si="1616"/>
        <v>0</v>
      </c>
      <c r="X978" s="36">
        <f t="shared" si="1616"/>
        <v>0</v>
      </c>
      <c r="Y978" s="36">
        <f t="shared" si="1616"/>
        <v>0</v>
      </c>
      <c r="Z978" s="36">
        <f t="shared" si="1616"/>
        <v>0</v>
      </c>
      <c r="AA978" s="36">
        <f t="shared" si="1616"/>
        <v>0</v>
      </c>
      <c r="AB978" s="36">
        <f t="shared" ref="AB978:AC978" si="1617">D978+F978+H978+J978+L978+N978+P978+R978+T978+V978+X978+Z978</f>
        <v>0</v>
      </c>
      <c r="AC978" s="36">
        <f t="shared" si="1617"/>
        <v>0</v>
      </c>
      <c r="AD978" s="36">
        <f t="shared" si="1466"/>
        <v>0</v>
      </c>
      <c r="AE978" s="36">
        <f t="shared" ref="AE978:AF978" si="1618">AE746+AE804+AE862+AE920</f>
        <v>0</v>
      </c>
      <c r="AF978" s="36">
        <f t="shared" si="1618"/>
        <v>0</v>
      </c>
      <c r="AG978" s="36">
        <f t="shared" si="1468"/>
        <v>0</v>
      </c>
      <c r="AH978" s="36">
        <f t="shared" ref="AH978:AI978" si="1619">AH746+AH804+AH862+AH920</f>
        <v>0</v>
      </c>
      <c r="AI978" s="36">
        <f t="shared" si="1619"/>
        <v>0</v>
      </c>
      <c r="AJ978" s="36">
        <f t="shared" si="1470"/>
        <v>0</v>
      </c>
    </row>
    <row r="979" spans="1:45" ht="15.75" customHeight="1" x14ac:dyDescent="0.25">
      <c r="A979" s="34">
        <v>39</v>
      </c>
      <c r="B979" s="35" t="s">
        <v>124</v>
      </c>
      <c r="C979" s="38" t="s">
        <v>125</v>
      </c>
      <c r="D979" s="36">
        <f t="shared" ref="D979:AA979" si="1620">D747+D805+D863+D921</f>
        <v>0</v>
      </c>
      <c r="E979" s="36">
        <f t="shared" si="1620"/>
        <v>0</v>
      </c>
      <c r="F979" s="36">
        <f t="shared" si="1620"/>
        <v>0</v>
      </c>
      <c r="G979" s="36">
        <f t="shared" si="1620"/>
        <v>0</v>
      </c>
      <c r="H979" s="36">
        <f t="shared" si="1620"/>
        <v>0</v>
      </c>
      <c r="I979" s="36">
        <f t="shared" si="1620"/>
        <v>0</v>
      </c>
      <c r="J979" s="36">
        <f t="shared" si="1620"/>
        <v>0</v>
      </c>
      <c r="K979" s="36">
        <f t="shared" si="1620"/>
        <v>0</v>
      </c>
      <c r="L979" s="36">
        <f t="shared" si="1620"/>
        <v>0</v>
      </c>
      <c r="M979" s="36">
        <f t="shared" si="1620"/>
        <v>0</v>
      </c>
      <c r="N979" s="36">
        <f t="shared" si="1620"/>
        <v>0</v>
      </c>
      <c r="O979" s="36">
        <f t="shared" si="1620"/>
        <v>0</v>
      </c>
      <c r="P979" s="36">
        <f t="shared" si="1620"/>
        <v>0</v>
      </c>
      <c r="Q979" s="36">
        <f t="shared" si="1620"/>
        <v>0</v>
      </c>
      <c r="R979" s="36">
        <f t="shared" si="1620"/>
        <v>0</v>
      </c>
      <c r="S979" s="36">
        <f t="shared" si="1620"/>
        <v>0</v>
      </c>
      <c r="T979" s="36">
        <f t="shared" si="1620"/>
        <v>0</v>
      </c>
      <c r="U979" s="36">
        <f t="shared" si="1620"/>
        <v>0</v>
      </c>
      <c r="V979" s="36">
        <f t="shared" si="1620"/>
        <v>0</v>
      </c>
      <c r="W979" s="36">
        <f t="shared" si="1620"/>
        <v>0</v>
      </c>
      <c r="X979" s="36">
        <f t="shared" si="1620"/>
        <v>0</v>
      </c>
      <c r="Y979" s="36">
        <f t="shared" si="1620"/>
        <v>0</v>
      </c>
      <c r="Z979" s="36">
        <f t="shared" si="1620"/>
        <v>0</v>
      </c>
      <c r="AA979" s="36">
        <f t="shared" si="1620"/>
        <v>0</v>
      </c>
      <c r="AB979" s="36">
        <f t="shared" ref="AB979:AC979" si="1621">D979+F979+H979+J979+L979+N979+P979+R979+T979+V979+X979+Z979</f>
        <v>0</v>
      </c>
      <c r="AC979" s="36">
        <f t="shared" si="1621"/>
        <v>0</v>
      </c>
      <c r="AD979" s="36">
        <f t="shared" si="1466"/>
        <v>0</v>
      </c>
      <c r="AE979" s="36">
        <f t="shared" ref="AE979:AF979" si="1622">AE747+AE805+AE863+AE921</f>
        <v>0</v>
      </c>
      <c r="AF979" s="36">
        <f t="shared" si="1622"/>
        <v>0</v>
      </c>
      <c r="AG979" s="36">
        <f t="shared" si="1468"/>
        <v>0</v>
      </c>
      <c r="AH979" s="36">
        <f t="shared" ref="AH979:AI979" si="1623">AH747+AH805+AH863+AH921</f>
        <v>0</v>
      </c>
      <c r="AI979" s="36">
        <f t="shared" si="1623"/>
        <v>0</v>
      </c>
      <c r="AJ979" s="36">
        <f t="shared" si="1470"/>
        <v>0</v>
      </c>
    </row>
    <row r="980" spans="1:45" ht="15.75" customHeight="1" x14ac:dyDescent="0.25">
      <c r="A980" s="37"/>
      <c r="B980" s="35" t="s">
        <v>126</v>
      </c>
      <c r="C980" s="37"/>
      <c r="D980" s="36">
        <f t="shared" ref="D980:AA980" si="1624">D748+D806+D864+D922</f>
        <v>0</v>
      </c>
      <c r="E980" s="36">
        <f t="shared" si="1624"/>
        <v>0</v>
      </c>
      <c r="F980" s="36">
        <f t="shared" si="1624"/>
        <v>0</v>
      </c>
      <c r="G980" s="36">
        <f t="shared" si="1624"/>
        <v>0</v>
      </c>
      <c r="H980" s="36">
        <f t="shared" si="1624"/>
        <v>0</v>
      </c>
      <c r="I980" s="36">
        <f t="shared" si="1624"/>
        <v>0</v>
      </c>
      <c r="J980" s="36">
        <f t="shared" si="1624"/>
        <v>0</v>
      </c>
      <c r="K980" s="36">
        <f t="shared" si="1624"/>
        <v>0</v>
      </c>
      <c r="L980" s="36">
        <f t="shared" si="1624"/>
        <v>0</v>
      </c>
      <c r="M980" s="36">
        <f t="shared" si="1624"/>
        <v>0</v>
      </c>
      <c r="N980" s="36">
        <f t="shared" si="1624"/>
        <v>0</v>
      </c>
      <c r="O980" s="36">
        <f t="shared" si="1624"/>
        <v>0</v>
      </c>
      <c r="P980" s="36">
        <f t="shared" si="1624"/>
        <v>0</v>
      </c>
      <c r="Q980" s="36">
        <f t="shared" si="1624"/>
        <v>0</v>
      </c>
      <c r="R980" s="36">
        <f t="shared" si="1624"/>
        <v>0</v>
      </c>
      <c r="S980" s="36">
        <f t="shared" si="1624"/>
        <v>0</v>
      </c>
      <c r="T980" s="36">
        <f t="shared" si="1624"/>
        <v>0</v>
      </c>
      <c r="U980" s="36">
        <f t="shared" si="1624"/>
        <v>0</v>
      </c>
      <c r="V980" s="36">
        <f t="shared" si="1624"/>
        <v>0</v>
      </c>
      <c r="W980" s="36">
        <f t="shared" si="1624"/>
        <v>0</v>
      </c>
      <c r="X980" s="36">
        <f t="shared" si="1624"/>
        <v>0</v>
      </c>
      <c r="Y980" s="36">
        <f t="shared" si="1624"/>
        <v>0</v>
      </c>
      <c r="Z980" s="36">
        <f t="shared" si="1624"/>
        <v>0</v>
      </c>
      <c r="AA980" s="36">
        <f t="shared" si="1624"/>
        <v>0</v>
      </c>
      <c r="AB980" s="36">
        <f t="shared" ref="AB980:AC980" si="1625">D980+F980+H980+J980+L980+N980+P980+R980+T980+V980+X980+Z980</f>
        <v>0</v>
      </c>
      <c r="AC980" s="36">
        <f t="shared" si="1625"/>
        <v>0</v>
      </c>
      <c r="AD980" s="36">
        <f t="shared" si="1466"/>
        <v>0</v>
      </c>
      <c r="AE980" s="36">
        <f t="shared" ref="AE980:AF980" si="1626">AE748+AE806+AE864+AE922</f>
        <v>0</v>
      </c>
      <c r="AF980" s="36">
        <f t="shared" si="1626"/>
        <v>0</v>
      </c>
      <c r="AG980" s="36">
        <f t="shared" si="1468"/>
        <v>0</v>
      </c>
      <c r="AH980" s="36">
        <f t="shared" ref="AH980:AI980" si="1627">AH748+AH806+AH864+AH922</f>
        <v>0</v>
      </c>
      <c r="AI980" s="36">
        <f t="shared" si="1627"/>
        <v>0</v>
      </c>
      <c r="AJ980" s="36">
        <f t="shared" si="1470"/>
        <v>0</v>
      </c>
    </row>
    <row r="981" spans="1:45" ht="15.75" customHeight="1" x14ac:dyDescent="0.25">
      <c r="A981" s="37"/>
      <c r="B981" s="35" t="s">
        <v>127</v>
      </c>
      <c r="C981" s="37"/>
      <c r="D981" s="36">
        <f t="shared" ref="D981:AA981" si="1628">D749+D807+D865+D923</f>
        <v>0</v>
      </c>
      <c r="E981" s="36">
        <f t="shared" si="1628"/>
        <v>0</v>
      </c>
      <c r="F981" s="36">
        <f t="shared" si="1628"/>
        <v>0</v>
      </c>
      <c r="G981" s="36">
        <f t="shared" si="1628"/>
        <v>0</v>
      </c>
      <c r="H981" s="36">
        <f t="shared" si="1628"/>
        <v>0</v>
      </c>
      <c r="I981" s="36">
        <f t="shared" si="1628"/>
        <v>0</v>
      </c>
      <c r="J981" s="36">
        <f t="shared" si="1628"/>
        <v>0</v>
      </c>
      <c r="K981" s="36">
        <f t="shared" si="1628"/>
        <v>0</v>
      </c>
      <c r="L981" s="36">
        <f t="shared" si="1628"/>
        <v>0</v>
      </c>
      <c r="M981" s="36">
        <f t="shared" si="1628"/>
        <v>0</v>
      </c>
      <c r="N981" s="36">
        <f t="shared" si="1628"/>
        <v>0</v>
      </c>
      <c r="O981" s="36">
        <f t="shared" si="1628"/>
        <v>0</v>
      </c>
      <c r="P981" s="36">
        <f t="shared" si="1628"/>
        <v>0</v>
      </c>
      <c r="Q981" s="36">
        <f t="shared" si="1628"/>
        <v>0</v>
      </c>
      <c r="R981" s="36">
        <f t="shared" si="1628"/>
        <v>0</v>
      </c>
      <c r="S981" s="36">
        <f t="shared" si="1628"/>
        <v>0</v>
      </c>
      <c r="T981" s="36">
        <f t="shared" si="1628"/>
        <v>0</v>
      </c>
      <c r="U981" s="36">
        <f t="shared" si="1628"/>
        <v>0</v>
      </c>
      <c r="V981" s="36">
        <f t="shared" si="1628"/>
        <v>0</v>
      </c>
      <c r="W981" s="36">
        <f t="shared" si="1628"/>
        <v>0</v>
      </c>
      <c r="X981" s="36">
        <f t="shared" si="1628"/>
        <v>0</v>
      </c>
      <c r="Y981" s="36">
        <f t="shared" si="1628"/>
        <v>0</v>
      </c>
      <c r="Z981" s="36">
        <f t="shared" si="1628"/>
        <v>0</v>
      </c>
      <c r="AA981" s="36">
        <f t="shared" si="1628"/>
        <v>0</v>
      </c>
      <c r="AB981" s="36">
        <f t="shared" ref="AB981:AC981" si="1629">D981+F981+H981+J981+L981+N981+P981+R981+T981+V981+X981+Z981</f>
        <v>0</v>
      </c>
      <c r="AC981" s="36">
        <f t="shared" si="1629"/>
        <v>0</v>
      </c>
      <c r="AD981" s="36">
        <f t="shared" si="1466"/>
        <v>0</v>
      </c>
      <c r="AE981" s="36">
        <f t="shared" ref="AE981:AF981" si="1630">AE749+AE807+AE865+AE923</f>
        <v>0</v>
      </c>
      <c r="AF981" s="36">
        <f t="shared" si="1630"/>
        <v>0</v>
      </c>
      <c r="AG981" s="36">
        <f t="shared" si="1468"/>
        <v>0</v>
      </c>
      <c r="AH981" s="36">
        <f t="shared" ref="AH981:AI981" si="1631">AH749+AH807+AH865+AH923</f>
        <v>0</v>
      </c>
      <c r="AI981" s="36">
        <f t="shared" si="1631"/>
        <v>0</v>
      </c>
      <c r="AJ981" s="36">
        <f t="shared" si="1470"/>
        <v>0</v>
      </c>
    </row>
    <row r="982" spans="1:45" ht="15.75" customHeight="1" x14ac:dyDescent="0.25">
      <c r="A982" s="37"/>
      <c r="B982" s="35" t="s">
        <v>128</v>
      </c>
      <c r="C982" s="37"/>
      <c r="D982" s="36">
        <f t="shared" ref="D982:AA982" si="1632">D750+D808+D866+D924</f>
        <v>0</v>
      </c>
      <c r="E982" s="36">
        <f t="shared" si="1632"/>
        <v>0</v>
      </c>
      <c r="F982" s="36">
        <f t="shared" si="1632"/>
        <v>0</v>
      </c>
      <c r="G982" s="36">
        <f t="shared" si="1632"/>
        <v>0</v>
      </c>
      <c r="H982" s="36">
        <f t="shared" si="1632"/>
        <v>0</v>
      </c>
      <c r="I982" s="36">
        <f t="shared" si="1632"/>
        <v>0</v>
      </c>
      <c r="J982" s="36">
        <f t="shared" si="1632"/>
        <v>0</v>
      </c>
      <c r="K982" s="36">
        <f t="shared" si="1632"/>
        <v>0</v>
      </c>
      <c r="L982" s="36">
        <f t="shared" si="1632"/>
        <v>0</v>
      </c>
      <c r="M982" s="36">
        <f t="shared" si="1632"/>
        <v>0</v>
      </c>
      <c r="N982" s="36">
        <f t="shared" si="1632"/>
        <v>0</v>
      </c>
      <c r="O982" s="36">
        <f t="shared" si="1632"/>
        <v>0</v>
      </c>
      <c r="P982" s="36">
        <f t="shared" si="1632"/>
        <v>0</v>
      </c>
      <c r="Q982" s="36">
        <f t="shared" si="1632"/>
        <v>0</v>
      </c>
      <c r="R982" s="36">
        <f t="shared" si="1632"/>
        <v>0</v>
      </c>
      <c r="S982" s="36">
        <f t="shared" si="1632"/>
        <v>0</v>
      </c>
      <c r="T982" s="36">
        <f t="shared" si="1632"/>
        <v>0</v>
      </c>
      <c r="U982" s="36">
        <f t="shared" si="1632"/>
        <v>0</v>
      </c>
      <c r="V982" s="36">
        <f t="shared" si="1632"/>
        <v>0</v>
      </c>
      <c r="W982" s="36">
        <f t="shared" si="1632"/>
        <v>0</v>
      </c>
      <c r="X982" s="36">
        <f t="shared" si="1632"/>
        <v>0</v>
      </c>
      <c r="Y982" s="36">
        <f t="shared" si="1632"/>
        <v>0</v>
      </c>
      <c r="Z982" s="36">
        <f t="shared" si="1632"/>
        <v>0</v>
      </c>
      <c r="AA982" s="36">
        <f t="shared" si="1632"/>
        <v>0</v>
      </c>
      <c r="AB982" s="36">
        <f t="shared" ref="AB982:AC982" si="1633">D982+F982+H982+J982+L982+N982+P982+R982+T982+V982+X982+Z982</f>
        <v>0</v>
      </c>
      <c r="AC982" s="36">
        <f t="shared" si="1633"/>
        <v>0</v>
      </c>
      <c r="AD982" s="36">
        <f t="shared" si="1466"/>
        <v>0</v>
      </c>
      <c r="AE982" s="36">
        <f t="shared" ref="AE982:AF982" si="1634">AE750+AE808+AE866+AE924</f>
        <v>0</v>
      </c>
      <c r="AF982" s="36">
        <f t="shared" si="1634"/>
        <v>0</v>
      </c>
      <c r="AG982" s="36">
        <f t="shared" si="1468"/>
        <v>0</v>
      </c>
      <c r="AH982" s="36">
        <f t="shared" ref="AH982:AI982" si="1635">AH750+AH808+AH866+AH924</f>
        <v>0</v>
      </c>
      <c r="AI982" s="36">
        <f t="shared" si="1635"/>
        <v>0</v>
      </c>
      <c r="AJ982" s="36">
        <f t="shared" si="1470"/>
        <v>0</v>
      </c>
    </row>
    <row r="983" spans="1:45" ht="15.75" customHeight="1" x14ac:dyDescent="0.25">
      <c r="A983" s="34">
        <v>40</v>
      </c>
      <c r="B983" s="35" t="s">
        <v>129</v>
      </c>
      <c r="C983" s="38" t="s">
        <v>130</v>
      </c>
      <c r="D983" s="36">
        <f t="shared" ref="D983:AA983" si="1636">D751+D809+D867+D925</f>
        <v>0</v>
      </c>
      <c r="E983" s="36">
        <f t="shared" si="1636"/>
        <v>0</v>
      </c>
      <c r="F983" s="36">
        <f t="shared" si="1636"/>
        <v>0</v>
      </c>
      <c r="G983" s="36">
        <f t="shared" si="1636"/>
        <v>0</v>
      </c>
      <c r="H983" s="36">
        <f t="shared" si="1636"/>
        <v>0</v>
      </c>
      <c r="I983" s="36">
        <f t="shared" si="1636"/>
        <v>0</v>
      </c>
      <c r="J983" s="36">
        <f t="shared" si="1636"/>
        <v>0</v>
      </c>
      <c r="K983" s="36">
        <f t="shared" si="1636"/>
        <v>0</v>
      </c>
      <c r="L983" s="36">
        <f t="shared" si="1636"/>
        <v>0</v>
      </c>
      <c r="M983" s="36">
        <f t="shared" si="1636"/>
        <v>0</v>
      </c>
      <c r="N983" s="36">
        <f t="shared" si="1636"/>
        <v>0</v>
      </c>
      <c r="O983" s="36">
        <f t="shared" si="1636"/>
        <v>0</v>
      </c>
      <c r="P983" s="36">
        <f t="shared" si="1636"/>
        <v>0</v>
      </c>
      <c r="Q983" s="36">
        <f t="shared" si="1636"/>
        <v>0</v>
      </c>
      <c r="R983" s="36">
        <f t="shared" si="1636"/>
        <v>0</v>
      </c>
      <c r="S983" s="36">
        <f t="shared" si="1636"/>
        <v>0</v>
      </c>
      <c r="T983" s="36">
        <f t="shared" si="1636"/>
        <v>0</v>
      </c>
      <c r="U983" s="36">
        <f t="shared" si="1636"/>
        <v>0</v>
      </c>
      <c r="V983" s="36">
        <f t="shared" si="1636"/>
        <v>0</v>
      </c>
      <c r="W983" s="36">
        <f t="shared" si="1636"/>
        <v>0</v>
      </c>
      <c r="X983" s="36">
        <f t="shared" si="1636"/>
        <v>0</v>
      </c>
      <c r="Y983" s="36">
        <f t="shared" si="1636"/>
        <v>0</v>
      </c>
      <c r="Z983" s="36">
        <f t="shared" si="1636"/>
        <v>0</v>
      </c>
      <c r="AA983" s="36">
        <f t="shared" si="1636"/>
        <v>0</v>
      </c>
      <c r="AB983" s="36">
        <f t="shared" ref="AB983:AC983" si="1637">D983+F983+H983+J983+L983+N983+P983+R983+T983+V983+X983+Z983</f>
        <v>0</v>
      </c>
      <c r="AC983" s="36">
        <f t="shared" si="1637"/>
        <v>0</v>
      </c>
      <c r="AD983" s="36">
        <f t="shared" si="1466"/>
        <v>0</v>
      </c>
      <c r="AE983" s="36">
        <f t="shared" ref="AE983:AF983" si="1638">AE751+AE809+AE867+AE925</f>
        <v>0</v>
      </c>
      <c r="AF983" s="36">
        <f t="shared" si="1638"/>
        <v>0</v>
      </c>
      <c r="AG983" s="36">
        <f t="shared" si="1468"/>
        <v>0</v>
      </c>
      <c r="AH983" s="36">
        <f t="shared" ref="AH983:AI983" si="1639">AH751+AH809+AH867+AH925</f>
        <v>0</v>
      </c>
      <c r="AI983" s="36">
        <f t="shared" si="1639"/>
        <v>0</v>
      </c>
      <c r="AJ983" s="36">
        <f t="shared" si="1470"/>
        <v>0</v>
      </c>
    </row>
    <row r="984" spans="1:45" ht="15.75" customHeight="1" x14ac:dyDescent="0.25">
      <c r="A984" s="34">
        <v>41</v>
      </c>
      <c r="B984" s="35" t="s">
        <v>131</v>
      </c>
      <c r="C984" s="38" t="s">
        <v>132</v>
      </c>
      <c r="D984" s="36">
        <f t="shared" ref="D984:AA984" si="1640">D752+D810+D868+D926</f>
        <v>0</v>
      </c>
      <c r="E984" s="36">
        <f t="shared" si="1640"/>
        <v>0</v>
      </c>
      <c r="F984" s="36">
        <f t="shared" si="1640"/>
        <v>0</v>
      </c>
      <c r="G984" s="36">
        <f t="shared" si="1640"/>
        <v>0</v>
      </c>
      <c r="H984" s="36">
        <f t="shared" si="1640"/>
        <v>0</v>
      </c>
      <c r="I984" s="36">
        <f t="shared" si="1640"/>
        <v>0</v>
      </c>
      <c r="J984" s="36">
        <f t="shared" si="1640"/>
        <v>0</v>
      </c>
      <c r="K984" s="36">
        <f t="shared" si="1640"/>
        <v>0</v>
      </c>
      <c r="L984" s="36">
        <f t="shared" si="1640"/>
        <v>0</v>
      </c>
      <c r="M984" s="36">
        <f t="shared" si="1640"/>
        <v>0</v>
      </c>
      <c r="N984" s="36">
        <f t="shared" si="1640"/>
        <v>0</v>
      </c>
      <c r="O984" s="36">
        <f t="shared" si="1640"/>
        <v>0</v>
      </c>
      <c r="P984" s="36">
        <f t="shared" si="1640"/>
        <v>0</v>
      </c>
      <c r="Q984" s="36">
        <f t="shared" si="1640"/>
        <v>0</v>
      </c>
      <c r="R984" s="36">
        <f t="shared" si="1640"/>
        <v>0</v>
      </c>
      <c r="S984" s="36">
        <f t="shared" si="1640"/>
        <v>0</v>
      </c>
      <c r="T984" s="36">
        <f t="shared" si="1640"/>
        <v>0</v>
      </c>
      <c r="U984" s="36">
        <f t="shared" si="1640"/>
        <v>0</v>
      </c>
      <c r="V984" s="36">
        <f t="shared" si="1640"/>
        <v>0</v>
      </c>
      <c r="W984" s="36">
        <f t="shared" si="1640"/>
        <v>0</v>
      </c>
      <c r="X984" s="36">
        <f t="shared" si="1640"/>
        <v>0</v>
      </c>
      <c r="Y984" s="36">
        <f t="shared" si="1640"/>
        <v>0</v>
      </c>
      <c r="Z984" s="36">
        <f t="shared" si="1640"/>
        <v>0</v>
      </c>
      <c r="AA984" s="36">
        <f t="shared" si="1640"/>
        <v>0</v>
      </c>
      <c r="AB984" s="36">
        <f t="shared" ref="AB984:AC984" si="1641">D984+F984+H984+J984+L984+N984+P984+R984+T984+V984+X984+Z984</f>
        <v>0</v>
      </c>
      <c r="AC984" s="36">
        <f t="shared" si="1641"/>
        <v>0</v>
      </c>
      <c r="AD984" s="36">
        <f t="shared" si="1466"/>
        <v>0</v>
      </c>
      <c r="AE984" s="36">
        <f t="shared" ref="AE984:AF984" si="1642">AE752+AE810+AE868+AE926</f>
        <v>0</v>
      </c>
      <c r="AF984" s="36">
        <f t="shared" si="1642"/>
        <v>0</v>
      </c>
      <c r="AG984" s="36">
        <f t="shared" si="1468"/>
        <v>0</v>
      </c>
      <c r="AH984" s="36">
        <f t="shared" ref="AH984:AI984" si="1643">AH752+AH810+AH868+AH926</f>
        <v>0</v>
      </c>
      <c r="AI984" s="36">
        <f t="shared" si="1643"/>
        <v>0</v>
      </c>
      <c r="AJ984" s="36">
        <f t="shared" si="1470"/>
        <v>0</v>
      </c>
    </row>
    <row r="985" spans="1:45" ht="15.75" customHeight="1" x14ac:dyDescent="0.25">
      <c r="A985" s="34">
        <v>42</v>
      </c>
      <c r="B985" s="35" t="s">
        <v>133</v>
      </c>
      <c r="C985" s="38" t="s">
        <v>134</v>
      </c>
      <c r="D985" s="36">
        <f t="shared" ref="D985:AA985" si="1644">D753+D811+D869+D927</f>
        <v>0</v>
      </c>
      <c r="E985" s="36">
        <f t="shared" si="1644"/>
        <v>0</v>
      </c>
      <c r="F985" s="36">
        <f t="shared" si="1644"/>
        <v>0</v>
      </c>
      <c r="G985" s="36">
        <f t="shared" si="1644"/>
        <v>0</v>
      </c>
      <c r="H985" s="36">
        <f t="shared" si="1644"/>
        <v>0</v>
      </c>
      <c r="I985" s="36">
        <f t="shared" si="1644"/>
        <v>0</v>
      </c>
      <c r="J985" s="36">
        <f t="shared" si="1644"/>
        <v>0</v>
      </c>
      <c r="K985" s="36">
        <f t="shared" si="1644"/>
        <v>0</v>
      </c>
      <c r="L985" s="36">
        <f t="shared" si="1644"/>
        <v>0</v>
      </c>
      <c r="M985" s="36">
        <f t="shared" si="1644"/>
        <v>0</v>
      </c>
      <c r="N985" s="36">
        <f t="shared" si="1644"/>
        <v>0</v>
      </c>
      <c r="O985" s="36">
        <f t="shared" si="1644"/>
        <v>0</v>
      </c>
      <c r="P985" s="36">
        <f t="shared" si="1644"/>
        <v>0</v>
      </c>
      <c r="Q985" s="36">
        <f t="shared" si="1644"/>
        <v>0</v>
      </c>
      <c r="R985" s="36">
        <f t="shared" si="1644"/>
        <v>0</v>
      </c>
      <c r="S985" s="36">
        <f t="shared" si="1644"/>
        <v>0</v>
      </c>
      <c r="T985" s="36">
        <f t="shared" si="1644"/>
        <v>0</v>
      </c>
      <c r="U985" s="36">
        <f t="shared" si="1644"/>
        <v>0</v>
      </c>
      <c r="V985" s="36">
        <f t="shared" si="1644"/>
        <v>0</v>
      </c>
      <c r="W985" s="36">
        <f t="shared" si="1644"/>
        <v>0</v>
      </c>
      <c r="X985" s="36">
        <f t="shared" si="1644"/>
        <v>0</v>
      </c>
      <c r="Y985" s="36">
        <f t="shared" si="1644"/>
        <v>0</v>
      </c>
      <c r="Z985" s="36">
        <f t="shared" si="1644"/>
        <v>0</v>
      </c>
      <c r="AA985" s="36">
        <f t="shared" si="1644"/>
        <v>0</v>
      </c>
      <c r="AB985" s="36">
        <f t="shared" ref="AB985:AC985" si="1645">D985+F985+H985+J985+L985+N985+P985+R985+T985+V985+X985+Z985</f>
        <v>0</v>
      </c>
      <c r="AC985" s="36">
        <f t="shared" si="1645"/>
        <v>0</v>
      </c>
      <c r="AD985" s="36">
        <f t="shared" si="1466"/>
        <v>0</v>
      </c>
      <c r="AE985" s="36">
        <f t="shared" ref="AE985:AF985" si="1646">AE753+AE811+AE869+AE927</f>
        <v>0</v>
      </c>
      <c r="AF985" s="36">
        <f t="shared" si="1646"/>
        <v>0</v>
      </c>
      <c r="AG985" s="36">
        <f t="shared" si="1468"/>
        <v>0</v>
      </c>
      <c r="AH985" s="36">
        <f t="shared" ref="AH985:AI985" si="1647">AH753+AH811+AH869+AH927</f>
        <v>0</v>
      </c>
      <c r="AI985" s="36">
        <f t="shared" si="1647"/>
        <v>0</v>
      </c>
      <c r="AJ985" s="36">
        <f t="shared" si="1470"/>
        <v>0</v>
      </c>
    </row>
    <row r="986" spans="1:45" ht="15.75" customHeight="1" x14ac:dyDescent="0.25">
      <c r="A986" s="34">
        <v>43</v>
      </c>
      <c r="B986" s="35" t="s">
        <v>135</v>
      </c>
      <c r="C986" s="38" t="s">
        <v>136</v>
      </c>
      <c r="D986" s="36">
        <f t="shared" ref="D986:AA986" si="1648">D754+D812+D870+D928</f>
        <v>0</v>
      </c>
      <c r="E986" s="36">
        <f t="shared" si="1648"/>
        <v>0</v>
      </c>
      <c r="F986" s="36">
        <f t="shared" si="1648"/>
        <v>0</v>
      </c>
      <c r="G986" s="36">
        <f t="shared" si="1648"/>
        <v>0</v>
      </c>
      <c r="H986" s="36">
        <f t="shared" si="1648"/>
        <v>0</v>
      </c>
      <c r="I986" s="36">
        <f t="shared" si="1648"/>
        <v>0</v>
      </c>
      <c r="J986" s="36">
        <f t="shared" si="1648"/>
        <v>0</v>
      </c>
      <c r="K986" s="36">
        <f t="shared" si="1648"/>
        <v>0</v>
      </c>
      <c r="L986" s="36">
        <f t="shared" si="1648"/>
        <v>0</v>
      </c>
      <c r="M986" s="36">
        <f t="shared" si="1648"/>
        <v>0</v>
      </c>
      <c r="N986" s="36">
        <f t="shared" si="1648"/>
        <v>0</v>
      </c>
      <c r="O986" s="36">
        <f t="shared" si="1648"/>
        <v>0</v>
      </c>
      <c r="P986" s="36">
        <f t="shared" si="1648"/>
        <v>0</v>
      </c>
      <c r="Q986" s="36">
        <f t="shared" si="1648"/>
        <v>0</v>
      </c>
      <c r="R986" s="36">
        <f t="shared" si="1648"/>
        <v>0</v>
      </c>
      <c r="S986" s="36">
        <f t="shared" si="1648"/>
        <v>0</v>
      </c>
      <c r="T986" s="36">
        <f t="shared" si="1648"/>
        <v>0</v>
      </c>
      <c r="U986" s="36">
        <f t="shared" si="1648"/>
        <v>0</v>
      </c>
      <c r="V986" s="36">
        <f t="shared" si="1648"/>
        <v>0</v>
      </c>
      <c r="W986" s="36">
        <f t="shared" si="1648"/>
        <v>0</v>
      </c>
      <c r="X986" s="36">
        <f t="shared" si="1648"/>
        <v>0</v>
      </c>
      <c r="Y986" s="36">
        <f t="shared" si="1648"/>
        <v>0</v>
      </c>
      <c r="Z986" s="36">
        <f t="shared" si="1648"/>
        <v>0</v>
      </c>
      <c r="AA986" s="36">
        <f t="shared" si="1648"/>
        <v>0</v>
      </c>
      <c r="AB986" s="36">
        <f t="shared" ref="AB986:AC986" si="1649">D986+F986+H986+J986+L986+N986+P986+R986+T986+V986+X986+Z986</f>
        <v>0</v>
      </c>
      <c r="AC986" s="36">
        <f t="shared" si="1649"/>
        <v>0</v>
      </c>
      <c r="AD986" s="36">
        <f t="shared" si="1466"/>
        <v>0</v>
      </c>
      <c r="AE986" s="36">
        <f t="shared" ref="AE986:AF986" si="1650">AE754+AE812+AE870+AE928</f>
        <v>0</v>
      </c>
      <c r="AF986" s="36">
        <f t="shared" si="1650"/>
        <v>0</v>
      </c>
      <c r="AG986" s="36">
        <f t="shared" si="1468"/>
        <v>0</v>
      </c>
      <c r="AH986" s="36">
        <f t="shared" ref="AH986:AI986" si="1651">AH754+AH812+AH870+AH928</f>
        <v>0</v>
      </c>
      <c r="AI986" s="36">
        <f t="shared" si="1651"/>
        <v>0</v>
      </c>
      <c r="AJ986" s="36">
        <f t="shared" si="1470"/>
        <v>0</v>
      </c>
    </row>
    <row r="987" spans="1:45" ht="15.75" customHeight="1" x14ac:dyDescent="0.25">
      <c r="A987" s="34">
        <v>44</v>
      </c>
      <c r="B987" s="35" t="s">
        <v>137</v>
      </c>
      <c r="C987" s="38" t="s">
        <v>138</v>
      </c>
      <c r="D987" s="36">
        <f t="shared" ref="D987:AA987" si="1652">D755+D813+D871+D929</f>
        <v>0</v>
      </c>
      <c r="E987" s="36">
        <f t="shared" si="1652"/>
        <v>0</v>
      </c>
      <c r="F987" s="36">
        <f t="shared" si="1652"/>
        <v>0</v>
      </c>
      <c r="G987" s="36">
        <f t="shared" si="1652"/>
        <v>0</v>
      </c>
      <c r="H987" s="36">
        <f t="shared" si="1652"/>
        <v>0</v>
      </c>
      <c r="I987" s="36">
        <f t="shared" si="1652"/>
        <v>0</v>
      </c>
      <c r="J987" s="36">
        <f t="shared" si="1652"/>
        <v>0</v>
      </c>
      <c r="K987" s="36">
        <f t="shared" si="1652"/>
        <v>0</v>
      </c>
      <c r="L987" s="36">
        <f t="shared" si="1652"/>
        <v>0</v>
      </c>
      <c r="M987" s="36">
        <f t="shared" si="1652"/>
        <v>0</v>
      </c>
      <c r="N987" s="36">
        <f t="shared" si="1652"/>
        <v>0</v>
      </c>
      <c r="O987" s="36">
        <f t="shared" si="1652"/>
        <v>0</v>
      </c>
      <c r="P987" s="36">
        <f t="shared" si="1652"/>
        <v>0</v>
      </c>
      <c r="Q987" s="36">
        <f t="shared" si="1652"/>
        <v>0</v>
      </c>
      <c r="R987" s="36">
        <f t="shared" si="1652"/>
        <v>0</v>
      </c>
      <c r="S987" s="36">
        <f t="shared" si="1652"/>
        <v>0</v>
      </c>
      <c r="T987" s="36">
        <f t="shared" si="1652"/>
        <v>0</v>
      </c>
      <c r="U987" s="36">
        <f t="shared" si="1652"/>
        <v>0</v>
      </c>
      <c r="V987" s="36">
        <f t="shared" si="1652"/>
        <v>0</v>
      </c>
      <c r="W987" s="36">
        <f t="shared" si="1652"/>
        <v>0</v>
      </c>
      <c r="X987" s="36">
        <f t="shared" si="1652"/>
        <v>0</v>
      </c>
      <c r="Y987" s="36">
        <f t="shared" si="1652"/>
        <v>0</v>
      </c>
      <c r="Z987" s="36">
        <f t="shared" si="1652"/>
        <v>0</v>
      </c>
      <c r="AA987" s="36">
        <f t="shared" si="1652"/>
        <v>0</v>
      </c>
      <c r="AB987" s="36">
        <f t="shared" ref="AB987:AC987" si="1653">D987+F987+H987+J987+L987+N987+P987+R987+T987+V987+X987+Z987</f>
        <v>0</v>
      </c>
      <c r="AC987" s="36">
        <f t="shared" si="1653"/>
        <v>0</v>
      </c>
      <c r="AD987" s="36">
        <f t="shared" si="1466"/>
        <v>0</v>
      </c>
      <c r="AE987" s="36">
        <f t="shared" ref="AE987:AF987" si="1654">AE755+AE813+AE871+AE929</f>
        <v>0</v>
      </c>
      <c r="AF987" s="36">
        <f t="shared" si="1654"/>
        <v>0</v>
      </c>
      <c r="AG987" s="36">
        <f t="shared" si="1468"/>
        <v>0</v>
      </c>
      <c r="AH987" s="36">
        <f t="shared" ref="AH987:AI987" si="1655">AH755+AH813+AH871+AH929</f>
        <v>0</v>
      </c>
      <c r="AI987" s="36">
        <f t="shared" si="1655"/>
        <v>0</v>
      </c>
      <c r="AJ987" s="36">
        <f t="shared" si="1470"/>
        <v>0</v>
      </c>
    </row>
    <row r="988" spans="1:45" ht="15.75" customHeight="1" x14ac:dyDescent="0.25">
      <c r="A988" s="34">
        <v>45</v>
      </c>
      <c r="B988" s="35" t="s">
        <v>139</v>
      </c>
      <c r="C988" s="39"/>
      <c r="D988" s="36">
        <f t="shared" ref="D988:AA988" si="1656">D756+D814+D872+D930</f>
        <v>0</v>
      </c>
      <c r="E988" s="36">
        <f t="shared" si="1656"/>
        <v>0</v>
      </c>
      <c r="F988" s="36">
        <f t="shared" si="1656"/>
        <v>0</v>
      </c>
      <c r="G988" s="36">
        <f t="shared" si="1656"/>
        <v>0</v>
      </c>
      <c r="H988" s="36">
        <f t="shared" si="1656"/>
        <v>0</v>
      </c>
      <c r="I988" s="36">
        <f t="shared" si="1656"/>
        <v>0</v>
      </c>
      <c r="J988" s="36">
        <f t="shared" si="1656"/>
        <v>0</v>
      </c>
      <c r="K988" s="36">
        <f t="shared" si="1656"/>
        <v>0</v>
      </c>
      <c r="L988" s="36">
        <f t="shared" si="1656"/>
        <v>0</v>
      </c>
      <c r="M988" s="36">
        <f t="shared" si="1656"/>
        <v>0</v>
      </c>
      <c r="N988" s="36">
        <f t="shared" si="1656"/>
        <v>0</v>
      </c>
      <c r="O988" s="36">
        <f t="shared" si="1656"/>
        <v>0</v>
      </c>
      <c r="P988" s="36">
        <f t="shared" si="1656"/>
        <v>0</v>
      </c>
      <c r="Q988" s="36">
        <f t="shared" si="1656"/>
        <v>0</v>
      </c>
      <c r="R988" s="36">
        <f t="shared" si="1656"/>
        <v>0</v>
      </c>
      <c r="S988" s="36">
        <f t="shared" si="1656"/>
        <v>0</v>
      </c>
      <c r="T988" s="36">
        <f t="shared" si="1656"/>
        <v>0</v>
      </c>
      <c r="U988" s="36">
        <f t="shared" si="1656"/>
        <v>0</v>
      </c>
      <c r="V988" s="36">
        <f t="shared" si="1656"/>
        <v>0</v>
      </c>
      <c r="W988" s="36">
        <f t="shared" si="1656"/>
        <v>0</v>
      </c>
      <c r="X988" s="36">
        <f t="shared" si="1656"/>
        <v>0</v>
      </c>
      <c r="Y988" s="36">
        <f t="shared" si="1656"/>
        <v>0</v>
      </c>
      <c r="Z988" s="36">
        <f t="shared" si="1656"/>
        <v>0</v>
      </c>
      <c r="AA988" s="36">
        <f t="shared" si="1656"/>
        <v>0</v>
      </c>
      <c r="AB988" s="36">
        <f t="shared" ref="AB988:AC988" si="1657">D988+F988+H988+J988+L988+N988+P988+R988+T988+V988+X988+Z988</f>
        <v>0</v>
      </c>
      <c r="AC988" s="36">
        <f t="shared" si="1657"/>
        <v>0</v>
      </c>
      <c r="AD988" s="36">
        <f t="shared" si="1466"/>
        <v>0</v>
      </c>
      <c r="AE988" s="36">
        <f t="shared" ref="AE988:AF988" si="1658">AE756+AE814+AE872+AE930</f>
        <v>0</v>
      </c>
      <c r="AF988" s="36">
        <f t="shared" si="1658"/>
        <v>0</v>
      </c>
      <c r="AG988" s="36">
        <f t="shared" si="1468"/>
        <v>0</v>
      </c>
      <c r="AH988" s="36">
        <f t="shared" ref="AH988:AI988" si="1659">AH756+AH814+AH872+AH930</f>
        <v>0</v>
      </c>
      <c r="AI988" s="36">
        <f t="shared" si="1659"/>
        <v>0</v>
      </c>
      <c r="AJ988" s="36">
        <f t="shared" si="1470"/>
        <v>0</v>
      </c>
    </row>
    <row r="989" spans="1:45" ht="15.75" customHeight="1" x14ac:dyDescent="0.25">
      <c r="A989" s="34">
        <v>46</v>
      </c>
      <c r="B989" s="35" t="s">
        <v>140</v>
      </c>
      <c r="C989" s="39"/>
      <c r="D989" s="36">
        <f t="shared" ref="D989:AA989" si="1660">D757+D815+D873+D931</f>
        <v>0</v>
      </c>
      <c r="E989" s="36">
        <f t="shared" si="1660"/>
        <v>0</v>
      </c>
      <c r="F989" s="36">
        <f t="shared" si="1660"/>
        <v>0</v>
      </c>
      <c r="G989" s="36">
        <f t="shared" si="1660"/>
        <v>0</v>
      </c>
      <c r="H989" s="36">
        <f t="shared" si="1660"/>
        <v>0</v>
      </c>
      <c r="I989" s="36">
        <f t="shared" si="1660"/>
        <v>0</v>
      </c>
      <c r="J989" s="36">
        <f t="shared" si="1660"/>
        <v>0</v>
      </c>
      <c r="K989" s="36">
        <f t="shared" si="1660"/>
        <v>0</v>
      </c>
      <c r="L989" s="36">
        <f t="shared" si="1660"/>
        <v>0</v>
      </c>
      <c r="M989" s="36">
        <f t="shared" si="1660"/>
        <v>0</v>
      </c>
      <c r="N989" s="36">
        <f t="shared" si="1660"/>
        <v>0</v>
      </c>
      <c r="O989" s="36">
        <f t="shared" si="1660"/>
        <v>0</v>
      </c>
      <c r="P989" s="36">
        <f t="shared" si="1660"/>
        <v>0</v>
      </c>
      <c r="Q989" s="36">
        <f t="shared" si="1660"/>
        <v>0</v>
      </c>
      <c r="R989" s="36">
        <f t="shared" si="1660"/>
        <v>0</v>
      </c>
      <c r="S989" s="36">
        <f t="shared" si="1660"/>
        <v>0</v>
      </c>
      <c r="T989" s="36">
        <f t="shared" si="1660"/>
        <v>0</v>
      </c>
      <c r="U989" s="36">
        <f t="shared" si="1660"/>
        <v>0</v>
      </c>
      <c r="V989" s="36">
        <f t="shared" si="1660"/>
        <v>0</v>
      </c>
      <c r="W989" s="36">
        <f t="shared" si="1660"/>
        <v>0</v>
      </c>
      <c r="X989" s="36">
        <f t="shared" si="1660"/>
        <v>0</v>
      </c>
      <c r="Y989" s="36">
        <f t="shared" si="1660"/>
        <v>0</v>
      </c>
      <c r="Z989" s="36">
        <f t="shared" si="1660"/>
        <v>0</v>
      </c>
      <c r="AA989" s="36">
        <f t="shared" si="1660"/>
        <v>0</v>
      </c>
      <c r="AB989" s="36">
        <f t="shared" ref="AB989:AC989" si="1661">D989+F989+H989+J989+L989+N989+P989+R989+T989+V989+X989+Z989</f>
        <v>0</v>
      </c>
      <c r="AC989" s="36">
        <f t="shared" si="1661"/>
        <v>0</v>
      </c>
      <c r="AD989" s="36">
        <f t="shared" si="1466"/>
        <v>0</v>
      </c>
      <c r="AE989" s="36">
        <f t="shared" ref="AE989:AF989" si="1662">AE757+AE815+AE873+AE931</f>
        <v>0</v>
      </c>
      <c r="AF989" s="36">
        <f t="shared" si="1662"/>
        <v>0</v>
      </c>
      <c r="AG989" s="36">
        <f t="shared" si="1468"/>
        <v>0</v>
      </c>
      <c r="AH989" s="36">
        <f t="shared" ref="AH989:AI989" si="1663">AH757+AH815+AH873+AH931</f>
        <v>0</v>
      </c>
      <c r="AI989" s="36">
        <f t="shared" si="1663"/>
        <v>0</v>
      </c>
      <c r="AJ989" s="36">
        <f t="shared" si="1470"/>
        <v>0</v>
      </c>
    </row>
    <row r="990" spans="1:45" ht="15.75" customHeight="1" x14ac:dyDescent="0.25">
      <c r="A990" s="34">
        <v>47</v>
      </c>
      <c r="B990" s="35" t="s">
        <v>141</v>
      </c>
      <c r="C990" s="37"/>
      <c r="D990" s="36">
        <f t="shared" ref="D990:AA990" si="1664">D758+D816+D874+D932</f>
        <v>0</v>
      </c>
      <c r="E990" s="36">
        <f t="shared" si="1664"/>
        <v>0</v>
      </c>
      <c r="F990" s="36">
        <f t="shared" si="1664"/>
        <v>0</v>
      </c>
      <c r="G990" s="36">
        <f t="shared" si="1664"/>
        <v>0</v>
      </c>
      <c r="H990" s="36">
        <f t="shared" si="1664"/>
        <v>0</v>
      </c>
      <c r="I990" s="36">
        <f t="shared" si="1664"/>
        <v>0</v>
      </c>
      <c r="J990" s="36">
        <f t="shared" si="1664"/>
        <v>0</v>
      </c>
      <c r="K990" s="36">
        <f t="shared" si="1664"/>
        <v>0</v>
      </c>
      <c r="L990" s="36">
        <f t="shared" si="1664"/>
        <v>0</v>
      </c>
      <c r="M990" s="36">
        <f t="shared" si="1664"/>
        <v>0</v>
      </c>
      <c r="N990" s="36">
        <f t="shared" si="1664"/>
        <v>0</v>
      </c>
      <c r="O990" s="36">
        <f t="shared" si="1664"/>
        <v>0</v>
      </c>
      <c r="P990" s="36">
        <f t="shared" si="1664"/>
        <v>0</v>
      </c>
      <c r="Q990" s="36">
        <f t="shared" si="1664"/>
        <v>0</v>
      </c>
      <c r="R990" s="36">
        <f t="shared" si="1664"/>
        <v>0</v>
      </c>
      <c r="S990" s="36">
        <f t="shared" si="1664"/>
        <v>0</v>
      </c>
      <c r="T990" s="36">
        <f t="shared" si="1664"/>
        <v>0</v>
      </c>
      <c r="U990" s="36">
        <f t="shared" si="1664"/>
        <v>0</v>
      </c>
      <c r="V990" s="36">
        <f t="shared" si="1664"/>
        <v>0</v>
      </c>
      <c r="W990" s="36">
        <f t="shared" si="1664"/>
        <v>0</v>
      </c>
      <c r="X990" s="36">
        <f t="shared" si="1664"/>
        <v>0</v>
      </c>
      <c r="Y990" s="36">
        <f t="shared" si="1664"/>
        <v>0</v>
      </c>
      <c r="Z990" s="36">
        <f t="shared" si="1664"/>
        <v>0</v>
      </c>
      <c r="AA990" s="36">
        <f t="shared" si="1664"/>
        <v>0</v>
      </c>
      <c r="AB990" s="36">
        <f t="shared" ref="AB990:AC990" si="1665">D990+F990+H990+J990+L990+N990+P990+R990+T990+V990+X990+Z990</f>
        <v>0</v>
      </c>
      <c r="AC990" s="36">
        <f t="shared" si="1665"/>
        <v>0</v>
      </c>
      <c r="AD990" s="36">
        <f t="shared" si="1466"/>
        <v>0</v>
      </c>
      <c r="AE990" s="36">
        <f t="shared" ref="AE990:AF990" si="1666">AE758+AE816+AE874+AE932</f>
        <v>0</v>
      </c>
      <c r="AF990" s="36">
        <f t="shared" si="1666"/>
        <v>0</v>
      </c>
      <c r="AG990" s="36">
        <f t="shared" si="1468"/>
        <v>0</v>
      </c>
      <c r="AH990" s="36">
        <f t="shared" ref="AH990:AI990" si="1667">AH758+AH816+AH874+AH932</f>
        <v>0</v>
      </c>
      <c r="AI990" s="36">
        <f t="shared" si="1667"/>
        <v>0</v>
      </c>
      <c r="AJ990" s="36">
        <f t="shared" si="1470"/>
        <v>0</v>
      </c>
    </row>
    <row r="991" spans="1:45" ht="15.75" customHeight="1" x14ac:dyDescent="0.3">
      <c r="A991" s="108" t="s">
        <v>9</v>
      </c>
      <c r="B991" s="57"/>
      <c r="C991" s="102"/>
      <c r="D991" s="40">
        <f t="shared" ref="D991:AJ991" si="1668">SUM(D941:D990)</f>
        <v>0</v>
      </c>
      <c r="E991" s="40">
        <f t="shared" si="1668"/>
        <v>0</v>
      </c>
      <c r="F991" s="40">
        <f t="shared" si="1668"/>
        <v>0</v>
      </c>
      <c r="G991" s="40">
        <f t="shared" si="1668"/>
        <v>0</v>
      </c>
      <c r="H991" s="40">
        <f t="shared" si="1668"/>
        <v>0</v>
      </c>
      <c r="I991" s="40">
        <f t="shared" si="1668"/>
        <v>0</v>
      </c>
      <c r="J991" s="40">
        <f t="shared" si="1668"/>
        <v>0</v>
      </c>
      <c r="K991" s="40">
        <f t="shared" si="1668"/>
        <v>0</v>
      </c>
      <c r="L991" s="40">
        <f t="shared" si="1668"/>
        <v>0</v>
      </c>
      <c r="M991" s="40">
        <f t="shared" si="1668"/>
        <v>0</v>
      </c>
      <c r="N991" s="40">
        <f t="shared" si="1668"/>
        <v>0</v>
      </c>
      <c r="O991" s="40">
        <f t="shared" si="1668"/>
        <v>0</v>
      </c>
      <c r="P991" s="40">
        <f t="shared" si="1668"/>
        <v>0</v>
      </c>
      <c r="Q991" s="40">
        <f t="shared" si="1668"/>
        <v>2</v>
      </c>
      <c r="R991" s="40">
        <f t="shared" si="1668"/>
        <v>239</v>
      </c>
      <c r="S991" s="40">
        <f t="shared" si="1668"/>
        <v>417</v>
      </c>
      <c r="T991" s="40">
        <f t="shared" si="1668"/>
        <v>507</v>
      </c>
      <c r="U991" s="40">
        <f t="shared" si="1668"/>
        <v>1017</v>
      </c>
      <c r="V991" s="40">
        <f t="shared" si="1668"/>
        <v>571</v>
      </c>
      <c r="W991" s="40">
        <f t="shared" si="1668"/>
        <v>781</v>
      </c>
      <c r="X991" s="40">
        <f t="shared" si="1668"/>
        <v>791</v>
      </c>
      <c r="Y991" s="40">
        <f t="shared" si="1668"/>
        <v>1103</v>
      </c>
      <c r="Z991" s="40">
        <f t="shared" si="1668"/>
        <v>433</v>
      </c>
      <c r="AA991" s="40">
        <f t="shared" si="1668"/>
        <v>555</v>
      </c>
      <c r="AB991" s="40">
        <f t="shared" si="1668"/>
        <v>2541</v>
      </c>
      <c r="AC991" s="40">
        <f t="shared" si="1668"/>
        <v>3875</v>
      </c>
      <c r="AD991" s="40">
        <f t="shared" si="1668"/>
        <v>6416</v>
      </c>
      <c r="AE991" s="40">
        <f t="shared" si="1668"/>
        <v>12139</v>
      </c>
      <c r="AF991" s="40">
        <f t="shared" si="1668"/>
        <v>16943</v>
      </c>
      <c r="AG991" s="40">
        <f t="shared" si="1668"/>
        <v>29082</v>
      </c>
      <c r="AH991" s="40">
        <f t="shared" si="1668"/>
        <v>0</v>
      </c>
      <c r="AI991" s="40">
        <f t="shared" si="1668"/>
        <v>0</v>
      </c>
      <c r="AJ991" s="40">
        <f t="shared" si="1668"/>
        <v>0</v>
      </c>
    </row>
    <row r="992" spans="1:45" ht="15.75" customHeight="1" x14ac:dyDescent="0.3">
      <c r="A992" s="83"/>
      <c r="B992" s="69"/>
      <c r="C992" s="84"/>
      <c r="D992" s="89">
        <f>SUM(D991:E991)</f>
        <v>0</v>
      </c>
      <c r="E992" s="66"/>
      <c r="F992" s="89">
        <f>SUM(F991:G991)</f>
        <v>0</v>
      </c>
      <c r="G992" s="66"/>
      <c r="H992" s="89">
        <f>SUM(H991:I991)</f>
        <v>0</v>
      </c>
      <c r="I992" s="66"/>
      <c r="J992" s="89">
        <f>SUM(J991:K991)</f>
        <v>0</v>
      </c>
      <c r="K992" s="66"/>
      <c r="L992" s="89">
        <f>SUM(L991:M991)</f>
        <v>0</v>
      </c>
      <c r="M992" s="66"/>
      <c r="N992" s="89">
        <f>SUM(N991:O991)</f>
        <v>0</v>
      </c>
      <c r="O992" s="66"/>
      <c r="P992" s="89">
        <f>SUM(P991:Q991)</f>
        <v>2</v>
      </c>
      <c r="Q992" s="66"/>
      <c r="R992" s="89">
        <f>SUM(R991:S991)</f>
        <v>656</v>
      </c>
      <c r="S992" s="66"/>
      <c r="T992" s="89">
        <f>SUM(T991:U991)</f>
        <v>1524</v>
      </c>
      <c r="U992" s="66"/>
      <c r="V992" s="89">
        <f>SUM(V991:W991)</f>
        <v>1352</v>
      </c>
      <c r="W992" s="66"/>
      <c r="X992" s="89">
        <f>SUM(X991:Y991)</f>
        <v>1894</v>
      </c>
      <c r="Y992" s="66"/>
      <c r="Z992" s="89">
        <f>SUM(Z991:AA991)</f>
        <v>988</v>
      </c>
      <c r="AA992" s="66"/>
      <c r="AB992" s="89">
        <f>SUM(AB991:AC991)</f>
        <v>6416</v>
      </c>
      <c r="AC992" s="66"/>
      <c r="AD992" s="18"/>
      <c r="AE992" s="89">
        <f>SUM(AE991:AF991)</f>
        <v>29082</v>
      </c>
      <c r="AF992" s="66"/>
      <c r="AG992" s="15"/>
      <c r="AH992" s="89">
        <f>SUM(AH991:AI991)</f>
        <v>0</v>
      </c>
      <c r="AI992" s="66"/>
      <c r="AJ992" s="41"/>
      <c r="AK992" s="31"/>
      <c r="AL992" s="103"/>
      <c r="AM992" s="60"/>
      <c r="AN992" s="103"/>
      <c r="AO992" s="60"/>
      <c r="AP992" s="103"/>
      <c r="AQ992" s="60"/>
      <c r="AR992" s="103"/>
      <c r="AS992" s="60"/>
    </row>
  </sheetData>
  <mergeCells count="715">
    <mergeCell ref="AL818:AM818"/>
    <mergeCell ref="AN818:AO818"/>
    <mergeCell ref="AP818:AQ818"/>
    <mergeCell ref="AR818:AS818"/>
    <mergeCell ref="L818:M818"/>
    <mergeCell ref="N818:O818"/>
    <mergeCell ref="P818:Q818"/>
    <mergeCell ref="R818:S818"/>
    <mergeCell ref="T818:U818"/>
    <mergeCell ref="V818:W818"/>
    <mergeCell ref="X818:Y818"/>
    <mergeCell ref="X707:Y707"/>
    <mergeCell ref="AE760:AF760"/>
    <mergeCell ref="AH760:AI760"/>
    <mergeCell ref="A705:B705"/>
    <mergeCell ref="A706:A708"/>
    <mergeCell ref="B706:B708"/>
    <mergeCell ref="D706:AA706"/>
    <mergeCell ref="AB706:AD707"/>
    <mergeCell ref="AE706:AG707"/>
    <mergeCell ref="AH706:AJ707"/>
    <mergeCell ref="Z707:AA707"/>
    <mergeCell ref="C706:C708"/>
    <mergeCell ref="D707:E707"/>
    <mergeCell ref="A759:C760"/>
    <mergeCell ref="D760:E760"/>
    <mergeCell ref="F760:G760"/>
    <mergeCell ref="H760:I760"/>
    <mergeCell ref="J760:K760"/>
    <mergeCell ref="F707:G707"/>
    <mergeCell ref="H707:I707"/>
    <mergeCell ref="J707:K707"/>
    <mergeCell ref="L707:M707"/>
    <mergeCell ref="N707:O707"/>
    <mergeCell ref="P707:Q707"/>
    <mergeCell ref="R707:S707"/>
    <mergeCell ref="T707:U707"/>
    <mergeCell ref="V707:W707"/>
    <mergeCell ref="Z760:AA760"/>
    <mergeCell ref="AB760:AC760"/>
    <mergeCell ref="AL760:AM760"/>
    <mergeCell ref="AN760:AO760"/>
    <mergeCell ref="AP760:AQ760"/>
    <mergeCell ref="AR760:AS760"/>
    <mergeCell ref="L760:M760"/>
    <mergeCell ref="N760:O760"/>
    <mergeCell ref="P760:Q760"/>
    <mergeCell ref="R760:S760"/>
    <mergeCell ref="T760:U760"/>
    <mergeCell ref="V760:W760"/>
    <mergeCell ref="X760:Y760"/>
    <mergeCell ref="X649:Y649"/>
    <mergeCell ref="AE702:AF702"/>
    <mergeCell ref="AH702:AI702"/>
    <mergeCell ref="A647:B647"/>
    <mergeCell ref="A648:A650"/>
    <mergeCell ref="B648:B650"/>
    <mergeCell ref="D648:AA648"/>
    <mergeCell ref="AB648:AD649"/>
    <mergeCell ref="AE648:AG649"/>
    <mergeCell ref="AH648:AJ649"/>
    <mergeCell ref="Z649:AA649"/>
    <mergeCell ref="C648:C650"/>
    <mergeCell ref="D649:E649"/>
    <mergeCell ref="A701:C702"/>
    <mergeCell ref="D702:E702"/>
    <mergeCell ref="F702:G702"/>
    <mergeCell ref="H702:I702"/>
    <mergeCell ref="J702:K702"/>
    <mergeCell ref="F649:G649"/>
    <mergeCell ref="H649:I649"/>
    <mergeCell ref="J649:K649"/>
    <mergeCell ref="L649:M649"/>
    <mergeCell ref="N649:O649"/>
    <mergeCell ref="P649:Q649"/>
    <mergeCell ref="R649:S649"/>
    <mergeCell ref="T649:U649"/>
    <mergeCell ref="V649:W649"/>
    <mergeCell ref="Z702:AA702"/>
    <mergeCell ref="AB702:AC702"/>
    <mergeCell ref="AL702:AM702"/>
    <mergeCell ref="AN702:AO702"/>
    <mergeCell ref="AP702:AQ702"/>
    <mergeCell ref="AR702:AS702"/>
    <mergeCell ref="L702:M702"/>
    <mergeCell ref="N702:O702"/>
    <mergeCell ref="P702:Q702"/>
    <mergeCell ref="R702:S702"/>
    <mergeCell ref="T702:U702"/>
    <mergeCell ref="V702:W702"/>
    <mergeCell ref="X702:Y702"/>
    <mergeCell ref="X591:Y591"/>
    <mergeCell ref="AE644:AF644"/>
    <mergeCell ref="AH644:AI644"/>
    <mergeCell ref="A589:B589"/>
    <mergeCell ref="A590:A592"/>
    <mergeCell ref="B590:B592"/>
    <mergeCell ref="D590:AA590"/>
    <mergeCell ref="AB590:AD591"/>
    <mergeCell ref="AE590:AG591"/>
    <mergeCell ref="AH590:AJ591"/>
    <mergeCell ref="Z591:AA591"/>
    <mergeCell ref="C590:C592"/>
    <mergeCell ref="D591:E591"/>
    <mergeCell ref="A643:C644"/>
    <mergeCell ref="D644:E644"/>
    <mergeCell ref="F644:G644"/>
    <mergeCell ref="H644:I644"/>
    <mergeCell ref="J644:K644"/>
    <mergeCell ref="F591:G591"/>
    <mergeCell ref="H591:I591"/>
    <mergeCell ref="J591:K591"/>
    <mergeCell ref="L591:M591"/>
    <mergeCell ref="N591:O591"/>
    <mergeCell ref="P591:Q591"/>
    <mergeCell ref="R591:S591"/>
    <mergeCell ref="T591:U591"/>
    <mergeCell ref="V591:W591"/>
    <mergeCell ref="Z644:AA644"/>
    <mergeCell ref="AB644:AC644"/>
    <mergeCell ref="AL644:AM644"/>
    <mergeCell ref="AN644:AO644"/>
    <mergeCell ref="AP644:AQ644"/>
    <mergeCell ref="AR644:AS644"/>
    <mergeCell ref="L644:M644"/>
    <mergeCell ref="N644:O644"/>
    <mergeCell ref="P644:Q644"/>
    <mergeCell ref="R644:S644"/>
    <mergeCell ref="T644:U644"/>
    <mergeCell ref="V644:W644"/>
    <mergeCell ref="X644:Y644"/>
    <mergeCell ref="X939:Y939"/>
    <mergeCell ref="AE992:AF992"/>
    <mergeCell ref="AH992:AI992"/>
    <mergeCell ref="A937:B937"/>
    <mergeCell ref="A938:A940"/>
    <mergeCell ref="B938:B940"/>
    <mergeCell ref="D938:AA938"/>
    <mergeCell ref="AB938:AD939"/>
    <mergeCell ref="AE938:AG939"/>
    <mergeCell ref="AH938:AJ939"/>
    <mergeCell ref="Z939:AA939"/>
    <mergeCell ref="C938:C940"/>
    <mergeCell ref="D939:E939"/>
    <mergeCell ref="A991:C992"/>
    <mergeCell ref="D992:E992"/>
    <mergeCell ref="F992:G992"/>
    <mergeCell ref="H992:I992"/>
    <mergeCell ref="J992:K992"/>
    <mergeCell ref="F939:G939"/>
    <mergeCell ref="H939:I939"/>
    <mergeCell ref="J939:K939"/>
    <mergeCell ref="L939:M939"/>
    <mergeCell ref="N939:O939"/>
    <mergeCell ref="P939:Q939"/>
    <mergeCell ref="R939:S939"/>
    <mergeCell ref="T939:U939"/>
    <mergeCell ref="V939:W939"/>
    <mergeCell ref="Z992:AA992"/>
    <mergeCell ref="AB992:AC992"/>
    <mergeCell ref="AL992:AM992"/>
    <mergeCell ref="AN992:AO992"/>
    <mergeCell ref="AP992:AQ992"/>
    <mergeCell ref="AR992:AS992"/>
    <mergeCell ref="L992:M992"/>
    <mergeCell ref="N992:O992"/>
    <mergeCell ref="P992:Q992"/>
    <mergeCell ref="R992:S992"/>
    <mergeCell ref="T992:U992"/>
    <mergeCell ref="V992:W992"/>
    <mergeCell ref="X992:Y992"/>
    <mergeCell ref="X881:Y881"/>
    <mergeCell ref="AE934:AF934"/>
    <mergeCell ref="AH934:AI934"/>
    <mergeCell ref="A879:B879"/>
    <mergeCell ref="A880:A882"/>
    <mergeCell ref="B880:B882"/>
    <mergeCell ref="D880:AA880"/>
    <mergeCell ref="AB880:AD881"/>
    <mergeCell ref="AE880:AG881"/>
    <mergeCell ref="AH880:AJ881"/>
    <mergeCell ref="Z881:AA881"/>
    <mergeCell ref="C880:C882"/>
    <mergeCell ref="D881:E881"/>
    <mergeCell ref="A933:C934"/>
    <mergeCell ref="D934:E934"/>
    <mergeCell ref="F934:G934"/>
    <mergeCell ref="H934:I934"/>
    <mergeCell ref="J934:K934"/>
    <mergeCell ref="F881:G881"/>
    <mergeCell ref="H881:I881"/>
    <mergeCell ref="J881:K881"/>
    <mergeCell ref="L881:M881"/>
    <mergeCell ref="N881:O881"/>
    <mergeCell ref="P881:Q881"/>
    <mergeCell ref="R881:S881"/>
    <mergeCell ref="T881:U881"/>
    <mergeCell ref="V881:W881"/>
    <mergeCell ref="Z934:AA934"/>
    <mergeCell ref="AB934:AC934"/>
    <mergeCell ref="AL934:AM934"/>
    <mergeCell ref="AN934:AO934"/>
    <mergeCell ref="AP934:AQ934"/>
    <mergeCell ref="AR934:AS934"/>
    <mergeCell ref="L934:M934"/>
    <mergeCell ref="N934:O934"/>
    <mergeCell ref="P934:Q934"/>
    <mergeCell ref="R934:S934"/>
    <mergeCell ref="T934:U934"/>
    <mergeCell ref="V934:W934"/>
    <mergeCell ref="X934:Y934"/>
    <mergeCell ref="X823:Y823"/>
    <mergeCell ref="AE876:AF876"/>
    <mergeCell ref="AH876:AI876"/>
    <mergeCell ref="A821:B821"/>
    <mergeCell ref="A822:A824"/>
    <mergeCell ref="B822:B824"/>
    <mergeCell ref="D822:AA822"/>
    <mergeCell ref="AB822:AD823"/>
    <mergeCell ref="AE822:AG823"/>
    <mergeCell ref="AH822:AJ823"/>
    <mergeCell ref="Z823:AA823"/>
    <mergeCell ref="C822:C824"/>
    <mergeCell ref="D823:E823"/>
    <mergeCell ref="A875:C876"/>
    <mergeCell ref="D876:E876"/>
    <mergeCell ref="F876:G876"/>
    <mergeCell ref="H876:I876"/>
    <mergeCell ref="J876:K876"/>
    <mergeCell ref="F823:G823"/>
    <mergeCell ref="H823:I823"/>
    <mergeCell ref="J823:K823"/>
    <mergeCell ref="L823:M823"/>
    <mergeCell ref="N823:O823"/>
    <mergeCell ref="P823:Q823"/>
    <mergeCell ref="R823:S823"/>
    <mergeCell ref="T823:U823"/>
    <mergeCell ref="V823:W823"/>
    <mergeCell ref="Z876:AA876"/>
    <mergeCell ref="AB876:AC876"/>
    <mergeCell ref="AL876:AM876"/>
    <mergeCell ref="AN876:AO876"/>
    <mergeCell ref="AP876:AQ876"/>
    <mergeCell ref="AR876:AS876"/>
    <mergeCell ref="L876:M876"/>
    <mergeCell ref="N876:O876"/>
    <mergeCell ref="P876:Q876"/>
    <mergeCell ref="R876:S876"/>
    <mergeCell ref="T876:U876"/>
    <mergeCell ref="V876:W876"/>
    <mergeCell ref="X876:Y876"/>
    <mergeCell ref="X765:Y765"/>
    <mergeCell ref="AE818:AF818"/>
    <mergeCell ref="AH818:AI818"/>
    <mergeCell ref="A763:B763"/>
    <mergeCell ref="A764:A766"/>
    <mergeCell ref="B764:B766"/>
    <mergeCell ref="D764:AA764"/>
    <mergeCell ref="AB764:AD765"/>
    <mergeCell ref="AE764:AG765"/>
    <mergeCell ref="AH764:AJ765"/>
    <mergeCell ref="Z765:AA765"/>
    <mergeCell ref="C764:C766"/>
    <mergeCell ref="D765:E765"/>
    <mergeCell ref="A817:C818"/>
    <mergeCell ref="D818:E818"/>
    <mergeCell ref="F818:G818"/>
    <mergeCell ref="H818:I818"/>
    <mergeCell ref="J818:K818"/>
    <mergeCell ref="Z818:AA818"/>
    <mergeCell ref="AB818:AC818"/>
    <mergeCell ref="F765:G765"/>
    <mergeCell ref="H765:I765"/>
    <mergeCell ref="J765:K765"/>
    <mergeCell ref="L765:M765"/>
    <mergeCell ref="N765:O765"/>
    <mergeCell ref="P765:Q765"/>
    <mergeCell ref="R765:S765"/>
    <mergeCell ref="T765:U765"/>
    <mergeCell ref="V765:W765"/>
    <mergeCell ref="X533:Y533"/>
    <mergeCell ref="AE586:AF586"/>
    <mergeCell ref="AH586:AI586"/>
    <mergeCell ref="A531:B531"/>
    <mergeCell ref="A532:A534"/>
    <mergeCell ref="B532:B534"/>
    <mergeCell ref="D532:AA532"/>
    <mergeCell ref="AB532:AD533"/>
    <mergeCell ref="AE532:AG533"/>
    <mergeCell ref="AH532:AJ533"/>
    <mergeCell ref="Z533:AA533"/>
    <mergeCell ref="C532:C534"/>
    <mergeCell ref="D533:E533"/>
    <mergeCell ref="A585:C586"/>
    <mergeCell ref="D586:E586"/>
    <mergeCell ref="F586:G586"/>
    <mergeCell ref="H586:I586"/>
    <mergeCell ref="J586:K586"/>
    <mergeCell ref="F533:G533"/>
    <mergeCell ref="H533:I533"/>
    <mergeCell ref="J533:K533"/>
    <mergeCell ref="L533:M533"/>
    <mergeCell ref="N533:O533"/>
    <mergeCell ref="P533:Q533"/>
    <mergeCell ref="R533:S533"/>
    <mergeCell ref="T533:U533"/>
    <mergeCell ref="V533:W533"/>
    <mergeCell ref="Z586:AA586"/>
    <mergeCell ref="AB586:AC586"/>
    <mergeCell ref="AL586:AM586"/>
    <mergeCell ref="AN586:AO586"/>
    <mergeCell ref="AP586:AQ586"/>
    <mergeCell ref="AR586:AS586"/>
    <mergeCell ref="L586:M586"/>
    <mergeCell ref="N586:O586"/>
    <mergeCell ref="P586:Q586"/>
    <mergeCell ref="R586:S586"/>
    <mergeCell ref="T586:U586"/>
    <mergeCell ref="V586:W586"/>
    <mergeCell ref="X586:Y586"/>
    <mergeCell ref="X475:Y475"/>
    <mergeCell ref="AE528:AF528"/>
    <mergeCell ref="AH528:AI528"/>
    <mergeCell ref="A473:B473"/>
    <mergeCell ref="A474:A476"/>
    <mergeCell ref="B474:B476"/>
    <mergeCell ref="D474:AA474"/>
    <mergeCell ref="AB474:AD475"/>
    <mergeCell ref="AE474:AG475"/>
    <mergeCell ref="AH474:AJ475"/>
    <mergeCell ref="Z475:AA475"/>
    <mergeCell ref="C474:C476"/>
    <mergeCell ref="D475:E475"/>
    <mergeCell ref="A527:C528"/>
    <mergeCell ref="D528:E528"/>
    <mergeCell ref="F528:G528"/>
    <mergeCell ref="H528:I528"/>
    <mergeCell ref="J528:K528"/>
    <mergeCell ref="F475:G475"/>
    <mergeCell ref="H475:I475"/>
    <mergeCell ref="J475:K475"/>
    <mergeCell ref="L475:M475"/>
    <mergeCell ref="N475:O475"/>
    <mergeCell ref="P475:Q475"/>
    <mergeCell ref="R475:S475"/>
    <mergeCell ref="T475:U475"/>
    <mergeCell ref="V475:W475"/>
    <mergeCell ref="Z528:AA528"/>
    <mergeCell ref="AB528:AC528"/>
    <mergeCell ref="AL528:AM528"/>
    <mergeCell ref="AN528:AO528"/>
    <mergeCell ref="AP528:AQ528"/>
    <mergeCell ref="AR528:AS528"/>
    <mergeCell ref="L528:M528"/>
    <mergeCell ref="N528:O528"/>
    <mergeCell ref="P528:Q528"/>
    <mergeCell ref="R528:S528"/>
    <mergeCell ref="T528:U528"/>
    <mergeCell ref="V528:W528"/>
    <mergeCell ref="X528:Y528"/>
    <mergeCell ref="X417:Y417"/>
    <mergeCell ref="AE470:AF470"/>
    <mergeCell ref="AH470:AI470"/>
    <mergeCell ref="A415:B415"/>
    <mergeCell ref="A416:A418"/>
    <mergeCell ref="B416:B418"/>
    <mergeCell ref="D416:AA416"/>
    <mergeCell ref="AB416:AD417"/>
    <mergeCell ref="AE416:AG417"/>
    <mergeCell ref="AH416:AJ417"/>
    <mergeCell ref="Z417:AA417"/>
    <mergeCell ref="C416:C418"/>
    <mergeCell ref="D417:E417"/>
    <mergeCell ref="A469:C470"/>
    <mergeCell ref="D470:E470"/>
    <mergeCell ref="F470:G470"/>
    <mergeCell ref="H470:I470"/>
    <mergeCell ref="J470:K470"/>
    <mergeCell ref="F417:G417"/>
    <mergeCell ref="H417:I417"/>
    <mergeCell ref="J417:K417"/>
    <mergeCell ref="L417:M417"/>
    <mergeCell ref="N417:O417"/>
    <mergeCell ref="P417:Q417"/>
    <mergeCell ref="R417:S417"/>
    <mergeCell ref="T417:U417"/>
    <mergeCell ref="V417:W417"/>
    <mergeCell ref="Z470:AA470"/>
    <mergeCell ref="AB470:AC470"/>
    <mergeCell ref="AL470:AM470"/>
    <mergeCell ref="AN470:AO470"/>
    <mergeCell ref="AP470:AQ470"/>
    <mergeCell ref="AR470:AS470"/>
    <mergeCell ref="L470:M470"/>
    <mergeCell ref="N470:O470"/>
    <mergeCell ref="P470:Q470"/>
    <mergeCell ref="R470:S470"/>
    <mergeCell ref="T470:U470"/>
    <mergeCell ref="V470:W470"/>
    <mergeCell ref="X470:Y470"/>
    <mergeCell ref="Z359:AA359"/>
    <mergeCell ref="AE412:AF412"/>
    <mergeCell ref="AH412:AI412"/>
    <mergeCell ref="A358:A360"/>
    <mergeCell ref="B358:B360"/>
    <mergeCell ref="C358:C360"/>
    <mergeCell ref="D358:AA358"/>
    <mergeCell ref="AB358:AD359"/>
    <mergeCell ref="AE358:AG359"/>
    <mergeCell ref="AH358:AJ359"/>
    <mergeCell ref="D359:E359"/>
    <mergeCell ref="F359:G359"/>
    <mergeCell ref="A411:C412"/>
    <mergeCell ref="D412:E412"/>
    <mergeCell ref="F412:G412"/>
    <mergeCell ref="H412:I412"/>
    <mergeCell ref="J412:K412"/>
    <mergeCell ref="H359:I359"/>
    <mergeCell ref="J359:K359"/>
    <mergeCell ref="L359:M359"/>
    <mergeCell ref="N359:O359"/>
    <mergeCell ref="P359:Q359"/>
    <mergeCell ref="R359:S359"/>
    <mergeCell ref="T359:U359"/>
    <mergeCell ref="V359:W359"/>
    <mergeCell ref="X359:Y359"/>
    <mergeCell ref="Z412:AA412"/>
    <mergeCell ref="AB412:AC412"/>
    <mergeCell ref="AL412:AM412"/>
    <mergeCell ref="AN412:AO412"/>
    <mergeCell ref="AP412:AQ412"/>
    <mergeCell ref="AR412:AS412"/>
    <mergeCell ref="L412:M412"/>
    <mergeCell ref="N412:O412"/>
    <mergeCell ref="P412:Q412"/>
    <mergeCell ref="R412:S412"/>
    <mergeCell ref="T412:U412"/>
    <mergeCell ref="V412:W412"/>
    <mergeCell ref="X412:Y412"/>
    <mergeCell ref="Z301:AA301"/>
    <mergeCell ref="AE354:AF354"/>
    <mergeCell ref="AH354:AI354"/>
    <mergeCell ref="A300:A302"/>
    <mergeCell ref="B300:B302"/>
    <mergeCell ref="C300:C302"/>
    <mergeCell ref="D300:AA300"/>
    <mergeCell ref="AB300:AD301"/>
    <mergeCell ref="AE300:AG301"/>
    <mergeCell ref="AH300:AJ301"/>
    <mergeCell ref="D301:E301"/>
    <mergeCell ref="F301:G301"/>
    <mergeCell ref="A353:C354"/>
    <mergeCell ref="D354:E354"/>
    <mergeCell ref="F354:G354"/>
    <mergeCell ref="H354:I354"/>
    <mergeCell ref="J354:K354"/>
    <mergeCell ref="H301:I301"/>
    <mergeCell ref="J301:K301"/>
    <mergeCell ref="L301:M301"/>
    <mergeCell ref="N301:O301"/>
    <mergeCell ref="P301:Q301"/>
    <mergeCell ref="R301:S301"/>
    <mergeCell ref="T301:U301"/>
    <mergeCell ref="V301:W301"/>
    <mergeCell ref="X301:Y301"/>
    <mergeCell ref="Z354:AA354"/>
    <mergeCell ref="AB354:AC354"/>
    <mergeCell ref="AL354:AM354"/>
    <mergeCell ref="AN354:AO354"/>
    <mergeCell ref="AP354:AQ354"/>
    <mergeCell ref="AR354:AS354"/>
    <mergeCell ref="L354:M354"/>
    <mergeCell ref="N354:O354"/>
    <mergeCell ref="P354:Q354"/>
    <mergeCell ref="R354:S354"/>
    <mergeCell ref="T354:U354"/>
    <mergeCell ref="V354:W354"/>
    <mergeCell ref="X354:Y354"/>
    <mergeCell ref="Z243:AA243"/>
    <mergeCell ref="AE296:AF296"/>
    <mergeCell ref="AH296:AI296"/>
    <mergeCell ref="A242:A244"/>
    <mergeCell ref="B242:B244"/>
    <mergeCell ref="C242:C244"/>
    <mergeCell ref="D242:AA242"/>
    <mergeCell ref="AB242:AD243"/>
    <mergeCell ref="AE242:AG243"/>
    <mergeCell ref="AH242:AJ243"/>
    <mergeCell ref="D243:E243"/>
    <mergeCell ref="F243:G243"/>
    <mergeCell ref="A295:C296"/>
    <mergeCell ref="D296:E296"/>
    <mergeCell ref="F296:G296"/>
    <mergeCell ref="H296:I296"/>
    <mergeCell ref="J296:K296"/>
    <mergeCell ref="H243:I243"/>
    <mergeCell ref="J243:K243"/>
    <mergeCell ref="L243:M243"/>
    <mergeCell ref="N243:O243"/>
    <mergeCell ref="P243:Q243"/>
    <mergeCell ref="R243:S243"/>
    <mergeCell ref="T243:U243"/>
    <mergeCell ref="V243:W243"/>
    <mergeCell ref="X243:Y243"/>
    <mergeCell ref="Z296:AA296"/>
    <mergeCell ref="AB296:AC296"/>
    <mergeCell ref="AL296:AM296"/>
    <mergeCell ref="AN296:AO296"/>
    <mergeCell ref="AP296:AQ296"/>
    <mergeCell ref="AR296:AS296"/>
    <mergeCell ref="L296:M296"/>
    <mergeCell ref="N296:O296"/>
    <mergeCell ref="P296:Q296"/>
    <mergeCell ref="R296:S296"/>
    <mergeCell ref="T296:U296"/>
    <mergeCell ref="V296:W296"/>
    <mergeCell ref="X296:Y296"/>
    <mergeCell ref="Z185:AA185"/>
    <mergeCell ref="AE238:AF238"/>
    <mergeCell ref="AH238:AI238"/>
    <mergeCell ref="A184:A186"/>
    <mergeCell ref="B184:B186"/>
    <mergeCell ref="C184:C186"/>
    <mergeCell ref="D184:AA184"/>
    <mergeCell ref="AB184:AD185"/>
    <mergeCell ref="AE184:AG185"/>
    <mergeCell ref="AH184:AJ185"/>
    <mergeCell ref="D185:E185"/>
    <mergeCell ref="F185:G185"/>
    <mergeCell ref="A237:C238"/>
    <mergeCell ref="D238:E238"/>
    <mergeCell ref="F238:G238"/>
    <mergeCell ref="H238:I238"/>
    <mergeCell ref="J238:K238"/>
    <mergeCell ref="H185:I185"/>
    <mergeCell ref="J185:K185"/>
    <mergeCell ref="L185:M185"/>
    <mergeCell ref="N185:O185"/>
    <mergeCell ref="P185:Q185"/>
    <mergeCell ref="R185:S185"/>
    <mergeCell ref="T185:U185"/>
    <mergeCell ref="V185:W185"/>
    <mergeCell ref="X185:Y185"/>
    <mergeCell ref="Z238:AA238"/>
    <mergeCell ref="AB238:AC238"/>
    <mergeCell ref="AL238:AM238"/>
    <mergeCell ref="AN238:AO238"/>
    <mergeCell ref="AP238:AQ238"/>
    <mergeCell ref="AR238:AS238"/>
    <mergeCell ref="L238:M238"/>
    <mergeCell ref="N238:O238"/>
    <mergeCell ref="P238:Q238"/>
    <mergeCell ref="R238:S238"/>
    <mergeCell ref="T238:U238"/>
    <mergeCell ref="V238:W238"/>
    <mergeCell ref="X238:Y238"/>
    <mergeCell ref="X127:Y127"/>
    <mergeCell ref="AE180:AF180"/>
    <mergeCell ref="AH180:AI180"/>
    <mergeCell ref="A125:B125"/>
    <mergeCell ref="A126:A128"/>
    <mergeCell ref="B126:B128"/>
    <mergeCell ref="D126:AA126"/>
    <mergeCell ref="AB126:AD127"/>
    <mergeCell ref="AE126:AG127"/>
    <mergeCell ref="AH126:AJ127"/>
    <mergeCell ref="Z127:AA127"/>
    <mergeCell ref="C126:C128"/>
    <mergeCell ref="D127:E127"/>
    <mergeCell ref="A179:C180"/>
    <mergeCell ref="D180:E180"/>
    <mergeCell ref="F180:G180"/>
    <mergeCell ref="H180:I180"/>
    <mergeCell ref="J180:K180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Z180:AA180"/>
    <mergeCell ref="AB180:AC180"/>
    <mergeCell ref="AL180:AM180"/>
    <mergeCell ref="AN180:AO180"/>
    <mergeCell ref="AP180:AQ180"/>
    <mergeCell ref="AR180:AS180"/>
    <mergeCell ref="L180:M180"/>
    <mergeCell ref="N180:O180"/>
    <mergeCell ref="P180:Q180"/>
    <mergeCell ref="R180:S180"/>
    <mergeCell ref="T180:U180"/>
    <mergeCell ref="V180:W180"/>
    <mergeCell ref="X180:Y180"/>
    <mergeCell ref="X69:Y69"/>
    <mergeCell ref="AE122:AF122"/>
    <mergeCell ref="AH122:AI122"/>
    <mergeCell ref="A67:B67"/>
    <mergeCell ref="A68:A70"/>
    <mergeCell ref="B68:B70"/>
    <mergeCell ref="D68:AA68"/>
    <mergeCell ref="AB68:AD69"/>
    <mergeCell ref="AE68:AG69"/>
    <mergeCell ref="AH68:AJ69"/>
    <mergeCell ref="Z69:AA69"/>
    <mergeCell ref="C68:C70"/>
    <mergeCell ref="D69:E69"/>
    <mergeCell ref="A121:C122"/>
    <mergeCell ref="D122:E122"/>
    <mergeCell ref="F122:G122"/>
    <mergeCell ref="H122:I122"/>
    <mergeCell ref="J122:K122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Z122:AA122"/>
    <mergeCell ref="AB122:AC122"/>
    <mergeCell ref="AL122:AM122"/>
    <mergeCell ref="AN122:AO122"/>
    <mergeCell ref="AP122:AQ122"/>
    <mergeCell ref="AR122:AS122"/>
    <mergeCell ref="L122:M122"/>
    <mergeCell ref="N122:O122"/>
    <mergeCell ref="P122:Q122"/>
    <mergeCell ref="R122:S122"/>
    <mergeCell ref="T122:U122"/>
    <mergeCell ref="V122:W122"/>
    <mergeCell ref="X122:Y122"/>
    <mergeCell ref="AR64:AS64"/>
    <mergeCell ref="P64:Q64"/>
    <mergeCell ref="R64:S64"/>
    <mergeCell ref="T64:U64"/>
    <mergeCell ref="V64:W64"/>
    <mergeCell ref="X64:Y64"/>
    <mergeCell ref="Z64:AA64"/>
    <mergeCell ref="AB64:AC64"/>
    <mergeCell ref="A63:C64"/>
    <mergeCell ref="D64:E64"/>
    <mergeCell ref="F64:G64"/>
    <mergeCell ref="H64:I64"/>
    <mergeCell ref="J64:K64"/>
    <mergeCell ref="L64:M64"/>
    <mergeCell ref="N64:O64"/>
    <mergeCell ref="A10:A12"/>
    <mergeCell ref="B10:B12"/>
    <mergeCell ref="C10:C12"/>
    <mergeCell ref="D11:E11"/>
    <mergeCell ref="AE64:AF64"/>
    <mergeCell ref="AH64:AI64"/>
    <mergeCell ref="AL64:AM64"/>
    <mergeCell ref="AN64:AO64"/>
    <mergeCell ref="AP64:AQ64"/>
    <mergeCell ref="AB10:AD11"/>
    <mergeCell ref="AE10:AG11"/>
    <mergeCell ref="AH10:AJ11"/>
    <mergeCell ref="F11:G11"/>
    <mergeCell ref="H11:I11"/>
    <mergeCell ref="P4:Q4"/>
    <mergeCell ref="R4:S4"/>
    <mergeCell ref="A5:A7"/>
    <mergeCell ref="B5:B7"/>
    <mergeCell ref="C5:C7"/>
    <mergeCell ref="D5:AA5"/>
    <mergeCell ref="D10:AA10"/>
    <mergeCell ref="X11:Y11"/>
    <mergeCell ref="Z11:AA11"/>
    <mergeCell ref="J11:K11"/>
    <mergeCell ref="L11:M11"/>
    <mergeCell ref="N11:O11"/>
    <mergeCell ref="P11:Q11"/>
    <mergeCell ref="R11:S11"/>
    <mergeCell ref="T11:U11"/>
    <mergeCell ref="V11:W11"/>
    <mergeCell ref="D6:E6"/>
    <mergeCell ref="F6:G6"/>
    <mergeCell ref="A9:B9"/>
    <mergeCell ref="A1:B3"/>
    <mergeCell ref="C1:M4"/>
    <mergeCell ref="V1:W1"/>
    <mergeCell ref="AG1:AG4"/>
    <mergeCell ref="AI1:AJ4"/>
    <mergeCell ref="AL1:AN2"/>
    <mergeCell ref="A4:B4"/>
    <mergeCell ref="X4:Y4"/>
    <mergeCell ref="AE5:AG6"/>
    <mergeCell ref="AH5:AJ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5:AD6"/>
    <mergeCell ref="P1:Q1"/>
    <mergeCell ref="P2:Q2"/>
    <mergeCell ref="T2:U2"/>
    <mergeCell ref="V2:W2"/>
    <mergeCell ref="T3:U3"/>
    <mergeCell ref="V3:W3"/>
    <mergeCell ref="N1:O3"/>
    <mergeCell ref="N4:O4"/>
    <mergeCell ref="T4:U4"/>
    <mergeCell ref="V4:W4"/>
  </mergeCells>
  <hyperlinks>
    <hyperlink ref="P1" location="'Surveilans PTM'!A9:B9" display="Januari" xr:uid="{00000000-0004-0000-0500-000001000000}"/>
    <hyperlink ref="R1" location="'Surveilans PTM'!A183" display="April" xr:uid="{00000000-0004-0000-0500-000002000000}"/>
    <hyperlink ref="T1" location="'Surveilans PTM'!A357" display="Juli" xr:uid="{00000000-0004-0000-0500-000003000000}"/>
    <hyperlink ref="V1" location="'Surveilans PTM'!A531:B531" display="Oktober" xr:uid="{00000000-0004-0000-0500-000004000000}"/>
    <hyperlink ref="P2" location="'Surveilans PTM'!A67:B67" display="Februari" xr:uid="{00000000-0004-0000-0500-000005000000}"/>
    <hyperlink ref="R2" location="'Surveilans PTM'!A241" display="Mei" xr:uid="{00000000-0004-0000-0500-000006000000}"/>
    <hyperlink ref="T2" location="'Surveilans PTM'!A415:B415" display="Agustus" xr:uid="{00000000-0004-0000-0500-000007000000}"/>
    <hyperlink ref="V2" location="'Surveilans PTM'!A589:B589" display="November" xr:uid="{00000000-0004-0000-0500-000008000000}"/>
    <hyperlink ref="P3" location="'Surveilans PTM'!A125:B125" display="Maret" xr:uid="{00000000-0004-0000-0500-000009000000}"/>
    <hyperlink ref="R3" location="'Surveilans PTM'!A299" display="Juni" xr:uid="{00000000-0004-0000-0500-00000A000000}"/>
    <hyperlink ref="T3" location="'Surveilans PTM'!A473:B473" display="September" xr:uid="{00000000-0004-0000-0500-00000B000000}"/>
    <hyperlink ref="V3" location="'Surveilans PTM'!A647:B647" display="Desember" xr:uid="{00000000-0004-0000-0500-00000C000000}"/>
    <hyperlink ref="P4" location="'Surveilans PTM'!A705:B705" display="Triwulan I" xr:uid="{00000000-0004-0000-0500-00000E000000}"/>
    <hyperlink ref="R4" location="'Surveilans PTM'!A763:B763" display="Triwulan II" xr:uid="{00000000-0004-0000-0500-00000F000000}"/>
    <hyperlink ref="T4" location="'Surveilans PTM'!A821:B821" display="Triwulan III" xr:uid="{00000000-0004-0000-0500-000010000000}"/>
    <hyperlink ref="V4" location="'Surveilans PTM'!A879:B879" display="Triwulan IV" xr:uid="{00000000-0004-0000-0500-000011000000}"/>
    <hyperlink ref="X4" location="'Surveilans PTM'!A937:B937" display="TAHUNAN" xr:uid="{00000000-0004-0000-0500-000012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68" t="s">
        <v>150</v>
      </c>
      <c r="B1" s="58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59"/>
      <c r="B2" s="61"/>
      <c r="C2" s="45" t="s">
        <v>149</v>
      </c>
      <c r="D2" s="44"/>
      <c r="E2" s="44"/>
      <c r="F2" s="44"/>
      <c r="G2" s="44"/>
      <c r="H2" s="4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62"/>
      <c r="B3" s="64"/>
      <c r="C3" s="45" t="s">
        <v>151</v>
      </c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0" t="s">
        <v>5</v>
      </c>
      <c r="B4" s="65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46"/>
      <c r="B6" s="111" t="s">
        <v>160</v>
      </c>
      <c r="C6" s="112" t="s">
        <v>152</v>
      </c>
      <c r="D6" s="67"/>
      <c r="E6" s="67"/>
      <c r="F6" s="67"/>
      <c r="G6" s="67"/>
      <c r="H6" s="67"/>
      <c r="I6" s="86"/>
      <c r="J6" s="46"/>
      <c r="K6" s="46"/>
      <c r="L6" s="46"/>
      <c r="M6" s="46"/>
      <c r="N6" s="46"/>
      <c r="O6" s="46"/>
      <c r="P6" s="46"/>
      <c r="Q6" s="46"/>
    </row>
    <row r="7" spans="1:19" ht="46.5" x14ac:dyDescent="0.25">
      <c r="A7" s="47"/>
      <c r="B7" s="91"/>
      <c r="C7" s="48" t="s">
        <v>153</v>
      </c>
      <c r="D7" s="48" t="s">
        <v>154</v>
      </c>
      <c r="E7" s="48" t="s">
        <v>155</v>
      </c>
      <c r="F7" s="48" t="s">
        <v>156</v>
      </c>
      <c r="G7" s="48" t="s">
        <v>157</v>
      </c>
      <c r="H7" s="48" t="s">
        <v>158</v>
      </c>
      <c r="I7" s="48" t="s">
        <v>159</v>
      </c>
      <c r="J7" s="47"/>
      <c r="K7" s="47"/>
      <c r="L7" s="47"/>
      <c r="M7" s="47"/>
      <c r="N7" s="47"/>
      <c r="O7" s="47"/>
      <c r="P7" s="47"/>
      <c r="Q7" s="47"/>
    </row>
    <row r="8" spans="1:19" ht="15.5" x14ac:dyDescent="0.25">
      <c r="A8" s="46"/>
      <c r="B8" s="92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50"/>
      <c r="K8" s="50"/>
      <c r="L8" s="50"/>
      <c r="M8" s="50"/>
      <c r="N8" s="50"/>
      <c r="O8" s="50"/>
      <c r="P8" s="50"/>
      <c r="Q8" s="46"/>
    </row>
    <row r="9" spans="1:19" ht="14" x14ac:dyDescent="0.3">
      <c r="B9" s="51" t="e">
        <f>#REF!</f>
        <v>#REF!</v>
      </c>
      <c r="C9" s="43">
        <f ca="1">IFERROR(__xludf.DUMMYFUNCTION("IMPORTRANGE(""https://docs.google.com/spreadsheets/d/1P0UTisakTE5EAx-MYEjY2DmhSnLNqqRm6P3NrlYXL2I/edit#gid=1892753874"",""Rekap KTR!$E$6"")"),6)</f>
        <v>6</v>
      </c>
      <c r="D9" s="43">
        <f ca="1">IFERROR(__xludf.DUMMYFUNCTION("IMPORTRANGE(""https://docs.google.com/spreadsheets/d/1P0UTisakTE5EAx-MYEjY2DmhSnLNqqRm6P3NrlYXL2I/edit#gid=1892753874"",""Rekap KTR!$E$7"")"),26)</f>
        <v>26</v>
      </c>
      <c r="E9" s="43">
        <f ca="1">IFERROR(__xludf.DUMMYFUNCTION("IMPORTRANGE(""https://docs.google.com/spreadsheets/d/1P0UTisakTE5EAx-MYEjY2DmhSnLNqqRm6P3NrlYXL2I/edit#gid=1892753874"",""Rekap KTR!$E$8"")"),56)</f>
        <v>56</v>
      </c>
      <c r="F9" s="43">
        <f ca="1">IFERROR(__xludf.DUMMYFUNCTION("IMPORTRANGE(""https://docs.google.com/spreadsheets/d/1P0UTisakTE5EAx-MYEjY2DmhSnLNqqRm6P3NrlYXL2I/edit#gid=1892753874"",""Rekap KTR!$E$9"")"),8)</f>
        <v>8</v>
      </c>
      <c r="G9" s="43">
        <f ca="1">IFERROR(__xludf.DUMMYFUNCTION("IMPORTRANGE(""https://docs.google.com/spreadsheets/d/1P0UTisakTE5EAx-MYEjY2DmhSnLNqqRm6P3NrlYXL2I/edit#gid=1892753874"",""Rekap KTR!$E$10"")"),0)</f>
        <v>0</v>
      </c>
      <c r="H9" s="43">
        <f ca="1">IFERROR(__xludf.DUMMYFUNCTION("IMPORTRANGE(""https://docs.google.com/spreadsheets/d/1P0UTisakTE5EAx-MYEjY2DmhSnLNqqRm6P3NrlYXL2I/edit#gid=1892753874"",""Rekap KTR!$E$11"")"),8)</f>
        <v>8</v>
      </c>
      <c r="I9" s="43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51" t="e">
        <f>#REF!</f>
        <v>#REF!</v>
      </c>
      <c r="C10" s="43">
        <f ca="1">IFERROR(__xludf.DUMMYFUNCTION("IMPORTRANGE(""https://docs.google.com/spreadsheets/d/1jB-UnyPBzGq1HOZkIVtft_Wo28OEKcZNsVgS5r_boTE/edit#gid=1522333227"",""Rekap KTR!$E$6"")"),12)</f>
        <v>12</v>
      </c>
      <c r="D10" s="43">
        <f ca="1">IFERROR(__xludf.DUMMYFUNCTION("IMPORTRANGE(""https://docs.google.com/spreadsheets/d/1jB-UnyPBzGq1HOZkIVtft_Wo28OEKcZNsVgS5r_boTE/edit#gid=1522333227"",""Rekap KTR!$E$7"")"),53)</f>
        <v>53</v>
      </c>
      <c r="E10" s="43">
        <f ca="1">IFERROR(__xludf.DUMMYFUNCTION("IMPORTRANGE(""https://docs.google.com/spreadsheets/d/1jB-UnyPBzGq1HOZkIVtft_Wo28OEKcZNsVgS5r_boTE/edit#gid=1522333227"",""Rekap KTR!$E$8"")"),56)</f>
        <v>56</v>
      </c>
      <c r="F10" s="43" t="str">
        <f ca="1">IFERROR(__xludf.DUMMYFUNCTION("IMPORTRANGE(""https://docs.google.com/spreadsheets/d/1jB-UnyPBzGq1HOZkIVtft_Wo28OEKcZNsVgS5r_boTE/edit#gid=1522333227"",""Rekap KTR!$E$9"")"),"")</f>
        <v/>
      </c>
      <c r="G10" s="43">
        <f ca="1">IFERROR(__xludf.DUMMYFUNCTION("IMPORTRANGE(""https://docs.google.com/spreadsheets/d/1jB-UnyPBzGq1HOZkIVtft_Wo28OEKcZNsVgS5r_boTE/edit#gid=1522333227"",""Rekap KTR!$E$10"")"),0)</f>
        <v>0</v>
      </c>
      <c r="H10" s="43" t="str">
        <f ca="1">IFERROR(__xludf.DUMMYFUNCTION("IMPORTRANGE(""https://docs.google.com/spreadsheets/d/1jB-UnyPBzGq1HOZkIVtft_Wo28OEKcZNsVgS5r_boTE/edit#gid=1522333227"",""Rekap KTR!$E$11"")"),"")</f>
        <v/>
      </c>
      <c r="I10" s="43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51" t="e">
        <f>#REF!</f>
        <v>#REF!</v>
      </c>
      <c r="C11" s="43">
        <f ca="1">IFERROR(__xludf.DUMMYFUNCTION("IMPORTRANGE(""https://docs.google.com/spreadsheets/d/1gHFrRpJ5fnyxfJI-jxT5z1B1L7rSV8E5sIZEN90Rfhc/edit#gid=1522333227"",""Rekap KTR!$E$6"")"),4)</f>
        <v>4</v>
      </c>
      <c r="D11" s="43">
        <f ca="1">IFERROR(__xludf.DUMMYFUNCTION("IMPORTRANGE(""https://docs.google.com/spreadsheets/d/1gHFrRpJ5fnyxfJI-jxT5z1B1L7rSV8E5sIZEN90Rfhc/edit#gid=1522333227"",""Rekap KTR!$E$7"")"),29)</f>
        <v>29</v>
      </c>
      <c r="E11" s="43">
        <f ca="1">IFERROR(__xludf.DUMMYFUNCTION("IMPORTRANGE(""https://docs.google.com/spreadsheets/d/1gHFrRpJ5fnyxfJI-jxT5z1B1L7rSV8E5sIZEN90Rfhc/edit#gid=1522333227"",""Rekap KTR!$E$8"")"),31)</f>
        <v>31</v>
      </c>
      <c r="F11" s="43" t="str">
        <f ca="1">IFERROR(__xludf.DUMMYFUNCTION("IMPORTRANGE(""https://docs.google.com/spreadsheets/d/1gHFrRpJ5fnyxfJI-jxT5z1B1L7rSV8E5sIZEN90Rfhc/edit#gid=1522333227"",""Rekap KTR!$E$9"")"),"")</f>
        <v/>
      </c>
      <c r="G11" s="43" t="str">
        <f ca="1">IFERROR(__xludf.DUMMYFUNCTION("IMPORTRANGE(""https://docs.google.com/spreadsheets/d/1gHFrRpJ5fnyxfJI-jxT5z1B1L7rSV8E5sIZEN90Rfhc/edit#gid=1522333227"",""Rekap KTR!$E$10"")"),"")</f>
        <v/>
      </c>
      <c r="H11" s="43" t="str">
        <f ca="1">IFERROR(__xludf.DUMMYFUNCTION("IMPORTRANGE(""https://docs.google.com/spreadsheets/d/1gHFrRpJ5fnyxfJI-jxT5z1B1L7rSV8E5sIZEN90Rfhc/edit#gid=1522333227"",""Rekap KTR!$E$11"")"),"")</f>
        <v/>
      </c>
      <c r="I11" s="4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51" t="e">
        <f>#REF!</f>
        <v>#REF!</v>
      </c>
      <c r="C12" s="43">
        <f ca="1">IFERROR(__xludf.DUMMYFUNCTION("IMPORTRANGE(""https://docs.google.com/spreadsheets/d/1saC2UP2JuYJ7WRPxjh8EMf_BSfGZ18Ous8sVKGLr-Ng/edit#gid=1892753874"",""Rekap KTR!$E$6"")"),8)</f>
        <v>8</v>
      </c>
      <c r="D12" s="43">
        <f ca="1">IFERROR(__xludf.DUMMYFUNCTION("IMPORTRANGE(""https://docs.google.com/spreadsheets/d/1saC2UP2JuYJ7WRPxjh8EMf_BSfGZ18Ous8sVKGLr-Ng/edit#gid=1892753874"",""Rekap KTR!$E$7"")"),41)</f>
        <v>41</v>
      </c>
      <c r="E12" s="43">
        <f ca="1">IFERROR(__xludf.DUMMYFUNCTION("IMPORTRANGE(""https://docs.google.com/spreadsheets/d/1saC2UP2JuYJ7WRPxjh8EMf_BSfGZ18Ous8sVKGLr-Ng/edit#gid=1892753874"",""Rekap KTR!$E$8"")"),41)</f>
        <v>41</v>
      </c>
      <c r="F12" s="43">
        <f ca="1">IFERROR(__xludf.DUMMYFUNCTION("IMPORTRANGE(""https://docs.google.com/spreadsheets/d/1saC2UP2JuYJ7WRPxjh8EMf_BSfGZ18Ous8sVKGLr-Ng/edit#gid=1892753874"",""Rekap KTR!$E$9"")"),14)</f>
        <v>14</v>
      </c>
      <c r="G12" s="43">
        <f ca="1">IFERROR(__xludf.DUMMYFUNCTION("IMPORTRANGE(""https://docs.google.com/spreadsheets/d/1saC2UP2JuYJ7WRPxjh8EMf_BSfGZ18Ous8sVKGLr-Ng/edit#gid=1892753874"",""Rekap KTR!$E$10"")"),0)</f>
        <v>0</v>
      </c>
      <c r="H12" s="43">
        <f ca="1">IFERROR(__xludf.DUMMYFUNCTION("IMPORTRANGE(""https://docs.google.com/spreadsheets/d/1saC2UP2JuYJ7WRPxjh8EMf_BSfGZ18Ous8sVKGLr-Ng/edit#gid=1892753874"",""Rekap KTR!$E$11"")"),0)</f>
        <v>0</v>
      </c>
      <c r="I12" s="43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51" t="e">
        <f>#REF!</f>
        <v>#REF!</v>
      </c>
      <c r="C13" s="43">
        <f ca="1">IFERROR(__xludf.DUMMYFUNCTION("IMPORTRANGE(""https://docs.google.com/spreadsheets/d/1ApPPV7RPuDI1EDOKjkoDXkV5Yd_NofeQTYTtAHUYGGw/edit#gid=1522333227"",""Rekap KTR!$E$6"")"),3)</f>
        <v>3</v>
      </c>
      <c r="D13" s="43">
        <f ca="1">IFERROR(__xludf.DUMMYFUNCTION("IMPORTRANGE(""https://docs.google.com/spreadsheets/d/1ApPPV7RPuDI1EDOKjkoDXkV5Yd_NofeQTYTtAHUYGGw/edit#gid=1522333227"",""Rekap KTR!$E$7"")"),20)</f>
        <v>20</v>
      </c>
      <c r="E13" s="43">
        <f ca="1">IFERROR(__xludf.DUMMYFUNCTION("IMPORTRANGE(""https://docs.google.com/spreadsheets/d/1ApPPV7RPuDI1EDOKjkoDXkV5Yd_NofeQTYTtAHUYGGw/edit#gid=1522333227"",""Rekap KTR!$E$8"")"),6)</f>
        <v>6</v>
      </c>
      <c r="F13" s="43" t="str">
        <f ca="1">IFERROR(__xludf.DUMMYFUNCTION("IMPORTRANGE(""https://docs.google.com/spreadsheets/d/1ApPPV7RPuDI1EDOKjkoDXkV5Yd_NofeQTYTtAHUYGGw/edit#gid=1522333227"",""Rekap KTR!$E$9"")"),"")</f>
        <v/>
      </c>
      <c r="G13" s="43" t="str">
        <f ca="1">IFERROR(__xludf.DUMMYFUNCTION("IMPORTRANGE(""https://docs.google.com/spreadsheets/d/1ApPPV7RPuDI1EDOKjkoDXkV5Yd_NofeQTYTtAHUYGGw/edit#gid=1522333227"",""Rekap KTR!$E$10"")"),"")</f>
        <v/>
      </c>
      <c r="H13" s="43" t="str">
        <f ca="1">IFERROR(__xludf.DUMMYFUNCTION("IMPORTRANGE(""https://docs.google.com/spreadsheets/d/1ApPPV7RPuDI1EDOKjkoDXkV5Yd_NofeQTYTtAHUYGGw/edit#gid=1522333227"",""Rekap KTR!$E$11"")"),"")</f>
        <v/>
      </c>
      <c r="I13" s="4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51" t="e">
        <f>#REF!</f>
        <v>#REF!</v>
      </c>
      <c r="C14" s="43">
        <f ca="1">IFERROR(__xludf.DUMMYFUNCTION("IMPORTRANGE(""https://docs.google.com/spreadsheets/d/1iV_nqIfkAdyO_vl_QARxWbfnGcK2KlCCS94aVJ2QbTI/edit#gid=1522333227"",""Rekap KTR!$E$6"")"),6)</f>
        <v>6</v>
      </c>
      <c r="D14" s="43">
        <f ca="1">IFERROR(__xludf.DUMMYFUNCTION("IMPORTRANGE(""https://docs.google.com/spreadsheets/d/1iV_nqIfkAdyO_vl_QARxWbfnGcK2KlCCS94aVJ2QbTI/edit#gid=1522333227"",""Rekap KTR!$E$7"")"),26)</f>
        <v>26</v>
      </c>
      <c r="E14" s="43">
        <f ca="1">IFERROR(__xludf.DUMMYFUNCTION("IMPORTRANGE(""https://docs.google.com/spreadsheets/d/1iV_nqIfkAdyO_vl_QARxWbfnGcK2KlCCS94aVJ2QbTI/edit#gid=1522333227"",""Rekap KTR!$E$8"")"),13)</f>
        <v>13</v>
      </c>
      <c r="F14" s="43">
        <f ca="1">IFERROR(__xludf.DUMMYFUNCTION("IMPORTRANGE(""https://docs.google.com/spreadsheets/d/1iV_nqIfkAdyO_vl_QARxWbfnGcK2KlCCS94aVJ2QbTI/edit#gid=1522333227"",""Rekap KTR!$E$9"")"),0)</f>
        <v>0</v>
      </c>
      <c r="G14" s="43">
        <f ca="1">IFERROR(__xludf.DUMMYFUNCTION("IMPORTRANGE(""https://docs.google.com/spreadsheets/d/1iV_nqIfkAdyO_vl_QARxWbfnGcK2KlCCS94aVJ2QbTI/edit#gid=1522333227"",""Rekap KTR!$E$10"")"),0)</f>
        <v>0</v>
      </c>
      <c r="H14" s="43">
        <f ca="1">IFERROR(__xludf.DUMMYFUNCTION("IMPORTRANGE(""https://docs.google.com/spreadsheets/d/1iV_nqIfkAdyO_vl_QARxWbfnGcK2KlCCS94aVJ2QbTI/edit#gid=1522333227"",""Rekap KTR!$E$11"")"),0)</f>
        <v>0</v>
      </c>
      <c r="I14" s="43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51" t="e">
        <f>#REF!</f>
        <v>#REF!</v>
      </c>
      <c r="C15" s="43">
        <f ca="1">IFERROR(__xludf.DUMMYFUNCTION("IMPORTRANGE(""https://docs.google.com/spreadsheets/d/1zz70Lj6oBg1MOPSG6KJcsMeqBNtXMHYICRkg7kpt_d0/edit#gid=1892753874"",""Rekap KTR!$E$6"")"),9)</f>
        <v>9</v>
      </c>
      <c r="D15" s="43">
        <f ca="1">IFERROR(__xludf.DUMMYFUNCTION("IMPORTRANGE(""https://docs.google.com/spreadsheets/d/1zz70Lj6oBg1MOPSG6KJcsMeqBNtXMHYICRkg7kpt_d0/edit#gid=1892753874"",""Rekap KTR!$E$7"")"),47)</f>
        <v>47</v>
      </c>
      <c r="E15" s="43">
        <f ca="1">IFERROR(__xludf.DUMMYFUNCTION("IMPORTRANGE(""https://docs.google.com/spreadsheets/d/1zz70Lj6oBg1MOPSG6KJcsMeqBNtXMHYICRkg7kpt_d0/edit#gid=1892753874"",""Rekap KTR!$E$8"")"),29)</f>
        <v>29</v>
      </c>
      <c r="F15" s="43">
        <f ca="1">IFERROR(__xludf.DUMMYFUNCTION("IMPORTRANGE(""https://docs.google.com/spreadsheets/d/1zz70Lj6oBg1MOPSG6KJcsMeqBNtXMHYICRkg7kpt_d0/edit#gid=1892753874"",""Rekap KTR!$E$9"")"),3)</f>
        <v>3</v>
      </c>
      <c r="G15" s="43">
        <f ca="1">IFERROR(__xludf.DUMMYFUNCTION("IMPORTRANGE(""https://docs.google.com/spreadsheets/d/1zz70Lj6oBg1MOPSG6KJcsMeqBNtXMHYICRkg7kpt_d0/edit#gid=1892753874"",""Rekap KTR!$E$10"")"),1)</f>
        <v>1</v>
      </c>
      <c r="H15" s="43">
        <f ca="1">IFERROR(__xludf.DUMMYFUNCTION("IMPORTRANGE(""https://docs.google.com/spreadsheets/d/1zz70Lj6oBg1MOPSG6KJcsMeqBNtXMHYICRkg7kpt_d0/edit#gid=1892753874"",""Rekap KTR!$E$11"")"),4)</f>
        <v>4</v>
      </c>
      <c r="I15" s="43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51" t="e">
        <f>#REF!</f>
        <v>#REF!</v>
      </c>
      <c r="C16" s="43">
        <f ca="1">IFERROR(__xludf.DUMMYFUNCTION("IMPORTRANGE(""https://docs.google.com/spreadsheets/d/1773f1iHRnXhbrVjAHR7zUpu3neZdvtp1a2ikB9LJu8U/edit#gid=1522333227"",""Rekap KTR!$E$6"")"),39)</f>
        <v>39</v>
      </c>
      <c r="D16" s="43">
        <f ca="1">IFERROR(__xludf.DUMMYFUNCTION("IMPORTRANGE(""https://docs.google.com/spreadsheets/d/1773f1iHRnXhbrVjAHR7zUpu3neZdvtp1a2ikB9LJu8U/edit#gid=1522333227"",""Rekap KTR!$E$7"")"),43)</f>
        <v>43</v>
      </c>
      <c r="E16" s="43">
        <f ca="1">IFERROR(__xludf.DUMMYFUNCTION("IMPORTRANGE(""https://docs.google.com/spreadsheets/d/1773f1iHRnXhbrVjAHR7zUpu3neZdvtp1a2ikB9LJu8U/edit#gid=1522333227"",""Rekap KTR!$E$8"")"),32)</f>
        <v>32</v>
      </c>
      <c r="F16" s="43">
        <f ca="1">IFERROR(__xludf.DUMMYFUNCTION("IMPORTRANGE(""https://docs.google.com/spreadsheets/d/1773f1iHRnXhbrVjAHR7zUpu3neZdvtp1a2ikB9LJu8U/edit#gid=1522333227"",""Rekap KTR!$E$9"")"),21)</f>
        <v>21</v>
      </c>
      <c r="G16" s="43">
        <f ca="1">IFERROR(__xludf.DUMMYFUNCTION("IMPORTRANGE(""https://docs.google.com/spreadsheets/d/1773f1iHRnXhbrVjAHR7zUpu3neZdvtp1a2ikB9LJu8U/edit#gid=1522333227"",""Rekap KTR!$E$10"")"),0)</f>
        <v>0</v>
      </c>
      <c r="H16" s="43">
        <f ca="1">IFERROR(__xludf.DUMMYFUNCTION("IMPORTRANGE(""https://docs.google.com/spreadsheets/d/1773f1iHRnXhbrVjAHR7zUpu3neZdvtp1a2ikB9LJu8U/edit#gid=1522333227"",""Rekap KTR!$E$11"")"),16)</f>
        <v>16</v>
      </c>
      <c r="I16" s="43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51" t="e">
        <f>#REF!</f>
        <v>#REF!</v>
      </c>
      <c r="C17" s="43">
        <f ca="1">IFERROR(__xludf.DUMMYFUNCTION("IMPORTRANGE(""https://docs.google.com/spreadsheets/d/10iNzN1LqaStEosZKEbqcoOm3IdodNsG31q_nR0Y6WGo/edit#gid=1522333227"",""Rekap KTR!$E$6"")"),1)</f>
        <v>1</v>
      </c>
      <c r="D17" s="43">
        <f ca="1">IFERROR(__xludf.DUMMYFUNCTION("IMPORTRANGE(""https://docs.google.com/spreadsheets/d/10iNzN1LqaStEosZKEbqcoOm3IdodNsG31q_nR0Y6WGo/edit#gid=1522333227"",""Rekap KTR!$E$7"")"),27)</f>
        <v>27</v>
      </c>
      <c r="E17" s="43">
        <f ca="1">IFERROR(__xludf.DUMMYFUNCTION("IMPORTRANGE(""https://docs.google.com/spreadsheets/d/10iNzN1LqaStEosZKEbqcoOm3IdodNsG31q_nR0Y6WGo/edit#gid=1522333227"",""Rekap KTR!$E$8"")"),2)</f>
        <v>2</v>
      </c>
      <c r="F17" s="43">
        <f ca="1">IFERROR(__xludf.DUMMYFUNCTION("IMPORTRANGE(""https://docs.google.com/spreadsheets/d/10iNzN1LqaStEosZKEbqcoOm3IdodNsG31q_nR0Y6WGo/edit#gid=1522333227"",""Rekap KTR!$E$9"")"),3)</f>
        <v>3</v>
      </c>
      <c r="G17" s="43">
        <f ca="1">IFERROR(__xludf.DUMMYFUNCTION("IMPORTRANGE(""https://docs.google.com/spreadsheets/d/10iNzN1LqaStEosZKEbqcoOm3IdodNsG31q_nR0Y6WGo/edit#gid=1522333227"",""Rekap KTR!$E$10"")"),0)</f>
        <v>0</v>
      </c>
      <c r="H17" s="43">
        <f ca="1">IFERROR(__xludf.DUMMYFUNCTION("IMPORTRANGE(""https://docs.google.com/spreadsheets/d/10iNzN1LqaStEosZKEbqcoOm3IdodNsG31q_nR0Y6WGo/edit#gid=1522333227"",""Rekap KTR!$E$11"")"),2)</f>
        <v>2</v>
      </c>
      <c r="I17" s="43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51" t="e">
        <f>#REF!</f>
        <v>#REF!</v>
      </c>
      <c r="C18" s="43">
        <f ca="1">IFERROR(__xludf.DUMMYFUNCTION("IMPORTRANGE(""https://docs.google.com/spreadsheets/d/17PsIU8VcCQeO2M4DM42K9vv32GkafaaF1LxQevQ8tAQ/edit#gid=1892753874"",""Rekap KTR!$E$6"")"),2)</f>
        <v>2</v>
      </c>
      <c r="D18" s="43">
        <f ca="1">IFERROR(__xludf.DUMMYFUNCTION("IMPORTRANGE(""https://docs.google.com/spreadsheets/d/17PsIU8VcCQeO2M4DM42K9vv32GkafaaF1LxQevQ8tAQ/edit#gid=1892753874"",""Rekap KTR!$E$7"")"),21)</f>
        <v>21</v>
      </c>
      <c r="E18" s="43">
        <f ca="1">IFERROR(__xludf.DUMMYFUNCTION("IMPORTRANGE(""https://docs.google.com/spreadsheets/d/17PsIU8VcCQeO2M4DM42K9vv32GkafaaF1LxQevQ8tAQ/edit#gid=1892753874"",""Rekap KTR!$E$8"")"),17)</f>
        <v>17</v>
      </c>
      <c r="F18" s="43">
        <f ca="1">IFERROR(__xludf.DUMMYFUNCTION("IMPORTRANGE(""https://docs.google.com/spreadsheets/d/17PsIU8VcCQeO2M4DM42K9vv32GkafaaF1LxQevQ8tAQ/edit#gid=1892753874"",""Rekap KTR!$E$9"")"),0)</f>
        <v>0</v>
      </c>
      <c r="G18" s="43">
        <f ca="1">IFERROR(__xludf.DUMMYFUNCTION("IMPORTRANGE(""https://docs.google.com/spreadsheets/d/17PsIU8VcCQeO2M4DM42K9vv32GkafaaF1LxQevQ8tAQ/edit#gid=1892753874"",""Rekap KTR!$E$10"")"),0)</f>
        <v>0</v>
      </c>
      <c r="H18" s="43">
        <f ca="1">IFERROR(__xludf.DUMMYFUNCTION("IMPORTRANGE(""https://docs.google.com/spreadsheets/d/17PsIU8VcCQeO2M4DM42K9vv32GkafaaF1LxQevQ8tAQ/edit#gid=1892753874"",""Rekap KTR!$E$11"")"),0)</f>
        <v>0</v>
      </c>
      <c r="I18" s="43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51" t="e">
        <f>#REF!</f>
        <v>#REF!</v>
      </c>
      <c r="C19" s="43">
        <f ca="1">IFERROR(__xludf.DUMMYFUNCTION("IMPORTRANGE(""https://docs.google.com/spreadsheets/d/1d0Y9C6M4-a1TT0nIK2Gc4IXnbVyxoBB3v7o1biNGAwY/edit#gid=1892753874"",""Rekap KTR!$E$6"")"),6)</f>
        <v>6</v>
      </c>
      <c r="D19" s="43">
        <f ca="1">IFERROR(__xludf.DUMMYFUNCTION("IMPORTRANGE(""https://docs.google.com/spreadsheets/d/1d0Y9C6M4-a1TT0nIK2Gc4IXnbVyxoBB3v7o1biNGAwY/edit#gid=1892753874"",""Rekap KTR!$E$7"")"),27)</f>
        <v>27</v>
      </c>
      <c r="E19" s="43">
        <f ca="1">IFERROR(__xludf.DUMMYFUNCTION("IMPORTRANGE(""https://docs.google.com/spreadsheets/d/1d0Y9C6M4-a1TT0nIK2Gc4IXnbVyxoBB3v7o1biNGAwY/edit#gid=1892753874"",""Rekap KTR!$E$8"")"),7)</f>
        <v>7</v>
      </c>
      <c r="F19" s="43">
        <f ca="1">IFERROR(__xludf.DUMMYFUNCTION("IMPORTRANGE(""https://docs.google.com/spreadsheets/d/1d0Y9C6M4-a1TT0nIK2Gc4IXnbVyxoBB3v7o1biNGAwY/edit#gid=1892753874"",""Rekap KTR!$E$9"")"),0)</f>
        <v>0</v>
      </c>
      <c r="G19" s="43">
        <f ca="1">IFERROR(__xludf.DUMMYFUNCTION("IMPORTRANGE(""https://docs.google.com/spreadsheets/d/1d0Y9C6M4-a1TT0nIK2Gc4IXnbVyxoBB3v7o1biNGAwY/edit#gid=1892753874"",""Rekap KTR!$E$10"")"),0)</f>
        <v>0</v>
      </c>
      <c r="H19" s="43">
        <f ca="1">IFERROR(__xludf.DUMMYFUNCTION("IMPORTRANGE(""https://docs.google.com/spreadsheets/d/1d0Y9C6M4-a1TT0nIK2Gc4IXnbVyxoBB3v7o1biNGAwY/edit#gid=1892753874"",""Rekap KTR!$E$11"")"),0)</f>
        <v>0</v>
      </c>
      <c r="I19" s="43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51" t="e">
        <f>#REF!</f>
        <v>#REF!</v>
      </c>
      <c r="C20" s="43">
        <f ca="1">IFERROR(__xludf.DUMMYFUNCTION("IMPORTRANGE(""https://docs.google.com/spreadsheets/d/1fXA1yQzUNddp7fjR2KF22o4rRJu9lP9Ja9Oi1mRbg_E/edit#gid=1892753874"",""Rekap KTR!$E$6"")"),2)</f>
        <v>2</v>
      </c>
      <c r="D20" s="43">
        <f ca="1">IFERROR(__xludf.DUMMYFUNCTION("IMPORTRANGE(""https://docs.google.com/spreadsheets/d/1fXA1yQzUNddp7fjR2KF22o4rRJu9lP9Ja9Oi1mRbg_E/edit#gid=1892753874"",""Rekap KTR!$E$7"")"),31)</f>
        <v>31</v>
      </c>
      <c r="E20" s="43">
        <f ca="1">IFERROR(__xludf.DUMMYFUNCTION("IMPORTRANGE(""https://docs.google.com/spreadsheets/d/1fXA1yQzUNddp7fjR2KF22o4rRJu9lP9Ja9Oi1mRbg_E/edit#gid=1892753874"",""Rekap KTR!$E$8"")"),29)</f>
        <v>29</v>
      </c>
      <c r="F20" s="43">
        <f ca="1">IFERROR(__xludf.DUMMYFUNCTION("IMPORTRANGE(""https://docs.google.com/spreadsheets/d/1fXA1yQzUNddp7fjR2KF22o4rRJu9lP9Ja9Oi1mRbg_E/edit#gid=1892753874"",""Rekap KTR!$E$9"")"),19)</f>
        <v>19</v>
      </c>
      <c r="G20" s="43">
        <f ca="1">IFERROR(__xludf.DUMMYFUNCTION("IMPORTRANGE(""https://docs.google.com/spreadsheets/d/1fXA1yQzUNddp7fjR2KF22o4rRJu9lP9Ja9Oi1mRbg_E/edit#gid=1892753874"",""Rekap KTR!$E$10"")"),1)</f>
        <v>1</v>
      </c>
      <c r="H20" s="43">
        <f ca="1">IFERROR(__xludf.DUMMYFUNCTION("IMPORTRANGE(""https://docs.google.com/spreadsheets/d/1fXA1yQzUNddp7fjR2KF22o4rRJu9lP9Ja9Oi1mRbg_E/edit#gid=1892753874"",""Rekap KTR!$E$11"")"),1)</f>
        <v>1</v>
      </c>
      <c r="I20" s="4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51" t="e">
        <f>#REF!</f>
        <v>#REF!</v>
      </c>
      <c r="C21" s="43">
        <f ca="1">IFERROR(__xludf.DUMMYFUNCTION("IMPORTRANGE(""https://docs.google.com/spreadsheets/d/155aL1qCqCleHwMP0Y8LT5akEbK27R0RIka-lAkeoeEo/edit#gid=1892753874"",""Rekap KTR!$E$6"")"),10)</f>
        <v>10</v>
      </c>
      <c r="D21" s="43">
        <f ca="1">IFERROR(__xludf.DUMMYFUNCTION("IMPORTRANGE(""https://docs.google.com/spreadsheets/d/155aL1qCqCleHwMP0Y8LT5akEbK27R0RIka-lAkeoeEo/edit#gid=1892753874"",""Rekap KTR!$E$7"")"),47)</f>
        <v>47</v>
      </c>
      <c r="E21" s="43">
        <f ca="1">IFERROR(__xludf.DUMMYFUNCTION("IMPORTRANGE(""https://docs.google.com/spreadsheets/d/155aL1qCqCleHwMP0Y8LT5akEbK27R0RIka-lAkeoeEo/edit#gid=1892753874"",""Rekap KTR!$E$8"")"),5)</f>
        <v>5</v>
      </c>
      <c r="F21" s="43" t="str">
        <f ca="1">IFERROR(__xludf.DUMMYFUNCTION("IMPORTRANGE(""https://docs.google.com/spreadsheets/d/155aL1qCqCleHwMP0Y8LT5akEbK27R0RIka-lAkeoeEo/edit#gid=1892753874"",""Rekap KTR!$E$9"")"),"")</f>
        <v/>
      </c>
      <c r="G21" s="43" t="str">
        <f ca="1">IFERROR(__xludf.DUMMYFUNCTION("IMPORTRANGE(""https://docs.google.com/spreadsheets/d/155aL1qCqCleHwMP0Y8LT5akEbK27R0RIka-lAkeoeEo/edit#gid=1892753874"",""Rekap KTR!$E$10"")"),"")</f>
        <v/>
      </c>
      <c r="H21" s="43" t="str">
        <f ca="1">IFERROR(__xludf.DUMMYFUNCTION("IMPORTRANGE(""https://docs.google.com/spreadsheets/d/155aL1qCqCleHwMP0Y8LT5akEbK27R0RIka-lAkeoeEo/edit#gid=1892753874"",""Rekap KTR!$E$11"")"),"")</f>
        <v/>
      </c>
      <c r="I21" s="4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51" t="e">
        <f>#REF!</f>
        <v>#REF!</v>
      </c>
      <c r="C22" s="43">
        <f ca="1">IFERROR(__xludf.DUMMYFUNCTION("IMPORTRANGE(""https://docs.google.com/spreadsheets/d/13FRR1udp0c0o6Nmp_8YHiON78PXr-L4FqQQ028JcBYY/edit#gid=1522333227"",""Rekap KTR!$E$6"")"),7)</f>
        <v>7</v>
      </c>
      <c r="D22" s="43">
        <f ca="1">IFERROR(__xludf.DUMMYFUNCTION("IMPORTRANGE(""https://docs.google.com/spreadsheets/d/13FRR1udp0c0o6Nmp_8YHiON78PXr-L4FqQQ028JcBYY/edit#gid=1522333227"",""Rekap KTR!$E$7"")"),31)</f>
        <v>31</v>
      </c>
      <c r="E22" s="43">
        <f ca="1">IFERROR(__xludf.DUMMYFUNCTION("IMPORTRANGE(""https://docs.google.com/spreadsheets/d/13FRR1udp0c0o6Nmp_8YHiON78PXr-L4FqQQ028JcBYY/edit#gid=1522333227"",""Rekap KTR!$E$8"")"),2)</f>
        <v>2</v>
      </c>
      <c r="F22" s="43" t="str">
        <f ca="1">IFERROR(__xludf.DUMMYFUNCTION("IMPORTRANGE(""https://docs.google.com/spreadsheets/d/13FRR1udp0c0o6Nmp_8YHiON78PXr-L4FqQQ028JcBYY/edit#gid=1522333227"",""Rekap KTR!$E$9"")"),"")</f>
        <v/>
      </c>
      <c r="G22" s="43" t="str">
        <f ca="1">IFERROR(__xludf.DUMMYFUNCTION("IMPORTRANGE(""https://docs.google.com/spreadsheets/d/13FRR1udp0c0o6Nmp_8YHiON78PXr-L4FqQQ028JcBYY/edit#gid=1522333227"",""Rekap KTR!$E$10"")"),"")</f>
        <v/>
      </c>
      <c r="H22" s="43" t="str">
        <f ca="1">IFERROR(__xludf.DUMMYFUNCTION("IMPORTRANGE(""https://docs.google.com/spreadsheets/d/13FRR1udp0c0o6Nmp_8YHiON78PXr-L4FqQQ028JcBYY/edit#gid=1522333227"",""Rekap KTR!$E$11"")"),"")</f>
        <v/>
      </c>
      <c r="I22" s="4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51" t="e">
        <f>#REF!</f>
        <v>#REF!</v>
      </c>
      <c r="C23" s="43">
        <f ca="1">IFERROR(__xludf.DUMMYFUNCTION("IMPORTRANGE(""https://docs.google.com/spreadsheets/d/1PVwe4VvYfj1Vj424c9kO9TcQogsBM6TpXMbFve9togc/edit#gid=1522333227"",""Rekap KTR!$E$6"")"),5)</f>
        <v>5</v>
      </c>
      <c r="D23" s="43">
        <f ca="1">IFERROR(__xludf.DUMMYFUNCTION("IMPORTRANGE(""https://docs.google.com/spreadsheets/d/1PVwe4VvYfj1Vj424c9kO9TcQogsBM6TpXMbFve9togc/edit#gid=1522333227"",""Rekap KTR!$E$7"")"),38)</f>
        <v>38</v>
      </c>
      <c r="E23" s="43">
        <f ca="1">IFERROR(__xludf.DUMMYFUNCTION("IMPORTRANGE(""https://docs.google.com/spreadsheets/d/1PVwe4VvYfj1Vj424c9kO9TcQogsBM6TpXMbFve9togc/edit#gid=1522333227"",""Rekap KTR!$E$8"")"),17)</f>
        <v>17</v>
      </c>
      <c r="F23" s="43">
        <f ca="1">IFERROR(__xludf.DUMMYFUNCTION("IMPORTRANGE(""https://docs.google.com/spreadsheets/d/1PVwe4VvYfj1Vj424c9kO9TcQogsBM6TpXMbFve9togc/edit#gid=1522333227"",""Rekap KTR!$E$9"")"),0)</f>
        <v>0</v>
      </c>
      <c r="G23" s="43">
        <f ca="1">IFERROR(__xludf.DUMMYFUNCTION("IMPORTRANGE(""https://docs.google.com/spreadsheets/d/1PVwe4VvYfj1Vj424c9kO9TcQogsBM6TpXMbFve9togc/edit#gid=1522333227"",""Rekap KTR!$E$10"")"),0)</f>
        <v>0</v>
      </c>
      <c r="H23" s="43">
        <f ca="1">IFERROR(__xludf.DUMMYFUNCTION("IMPORTRANGE(""https://docs.google.com/spreadsheets/d/1PVwe4VvYfj1Vj424c9kO9TcQogsBM6TpXMbFve9togc/edit#gid=1522333227"",""Rekap KTR!$E$11"")"),0)</f>
        <v>0</v>
      </c>
      <c r="I23" s="4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51" t="e">
        <f>#REF!</f>
        <v>#REF!</v>
      </c>
      <c r="C24" s="43" t="str">
        <f ca="1">IFERROR(__xludf.DUMMYFUNCTION("IMPORTRANGE(""https://docs.google.com/spreadsheets/d/15JUTNcWxWGx3Ha8qvwbxgnbDbT4v7N3vZYvqPZ68_Xg/edit#gid=1892753874"",""Rekap KTR!$E$6"")"),"")</f>
        <v/>
      </c>
      <c r="D24" s="43">
        <f ca="1">IFERROR(__xludf.DUMMYFUNCTION("IMPORTRANGE(""https://docs.google.com/spreadsheets/d/15JUTNcWxWGx3Ha8qvwbxgnbDbT4v7N3vZYvqPZ68_Xg/edit#gid=1892753874"",""Rekap KTR!$E$7"")"),19)</f>
        <v>19</v>
      </c>
      <c r="E24" s="43" t="str">
        <f ca="1">IFERROR(__xludf.DUMMYFUNCTION("IMPORTRANGE(""https://docs.google.com/spreadsheets/d/15JUTNcWxWGx3Ha8qvwbxgnbDbT4v7N3vZYvqPZ68_Xg/edit#gid=1892753874"",""Rekap KTR!$E$8"")"),"")</f>
        <v/>
      </c>
      <c r="F24" s="43" t="str">
        <f ca="1">IFERROR(__xludf.DUMMYFUNCTION("IMPORTRANGE(""https://docs.google.com/spreadsheets/d/15JUTNcWxWGx3Ha8qvwbxgnbDbT4v7N3vZYvqPZ68_Xg/edit#gid=1892753874"",""Rekap KTR!$E$9"")"),"")</f>
        <v/>
      </c>
      <c r="G24" s="43" t="str">
        <f ca="1">IFERROR(__xludf.DUMMYFUNCTION("IMPORTRANGE(""https://docs.google.com/spreadsheets/d/15JUTNcWxWGx3Ha8qvwbxgnbDbT4v7N3vZYvqPZ68_Xg/edit#gid=1892753874"",""Rekap KTR!$E$10"")"),"")</f>
        <v/>
      </c>
      <c r="H24" s="43" t="str">
        <f ca="1">IFERROR(__xludf.DUMMYFUNCTION("IMPORTRANGE(""https://docs.google.com/spreadsheets/d/15JUTNcWxWGx3Ha8qvwbxgnbDbT4v7N3vZYvqPZ68_Xg/edit#gid=1892753874"",""Rekap KTR!$E$11"")"),"")</f>
        <v/>
      </c>
      <c r="I24" s="4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68" t="s">
        <v>150</v>
      </c>
      <c r="B1" s="57"/>
      <c r="C1" s="58"/>
      <c r="D1" s="117" t="s">
        <v>161</v>
      </c>
      <c r="E1" s="57"/>
      <c r="F1" s="57"/>
      <c r="G1" s="57"/>
      <c r="H1" s="57"/>
      <c r="I1" s="57"/>
      <c r="J1" s="58"/>
      <c r="K1" s="44"/>
      <c r="L1" s="1"/>
      <c r="M1" s="1"/>
      <c r="N1" s="1"/>
      <c r="O1" s="1"/>
      <c r="P1" s="1"/>
    </row>
    <row r="2" spans="1:16" ht="21" x14ac:dyDescent="0.25">
      <c r="A2" s="59"/>
      <c r="B2" s="60"/>
      <c r="C2" s="61"/>
      <c r="D2" s="59"/>
      <c r="E2" s="60"/>
      <c r="F2" s="60"/>
      <c r="G2" s="60"/>
      <c r="H2" s="60"/>
      <c r="I2" s="60"/>
      <c r="J2" s="61"/>
      <c r="K2" s="44"/>
      <c r="L2" s="1"/>
      <c r="M2" s="1"/>
      <c r="N2" s="1"/>
      <c r="O2" s="1"/>
      <c r="P2" s="1"/>
    </row>
    <row r="3" spans="1:16" ht="21" x14ac:dyDescent="0.25">
      <c r="A3" s="62"/>
      <c r="B3" s="63"/>
      <c r="C3" s="64"/>
      <c r="D3" s="59"/>
      <c r="E3" s="60"/>
      <c r="F3" s="60"/>
      <c r="G3" s="60"/>
      <c r="H3" s="60"/>
      <c r="I3" s="60"/>
      <c r="J3" s="61"/>
      <c r="K3" s="44"/>
      <c r="L3" s="1"/>
      <c r="M3" s="1"/>
      <c r="N3" s="1"/>
      <c r="O3" s="1"/>
      <c r="P3" s="1"/>
    </row>
    <row r="4" spans="1:16" ht="24.75" customHeight="1" x14ac:dyDescent="0.25">
      <c r="A4" s="110" t="s">
        <v>5</v>
      </c>
      <c r="B4" s="109"/>
      <c r="C4" s="65"/>
      <c r="D4" s="62"/>
      <c r="E4" s="63"/>
      <c r="F4" s="63"/>
      <c r="G4" s="63"/>
      <c r="H4" s="63"/>
      <c r="I4" s="63"/>
      <c r="J4" s="64"/>
      <c r="K4" s="44"/>
      <c r="L4" s="1"/>
      <c r="M4" s="1"/>
      <c r="N4" s="1"/>
      <c r="O4" s="1"/>
      <c r="P4" s="1"/>
    </row>
    <row r="6" spans="1:16" ht="22.5" customHeight="1" x14ac:dyDescent="0.25">
      <c r="A6" s="118" t="s">
        <v>162</v>
      </c>
      <c r="B6" s="67"/>
      <c r="C6" s="67"/>
      <c r="D6" s="67"/>
      <c r="E6" s="67"/>
      <c r="F6" s="67"/>
      <c r="G6" s="67"/>
      <c r="H6" s="67"/>
      <c r="I6" s="67"/>
      <c r="J6" s="86"/>
      <c r="K6" s="2"/>
      <c r="L6" s="2"/>
      <c r="M6" s="2"/>
      <c r="N6" s="2"/>
      <c r="O6" s="2"/>
      <c r="P6" s="2"/>
    </row>
    <row r="7" spans="1:16" ht="13.5" x14ac:dyDescent="0.25">
      <c r="A7" s="114" t="s">
        <v>160</v>
      </c>
      <c r="B7" s="114" t="s">
        <v>163</v>
      </c>
      <c r="C7" s="114" t="s">
        <v>164</v>
      </c>
      <c r="D7" s="114" t="s">
        <v>165</v>
      </c>
      <c r="E7" s="115" t="s">
        <v>166</v>
      </c>
      <c r="F7" s="115" t="s">
        <v>167</v>
      </c>
      <c r="G7" s="115" t="s">
        <v>168</v>
      </c>
      <c r="H7" s="116" t="s">
        <v>169</v>
      </c>
      <c r="I7" s="116" t="s">
        <v>170</v>
      </c>
      <c r="J7" s="116" t="s">
        <v>171</v>
      </c>
    </row>
    <row r="8" spans="1:16" ht="1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</row>
    <row r="9" spans="1:16" ht="13.5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6" ht="14.5" x14ac:dyDescent="0.35">
      <c r="A10" s="51" t="e">
        <f>#REF!</f>
        <v>#REF!</v>
      </c>
      <c r="B10" s="43">
        <f ca="1">IFERROR(__xludf.DUMMYFUNCTION("IMPORTRANGE(""https://docs.google.com/spreadsheets/d/1P0UTisakTE5EAx-MYEjY2DmhSnLNqqRm6P3NrlYXL2I/edit#gid=1892753874"",""Rekap UBM!$B$9"")"),1)</f>
        <v>1</v>
      </c>
      <c r="C10" s="43">
        <f ca="1">IFERROR(__xludf.DUMMYFUNCTION("IMPORTRANGE(""https://docs.google.com/spreadsheets/d/1P0UTisakTE5EAx-MYEjY2DmhSnLNqqRm6P3NrlYXL2I/edit#gid=1892753874"",""Rekap UBM!$C$9"")"),1)</f>
        <v>1</v>
      </c>
      <c r="D10" s="52">
        <f t="shared" ref="D10:D25" ca="1" si="0">C10/B10*100</f>
        <v>100</v>
      </c>
      <c r="E10" s="43" t="str">
        <f ca="1">IFERROR(__xludf.DUMMYFUNCTION("IMPORTRANGE(""https://docs.google.com/spreadsheets/d/1P0UTisakTE5EAx-MYEjY2DmhSnLNqqRm6P3NrlYXL2I/edit#gid=1892753874"",""Rekap UBM!$E$9"")"),"")</f>
        <v/>
      </c>
      <c r="F10" s="43" t="str">
        <f ca="1">IFERROR(__xludf.DUMMYFUNCTION("IMPORTRANGE(""https://docs.google.com/spreadsheets/d/1P0UTisakTE5EAx-MYEjY2DmhSnLNqqRm6P3NrlYXL2I/edit#gid=1892753874"",""Rekap UBM!$F$9"")"),"")</f>
        <v/>
      </c>
      <c r="G10" s="52" t="e">
        <f t="shared" ref="G10:G25" ca="1" si="1">F10/E10*100</f>
        <v>#VALUE!</v>
      </c>
      <c r="H10" s="43" t="str">
        <f ca="1">IFERROR(__xludf.DUMMYFUNCTION("IMPORTRANGE(""https://docs.google.com/spreadsheets/d/1P0UTisakTE5EAx-MYEjY2DmhSnLNqqRm6P3NrlYXL2I/edit#gid=1892753874"",""Rekap UBM!$H$9"")"),"")</f>
        <v/>
      </c>
      <c r="I10" s="43" t="str">
        <f ca="1">IFERROR(__xludf.DUMMYFUNCTION("IMPORTRANGE(""https://docs.google.com/spreadsheets/d/1P0UTisakTE5EAx-MYEjY2DmhSnLNqqRm6P3NrlYXL2I/edit#gid=1892753874"",""Rekap UBM!$I$9"")"),"")</f>
        <v/>
      </c>
      <c r="J10" s="52" t="e">
        <f t="shared" ref="J10:J25" ca="1" si="2">I10/H10*100</f>
        <v>#VALUE!</v>
      </c>
    </row>
    <row r="11" spans="1:16" ht="14.5" x14ac:dyDescent="0.35">
      <c r="A11" s="51" t="e">
        <f>#REF!</f>
        <v>#REF!</v>
      </c>
      <c r="B11" s="43">
        <f ca="1">IFERROR(__xludf.DUMMYFUNCTION("IMPORTRANGE(""https://docs.google.com/spreadsheets/d/1jB-UnyPBzGq1HOZkIVtft_Wo28OEKcZNsVgS5r_boTE/edit#gid=1522333227"",""Rekap UBM!$B$9"")"),1)</f>
        <v>1</v>
      </c>
      <c r="C11" s="43">
        <f ca="1">IFERROR(__xludf.DUMMYFUNCTION("IMPORTRANGE(""https://docs.google.com/spreadsheets/d/1jB-UnyPBzGq1HOZkIVtft_Wo28OEKcZNsVgS5r_boTE/edit#gid=1522333227"",""Rekap UBM!$C$9"")"),1)</f>
        <v>1</v>
      </c>
      <c r="D11" s="52">
        <f t="shared" ca="1" si="0"/>
        <v>100</v>
      </c>
      <c r="E11" s="43">
        <f ca="1">IFERROR(__xludf.DUMMYFUNCTION("IMPORTRANGE(""https://docs.google.com/spreadsheets/d/1jB-UnyPBzGq1HOZkIVtft_Wo28OEKcZNsVgS5r_boTE/edit#gid=1522333227"",""Rekap UBM!$E$9"")"),12)</f>
        <v>12</v>
      </c>
      <c r="F11" s="53">
        <f ca="1">IFERROR(__xludf.DUMMYFUNCTION("IMPORTRANGE(""https://docs.google.com/spreadsheets/d/1jB-UnyPBzGq1HOZkIVtft_Wo28OEKcZNsVgS5r_boTE/edit#gid=1522333227"",""Rekap UBM!$F$9"")"),12)</f>
        <v>12</v>
      </c>
      <c r="G11" s="52">
        <f t="shared" ca="1" si="1"/>
        <v>100</v>
      </c>
      <c r="H11" s="53" t="str">
        <f ca="1">IFERROR(__xludf.DUMMYFUNCTION("IMPORTRANGE(""https://docs.google.com/spreadsheets/d/1jB-UnyPBzGq1HOZkIVtft_Wo28OEKcZNsVgS5r_boTE/edit#gid=1522333227"",""Rekap UBM!$H$9"")"),"")</f>
        <v/>
      </c>
      <c r="I11" s="53" t="str">
        <f ca="1">IFERROR(__xludf.DUMMYFUNCTION("IMPORTRANGE(""https://docs.google.com/spreadsheets/d/1jB-UnyPBzGq1HOZkIVtft_Wo28OEKcZNsVgS5r_boTE/edit#gid=1522333227"",""Rekap UBM!$I$9"")"),"")</f>
        <v/>
      </c>
      <c r="J11" s="52" t="e">
        <f t="shared" ca="1" si="2"/>
        <v>#VALUE!</v>
      </c>
    </row>
    <row r="12" spans="1:16" ht="14.5" x14ac:dyDescent="0.35">
      <c r="A12" s="51" t="e">
        <f>#REF!</f>
        <v>#REF!</v>
      </c>
      <c r="B12" s="43">
        <f ca="1">IFERROR(__xludf.DUMMYFUNCTION("IMPORTRANGE(""https://docs.google.com/spreadsheets/d/1gHFrRpJ5fnyxfJI-jxT5z1B1L7rSV8E5sIZEN90Rfhc/edit#gid=1522333227"",""Rekap UBM!$B$9"")"),1)</f>
        <v>1</v>
      </c>
      <c r="C12" s="43">
        <f ca="1">IFERROR(__xludf.DUMMYFUNCTION("IMPORTRANGE(""https://docs.google.com/spreadsheets/d/1gHFrRpJ5fnyxfJI-jxT5z1B1L7rSV8E5sIZEN90Rfhc/edit#gid=1522333227"",""Rekap UBM!$C$9"")"),1)</f>
        <v>1</v>
      </c>
      <c r="D12" s="52">
        <f t="shared" ca="1" si="0"/>
        <v>100</v>
      </c>
      <c r="E12" s="43">
        <f ca="1">IFERROR(__xludf.DUMMYFUNCTION("IMPORTRANGE(""https://docs.google.com/spreadsheets/d/1gHFrRpJ5fnyxfJI-jxT5z1B1L7rSV8E5sIZEN90Rfhc/edit#gid=1522333227"",""Rekap UBM!$E$9"")"),3)</f>
        <v>3</v>
      </c>
      <c r="F12" s="53">
        <f ca="1">IFERROR(__xludf.DUMMYFUNCTION("IMPORTRANGE(""https://docs.google.com/spreadsheets/d/1gHFrRpJ5fnyxfJI-jxT5z1B1L7rSV8E5sIZEN90Rfhc/edit#gid=1522333227"",""Rekap UBM!$F$9"")"),3)</f>
        <v>3</v>
      </c>
      <c r="G12" s="52">
        <f t="shared" ca="1" si="1"/>
        <v>100</v>
      </c>
      <c r="H12" s="53">
        <f ca="1">IFERROR(__xludf.DUMMYFUNCTION("IMPORTRANGE(""https://docs.google.com/spreadsheets/d/1gHFrRpJ5fnyxfJI-jxT5z1B1L7rSV8E5sIZEN90Rfhc/edit#gid=1522333227"",""Rekap UBM!$H$9"")"),6)</f>
        <v>6</v>
      </c>
      <c r="I12" s="53">
        <f ca="1">IFERROR(__xludf.DUMMYFUNCTION("IMPORTRANGE(""https://docs.google.com/spreadsheets/d/1gHFrRpJ5fnyxfJI-jxT5z1B1L7rSV8E5sIZEN90Rfhc/edit#gid=1522333227"",""Rekap UBM!$I$9"")"),6)</f>
        <v>6</v>
      </c>
      <c r="J12" s="52">
        <f t="shared" ca="1" si="2"/>
        <v>100</v>
      </c>
    </row>
    <row r="13" spans="1:16" ht="14.5" x14ac:dyDescent="0.35">
      <c r="A13" s="51" t="e">
        <f>#REF!</f>
        <v>#REF!</v>
      </c>
      <c r="B13" s="43">
        <f ca="1">IFERROR(__xludf.DUMMYFUNCTION("IMPORTRANGE(""https://docs.google.com/spreadsheets/d/1saC2UP2JuYJ7WRPxjh8EMf_BSfGZ18Ous8sVKGLr-Ng/edit#gid=1892753874"",""Rekap UBM!$B$9"")"),1)</f>
        <v>1</v>
      </c>
      <c r="C13" s="43">
        <f ca="1">IFERROR(__xludf.DUMMYFUNCTION("IMPORTRANGE(""https://docs.google.com/spreadsheets/d/1saC2UP2JuYJ7WRPxjh8EMf_BSfGZ18Ous8sVKGLr-Ng/edit#gid=1892753874"",""Rekap UBM!$C$9"")"),1)</f>
        <v>1</v>
      </c>
      <c r="D13" s="52">
        <f t="shared" ca="1" si="0"/>
        <v>100</v>
      </c>
      <c r="E13" s="43">
        <f ca="1">IFERROR(__xludf.DUMMYFUNCTION("IMPORTRANGE(""https://docs.google.com/spreadsheets/d/1saC2UP2JuYJ7WRPxjh8EMf_BSfGZ18Ous8sVKGLr-Ng/edit#gid=1892753874"",""Rekap UBM!$E$9"")"),3)</f>
        <v>3</v>
      </c>
      <c r="F13" s="53">
        <f ca="1">IFERROR(__xludf.DUMMYFUNCTION("IMPORTRANGE(""https://docs.google.com/spreadsheets/d/1saC2UP2JuYJ7WRPxjh8EMf_BSfGZ18Ous8sVKGLr-Ng/edit#gid=1892753874"",""Rekap UBM!$F$9"")"),0)</f>
        <v>0</v>
      </c>
      <c r="G13" s="52">
        <f t="shared" ca="1" si="1"/>
        <v>0</v>
      </c>
      <c r="H13" s="53">
        <f ca="1">IFERROR(__xludf.DUMMYFUNCTION("IMPORTRANGE(""https://docs.google.com/spreadsheets/d/1saC2UP2JuYJ7WRPxjh8EMf_BSfGZ18Ous8sVKGLr-Ng/edit#gid=1892753874"",""Rekap UBM!$H$9"")"),5)</f>
        <v>5</v>
      </c>
      <c r="I13" s="53">
        <f ca="1">IFERROR(__xludf.DUMMYFUNCTION("IMPORTRANGE(""https://docs.google.com/spreadsheets/d/1saC2UP2JuYJ7WRPxjh8EMf_BSfGZ18Ous8sVKGLr-Ng/edit#gid=1892753874"",""Rekap UBM!$I$9"")"),0)</f>
        <v>0</v>
      </c>
      <c r="J13" s="52">
        <f t="shared" ca="1" si="2"/>
        <v>0</v>
      </c>
    </row>
    <row r="14" spans="1:16" ht="14.5" x14ac:dyDescent="0.35">
      <c r="A14" s="51" t="e">
        <f>#REF!</f>
        <v>#REF!</v>
      </c>
      <c r="B14" s="43">
        <f ca="1">IFERROR(__xludf.DUMMYFUNCTION("IMPORTRANGE(""https://docs.google.com/spreadsheets/d/1ApPPV7RPuDI1EDOKjkoDXkV5Yd_NofeQTYTtAHUYGGw/edit#gid=1522333227"",""Rekap UBM!$B$9"")"),1)</f>
        <v>1</v>
      </c>
      <c r="C14" s="43">
        <f ca="1">IFERROR(__xludf.DUMMYFUNCTION("IMPORTRANGE(""https://docs.google.com/spreadsheets/d/1ApPPV7RPuDI1EDOKjkoDXkV5Yd_NofeQTYTtAHUYGGw/edit#gid=1522333227"",""Rekap UBM!$C$9"")"),1)</f>
        <v>1</v>
      </c>
      <c r="D14" s="52">
        <f t="shared" ca="1" si="0"/>
        <v>100</v>
      </c>
      <c r="E14" s="43" t="str">
        <f ca="1">IFERROR(__xludf.DUMMYFUNCTION("IMPORTRANGE(""https://docs.google.com/spreadsheets/d/1ApPPV7RPuDI1EDOKjkoDXkV5Yd_NofeQTYTtAHUYGGw/edit#gid=1522333227"",""Rekap UBM!$E$9"")"),"")</f>
        <v/>
      </c>
      <c r="F14" s="53" t="str">
        <f ca="1">IFERROR(__xludf.DUMMYFUNCTION("IMPORTRANGE(""https://docs.google.com/spreadsheets/d/1ApPPV7RPuDI1EDOKjkoDXkV5Yd_NofeQTYTtAHUYGGw/edit#gid=1522333227"",""Rekap UBM!$F$9"")"),"")</f>
        <v/>
      </c>
      <c r="G14" s="52" t="e">
        <f t="shared" ca="1" si="1"/>
        <v>#VALUE!</v>
      </c>
      <c r="H14" s="53" t="str">
        <f ca="1">IFERROR(__xludf.DUMMYFUNCTION("IMPORTRANGE(""https://docs.google.com/spreadsheets/d/1ApPPV7RPuDI1EDOKjkoDXkV5Yd_NofeQTYTtAHUYGGw/edit#gid=1522333227"",""Rekap UBM!$H$9"")"),"")</f>
        <v/>
      </c>
      <c r="I14" s="53" t="str">
        <f ca="1">IFERROR(__xludf.DUMMYFUNCTION("IMPORTRANGE(""https://docs.google.com/spreadsheets/d/1ApPPV7RPuDI1EDOKjkoDXkV5Yd_NofeQTYTtAHUYGGw/edit#gid=1522333227"",""Rekap UBM!$I$9"")"),"")</f>
        <v/>
      </c>
      <c r="J14" s="52" t="e">
        <f t="shared" ca="1" si="2"/>
        <v>#VALUE!</v>
      </c>
    </row>
    <row r="15" spans="1:16" ht="14.5" x14ac:dyDescent="0.35">
      <c r="A15" s="51" t="e">
        <f>#REF!</f>
        <v>#REF!</v>
      </c>
      <c r="B15" s="43">
        <f ca="1">IFERROR(__xludf.DUMMYFUNCTION("IMPORTRANGE(""https://docs.google.com/spreadsheets/d/1iV_nqIfkAdyO_vl_QARxWbfnGcK2KlCCS94aVJ2QbTI/edit#gid=1522333227"",""Rekap UBM!$B$9"")"),1)</f>
        <v>1</v>
      </c>
      <c r="C15" s="43">
        <f ca="1">IFERROR(__xludf.DUMMYFUNCTION("IMPORTRANGE(""https://docs.google.com/spreadsheets/d/1iV_nqIfkAdyO_vl_QARxWbfnGcK2KlCCS94aVJ2QbTI/edit#gid=1522333227"",""Rekap UBM!$C$9"")"),1)</f>
        <v>1</v>
      </c>
      <c r="D15" s="52">
        <f t="shared" ca="1" si="0"/>
        <v>100</v>
      </c>
      <c r="E15" s="43" t="str">
        <f ca="1">IFERROR(__xludf.DUMMYFUNCTION("IMPORTRANGE(""https://docs.google.com/spreadsheets/d/1iV_nqIfkAdyO_vl_QARxWbfnGcK2KlCCS94aVJ2QbTI/edit#gid=1522333227"",""Rekap UBM!$E$9"")"),"")</f>
        <v/>
      </c>
      <c r="F15" s="53" t="str">
        <f ca="1">IFERROR(__xludf.DUMMYFUNCTION("IMPORTRANGE(""https://docs.google.com/spreadsheets/d/1iV_nqIfkAdyO_vl_QARxWbfnGcK2KlCCS94aVJ2QbTI/edit#gid=1522333227"",""Rekap UBM!$F$9"")"),"")</f>
        <v/>
      </c>
      <c r="G15" s="52" t="e">
        <f t="shared" ca="1" si="1"/>
        <v>#VALUE!</v>
      </c>
      <c r="H15" s="53" t="str">
        <f ca="1">IFERROR(__xludf.DUMMYFUNCTION("IMPORTRANGE(""https://docs.google.com/spreadsheets/d/1iV_nqIfkAdyO_vl_QARxWbfnGcK2KlCCS94aVJ2QbTI/edit#gid=1522333227"",""Rekap UBM!$H$9"")"),"")</f>
        <v/>
      </c>
      <c r="I15" s="53" t="str">
        <f ca="1">IFERROR(__xludf.DUMMYFUNCTION("IMPORTRANGE(""https://docs.google.com/spreadsheets/d/1iV_nqIfkAdyO_vl_QARxWbfnGcK2KlCCS94aVJ2QbTI/edit#gid=1522333227"",""Rekap UBM!$I$9"")"),"")</f>
        <v/>
      </c>
      <c r="J15" s="52" t="e">
        <f t="shared" ca="1" si="2"/>
        <v>#VALUE!</v>
      </c>
    </row>
    <row r="16" spans="1:16" ht="14.5" x14ac:dyDescent="0.35">
      <c r="A16" s="51" t="e">
        <f>#REF!</f>
        <v>#REF!</v>
      </c>
      <c r="B16" s="43">
        <f ca="1">IFERROR(__xludf.DUMMYFUNCTION("IMPORTRANGE(""https://docs.google.com/spreadsheets/d/1zz70Lj6oBg1MOPSG6KJcsMeqBNtXMHYICRkg7kpt_d0/edit#gid=1892753874"",""Rekap UBM!$B$9"")"),1)</f>
        <v>1</v>
      </c>
      <c r="C16" s="43">
        <f ca="1">IFERROR(__xludf.DUMMYFUNCTION("IMPORTRANGE(""https://docs.google.com/spreadsheets/d/1zz70Lj6oBg1MOPSG6KJcsMeqBNtXMHYICRkg7kpt_d0/edit#gid=1892753874"",""Rekap UBM!$C$9"")"),1)</f>
        <v>1</v>
      </c>
      <c r="D16" s="52">
        <f t="shared" ca="1" si="0"/>
        <v>100</v>
      </c>
      <c r="E16" s="43">
        <f ca="1">IFERROR(__xludf.DUMMYFUNCTION("IMPORTRANGE(""https://docs.google.com/spreadsheets/d/1zz70Lj6oBg1MOPSG6KJcsMeqBNtXMHYICRkg7kpt_d0/edit#gid=1892753874"",""Rekap UBM!$E$9"")"),3)</f>
        <v>3</v>
      </c>
      <c r="F16" s="53">
        <f ca="1">IFERROR(__xludf.DUMMYFUNCTION("IMPORTRANGE(""https://docs.google.com/spreadsheets/d/1zz70Lj6oBg1MOPSG6KJcsMeqBNtXMHYICRkg7kpt_d0/edit#gid=1892753874"",""Rekap UBM!$F$9"")"),3)</f>
        <v>3</v>
      </c>
      <c r="G16" s="52">
        <f t="shared" ca="1" si="1"/>
        <v>100</v>
      </c>
      <c r="H16" s="53">
        <f ca="1">IFERROR(__xludf.DUMMYFUNCTION("IMPORTRANGE(""https://docs.google.com/spreadsheets/d/1zz70Lj6oBg1MOPSG6KJcsMeqBNtXMHYICRkg7kpt_d0/edit#gid=1892753874"",""Rekap UBM!$H$9"")"),3)</f>
        <v>3</v>
      </c>
      <c r="I16" s="53">
        <f ca="1">IFERROR(__xludf.DUMMYFUNCTION("IMPORTRANGE(""https://docs.google.com/spreadsheets/d/1zz70Lj6oBg1MOPSG6KJcsMeqBNtXMHYICRkg7kpt_d0/edit#gid=1892753874"",""Rekap UBM!$I$9"")"),3)</f>
        <v>3</v>
      </c>
      <c r="J16" s="52">
        <f t="shared" ca="1" si="2"/>
        <v>100</v>
      </c>
    </row>
    <row r="17" spans="1:10" ht="14.5" x14ac:dyDescent="0.35">
      <c r="A17" s="51" t="e">
        <f>#REF!</f>
        <v>#REF!</v>
      </c>
      <c r="B17" s="43">
        <f ca="1">IFERROR(__xludf.DUMMYFUNCTION("IMPORTRANGE(""https://docs.google.com/spreadsheets/d/1773f1iHRnXhbrVjAHR7zUpu3neZdvtp1a2ikB9LJu8U/edit#gid=1522333227"",""Rekap UBM!$B$9"")"),1)</f>
        <v>1</v>
      </c>
      <c r="C17" s="43">
        <f ca="1">IFERROR(__xludf.DUMMYFUNCTION("IMPORTRANGE(""https://docs.google.com/spreadsheets/d/1773f1iHRnXhbrVjAHR7zUpu3neZdvtp1a2ikB9LJu8U/edit#gid=1522333227"",""Rekap UBM!$C$9"")"),1)</f>
        <v>1</v>
      </c>
      <c r="D17" s="52">
        <f t="shared" ca="1" si="0"/>
        <v>100</v>
      </c>
      <c r="E17" s="43">
        <f ca="1">IFERROR(__xludf.DUMMYFUNCTION("IMPORTRANGE(""https://docs.google.com/spreadsheets/d/1773f1iHRnXhbrVjAHR7zUpu3neZdvtp1a2ikB9LJu8U/edit#gid=1522333227"",""Rekap UBM!$E$9"")"),13)</f>
        <v>13</v>
      </c>
      <c r="F17" s="53">
        <f ca="1">IFERROR(__xludf.DUMMYFUNCTION("IMPORTRANGE(""https://docs.google.com/spreadsheets/d/1773f1iHRnXhbrVjAHR7zUpu3neZdvtp1a2ikB9LJu8U/edit#gid=1522333227"",""Rekap UBM!$F$9"")"),13)</f>
        <v>13</v>
      </c>
      <c r="G17" s="52">
        <f t="shared" ca="1" si="1"/>
        <v>100</v>
      </c>
      <c r="H17" s="53">
        <f ca="1">IFERROR(__xludf.DUMMYFUNCTION("IMPORTRANGE(""https://docs.google.com/spreadsheets/d/1773f1iHRnXhbrVjAHR7zUpu3neZdvtp1a2ikB9LJu8U/edit#gid=1522333227"",""Rekap UBM!$H$9"")"),1)</f>
        <v>1</v>
      </c>
      <c r="I17" s="53">
        <f ca="1">IFERROR(__xludf.DUMMYFUNCTION("IMPORTRANGE(""https://docs.google.com/spreadsheets/d/1773f1iHRnXhbrVjAHR7zUpu3neZdvtp1a2ikB9LJu8U/edit#gid=1522333227"",""Rekap UBM!$I$9"")"),1)</f>
        <v>1</v>
      </c>
      <c r="J17" s="52">
        <f t="shared" ca="1" si="2"/>
        <v>100</v>
      </c>
    </row>
    <row r="18" spans="1:10" ht="14.5" x14ac:dyDescent="0.35">
      <c r="A18" s="51" t="e">
        <f>#REF!</f>
        <v>#REF!</v>
      </c>
      <c r="B18" s="43">
        <f ca="1">IFERROR(__xludf.DUMMYFUNCTION("IMPORTRANGE(""https://docs.google.com/spreadsheets/d/10iNzN1LqaStEosZKEbqcoOm3IdodNsG31q_nR0Y6WGo/edit#gid=1522333227"",""Rekap UBM!$B$9"")"),1)</f>
        <v>1</v>
      </c>
      <c r="C18" s="43">
        <f ca="1">IFERROR(__xludf.DUMMYFUNCTION("IMPORTRANGE(""https://docs.google.com/spreadsheets/d/10iNzN1LqaStEosZKEbqcoOm3IdodNsG31q_nR0Y6WGo/edit#gid=1522333227"",""Rekap UBM!$C$9"")"),1)</f>
        <v>1</v>
      </c>
      <c r="D18" s="52">
        <f t="shared" ca="1" si="0"/>
        <v>100</v>
      </c>
      <c r="E18" s="43" t="str">
        <f ca="1">IFERROR(__xludf.DUMMYFUNCTION("IMPORTRANGE(""https://docs.google.com/spreadsheets/d/10iNzN1LqaStEosZKEbqcoOm3IdodNsG31q_nR0Y6WGo/edit#gid=1522333227"",""Rekap UBM!$E$9"")"),"")</f>
        <v/>
      </c>
      <c r="F18" s="53" t="str">
        <f ca="1">IFERROR(__xludf.DUMMYFUNCTION("IMPORTRANGE(""https://docs.google.com/spreadsheets/d/10iNzN1LqaStEosZKEbqcoOm3IdodNsG31q_nR0Y6WGo/edit#gid=1522333227"",""Rekap UBM!$F$9"")"),"")</f>
        <v/>
      </c>
      <c r="G18" s="52" t="e">
        <f t="shared" ca="1" si="1"/>
        <v>#VALUE!</v>
      </c>
      <c r="H18" s="53" t="str">
        <f ca="1">IFERROR(__xludf.DUMMYFUNCTION("IMPORTRANGE(""https://docs.google.com/spreadsheets/d/10iNzN1LqaStEosZKEbqcoOm3IdodNsG31q_nR0Y6WGo/edit#gid=1522333227"",""Rekap UBM!$H$9"")"),"")</f>
        <v/>
      </c>
      <c r="I18" s="53" t="str">
        <f ca="1">IFERROR(__xludf.DUMMYFUNCTION("IMPORTRANGE(""https://docs.google.com/spreadsheets/d/10iNzN1LqaStEosZKEbqcoOm3IdodNsG31q_nR0Y6WGo/edit#gid=1522333227"",""Rekap UBM!$I$9"")"),"")</f>
        <v/>
      </c>
      <c r="J18" s="52" t="e">
        <f t="shared" ca="1" si="2"/>
        <v>#VALUE!</v>
      </c>
    </row>
    <row r="19" spans="1:10" ht="14.5" x14ac:dyDescent="0.35">
      <c r="A19" s="51" t="e">
        <f>#REF!</f>
        <v>#REF!</v>
      </c>
      <c r="B19" s="43">
        <f ca="1">IFERROR(__xludf.DUMMYFUNCTION("IMPORTRANGE(""https://docs.google.com/spreadsheets/d/17PsIU8VcCQeO2M4DM42K9vv32GkafaaF1LxQevQ8tAQ/edit#gid=1892753874"",""Rekap UBM!$B$9"")"),1)</f>
        <v>1</v>
      </c>
      <c r="C19" s="43">
        <f ca="1">IFERROR(__xludf.DUMMYFUNCTION("IMPORTRANGE(""https://docs.google.com/spreadsheets/d/17PsIU8VcCQeO2M4DM42K9vv32GkafaaF1LxQevQ8tAQ/edit#gid=1892753874"",""Rekap UBM!$C$9"")"),0)</f>
        <v>0</v>
      </c>
      <c r="D19" s="52">
        <f t="shared" ca="1" si="0"/>
        <v>0</v>
      </c>
      <c r="E19" s="43" t="str">
        <f ca="1">IFERROR(__xludf.DUMMYFUNCTION("IMPORTRANGE(""https://docs.google.com/spreadsheets/d/17PsIU8VcCQeO2M4DM42K9vv32GkafaaF1LxQevQ8tAQ/edit#gid=1892753874"",""Rekap UBM!$E$9"")"),"")</f>
        <v/>
      </c>
      <c r="F19" s="53" t="str">
        <f ca="1">IFERROR(__xludf.DUMMYFUNCTION("IMPORTRANGE(""https://docs.google.com/spreadsheets/d/17PsIU8VcCQeO2M4DM42K9vv32GkafaaF1LxQevQ8tAQ/edit#gid=1892753874"",""Rekap UBM!$F$9"")"),"")</f>
        <v/>
      </c>
      <c r="G19" s="52" t="e">
        <f t="shared" ca="1" si="1"/>
        <v>#VALUE!</v>
      </c>
      <c r="H19" s="53" t="str">
        <f ca="1">IFERROR(__xludf.DUMMYFUNCTION("IMPORTRANGE(""https://docs.google.com/spreadsheets/d/17PsIU8VcCQeO2M4DM42K9vv32GkafaaF1LxQevQ8tAQ/edit#gid=1892753874"",""Rekap UBM!$H$9"")"),"")</f>
        <v/>
      </c>
      <c r="I19" s="53" t="str">
        <f ca="1">IFERROR(__xludf.DUMMYFUNCTION("IMPORTRANGE(""https://docs.google.com/spreadsheets/d/17PsIU8VcCQeO2M4DM42K9vv32GkafaaF1LxQevQ8tAQ/edit#gid=1892753874"",""Rekap UBM!$I$9"")"),"")</f>
        <v/>
      </c>
      <c r="J19" s="52" t="e">
        <f t="shared" ca="1" si="2"/>
        <v>#VALUE!</v>
      </c>
    </row>
    <row r="20" spans="1:10" ht="14.5" x14ac:dyDescent="0.35">
      <c r="A20" s="51" t="e">
        <f>#REF!</f>
        <v>#REF!</v>
      </c>
      <c r="B20" s="43">
        <f ca="1">IFERROR(__xludf.DUMMYFUNCTION("IMPORTRANGE(""https://docs.google.com/spreadsheets/d/1d0Y9C6M4-a1TT0nIK2Gc4IXnbVyxoBB3v7o1biNGAwY/edit#gid=1892753874"",""Rekap UBM!$B$9"")"),1)</f>
        <v>1</v>
      </c>
      <c r="C20" s="43">
        <f ca="1">IFERROR(__xludf.DUMMYFUNCTION("IMPORTRANGE(""https://docs.google.com/spreadsheets/d/1d0Y9C6M4-a1TT0nIK2Gc4IXnbVyxoBB3v7o1biNGAwY/edit#gid=1892753874"",""Rekap UBM!$C$9"")"),1)</f>
        <v>1</v>
      </c>
      <c r="D20" s="52">
        <f t="shared" ca="1" si="0"/>
        <v>100</v>
      </c>
      <c r="E20" s="43">
        <f ca="1">IFERROR(__xludf.DUMMYFUNCTION("IMPORTRANGE(""https://docs.google.com/spreadsheets/d/1d0Y9C6M4-a1TT0nIK2Gc4IXnbVyxoBB3v7o1biNGAwY/edit#gid=1892753874"",""Rekap UBM!$E$9"")"),6)</f>
        <v>6</v>
      </c>
      <c r="F20" s="53">
        <f ca="1">IFERROR(__xludf.DUMMYFUNCTION("IMPORTRANGE(""https://docs.google.com/spreadsheets/d/1d0Y9C6M4-a1TT0nIK2Gc4IXnbVyxoBB3v7o1biNGAwY/edit#gid=1892753874"",""Rekap UBM!$F$9"")"),0)</f>
        <v>0</v>
      </c>
      <c r="G20" s="52">
        <f t="shared" ca="1" si="1"/>
        <v>0</v>
      </c>
      <c r="H20" s="53" t="str">
        <f ca="1">IFERROR(__xludf.DUMMYFUNCTION("IMPORTRANGE(""https://docs.google.com/spreadsheets/d/1d0Y9C6M4-a1TT0nIK2Gc4IXnbVyxoBB3v7o1biNGAwY/edit#gid=1892753874"",""Rekap UBM!$H$9"")"),"")</f>
        <v/>
      </c>
      <c r="I20" s="53">
        <f ca="1">IFERROR(__xludf.DUMMYFUNCTION("IMPORTRANGE(""https://docs.google.com/spreadsheets/d/1d0Y9C6M4-a1TT0nIK2Gc4IXnbVyxoBB3v7o1biNGAwY/edit#gid=1892753874"",""Rekap UBM!$I$9"")"),0)</f>
        <v>0</v>
      </c>
      <c r="J20" s="52" t="e">
        <f t="shared" ca="1" si="2"/>
        <v>#VALUE!</v>
      </c>
    </row>
    <row r="21" spans="1:10" ht="15.75" customHeight="1" x14ac:dyDescent="0.35">
      <c r="A21" s="51" t="e">
        <f>#REF!</f>
        <v>#REF!</v>
      </c>
      <c r="B21" s="43">
        <f ca="1">IFERROR(__xludf.DUMMYFUNCTION("IMPORTRANGE(""https://docs.google.com/spreadsheets/d/1fXA1yQzUNddp7fjR2KF22o4rRJu9lP9Ja9Oi1mRbg_E/edit#gid=1892753874"",""Rekap UBM!$B$9"")"),1)</f>
        <v>1</v>
      </c>
      <c r="C21" s="43">
        <f ca="1">IFERROR(__xludf.DUMMYFUNCTION("IMPORTRANGE(""https://docs.google.com/spreadsheets/d/1fXA1yQzUNddp7fjR2KF22o4rRJu9lP9Ja9Oi1mRbg_E/edit#gid=1892753874"",""Rekap UBM!$C$9"")"),1)</f>
        <v>1</v>
      </c>
      <c r="D21" s="52">
        <f t="shared" ca="1" si="0"/>
        <v>100</v>
      </c>
      <c r="E21" s="43">
        <f ca="1">IFERROR(__xludf.DUMMYFUNCTION("IMPORTRANGE(""https://docs.google.com/spreadsheets/d/1fXA1yQzUNddp7fjR2KF22o4rRJu9lP9Ja9Oi1mRbg_E/edit#gid=1892753874"",""Rekap UBM!$E$9"")"),1)</f>
        <v>1</v>
      </c>
      <c r="F21" s="53">
        <f ca="1">IFERROR(__xludf.DUMMYFUNCTION("IMPORTRANGE(""https://docs.google.com/spreadsheets/d/1fXA1yQzUNddp7fjR2KF22o4rRJu9lP9Ja9Oi1mRbg_E/edit#gid=1892753874"",""Rekap UBM!$F$9"")"),1)</f>
        <v>1</v>
      </c>
      <c r="G21" s="52">
        <f t="shared" ca="1" si="1"/>
        <v>100</v>
      </c>
      <c r="H21" s="53" t="str">
        <f ca="1">IFERROR(__xludf.DUMMYFUNCTION("IMPORTRANGE(""https://docs.google.com/spreadsheets/d/1fXA1yQzUNddp7fjR2KF22o4rRJu9lP9Ja9Oi1mRbg_E/edit#gid=1892753874"",""Rekap UBM!$H$9"")"),"")</f>
        <v/>
      </c>
      <c r="I21" s="53" t="str">
        <f ca="1">IFERROR(__xludf.DUMMYFUNCTION("IMPORTRANGE(""https://docs.google.com/spreadsheets/d/1fXA1yQzUNddp7fjR2KF22o4rRJu9lP9Ja9Oi1mRbg_E/edit#gid=1892753874"",""Rekap UBM!$I$9"")"),"")</f>
        <v/>
      </c>
      <c r="J21" s="52" t="e">
        <f t="shared" ca="1" si="2"/>
        <v>#VALUE!</v>
      </c>
    </row>
    <row r="22" spans="1:10" ht="15.75" customHeight="1" x14ac:dyDescent="0.35">
      <c r="A22" s="51" t="e">
        <f>#REF!</f>
        <v>#REF!</v>
      </c>
      <c r="B22" s="43">
        <f ca="1">IFERROR(__xludf.DUMMYFUNCTION("IMPORTRANGE(""https://docs.google.com/spreadsheets/d/155aL1qCqCleHwMP0Y8LT5akEbK27R0RIka-lAkeoeEo/edit#gid=1892753874"",""Rekap UBM!$B$9"")"),1)</f>
        <v>1</v>
      </c>
      <c r="C22" s="43">
        <f ca="1">IFERROR(__xludf.DUMMYFUNCTION("IMPORTRANGE(""https://docs.google.com/spreadsheets/d/155aL1qCqCleHwMP0Y8LT5akEbK27R0RIka-lAkeoeEo/edit#gid=1892753874"",""Rekap UBM!$C$9"")"),1)</f>
        <v>1</v>
      </c>
      <c r="D22" s="52">
        <f t="shared" ca="1" si="0"/>
        <v>100</v>
      </c>
      <c r="E22" s="43">
        <f ca="1">IFERROR(__xludf.DUMMYFUNCTION("IMPORTRANGE(""https://docs.google.com/spreadsheets/d/155aL1qCqCleHwMP0Y8LT5akEbK27R0RIka-lAkeoeEo/edit#gid=1892753874"",""Rekap UBM!$E$9"")"),7)</f>
        <v>7</v>
      </c>
      <c r="F22" s="53">
        <f ca="1">IFERROR(__xludf.DUMMYFUNCTION("IMPORTRANGE(""https://docs.google.com/spreadsheets/d/155aL1qCqCleHwMP0Y8LT5akEbK27R0RIka-lAkeoeEo/edit#gid=1892753874"",""Rekap UBM!$F$9"")"),0)</f>
        <v>0</v>
      </c>
      <c r="G22" s="52">
        <f t="shared" ca="1" si="1"/>
        <v>0</v>
      </c>
      <c r="H22" s="53">
        <f ca="1">IFERROR(__xludf.DUMMYFUNCTION("IMPORTRANGE(""https://docs.google.com/spreadsheets/d/155aL1qCqCleHwMP0Y8LT5akEbK27R0RIka-lAkeoeEo/edit#gid=1892753874"",""Rekap UBM!$H$9"")"),2)</f>
        <v>2</v>
      </c>
      <c r="I22" s="53">
        <f ca="1">IFERROR(__xludf.DUMMYFUNCTION("IMPORTRANGE(""https://docs.google.com/spreadsheets/d/155aL1qCqCleHwMP0Y8LT5akEbK27R0RIka-lAkeoeEo/edit#gid=1892753874"",""Rekap UBM!$I$9"")"),0)</f>
        <v>0</v>
      </c>
      <c r="J22" s="52">
        <f t="shared" ca="1" si="2"/>
        <v>0</v>
      </c>
    </row>
    <row r="23" spans="1:10" ht="15.75" customHeight="1" x14ac:dyDescent="0.35">
      <c r="A23" s="51" t="e">
        <f>#REF!</f>
        <v>#REF!</v>
      </c>
      <c r="B23" s="43">
        <f ca="1">IFERROR(__xludf.DUMMYFUNCTION("IMPORTRANGE(""https://docs.google.com/spreadsheets/d/13FRR1udp0c0o6Nmp_8YHiON78PXr-L4FqQQ028JcBYY/edit#gid=1522333227"",""Rekap UBM!$B$9"")"),1)</f>
        <v>1</v>
      </c>
      <c r="C23" s="43">
        <f ca="1">IFERROR(__xludf.DUMMYFUNCTION("IMPORTRANGE(""https://docs.google.com/spreadsheets/d/13FRR1udp0c0o6Nmp_8YHiON78PXr-L4FqQQ028JcBYY/edit#gid=1522333227"",""Rekap UBM!$C$9"")"),1)</f>
        <v>1</v>
      </c>
      <c r="D23" s="52">
        <f t="shared" ca="1" si="0"/>
        <v>100</v>
      </c>
      <c r="E23" s="43">
        <f ca="1">IFERROR(__xludf.DUMMYFUNCTION("IMPORTRANGE(""https://docs.google.com/spreadsheets/d/13FRR1udp0c0o6Nmp_8YHiON78PXr-L4FqQQ028JcBYY/edit#gid=1522333227"",""Rekap UBM!$E$9"")"),0)</f>
        <v>0</v>
      </c>
      <c r="F23" s="53">
        <f ca="1">IFERROR(__xludf.DUMMYFUNCTION("IMPORTRANGE(""https://docs.google.com/spreadsheets/d/13FRR1udp0c0o6Nmp_8YHiON78PXr-L4FqQQ028JcBYY/edit#gid=1522333227"",""Rekap UBM!$F$9"")"),0)</f>
        <v>0</v>
      </c>
      <c r="G23" s="52" t="e">
        <f t="shared" ca="1" si="1"/>
        <v>#DIV/0!</v>
      </c>
      <c r="H23" s="53">
        <f ca="1">IFERROR(__xludf.DUMMYFUNCTION("IMPORTRANGE(""https://docs.google.com/spreadsheets/d/13FRR1udp0c0o6Nmp_8YHiON78PXr-L4FqQQ028JcBYY/edit#gid=1522333227"",""Rekap UBM!$H$9"")"),0)</f>
        <v>0</v>
      </c>
      <c r="I23" s="53">
        <f ca="1">IFERROR(__xludf.DUMMYFUNCTION("IMPORTRANGE(""https://docs.google.com/spreadsheets/d/13FRR1udp0c0o6Nmp_8YHiON78PXr-L4FqQQ028JcBYY/edit#gid=1522333227"",""Rekap UBM!$I$9"")"),0)</f>
        <v>0</v>
      </c>
      <c r="J23" s="52" t="e">
        <f t="shared" ca="1" si="2"/>
        <v>#DIV/0!</v>
      </c>
    </row>
    <row r="24" spans="1:10" ht="15.75" customHeight="1" x14ac:dyDescent="0.35">
      <c r="A24" s="51" t="e">
        <f>#REF!</f>
        <v>#REF!</v>
      </c>
      <c r="B24" s="43">
        <f ca="1">IFERROR(__xludf.DUMMYFUNCTION("IMPORTRANGE(""https://docs.google.com/spreadsheets/d/1PVwe4VvYfj1Vj424c9kO9TcQogsBM6TpXMbFve9togc/edit#gid=1522333227"",""Rekap UBM!$B$9"")"),1)</f>
        <v>1</v>
      </c>
      <c r="C24" s="43">
        <f ca="1">IFERROR(__xludf.DUMMYFUNCTION("IMPORTRANGE(""https://docs.google.com/spreadsheets/d/1PVwe4VvYfj1Vj424c9kO9TcQogsBM6TpXMbFve9togc/edit#gid=1522333227"",""Rekap UBM!$C$9"")"),1)</f>
        <v>1</v>
      </c>
      <c r="D24" s="52">
        <f t="shared" ca="1" si="0"/>
        <v>100</v>
      </c>
      <c r="E24" s="43">
        <f ca="1">IFERROR(__xludf.DUMMYFUNCTION("IMPORTRANGE(""https://docs.google.com/spreadsheets/d/1PVwe4VvYfj1Vj424c9kO9TcQogsBM6TpXMbFve9togc/edit#gid=1522333227"",""Rekap UBM!$E$9"")"),3)</f>
        <v>3</v>
      </c>
      <c r="F24" s="53">
        <f ca="1">IFERROR(__xludf.DUMMYFUNCTION("IMPORTRANGE(""https://docs.google.com/spreadsheets/d/1PVwe4VvYfj1Vj424c9kO9TcQogsBM6TpXMbFve9togc/edit#gid=1522333227"",""Rekap UBM!$F$9"")"),0)</f>
        <v>0</v>
      </c>
      <c r="G24" s="52">
        <f t="shared" ca="1" si="1"/>
        <v>0</v>
      </c>
      <c r="H24" s="53">
        <f ca="1">IFERROR(__xludf.DUMMYFUNCTION("IMPORTRANGE(""https://docs.google.com/spreadsheets/d/1PVwe4VvYfj1Vj424c9kO9TcQogsBM6TpXMbFve9togc/edit#gid=1522333227"",""Rekap UBM!$H$9"")"),0)</f>
        <v>0</v>
      </c>
      <c r="I24" s="53">
        <f ca="1">IFERROR(__xludf.DUMMYFUNCTION("IMPORTRANGE(""https://docs.google.com/spreadsheets/d/1PVwe4VvYfj1Vj424c9kO9TcQogsBM6TpXMbFve9togc/edit#gid=1522333227"",""Rekap UBM!$I$9"")"),0)</f>
        <v>0</v>
      </c>
      <c r="J24" s="52" t="e">
        <f t="shared" ca="1" si="2"/>
        <v>#DIV/0!</v>
      </c>
    </row>
    <row r="25" spans="1:10" ht="15.75" customHeight="1" x14ac:dyDescent="0.35">
      <c r="A25" s="51" t="e">
        <f>#REF!</f>
        <v>#REF!</v>
      </c>
      <c r="B25" s="43">
        <f ca="1">IFERROR(__xludf.DUMMYFUNCTION("IMPORTRANGE(""https://docs.google.com/spreadsheets/d/15JUTNcWxWGx3Ha8qvwbxgnbDbT4v7N3vZYvqPZ68_Xg/edit#gid=1892753874"",""Rekap UBM!$B$9"")"),1)</f>
        <v>1</v>
      </c>
      <c r="C25" s="43">
        <f ca="1">IFERROR(__xludf.DUMMYFUNCTION("IMPORTRANGE(""https://docs.google.com/spreadsheets/d/15JUTNcWxWGx3Ha8qvwbxgnbDbT4v7N3vZYvqPZ68_Xg/edit#gid=1892753874"",""Rekap UBM!$C$9"")"),1)</f>
        <v>1</v>
      </c>
      <c r="D25" s="52">
        <f t="shared" ca="1" si="0"/>
        <v>100</v>
      </c>
      <c r="E25" s="43" t="str">
        <f ca="1">IFERROR(__xludf.DUMMYFUNCTION("IMPORTRANGE(""https://docs.google.com/spreadsheets/d/15JUTNcWxWGx3Ha8qvwbxgnbDbT4v7N3vZYvqPZ68_Xg/edit#gid=1892753874"",""Rekap UBM!$E$9"")"),"")</f>
        <v/>
      </c>
      <c r="F25" s="53" t="str">
        <f ca="1">IFERROR(__xludf.DUMMYFUNCTION("IMPORTRANGE(""https://docs.google.com/spreadsheets/d/15JUTNcWxWGx3Ha8qvwbxgnbDbT4v7N3vZYvqPZ68_Xg/edit#gid=1892753874"",""Rekap UBM!$F$9"")"),"")</f>
        <v/>
      </c>
      <c r="G25" s="52" t="e">
        <f t="shared" ca="1" si="1"/>
        <v>#VALUE!</v>
      </c>
      <c r="H25" s="53" t="str">
        <f ca="1">IFERROR(__xludf.DUMMYFUNCTION("IMPORTRANGE(""https://docs.google.com/spreadsheets/d/15JUTNcWxWGx3Ha8qvwbxgnbDbT4v7N3vZYvqPZ68_Xg/edit#gid=1892753874"",""Rekap UBM!$H$9"")"),"")</f>
        <v/>
      </c>
      <c r="I25" s="53" t="str">
        <f ca="1">IFERROR(__xludf.DUMMYFUNCTION("IMPORTRANGE(""https://docs.google.com/spreadsheets/d/15JUTNcWxWGx3Ha8qvwbxgnbDbT4v7N3vZYvqPZ68_Xg/edit#gid=1892753874"",""Rekap UBM!$I$9"")"),"")</f>
        <v/>
      </c>
      <c r="J25" s="52" t="e">
        <f t="shared" ca="1" si="2"/>
        <v>#VALUE!</v>
      </c>
    </row>
    <row r="26" spans="1:10" ht="15.75" customHeight="1" x14ac:dyDescent="0.25"/>
    <row r="27" spans="1:10" ht="15.75" customHeight="1" x14ac:dyDescent="0.35">
      <c r="B27" s="54" t="s">
        <v>172</v>
      </c>
      <c r="C27" s="3"/>
      <c r="D27" s="113" t="s">
        <v>173</v>
      </c>
      <c r="E27" s="60"/>
      <c r="F27" s="60"/>
      <c r="G27" s="60"/>
      <c r="H27" s="60"/>
      <c r="I27" s="60"/>
    </row>
    <row r="28" spans="1:10" ht="15.75" customHeight="1" x14ac:dyDescent="0.35">
      <c r="B28" s="3"/>
      <c r="C28" s="3"/>
      <c r="D28" s="60"/>
      <c r="E28" s="60"/>
      <c r="F28" s="60"/>
      <c r="G28" s="60"/>
      <c r="H28" s="60"/>
      <c r="I28" s="60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Surveilans PTM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2025-01-09T05:36:23Z</dcterms:modified>
</cp:coreProperties>
</file>