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4D8AD8AC-75D2-40C3-9CE2-7054D323FA70}" xr6:coauthVersionLast="47" xr6:coauthVersionMax="47" xr10:uidLastSave="{00000000-0000-0000-0000-000000000000}"/>
  <bookViews>
    <workbookView xWindow="-110" yWindow="-110" windowWidth="19420" windowHeight="10300" xr2:uid="{06B90C9E-DF4D-4E56-9D62-21539D1847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H16" i="1"/>
  <c r="H18" i="1" s="1"/>
  <c r="E17" i="1" l="1"/>
  <c r="I16" i="1" s="1"/>
</calcChain>
</file>

<file path=xl/sharedStrings.xml><?xml version="1.0" encoding="utf-8"?>
<sst xmlns="http://schemas.openxmlformats.org/spreadsheetml/2006/main" count="43" uniqueCount="43">
  <si>
    <t xml:space="preserve">LAPORAN INDIKATOR PERESEPAN DI PUSKESMAS </t>
  </si>
  <si>
    <t>BULAN : NOPEMBER 2024</t>
  </si>
  <si>
    <t>NAMA PUSKESMAS</t>
  </si>
  <si>
    <t>: BARENG</t>
  </si>
  <si>
    <t>JENIS PUSKESMAS</t>
  </si>
  <si>
    <t>: RAWAT JALAN</t>
  </si>
  <si>
    <t>JUMLAH APOTEKER</t>
  </si>
  <si>
    <t>: 1</t>
  </si>
  <si>
    <t xml:space="preserve">JUMLAH AA/D3 </t>
  </si>
  <si>
    <t>: 2</t>
  </si>
  <si>
    <t>JUMLAH DOKTER</t>
  </si>
  <si>
    <t>: 2 DOKTER UMUM, 2 DOKTER GIGI</t>
  </si>
  <si>
    <t>KABUPATEN/ KOTA</t>
  </si>
  <si>
    <t>: MALANG</t>
  </si>
  <si>
    <t>PROPINSI</t>
  </si>
  <si>
    <t>: JAWA TIMUR</t>
  </si>
  <si>
    <t>No</t>
  </si>
  <si>
    <t>% Penggunaan Antibiotik pada ISPA Non-Pneumonia                                                 (a)</t>
  </si>
  <si>
    <t>% Penggunaan Antibiotik pada Diare Non-Spesifik                                   (b)</t>
  </si>
  <si>
    <t>% Penggunaan Injeksi pada Myalgia                        (c)</t>
  </si>
  <si>
    <t>Rerata Item / lembar Resep</t>
  </si>
  <si>
    <t>Capaian Kinerja POR                                                                                          (%)</t>
  </si>
  <si>
    <t>ISPA</t>
  </si>
  <si>
    <t>Diare</t>
  </si>
  <si>
    <t>Myalgia</t>
  </si>
  <si>
    <t xml:space="preserve">Rata- rata  </t>
  </si>
  <si>
    <t>(1)</t>
  </si>
  <si>
    <t>(2)</t>
  </si>
  <si>
    <t>(3)</t>
  </si>
  <si>
    <t>(4)</t>
  </si>
  <si>
    <t>(5)</t>
  </si>
  <si>
    <t>(6)</t>
  </si>
  <si>
    <t>(7)</t>
  </si>
  <si>
    <t>(8)</t>
  </si>
  <si>
    <t>Capaian kinerja puskesmas</t>
  </si>
  <si>
    <t>Mengetahui,</t>
  </si>
  <si>
    <t>Malang, 30 NOPEMBER 2024</t>
  </si>
  <si>
    <t>Kepala Puskesmas Bareng</t>
  </si>
  <si>
    <t>Petugas</t>
  </si>
  <si>
    <t>drg. Dinna Indarti</t>
  </si>
  <si>
    <t>Ratna Indrawati, A.Md Farm</t>
  </si>
  <si>
    <t>NIP. 19780717 201001 2 012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</si>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</sst>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0"/>
      <name val="Times New Roman"/>
      <family val="1"/>
    </font>
    <font>
      <sz val="11"/>
      <color theme="1"/>
      <name val="Calibri"/>
      <family val="2"/>
      <charset val="1"/>
      <scheme val="minor"/>
    </font>
    <font>
      <u/>
      <sz val="11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2" fillId="0" borderId="9" xfId="1" quotePrefix="1" applyFont="1" applyBorder="1" applyAlignment="1">
      <alignment horizontal="center"/>
    </xf>
    <xf numFmtId="0" fontId="2" fillId="0" borderId="9" xfId="1" quotePrefix="1" applyFont="1" applyBorder="1" applyAlignment="1">
      <alignment horizontal="center" vertical="center" wrapText="1"/>
    </xf>
    <xf numFmtId="0" fontId="2" fillId="0" borderId="10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center" vertical="center" wrapText="1"/>
    </xf>
    <xf numFmtId="0" fontId="2" fillId="0" borderId="3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1" fontId="2" fillId="2" borderId="10" xfId="1" applyNumberFormat="1" applyFont="1" applyFill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2" fontId="2" fillId="0" borderId="5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2" fontId="2" fillId="0" borderId="7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/>
    </xf>
    <xf numFmtId="1" fontId="7" fillId="0" borderId="10" xfId="1" applyNumberFormat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2" fontId="2" fillId="0" borderId="11" xfId="1" applyNumberFormat="1" applyFont="1" applyBorder="1" applyAlignment="1">
      <alignment horizontal="center" vertical="center"/>
    </xf>
    <xf numFmtId="2" fontId="2" fillId="0" borderId="12" xfId="1" applyNumberFormat="1" applyFont="1" applyBorder="1" applyAlignment="1">
      <alignment horizontal="center" vertical="center"/>
    </xf>
    <xf numFmtId="2" fontId="2" fillId="0" borderId="13" xfId="1" applyNumberFormat="1" applyFont="1" applyBorder="1" applyAlignment="1">
      <alignment horizontal="center" vertical="center"/>
    </xf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2" fillId="0" borderId="0" xfId="2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</cellXfs>
  <cellStyles count="3">
    <cellStyle name="Normal" xfId="0" builtinId="0"/>
    <cellStyle name="Normal 102" xfId="2" xr:uid="{14542E05-0F49-4B48-8B55-DF95594FF94B}"/>
    <cellStyle name="Normal 3" xfId="1" xr:uid="{B16A5C0A-2174-453B-94A2-3FCBC656B6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3335-696A-4AF5-BC19-BB2E2DD8555B}">
  <dimension ref="A1:L26"/>
  <sheetViews>
    <sheetView tabSelected="1" workbookViewId="0">
      <selection sqref="A1:L1"/>
    </sheetView>
  </sheetViews>
  <sheetFormatPr defaultColWidth="9.1796875" defaultRowHeight="14" x14ac:dyDescent="0.3"/>
  <cols>
    <col min="1" max="1" width="22.1796875" style="2" customWidth="1"/>
    <col min="2" max="4" width="17.7265625" style="2" customWidth="1"/>
    <col min="5" max="5" width="10.26953125" style="2" customWidth="1"/>
    <col min="6" max="11" width="9.1796875" style="2"/>
    <col min="12" max="12" width="7.54296875" style="2" customWidth="1"/>
    <col min="13" max="16384" width="9.1796875" style="2"/>
  </cols>
  <sheetData>
    <row r="1" spans="1:12" ht="17.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7.5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5" spans="1:12" x14ac:dyDescent="0.3">
      <c r="A5" s="2" t="s">
        <v>2</v>
      </c>
      <c r="B5" s="2" t="s">
        <v>3</v>
      </c>
    </row>
    <row r="6" spans="1:12" x14ac:dyDescent="0.3">
      <c r="A6" s="2" t="s">
        <v>4</v>
      </c>
      <c r="B6" s="2" t="s">
        <v>5</v>
      </c>
    </row>
    <row r="7" spans="1:12" x14ac:dyDescent="0.3">
      <c r="A7" s="3" t="s">
        <v>6</v>
      </c>
      <c r="B7" s="2" t="s">
        <v>7</v>
      </c>
    </row>
    <row r="8" spans="1:12" x14ac:dyDescent="0.3">
      <c r="A8" s="2" t="s">
        <v>8</v>
      </c>
      <c r="B8" s="2" t="s">
        <v>9</v>
      </c>
    </row>
    <row r="9" spans="1:12" x14ac:dyDescent="0.3">
      <c r="A9" s="2" t="s">
        <v>10</v>
      </c>
      <c r="B9" s="2" t="s">
        <v>11</v>
      </c>
    </row>
    <row r="10" spans="1:12" x14ac:dyDescent="0.3">
      <c r="A10" s="2" t="s">
        <v>12</v>
      </c>
      <c r="B10" s="2" t="s">
        <v>13</v>
      </c>
    </row>
    <row r="11" spans="1:12" x14ac:dyDescent="0.3">
      <c r="A11" s="2" t="s">
        <v>14</v>
      </c>
      <c r="B11" s="2" t="s">
        <v>15</v>
      </c>
    </row>
    <row r="13" spans="1:12" x14ac:dyDescent="0.3">
      <c r="A13" s="4" t="s">
        <v>16</v>
      </c>
      <c r="B13" s="4" t="s">
        <v>17</v>
      </c>
      <c r="C13" s="4" t="s">
        <v>18</v>
      </c>
      <c r="D13" s="4" t="s">
        <v>19</v>
      </c>
      <c r="E13" s="5" t="s">
        <v>20</v>
      </c>
      <c r="F13" s="6"/>
      <c r="G13" s="6"/>
      <c r="H13" s="7"/>
      <c r="I13" s="8" t="s">
        <v>21</v>
      </c>
      <c r="J13" s="9"/>
      <c r="K13" s="9"/>
      <c r="L13" s="10"/>
    </row>
    <row r="14" spans="1:12" ht="28" x14ac:dyDescent="0.3">
      <c r="A14" s="11"/>
      <c r="B14" s="12"/>
      <c r="C14" s="12"/>
      <c r="D14" s="13"/>
      <c r="E14" s="14" t="s">
        <v>22</v>
      </c>
      <c r="F14" s="15" t="s">
        <v>23</v>
      </c>
      <c r="G14" s="14" t="s">
        <v>24</v>
      </c>
      <c r="H14" s="15" t="s">
        <v>25</v>
      </c>
      <c r="I14" s="16"/>
      <c r="J14" s="17"/>
      <c r="K14" s="17"/>
      <c r="L14" s="18"/>
    </row>
    <row r="15" spans="1:12" x14ac:dyDescent="0.3">
      <c r="A15" s="13"/>
      <c r="B15" s="19" t="s">
        <v>26</v>
      </c>
      <c r="C15" s="20" t="s">
        <v>27</v>
      </c>
      <c r="D15" s="20" t="s">
        <v>28</v>
      </c>
      <c r="E15" s="21" t="s">
        <v>29</v>
      </c>
      <c r="F15" s="22" t="s">
        <v>30</v>
      </c>
      <c r="G15" s="21" t="s">
        <v>31</v>
      </c>
      <c r="H15" s="22" t="s">
        <v>32</v>
      </c>
      <c r="I15" s="23" t="s">
        <v>33</v>
      </c>
      <c r="J15" s="24"/>
      <c r="K15" s="24"/>
      <c r="L15" s="25"/>
    </row>
    <row r="16" spans="1:12" x14ac:dyDescent="0.3">
      <c r="A16" s="26">
        <v>1</v>
      </c>
      <c r="B16" s="27">
        <v>0</v>
      </c>
      <c r="C16" s="27">
        <v>0</v>
      </c>
      <c r="D16" s="27">
        <v>0</v>
      </c>
      <c r="E16" s="27">
        <v>2</v>
      </c>
      <c r="F16" s="27">
        <v>2</v>
      </c>
      <c r="G16" s="27">
        <v>3</v>
      </c>
      <c r="H16" s="28">
        <f>7/3</f>
        <v>2.3333333333333335</v>
      </c>
      <c r="I16" s="29">
        <f>(B17+C17+D17+E17)/4</f>
        <v>100</v>
      </c>
      <c r="J16" s="30"/>
      <c r="K16" s="30"/>
      <c r="L16" s="31"/>
    </row>
    <row r="17" spans="1:12" x14ac:dyDescent="0.3">
      <c r="A17" s="32" t="s">
        <v>34</v>
      </c>
      <c r="B17" s="33">
        <f>IF(B16&lt;=20,100,IF(B16&gt;=20-40,75,IF(B16&gt;=40-60,50,IF(B16&gt;60-80,25,IF(B16&gt;80,0,(100-B16)*100/80)))))</f>
        <v>100</v>
      </c>
      <c r="C17" s="34">
        <f>IF(C16&lt;=8,100,(100-C16)*100/92)</f>
        <v>100</v>
      </c>
      <c r="D17" s="33">
        <f>IF(D16&lt;=1,100,(100-D16)*100/99)</f>
        <v>100</v>
      </c>
      <c r="E17" s="35">
        <f>IF(H16&lt;=2.6,100,IF(H16&gt;=2.6-4,75,IF(H16&gt;=5-7,50,IF(H16&gt;=7-9,25,IF(H16&gt;=9,0,(100-H18)*4/1.4)))))</f>
        <v>100</v>
      </c>
      <c r="F17" s="35"/>
      <c r="G17" s="35"/>
      <c r="H17" s="35"/>
      <c r="I17" s="36"/>
      <c r="J17" s="37"/>
      <c r="K17" s="37"/>
      <c r="L17" s="38"/>
    </row>
    <row r="18" spans="1:12" x14ac:dyDescent="0.3">
      <c r="A18" s="39"/>
      <c r="B18" s="40"/>
      <c r="C18" s="41"/>
      <c r="D18" s="42"/>
      <c r="E18" s="43"/>
      <c r="F18" s="43"/>
      <c r="G18" s="43"/>
      <c r="H18" s="44">
        <f>H16/4*100</f>
        <v>58.333333333333336</v>
      </c>
      <c r="I18" s="43"/>
      <c r="J18" s="39"/>
      <c r="K18" s="39"/>
      <c r="L18" s="39"/>
    </row>
    <row r="19" spans="1:12" x14ac:dyDescent="0.3">
      <c r="B19" s="2" t="s">
        <v>35</v>
      </c>
      <c r="I19" s="2" t="s">
        <v>36</v>
      </c>
    </row>
    <row r="20" spans="1:12" x14ac:dyDescent="0.3">
      <c r="B20" s="2" t="s">
        <v>37</v>
      </c>
      <c r="I20" s="2" t="s">
        <v>38</v>
      </c>
    </row>
    <row r="25" spans="1:12" ht="15.5" x14ac:dyDescent="0.3">
      <c r="B25" s="45" t="s">
        <v>39</v>
      </c>
      <c r="E25" s="46"/>
      <c r="F25" s="47"/>
      <c r="H25" s="48"/>
      <c r="I25" s="49" t="s">
        <v>40</v>
      </c>
    </row>
    <row r="26" spans="1:12" ht="15.5" x14ac:dyDescent="0.3">
      <c r="B26" s="50" t="s">
        <v>41</v>
      </c>
      <c r="F26" s="51"/>
      <c r="H26" s="52"/>
      <c r="I26" s="53" t="s">
        <v>42</v>
      </c>
    </row>
  </sheetData>
  <mergeCells count="11">
    <mergeCell ref="I16:L17"/>
    <mergeCell ref="E17:H17"/>
    <mergeCell ref="A1:L1"/>
    <mergeCell ref="A2:L2"/>
    <mergeCell ref="A13:A15"/>
    <mergeCell ref="B13:B14"/>
    <mergeCell ref="C13:C14"/>
    <mergeCell ref="D13:D14"/>
    <mergeCell ref="E13:H13"/>
    <mergeCell ref="I13:L14"/>
    <mergeCell ref="I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2025-01-09T06:37:01Z</dcterms:created>
  <dcterms:modified xsi:type="dcterms:W3CDTF">2025-01-09T06:37:33Z</dcterms:modified>
</cp:coreProperties>
</file>