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annisaayussbl\IKA ARMA RANI\SATA AWARDS 2025\"/>
    </mc:Choice>
  </mc:AlternateContent>
  <xr:revisionPtr revIDLastSave="0" documentId="13_ncr:1_{FD64DAC6-B94A-437E-8851-EA4EC468EF52}" xr6:coauthVersionLast="47" xr6:coauthVersionMax="47" xr10:uidLastSave="{00000000-0000-0000-0000-000000000000}"/>
  <bookViews>
    <workbookView xWindow="-120" yWindow="-120" windowWidth="29040" windowHeight="15720" xr2:uid="{01463884-2382-4E8A-9B5D-2742BA529FC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96" i="1" l="1"/>
  <c r="O96" i="1"/>
  <c r="M96" i="1"/>
  <c r="L96" i="1"/>
  <c r="J96" i="1"/>
  <c r="I96" i="1"/>
  <c r="K96" i="1" s="1"/>
  <c r="G96" i="1"/>
  <c r="F96" i="1"/>
  <c r="D96" i="1"/>
  <c r="C96" i="1"/>
  <c r="Q89" i="1"/>
  <c r="N89" i="1"/>
  <c r="K89" i="1"/>
  <c r="H89" i="1"/>
  <c r="E89" i="1"/>
  <c r="Q82" i="1"/>
  <c r="N82" i="1"/>
  <c r="K82" i="1"/>
  <c r="H82" i="1"/>
  <c r="E82" i="1"/>
  <c r="Q75" i="1"/>
  <c r="N75" i="1"/>
  <c r="K75" i="1"/>
  <c r="H75" i="1"/>
  <c r="E75" i="1"/>
  <c r="Q68" i="1"/>
  <c r="N68" i="1"/>
  <c r="K68" i="1"/>
  <c r="H68" i="1"/>
  <c r="E68" i="1"/>
  <c r="Q61" i="1"/>
  <c r="N61" i="1"/>
  <c r="K61" i="1"/>
  <c r="H61" i="1"/>
  <c r="E61" i="1"/>
  <c r="Q54" i="1"/>
  <c r="N54" i="1"/>
  <c r="K54" i="1"/>
  <c r="H54" i="1"/>
  <c r="E54" i="1"/>
  <c r="Q47" i="1"/>
  <c r="N47" i="1"/>
  <c r="K47" i="1"/>
  <c r="H47" i="1"/>
  <c r="E47" i="1"/>
  <c r="Q40" i="1"/>
  <c r="N40" i="1"/>
  <c r="K40" i="1"/>
  <c r="H40" i="1"/>
  <c r="E40" i="1"/>
  <c r="Q33" i="1"/>
  <c r="N33" i="1"/>
  <c r="K33" i="1"/>
  <c r="H33" i="1"/>
  <c r="E33" i="1"/>
  <c r="Q26" i="1"/>
  <c r="N26" i="1"/>
  <c r="K26" i="1"/>
  <c r="H26" i="1"/>
  <c r="E26" i="1"/>
  <c r="Q19" i="1"/>
  <c r="N19" i="1"/>
  <c r="K19" i="1"/>
  <c r="H19" i="1"/>
  <c r="E19" i="1"/>
  <c r="Q12" i="1"/>
  <c r="N12" i="1"/>
  <c r="K12" i="1"/>
  <c r="H12" i="1"/>
  <c r="E12" i="1"/>
  <c r="Q5" i="1"/>
  <c r="N5" i="1"/>
  <c r="K5" i="1"/>
  <c r="H5" i="1"/>
  <c r="E5" i="1"/>
  <c r="H96" i="1" l="1"/>
  <c r="Q96" i="1"/>
  <c r="N96" i="1"/>
  <c r="R40" i="1"/>
  <c r="R47" i="1"/>
  <c r="R19" i="1"/>
  <c r="R68" i="1"/>
  <c r="R75" i="1"/>
  <c r="R82" i="1"/>
  <c r="R89" i="1"/>
  <c r="E96" i="1"/>
  <c r="R54" i="1"/>
  <c r="R5" i="1"/>
  <c r="R26" i="1"/>
  <c r="R33" i="1"/>
  <c r="R61" i="1"/>
  <c r="R12" i="1"/>
</calcChain>
</file>

<file path=xl/sharedStrings.xml><?xml version="1.0" encoding="utf-8"?>
<sst xmlns="http://schemas.openxmlformats.org/spreadsheetml/2006/main" count="39" uniqueCount="27">
  <si>
    <t>NAMA
KELURAHAN</t>
  </si>
  <si>
    <t>NAMA
POSYANDU</t>
  </si>
  <si>
    <t xml:space="preserve">KATEGORI CAPAIAN 
 </t>
  </si>
  <si>
    <t>FEBRUARI</t>
  </si>
  <si>
    <t>%</t>
  </si>
  <si>
    <t>IBU HAMIL &amp; NIFAS</t>
  </si>
  <si>
    <t>BAYI-BALITA 
(0-&lt;6 TAHUN)</t>
  </si>
  <si>
    <t>USIA SEKOLAH &amp; REMAJA
(≥6-18 TAHUN)</t>
  </si>
  <si>
    <t>USIA PRODUKTIF
(&gt;18-&lt;60 TAHUN)</t>
  </si>
  <si>
    <t>LANSIA
( ≥60 TAHUN)</t>
  </si>
  <si>
    <t>LAYANAN</t>
  </si>
  <si>
    <t>SASARAN</t>
  </si>
  <si>
    <t>(3)</t>
  </si>
  <si>
    <t>PURWODADI</t>
  </si>
  <si>
    <t>CEMPAKA
ARIMBI 1</t>
  </si>
  <si>
    <t>KENANGA
DEWI ANJANI 2</t>
  </si>
  <si>
    <t>MELATI 
DEWI SRI 3</t>
  </si>
  <si>
    <t>CATALEYA
DEWI SHINTA 4</t>
  </si>
  <si>
    <t>ANYELIR
DEWANATA 5</t>
  </si>
  <si>
    <t>MAWAR
SUBADRA 6</t>
  </si>
  <si>
    <t>ANGGREK
PUNTADEWA 7</t>
  </si>
  <si>
    <t>NUSA INDAH
SRIKANDI 8</t>
  </si>
  <si>
    <t>SERUNI
YUDISTIRA 9</t>
  </si>
  <si>
    <t>DAHLIA
GAYATRI 10</t>
  </si>
  <si>
    <t>ASOKA 11</t>
  </si>
  <si>
    <t>TERATAI
DEWI KUNTHI 12</t>
  </si>
  <si>
    <t>SEDAP MALAM
KRESNO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</si>
</sst>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>
    <font>
      <sz val="11"/>
      <color theme="1"/>
      <name val="Calibri"/>
      <family val="2"/>
      <scheme val="minor"/>
    </font>
    <font>
      <b/>
      <sz val="10"/>
      <color theme="1"/>
      <name val="Bookman Old Style"/>
    </font>
    <font>
      <sz val="10"/>
      <color theme="1"/>
      <name val="Bookman Old Style"/>
    </font>
    <font>
      <sz val="12"/>
      <name val="Calibri"/>
    </font>
    <font>
      <b/>
      <sz val="12"/>
      <color theme="1"/>
      <name val="&quot;Bookman Old Style&quot;"/>
    </font>
    <font>
      <sz val="12"/>
      <color theme="1"/>
      <name val="&quot;Bookman Old Style&quot;"/>
    </font>
    <font>
      <sz val="11"/>
      <color theme="1"/>
      <name val="&quot;Bookman Old Style&quot;"/>
    </font>
    <font>
      <sz val="11"/>
      <color theme="1"/>
      <name val="Bookman Old Style"/>
    </font>
    <font>
      <i/>
      <sz val="10"/>
      <color theme="1"/>
      <name val="Bookman Old Style"/>
    </font>
  </fonts>
  <fills count="5">
    <fill>
      <patternFill patternType="none"/>
    </fill>
    <fill>
      <patternFill patternType="gray125"/>
    </fill>
    <fill>
      <patternFill patternType="solid">
        <fgColor rgb="FFD2BCFE"/>
        <bgColor rgb="FFD2BCFE"/>
      </patternFill>
    </fill>
    <fill>
      <patternFill patternType="solid">
        <fgColor rgb="FFF7CAAC"/>
        <bgColor rgb="FFF7CAAC"/>
      </patternFill>
    </fill>
    <fill>
      <patternFill patternType="solid">
        <fgColor rgb="FFA5A5A5"/>
        <bgColor rgb="FFA5A5A5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0" fontId="2" fillId="4" borderId="10" xfId="0" applyFont="1" applyFill="1" applyBorder="1"/>
    <xf numFmtId="0" fontId="1" fillId="4" borderId="10" xfId="0" applyFont="1" applyFill="1" applyBorder="1" applyAlignment="1">
      <alignment horizontal="center" vertical="center"/>
    </xf>
    <xf numFmtId="164" fontId="1" fillId="4" borderId="1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0" borderId="6" xfId="0" applyFont="1" applyBorder="1"/>
    <xf numFmtId="0" fontId="3" fillId="0" borderId="11" xfId="0" applyFont="1" applyBorder="1"/>
    <xf numFmtId="0" fontId="3" fillId="0" borderId="4" xfId="0" applyFont="1" applyBorder="1"/>
    <xf numFmtId="0" fontId="3" fillId="0" borderId="5" xfId="0" applyFont="1" applyBorder="1"/>
    <xf numFmtId="0" fontId="4" fillId="2" borderId="2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3" fillId="0" borderId="8" xfId="0" applyFont="1" applyBorder="1"/>
    <xf numFmtId="0" fontId="3" fillId="0" borderId="7" xfId="0" applyFont="1" applyBorder="1"/>
    <xf numFmtId="0" fontId="4" fillId="2" borderId="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100"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101</xdr:row>
      <xdr:rowOff>133350</xdr:rowOff>
    </xdr:from>
    <xdr:ext cx="3886200" cy="371475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8FDFC944-0686-4134-AA44-3B58C8B31381}"/>
            </a:ext>
          </a:extLst>
        </xdr:cNvPr>
        <xdr:cNvSpPr txBox="1"/>
      </xdr:nvSpPr>
      <xdr:spPr>
        <a:xfrm>
          <a:off x="3009900" y="49968150"/>
          <a:ext cx="3886200" cy="371475"/>
        </a:xfrm>
        <a:prstGeom prst="rect">
          <a:avLst/>
        </a:prstGeom>
        <a:noFill/>
        <a:ln>
          <a:noFill/>
        </a:ln>
      </xdr:spPr>
      <xdr:txBody>
        <a:bodyPr spcFirstLastPara="1" wrap="square" lIns="0" tIns="0" rIns="0" bIns="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endParaRPr sz="1100" b="1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5BE9A-604F-4F6B-A506-093C973626BB}">
  <dimension ref="A1:R150"/>
  <sheetViews>
    <sheetView tabSelected="1" workbookViewId="0">
      <selection activeCell="F5" sqref="F5:F11"/>
    </sheetView>
  </sheetViews>
  <sheetFormatPr defaultColWidth="12.85546875" defaultRowHeight="15"/>
  <cols>
    <col min="1" max="1" width="21.7109375" customWidth="1"/>
    <col min="2" max="2" width="22.85546875" customWidth="1"/>
    <col min="3" max="3" width="13.42578125" customWidth="1"/>
    <col min="4" max="4" width="11.5703125" customWidth="1"/>
    <col min="5" max="5" width="13.42578125" customWidth="1"/>
    <col min="6" max="6" width="14.28515625" customWidth="1"/>
    <col min="7" max="7" width="12" customWidth="1"/>
    <col min="8" max="8" width="13.42578125" customWidth="1"/>
    <col min="9" max="9" width="15" customWidth="1"/>
    <col min="10" max="10" width="12" customWidth="1"/>
    <col min="11" max="11" width="13.42578125" customWidth="1"/>
    <col min="12" max="12" width="14.5703125" customWidth="1"/>
    <col min="13" max="13" width="12" customWidth="1"/>
    <col min="14" max="14" width="13.42578125" customWidth="1"/>
    <col min="15" max="15" width="15.42578125" customWidth="1"/>
    <col min="16" max="16" width="12" customWidth="1"/>
    <col min="17" max="17" width="13.42578125" customWidth="1"/>
    <col min="18" max="18" width="17.85546875" customWidth="1"/>
  </cols>
  <sheetData>
    <row r="1" spans="1:18" ht="31.5" customHeight="1">
      <c r="A1" s="10" t="s">
        <v>0</v>
      </c>
      <c r="B1" s="10" t="s">
        <v>1</v>
      </c>
      <c r="C1" s="19" t="s">
        <v>3</v>
      </c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4"/>
      <c r="R1" s="15" t="s">
        <v>2</v>
      </c>
    </row>
    <row r="2" spans="1:18" ht="45" customHeight="1">
      <c r="A2" s="11"/>
      <c r="B2" s="11"/>
      <c r="C2" s="21" t="s">
        <v>5</v>
      </c>
      <c r="D2" s="18"/>
      <c r="E2" s="17"/>
      <c r="F2" s="20" t="s">
        <v>6</v>
      </c>
      <c r="G2" s="18"/>
      <c r="H2" s="17"/>
      <c r="I2" s="20" t="s">
        <v>7</v>
      </c>
      <c r="J2" s="18"/>
      <c r="K2" s="17"/>
      <c r="L2" s="20" t="s">
        <v>8</v>
      </c>
      <c r="M2" s="18"/>
      <c r="N2" s="17"/>
      <c r="O2" s="20" t="s">
        <v>9</v>
      </c>
      <c r="P2" s="18"/>
      <c r="Q2" s="17"/>
      <c r="R2" s="16"/>
    </row>
    <row r="3" spans="1:18" ht="51.75" customHeight="1">
      <c r="A3" s="11"/>
      <c r="B3" s="11"/>
      <c r="C3" s="4" t="s">
        <v>10</v>
      </c>
      <c r="D3" s="4" t="s">
        <v>11</v>
      </c>
      <c r="E3" s="4" t="s">
        <v>4</v>
      </c>
      <c r="F3" s="4" t="s">
        <v>10</v>
      </c>
      <c r="G3" s="4" t="s">
        <v>11</v>
      </c>
      <c r="H3" s="5" t="s">
        <v>4</v>
      </c>
      <c r="I3" s="4" t="s">
        <v>10</v>
      </c>
      <c r="J3" s="4" t="s">
        <v>11</v>
      </c>
      <c r="K3" s="5" t="s">
        <v>4</v>
      </c>
      <c r="L3" s="4" t="s">
        <v>10</v>
      </c>
      <c r="M3" s="4" t="s">
        <v>11</v>
      </c>
      <c r="N3" s="5" t="s">
        <v>4</v>
      </c>
      <c r="O3" s="4" t="s">
        <v>10</v>
      </c>
      <c r="P3" s="4" t="s">
        <v>11</v>
      </c>
      <c r="Q3" s="5" t="s">
        <v>4</v>
      </c>
      <c r="R3" s="17"/>
    </row>
    <row r="4" spans="1:18" ht="27" customHeight="1">
      <c r="A4" s="12"/>
      <c r="B4" s="12"/>
      <c r="C4" s="22" t="s">
        <v>12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ht="15.75" customHeight="1">
      <c r="A5" s="25" t="s">
        <v>13</v>
      </c>
      <c r="B5" s="26" t="s">
        <v>14</v>
      </c>
      <c r="C5" s="23">
        <v>2</v>
      </c>
      <c r="D5" s="23">
        <v>2</v>
      </c>
      <c r="E5" s="24">
        <f>IFERROR(C5/D5,0%)</f>
        <v>1</v>
      </c>
      <c r="F5" s="23">
        <v>42</v>
      </c>
      <c r="G5" s="23">
        <v>53</v>
      </c>
      <c r="H5" s="24">
        <f>IFERROR(F5/G5,0%)</f>
        <v>0.79245283018867929</v>
      </c>
      <c r="I5" s="23">
        <v>15</v>
      </c>
      <c r="J5" s="23">
        <v>100</v>
      </c>
      <c r="K5" s="24">
        <f>IFERROR(I5/J5,0%)</f>
        <v>0.15</v>
      </c>
      <c r="L5" s="23">
        <v>29</v>
      </c>
      <c r="M5" s="23">
        <v>390</v>
      </c>
      <c r="N5" s="24">
        <f>IFERROR(L5/M5,0%)</f>
        <v>7.4358974358974358E-2</v>
      </c>
      <c r="O5" s="23">
        <v>10</v>
      </c>
      <c r="P5" s="23">
        <v>88</v>
      </c>
      <c r="Q5" s="24">
        <f>IFERROR(O5/P5,0%)</f>
        <v>0.11363636363636363</v>
      </c>
      <c r="R5" s="27" t="str">
        <f>IF(AND(E5&gt;=100%,H5&gt;=85%,K5&gt;=50%,N5&gt;=50%,Q5&gt;=50%),"MEMENUHI","TIDAK MEMENUHI")</f>
        <v>TIDAK MEMENUHI</v>
      </c>
    </row>
    <row r="6" spans="1:18" ht="15.75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15.75" customHeight="1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  <row r="8" spans="1:18" ht="15.75" customHeight="1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pans="1:18" ht="15.75" customHeight="1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</row>
    <row r="10" spans="1:18" ht="15.75" customHeight="1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pans="1:18" ht="15.75" customHeight="1">
      <c r="A11" s="11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spans="1:18" ht="15.75" customHeight="1">
      <c r="A12" s="11"/>
      <c r="B12" s="26" t="s">
        <v>15</v>
      </c>
      <c r="C12" s="23">
        <v>4</v>
      </c>
      <c r="D12" s="23">
        <v>4</v>
      </c>
      <c r="E12" s="24">
        <f>IFERROR(C12/D12,0%)</f>
        <v>1</v>
      </c>
      <c r="F12" s="23">
        <v>53</v>
      </c>
      <c r="G12" s="23">
        <v>76</v>
      </c>
      <c r="H12" s="24">
        <f>IFERROR(F12/G12,0%)</f>
        <v>0.69736842105263153</v>
      </c>
      <c r="I12" s="23">
        <v>12</v>
      </c>
      <c r="J12" s="23">
        <v>155</v>
      </c>
      <c r="K12" s="24">
        <f>IFERROR(I12/J12,0%)</f>
        <v>7.7419354838709681E-2</v>
      </c>
      <c r="L12" s="23">
        <v>15</v>
      </c>
      <c r="M12" s="23">
        <v>488</v>
      </c>
      <c r="N12" s="24">
        <f>IFERROR(L12/M12,0%)</f>
        <v>3.0737704918032786E-2</v>
      </c>
      <c r="O12" s="23">
        <v>25</v>
      </c>
      <c r="P12" s="23">
        <v>148</v>
      </c>
      <c r="Q12" s="24">
        <f>IFERROR(O12/P12,0%)</f>
        <v>0.16891891891891891</v>
      </c>
      <c r="R12" s="27" t="str">
        <f>IF(AND(E12&gt;=100%,H12&gt;=85%,K12&gt;=50%,N12&gt;=50%,Q12&gt;=50%),"MEMENUHI","TIDAK MEMENUHI")</f>
        <v>TIDAK MEMENUHI</v>
      </c>
    </row>
    <row r="13" spans="1:18" ht="15.75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</row>
    <row r="14" spans="1:18" ht="15.75" customHeight="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</row>
    <row r="15" spans="1:18" ht="15.75" customHeight="1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</row>
    <row r="16" spans="1:18" ht="15.75" customHeight="1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</row>
    <row r="17" spans="1:18" ht="15.75" customHeight="1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</row>
    <row r="18" spans="1:18" ht="15.75" customHeight="1">
      <c r="A18" s="11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spans="1:18" ht="15.75" customHeight="1">
      <c r="A19" s="11"/>
      <c r="B19" s="26" t="s">
        <v>16</v>
      </c>
      <c r="C19" s="23">
        <v>1</v>
      </c>
      <c r="D19" s="23">
        <v>1</v>
      </c>
      <c r="E19" s="24">
        <f>IFERROR(C19/D19,0%)</f>
        <v>1</v>
      </c>
      <c r="F19" s="23">
        <v>48</v>
      </c>
      <c r="G19" s="23">
        <v>54</v>
      </c>
      <c r="H19" s="24">
        <f>IFERROR(F19/G19,0%)</f>
        <v>0.88888888888888884</v>
      </c>
      <c r="I19" s="23">
        <v>75</v>
      </c>
      <c r="J19" s="23">
        <v>95</v>
      </c>
      <c r="K19" s="24">
        <f>IFERROR(I19/J19,0%)</f>
        <v>0.78947368421052633</v>
      </c>
      <c r="L19" s="23">
        <v>384</v>
      </c>
      <c r="M19" s="23">
        <v>539</v>
      </c>
      <c r="N19" s="24">
        <f>IFERROR(L19/M19,0%)</f>
        <v>0.71243042671614099</v>
      </c>
      <c r="O19" s="23">
        <v>145</v>
      </c>
      <c r="P19" s="23">
        <v>157</v>
      </c>
      <c r="Q19" s="24">
        <f>IFERROR(O19/P19,0%)</f>
        <v>0.92356687898089174</v>
      </c>
      <c r="R19" s="27" t="str">
        <f>IF(AND(E19&gt;=100%,H19&gt;=85%,K19&gt;=50%,N19&gt;=50%,Q19&gt;=50%),"MEMENUHI","TIDAK MEMENUHI")</f>
        <v>MEMENUHI</v>
      </c>
    </row>
    <row r="20" spans="1:18" ht="15.75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</row>
    <row r="21" spans="1:18" ht="15.75" customHeight="1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</row>
    <row r="22" spans="1:18" ht="15.75" customHeight="1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1:18" ht="15.75" customHeight="1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</row>
    <row r="24" spans="1:18" ht="15.7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</row>
    <row r="25" spans="1:18" ht="15.75" customHeight="1">
      <c r="A25" s="11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spans="1:18" ht="15.75" customHeight="1">
      <c r="A26" s="11"/>
      <c r="B26" s="26" t="s">
        <v>17</v>
      </c>
      <c r="C26" s="28">
        <v>6</v>
      </c>
      <c r="D26" s="28">
        <v>6</v>
      </c>
      <c r="E26" s="24">
        <f>IFERROR(C26/D26,0%)</f>
        <v>1</v>
      </c>
      <c r="F26" s="28">
        <v>115</v>
      </c>
      <c r="G26" s="28">
        <v>131</v>
      </c>
      <c r="H26" s="24">
        <f>IFERROR(F26/G26,0%)</f>
        <v>0.87786259541984735</v>
      </c>
      <c r="I26" s="28">
        <v>76</v>
      </c>
      <c r="J26" s="28">
        <v>264</v>
      </c>
      <c r="K26" s="24">
        <f>IFERROR(I26/J26,0%)</f>
        <v>0.2878787878787879</v>
      </c>
      <c r="L26" s="28">
        <v>98</v>
      </c>
      <c r="M26" s="28">
        <v>952</v>
      </c>
      <c r="N26" s="24">
        <f>IFERROR(L26/M26,0%)</f>
        <v>0.10294117647058823</v>
      </c>
      <c r="O26" s="28">
        <v>78</v>
      </c>
      <c r="P26" s="28">
        <v>234</v>
      </c>
      <c r="Q26" s="24">
        <f>IFERROR(O26/P26,0%)</f>
        <v>0.33333333333333331</v>
      </c>
      <c r="R26" s="27" t="str">
        <f>IF(AND(E26&gt;=100%,H26&gt;=85%,K26&gt;=50%,N26&gt;=50%,Q26&gt;=50%),"MEMENUHI","TIDAK MEMENUHI")</f>
        <v>TIDAK MEMENUHI</v>
      </c>
    </row>
    <row r="27" spans="1:18" ht="15.75" customHeight="1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</row>
    <row r="28" spans="1:18" ht="15.75" customHeight="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</row>
    <row r="29" spans="1:18" ht="15.75" customHeight="1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</row>
    <row r="30" spans="1:18" ht="15.75" customHeight="1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</row>
    <row r="31" spans="1:18" ht="15.75" customHeight="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</row>
    <row r="32" spans="1:18" ht="15.75" customHeight="1">
      <c r="A32" s="11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spans="1:18" ht="15.75" customHeight="1">
      <c r="A33" s="11"/>
      <c r="B33" s="26" t="s">
        <v>18</v>
      </c>
      <c r="C33" s="28">
        <v>0</v>
      </c>
      <c r="D33" s="28">
        <v>0</v>
      </c>
      <c r="E33" s="24">
        <f>IFERROR(C33/D33,0%)</f>
        <v>0</v>
      </c>
      <c r="F33" s="28">
        <v>39</v>
      </c>
      <c r="G33" s="28">
        <v>52</v>
      </c>
      <c r="H33" s="24">
        <f>IFERROR(F33/G33,0%)</f>
        <v>0.75</v>
      </c>
      <c r="I33" s="28">
        <v>36</v>
      </c>
      <c r="J33" s="28">
        <v>146</v>
      </c>
      <c r="K33" s="24">
        <f>IFERROR(I33/J33,0%)</f>
        <v>0.24657534246575341</v>
      </c>
      <c r="L33" s="28">
        <v>19</v>
      </c>
      <c r="M33" s="28">
        <v>359</v>
      </c>
      <c r="N33" s="24">
        <f>IFERROR(L33/M33,0%)</f>
        <v>5.2924791086350974E-2</v>
      </c>
      <c r="O33" s="28">
        <v>11</v>
      </c>
      <c r="P33" s="28">
        <v>149</v>
      </c>
      <c r="Q33" s="24">
        <f>IFERROR(O33/P33,0%)</f>
        <v>7.3825503355704702E-2</v>
      </c>
      <c r="R33" s="27" t="str">
        <f>IF(AND(E33&gt;=100%,H33&gt;=85%,K33&gt;=50%,N33&gt;=50%,Q33&gt;=50%),"MEMENUHI","TIDAK MEMENUHI")</f>
        <v>TIDAK MEMENUHI</v>
      </c>
    </row>
    <row r="34" spans="1:18" ht="15.75" customHeight="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</row>
    <row r="35" spans="1:18" ht="15.75" customHeight="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</row>
    <row r="36" spans="1:18" ht="15.75" customHeight="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</row>
    <row r="37" spans="1:18" ht="15.75" customHeight="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</row>
    <row r="38" spans="1:18" ht="15.7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</row>
    <row r="39" spans="1:18" ht="15.75" customHeight="1">
      <c r="A39" s="11"/>
      <c r="B39" s="11"/>
      <c r="C39" s="11"/>
      <c r="D39" s="11"/>
      <c r="E39" s="11"/>
      <c r="F39" s="11"/>
      <c r="G39" s="11"/>
      <c r="H39" s="12"/>
      <c r="I39" s="11"/>
      <c r="J39" s="11"/>
      <c r="K39" s="11"/>
      <c r="L39" s="11"/>
      <c r="M39" s="11"/>
      <c r="N39" s="11"/>
      <c r="O39" s="11"/>
      <c r="P39" s="11"/>
      <c r="Q39" s="11"/>
      <c r="R39" s="12"/>
    </row>
    <row r="40" spans="1:18" ht="15.75" customHeight="1">
      <c r="A40" s="11"/>
      <c r="B40" s="26" t="s">
        <v>19</v>
      </c>
      <c r="C40" s="28">
        <v>0</v>
      </c>
      <c r="D40" s="28">
        <v>0</v>
      </c>
      <c r="E40" s="24">
        <f>IFERROR(C40/D40,0%)</f>
        <v>0</v>
      </c>
      <c r="F40" s="28">
        <v>56</v>
      </c>
      <c r="G40" s="28">
        <v>65</v>
      </c>
      <c r="H40" s="24">
        <f>IFERROR(F40/G40,0%)</f>
        <v>0.86153846153846159</v>
      </c>
      <c r="I40" s="28">
        <v>16</v>
      </c>
      <c r="J40" s="28">
        <v>158</v>
      </c>
      <c r="K40" s="24">
        <f>IFERROR(I40/J40,0%)</f>
        <v>0.10126582278481013</v>
      </c>
      <c r="L40" s="28">
        <v>16</v>
      </c>
      <c r="M40" s="28">
        <v>468</v>
      </c>
      <c r="N40" s="24">
        <f>IFERROR(L40/M40,0%)</f>
        <v>3.4188034188034191E-2</v>
      </c>
      <c r="O40" s="28">
        <v>16</v>
      </c>
      <c r="P40" s="28">
        <v>148</v>
      </c>
      <c r="Q40" s="24">
        <f>IFERROR(O40/P40,0%)</f>
        <v>0.10810810810810811</v>
      </c>
      <c r="R40" s="27" t="str">
        <f>IF(AND(E40&gt;=100%,H40&gt;=85%,K40&gt;=50%,N40&gt;=50%,Q40&gt;=50%),"MEMENUHI","TIDAK MEMENUHI")</f>
        <v>TIDAK MEMENUHI</v>
      </c>
    </row>
    <row r="41" spans="1:18" ht="15.75" customHeight="1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</row>
    <row r="42" spans="1:18" ht="15.75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</row>
    <row r="43" spans="1:18" ht="15.75" customHeight="1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</row>
    <row r="44" spans="1:18" ht="15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</row>
    <row r="45" spans="1:18" ht="15.75" customHeight="1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</row>
    <row r="46" spans="1:18" ht="15.75" customHeight="1">
      <c r="A46" s="11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</row>
    <row r="47" spans="1:18" ht="15.75" customHeight="1">
      <c r="A47" s="11"/>
      <c r="B47" s="26" t="s">
        <v>20</v>
      </c>
      <c r="C47" s="28">
        <v>5</v>
      </c>
      <c r="D47" s="28">
        <v>5</v>
      </c>
      <c r="E47" s="24">
        <f>IFERROR(C47/D47,0%)</f>
        <v>1</v>
      </c>
      <c r="F47" s="28">
        <v>112</v>
      </c>
      <c r="G47" s="28">
        <v>121</v>
      </c>
      <c r="H47" s="24">
        <f>IFERROR(F47/G47,0%)</f>
        <v>0.92561983471074383</v>
      </c>
      <c r="I47" s="28">
        <v>120</v>
      </c>
      <c r="J47" s="28">
        <v>211</v>
      </c>
      <c r="K47" s="24">
        <f>IFERROR(I47/J47,0%)</f>
        <v>0.56872037914691942</v>
      </c>
      <c r="L47" s="28">
        <v>135</v>
      </c>
      <c r="M47" s="28">
        <v>778</v>
      </c>
      <c r="N47" s="24">
        <f>IFERROR(L47/M47,0%)</f>
        <v>0.17352185089974292</v>
      </c>
      <c r="O47" s="28">
        <v>218</v>
      </c>
      <c r="P47" s="28">
        <v>218</v>
      </c>
      <c r="Q47" s="24">
        <f>IFERROR(O47/P47,0%)</f>
        <v>1</v>
      </c>
      <c r="R47" s="27" t="str">
        <f>IF(AND(E47&gt;=100%,H47&gt;=85%,K47&gt;=50%,N47&gt;=50%,Q47&gt;=50%),"MEMENUHI","TIDAK MEMENUHI")</f>
        <v>TIDAK MEMENUHI</v>
      </c>
    </row>
    <row r="48" spans="1:18" ht="15.75" customHeight="1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</row>
    <row r="49" spans="1:18" ht="15.75" customHeight="1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</row>
    <row r="50" spans="1:18" ht="15.75" customHeight="1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</row>
    <row r="51" spans="1:18" ht="15.75" customHeight="1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</row>
    <row r="52" spans="1:18" ht="15.75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</row>
    <row r="53" spans="1:18" ht="15" customHeight="1">
      <c r="A53" s="11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</row>
    <row r="54" spans="1:18" ht="15.75" customHeight="1">
      <c r="A54" s="11"/>
      <c r="B54" s="26" t="s">
        <v>21</v>
      </c>
      <c r="C54" s="28">
        <v>0</v>
      </c>
      <c r="D54" s="28">
        <v>0</v>
      </c>
      <c r="E54" s="24">
        <f>IFERROR(C54/D54,0%)</f>
        <v>0</v>
      </c>
      <c r="F54" s="28">
        <v>111</v>
      </c>
      <c r="G54" s="28">
        <v>118</v>
      </c>
      <c r="H54" s="24">
        <f>IFERROR(F54/G54,0%)</f>
        <v>0.94067796610169496</v>
      </c>
      <c r="I54" s="28">
        <v>80</v>
      </c>
      <c r="J54" s="28">
        <v>262</v>
      </c>
      <c r="K54" s="24">
        <f>IFERROR(I54/J54,0%)</f>
        <v>0.30534351145038169</v>
      </c>
      <c r="L54" s="28">
        <v>80</v>
      </c>
      <c r="M54" s="28">
        <v>723</v>
      </c>
      <c r="N54" s="24">
        <f>IFERROR(L54/M54,0%)</f>
        <v>0.11065006915629322</v>
      </c>
      <c r="O54" s="28">
        <v>20</v>
      </c>
      <c r="P54" s="28">
        <v>169</v>
      </c>
      <c r="Q54" s="24">
        <f>IFERROR(O54/P54,0%)</f>
        <v>0.11834319526627218</v>
      </c>
      <c r="R54" s="27" t="str">
        <f>IF(AND(E54&gt;=100%,H54&gt;=85%,K54&gt;=50%,N54&gt;=50%,Q54&gt;=50%),"MEMENUHI","TIDAK MEMENUHI")</f>
        <v>TIDAK MEMENUHI</v>
      </c>
    </row>
    <row r="55" spans="1:18" ht="15.75" customHeight="1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</row>
    <row r="56" spans="1:18" ht="15.75" customHeight="1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</row>
    <row r="57" spans="1:18" ht="15.75" customHeight="1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</row>
    <row r="58" spans="1:18" ht="15.75" customHeight="1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</row>
    <row r="59" spans="1:18" ht="15.75" customHeight="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</row>
    <row r="60" spans="1:18" ht="15.75" customHeight="1">
      <c r="A60" s="11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</row>
    <row r="61" spans="1:18" ht="15.75" customHeight="1">
      <c r="A61" s="11"/>
      <c r="B61" s="26" t="s">
        <v>22</v>
      </c>
      <c r="C61" s="28">
        <v>1</v>
      </c>
      <c r="D61" s="28">
        <v>1</v>
      </c>
      <c r="E61" s="24">
        <f>IFERROR(C61/D61,0%)</f>
        <v>1</v>
      </c>
      <c r="F61" s="28">
        <v>93</v>
      </c>
      <c r="G61" s="28">
        <v>102</v>
      </c>
      <c r="H61" s="24">
        <f>IFERROR(F61/G61,0%)</f>
        <v>0.91176470588235292</v>
      </c>
      <c r="I61" s="28">
        <v>138</v>
      </c>
      <c r="J61" s="28">
        <v>198</v>
      </c>
      <c r="K61" s="24">
        <f>IFERROR(I61/J61,0%)</f>
        <v>0.69696969696969702</v>
      </c>
      <c r="L61" s="28">
        <v>449</v>
      </c>
      <c r="M61" s="28">
        <v>601</v>
      </c>
      <c r="N61" s="24">
        <f>IFERROR(L61/M61,0%)</f>
        <v>0.74708818635607321</v>
      </c>
      <c r="O61" s="28">
        <v>80</v>
      </c>
      <c r="P61" s="28">
        <v>121</v>
      </c>
      <c r="Q61" s="24">
        <f>IFERROR(O61/P61,0%)</f>
        <v>0.66115702479338845</v>
      </c>
      <c r="R61" s="27" t="str">
        <f>IF(AND(E61&gt;=100%,H61&gt;=85%,K61&gt;=50%,N61&gt;=50%,Q61&gt;=50%),"MEMENUHI","TIDAK MEMENUHI")</f>
        <v>MEMENUHI</v>
      </c>
    </row>
    <row r="62" spans="1:18" ht="15.75" customHeight="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</row>
    <row r="63" spans="1:18" ht="15.75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</row>
    <row r="64" spans="1:18" ht="15.75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</row>
    <row r="65" spans="1:18" ht="15.75" customHeight="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</row>
    <row r="66" spans="1:18" ht="15.75" customHeight="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</row>
    <row r="67" spans="1:18" ht="15.75" customHeight="1">
      <c r="A67" s="11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</row>
    <row r="68" spans="1:18" ht="15.75" customHeight="1">
      <c r="A68" s="11"/>
      <c r="B68" s="26" t="s">
        <v>23</v>
      </c>
      <c r="C68" s="28">
        <v>1</v>
      </c>
      <c r="D68" s="28">
        <v>1</v>
      </c>
      <c r="E68" s="24">
        <f>IFERROR(C68/D68,0%)</f>
        <v>1</v>
      </c>
      <c r="F68" s="28">
        <v>85</v>
      </c>
      <c r="G68" s="28">
        <v>112</v>
      </c>
      <c r="H68" s="24">
        <f>IFERROR(F68/G68,0%)</f>
        <v>0.7589285714285714</v>
      </c>
      <c r="I68" s="28">
        <v>81</v>
      </c>
      <c r="J68" s="28">
        <v>167</v>
      </c>
      <c r="K68" s="24">
        <f>IFERROR(I68/J68,0%)</f>
        <v>0.48502994011976047</v>
      </c>
      <c r="L68" s="28">
        <v>314</v>
      </c>
      <c r="M68" s="28">
        <v>539</v>
      </c>
      <c r="N68" s="24">
        <f>IFERROR(L68/M68,0%)</f>
        <v>0.58256029684601118</v>
      </c>
      <c r="O68" s="28">
        <v>127</v>
      </c>
      <c r="P68" s="28">
        <v>184</v>
      </c>
      <c r="Q68" s="24">
        <f>IFERROR(O68/P68,0%)</f>
        <v>0.69021739130434778</v>
      </c>
      <c r="R68" s="27" t="str">
        <f>IF(AND(E68&gt;=100%,H68&gt;=85%,K68&gt;=50%,N68&gt;=50%,Q68&gt;=50%),"MEMENUHI","TIDAK MEMENUHI")</f>
        <v>TIDAK MEMENUHI</v>
      </c>
    </row>
    <row r="69" spans="1:18" ht="15.75" customHeight="1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</row>
    <row r="70" spans="1:18" ht="15.75" customHeight="1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</row>
    <row r="71" spans="1:18" ht="15.75" customHeight="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</row>
    <row r="72" spans="1:18" ht="15.75" customHeight="1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</row>
    <row r="73" spans="1:18" ht="15.75" customHeight="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</row>
    <row r="74" spans="1:18" ht="15.75" customHeight="1">
      <c r="A74" s="11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</row>
    <row r="75" spans="1:18" ht="15.75" customHeight="1">
      <c r="A75" s="11"/>
      <c r="B75" s="26" t="s">
        <v>24</v>
      </c>
      <c r="C75" s="28">
        <v>4</v>
      </c>
      <c r="D75" s="28">
        <v>4</v>
      </c>
      <c r="E75" s="24">
        <f>IFERROR(C75/D75,0%)</f>
        <v>1</v>
      </c>
      <c r="F75" s="28">
        <v>44</v>
      </c>
      <c r="G75" s="28">
        <v>44</v>
      </c>
      <c r="H75" s="24">
        <f>IFERROR(F75/G75,0%)</f>
        <v>1</v>
      </c>
      <c r="I75" s="28">
        <v>30</v>
      </c>
      <c r="J75" s="28">
        <v>182</v>
      </c>
      <c r="K75" s="24">
        <f>IFERROR(I75/J75,0%)</f>
        <v>0.16483516483516483</v>
      </c>
      <c r="L75" s="28">
        <v>22</v>
      </c>
      <c r="M75" s="28">
        <v>860</v>
      </c>
      <c r="N75" s="24">
        <f>IFERROR(L75/M75,0%)</f>
        <v>2.5581395348837209E-2</v>
      </c>
      <c r="O75" s="28">
        <v>15</v>
      </c>
      <c r="P75" s="28">
        <v>268</v>
      </c>
      <c r="Q75" s="24">
        <f>IFERROR(O75/P75,0%)</f>
        <v>5.5970149253731345E-2</v>
      </c>
      <c r="R75" s="27" t="str">
        <f>IF(AND(E75&gt;=100%,H75&gt;=85%,K75&gt;=50%,N75&gt;=50%,Q75&gt;=50%),"MEMENUHI","TIDAK MEMENUHI")</f>
        <v>TIDAK MEMENUHI</v>
      </c>
    </row>
    <row r="76" spans="1:18" ht="15.75" customHeight="1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</row>
    <row r="77" spans="1:18" ht="15.75" customHeight="1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</row>
    <row r="78" spans="1:18" ht="15.75" customHeight="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</row>
    <row r="79" spans="1:18" ht="15.75" customHeight="1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</row>
    <row r="80" spans="1:18" ht="15.75" customHeight="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</row>
    <row r="81" spans="1:18" ht="15.75" customHeight="1">
      <c r="A81" s="11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</row>
    <row r="82" spans="1:18" ht="15.75" customHeight="1">
      <c r="A82" s="11"/>
      <c r="B82" s="26" t="s">
        <v>25</v>
      </c>
      <c r="C82" s="28">
        <v>7</v>
      </c>
      <c r="D82" s="28">
        <v>7</v>
      </c>
      <c r="E82" s="24">
        <f>IFERROR(C82/D82,0%)</f>
        <v>1</v>
      </c>
      <c r="F82" s="28">
        <v>83</v>
      </c>
      <c r="G82" s="28">
        <v>155</v>
      </c>
      <c r="H82" s="24">
        <f>IFERROR(F82/G82,0%)</f>
        <v>0.53548387096774197</v>
      </c>
      <c r="I82" s="28">
        <v>7</v>
      </c>
      <c r="J82" s="28">
        <v>278</v>
      </c>
      <c r="K82" s="24">
        <f>IFERROR(I82/J82,0%)</f>
        <v>2.5179856115107913E-2</v>
      </c>
      <c r="L82" s="28">
        <v>63</v>
      </c>
      <c r="M82" s="28">
        <v>945</v>
      </c>
      <c r="N82" s="24">
        <f>IFERROR(L82/M82,0%)</f>
        <v>6.6666666666666666E-2</v>
      </c>
      <c r="O82" s="28">
        <v>26</v>
      </c>
      <c r="P82" s="28">
        <v>161</v>
      </c>
      <c r="Q82" s="24">
        <f>IFERROR(O82/P82,0%)</f>
        <v>0.16149068322981366</v>
      </c>
      <c r="R82" s="27" t="str">
        <f>IF(AND(E82&gt;=100%,H82&gt;=85%,K82&gt;=50%,N82&gt;=50%,Q82&gt;=50%),"MEMENUHI","TIDAK MEMENUHI")</f>
        <v>TIDAK MEMENUHI</v>
      </c>
    </row>
    <row r="83" spans="1:18" ht="15.75" customHeight="1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</row>
    <row r="84" spans="1:18" ht="15.75" customHeight="1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</row>
    <row r="85" spans="1:18" ht="15.75" customHeight="1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</row>
    <row r="86" spans="1:18" ht="15.75" customHeight="1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</row>
    <row r="87" spans="1:18" ht="15.75" customHeight="1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</row>
    <row r="88" spans="1:18" ht="15.75" customHeight="1">
      <c r="A88" s="11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</row>
    <row r="89" spans="1:18" ht="15.75" customHeight="1">
      <c r="A89" s="11"/>
      <c r="B89" s="26" t="s">
        <v>26</v>
      </c>
      <c r="C89" s="28">
        <v>6</v>
      </c>
      <c r="D89" s="28">
        <v>6</v>
      </c>
      <c r="E89" s="24">
        <f>IFERROR(C89/D89,0%)</f>
        <v>1</v>
      </c>
      <c r="F89" s="28">
        <v>98</v>
      </c>
      <c r="G89" s="28">
        <v>98</v>
      </c>
      <c r="H89" s="24">
        <f>IFERROR(F89/G89,0%)</f>
        <v>1</v>
      </c>
      <c r="I89" s="28">
        <v>40</v>
      </c>
      <c r="J89" s="28">
        <v>276</v>
      </c>
      <c r="K89" s="24">
        <f>IFERROR(I89/J89,0%)</f>
        <v>0.14492753623188406</v>
      </c>
      <c r="L89" s="28">
        <v>80</v>
      </c>
      <c r="M89" s="28">
        <v>651</v>
      </c>
      <c r="N89" s="24">
        <f>IFERROR(L89/M89,0%)</f>
        <v>0.12288786482334869</v>
      </c>
      <c r="O89" s="28">
        <v>40</v>
      </c>
      <c r="P89" s="28">
        <v>180</v>
      </c>
      <c r="Q89" s="24">
        <f>IFERROR(O89/P89,0%)</f>
        <v>0.22222222222222221</v>
      </c>
      <c r="R89" s="27" t="str">
        <f>IF(AND(E89&gt;=100%,H89&gt;=85%,K89&gt;=50%,N89&gt;=50%,Q89&gt;=50%),"MEMENUHI","TIDAK MEMENUHI")</f>
        <v>TIDAK MEMENUHI</v>
      </c>
    </row>
    <row r="90" spans="1:18" ht="15.75" customHeight="1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</row>
    <row r="91" spans="1:18" ht="15.75" customHeight="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</row>
    <row r="92" spans="1:18" ht="15.75" customHeight="1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</row>
    <row r="93" spans="1:18" ht="15.75" customHeight="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</row>
    <row r="94" spans="1:18" ht="15.75" customHeight="1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</row>
    <row r="95" spans="1:18" ht="15.75" customHeight="1">
      <c r="A95" s="11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</row>
    <row r="96" spans="1:18" ht="15.75" customHeight="1">
      <c r="A96" s="6"/>
      <c r="B96" s="6"/>
      <c r="C96" s="7">
        <f t="shared" ref="C96:D96" si="0">SUM(C5:C95)</f>
        <v>37</v>
      </c>
      <c r="D96" s="7">
        <f t="shared" si="0"/>
        <v>37</v>
      </c>
      <c r="E96" s="8">
        <f>C96/D96</f>
        <v>1</v>
      </c>
      <c r="F96" s="7">
        <f t="shared" ref="F96:G96" si="1">SUM(F5:F95)</f>
        <v>979</v>
      </c>
      <c r="G96" s="7">
        <f t="shared" si="1"/>
        <v>1181</v>
      </c>
      <c r="H96" s="8">
        <f>F96/G96</f>
        <v>0.82895850973751062</v>
      </c>
      <c r="I96" s="7">
        <f t="shared" ref="I96:J96" si="2">SUM(I5:I95)</f>
        <v>726</v>
      </c>
      <c r="J96" s="7">
        <f t="shared" si="2"/>
        <v>2492</v>
      </c>
      <c r="K96" s="8">
        <f>I96/J96</f>
        <v>0.2913322632423756</v>
      </c>
      <c r="L96" s="7">
        <f t="shared" ref="L96:M96" si="3">SUM(L5:L95)</f>
        <v>1704</v>
      </c>
      <c r="M96" s="7">
        <f t="shared" si="3"/>
        <v>8293</v>
      </c>
      <c r="N96" s="8">
        <f>L96/M96</f>
        <v>0.20547449656336669</v>
      </c>
      <c r="O96" s="7">
        <f t="shared" ref="O96:P96" si="4">SUM(O5:O95)</f>
        <v>811</v>
      </c>
      <c r="P96" s="7">
        <f t="shared" si="4"/>
        <v>2225</v>
      </c>
      <c r="Q96" s="8">
        <f>O96/P96</f>
        <v>0.36449438202247192</v>
      </c>
      <c r="R96" s="7"/>
    </row>
    <row r="97" spans="1:18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15.75" customHeight="1">
      <c r="A98" s="2"/>
      <c r="B98" s="1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15.75" customHeight="1">
      <c r="A99" s="2"/>
      <c r="B99" s="3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1:18" ht="15.75" customHeight="1">
      <c r="A100" s="2"/>
      <c r="B100" s="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1:18" ht="15.75" customHeight="1">
      <c r="A101" s="2"/>
      <c r="B101" s="3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1:18" ht="15.75" customHeight="1">
      <c r="A102" s="2"/>
      <c r="B102" s="3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1:18" ht="15.75" customHeight="1">
      <c r="A103" s="2"/>
      <c r="B103" s="3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1:18" ht="15.75" customHeight="1">
      <c r="A104" s="2"/>
      <c r="B104" s="9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1:18" ht="15.75" customHeight="1">
      <c r="A105" s="2"/>
      <c r="B105" s="9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1:18" ht="15.75" customHeight="1">
      <c r="A106" s="2"/>
      <c r="B106" s="9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1:18" ht="15.75" customHeight="1">
      <c r="A107" s="2"/>
      <c r="B107" s="3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1:18" ht="15.75" customHeight="1">
      <c r="A108" s="2"/>
      <c r="B108" s="29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1:18" ht="15.75" customHeight="1">
      <c r="A109" s="2"/>
      <c r="B109" s="30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1:18" ht="15.75" customHeight="1">
      <c r="A110" s="2"/>
      <c r="B110" s="30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1:18" ht="15.75" customHeight="1">
      <c r="A111" s="2"/>
      <c r="B111" s="30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1:18" ht="15.75" customHeight="1">
      <c r="A112" s="2"/>
      <c r="B112" s="30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1:18" ht="15.75" customHeight="1">
      <c r="A113" s="2"/>
      <c r="B113" s="29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1:18" ht="15.75" customHeight="1">
      <c r="A114" s="2"/>
      <c r="B114" s="30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1:18" ht="15.75" customHeight="1">
      <c r="A115" s="2"/>
      <c r="B115" s="30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1:18" ht="15.75" customHeight="1">
      <c r="A116" s="2"/>
      <c r="B116" s="29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1:18" ht="15.75" customHeight="1">
      <c r="A117" s="2"/>
      <c r="B117" s="30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1:18" ht="15.75" customHeight="1">
      <c r="A118" s="2"/>
      <c r="B118" s="30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1:18" ht="15.75" customHeight="1">
      <c r="A119" s="2"/>
      <c r="B119" s="30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1:18" ht="15.75" customHeight="1">
      <c r="A120" s="2"/>
      <c r="B120" s="30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1:18" ht="15.75" customHeight="1">
      <c r="A121" s="2"/>
      <c r="B121" s="30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1:18" ht="15.75" customHeight="1">
      <c r="A122" s="2"/>
      <c r="B122" s="30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1:18" ht="15.75" customHeight="1">
      <c r="A123" s="2"/>
      <c r="B123" s="30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1:18" ht="15.75" customHeight="1">
      <c r="A124" s="2"/>
      <c r="B124" s="30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1:18" ht="15.75" customHeight="1">
      <c r="A125" s="2"/>
      <c r="B125" s="30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1:18" ht="15.75" customHeight="1">
      <c r="A126" s="2"/>
      <c r="B126" s="30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1:18" ht="15.75" customHeight="1">
      <c r="A127" s="2"/>
      <c r="B127" s="3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1:18" ht="15.75" customHeight="1">
      <c r="A128" s="2"/>
      <c r="B128" s="29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1:18" ht="15.75" customHeight="1">
      <c r="A129" s="2"/>
      <c r="B129" s="30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1:18" ht="15.75" customHeight="1">
      <c r="A130" s="2"/>
      <c r="B130" s="30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1:18" ht="15.75" customHeight="1">
      <c r="A131" s="2"/>
      <c r="B131" s="3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1:18" ht="15.75" customHeight="1">
      <c r="A132" s="2"/>
      <c r="B132" s="3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1:18" ht="15.75" customHeight="1">
      <c r="A133" s="2"/>
      <c r="B133" s="3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1:18" ht="15.75" customHeight="1">
      <c r="A134" s="2"/>
      <c r="B134" s="3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1:18" ht="15.75" customHeight="1">
      <c r="A135" s="2"/>
      <c r="B135" s="3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1:18" ht="15.75" customHeight="1">
      <c r="A136" s="2"/>
      <c r="B136" s="3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1:18" ht="15.75" customHeight="1">
      <c r="A137" s="2"/>
      <c r="B137" s="3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1:18" ht="15.75" customHeight="1">
      <c r="A138" s="2"/>
      <c r="B138" s="3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1:18" ht="15.75" customHeight="1">
      <c r="A139" s="2"/>
      <c r="B139" s="3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1:18" ht="15.75" customHeight="1">
      <c r="A140" s="2"/>
      <c r="B140" s="3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1:18" ht="15.75" customHeight="1">
      <c r="A141" s="2"/>
      <c r="B141" s="3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1:18" ht="15.75" customHeight="1">
      <c r="A142" s="2"/>
      <c r="B142" s="3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1:18" ht="15.75" customHeight="1">
      <c r="A143" s="2"/>
      <c r="B143" s="3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1:18" ht="15.75" customHeight="1">
      <c r="A144" s="2"/>
      <c r="B144" s="3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1:18" ht="15.75" customHeight="1">
      <c r="A145" s="2"/>
      <c r="B145" s="3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1:18" ht="15.75" customHeight="1">
      <c r="A146" s="2"/>
      <c r="B146" s="3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1:18" ht="15.75" customHeight="1">
      <c r="A147" s="2"/>
      <c r="B147" s="3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1:18" ht="15.75" customHeight="1">
      <c r="A148" s="2"/>
      <c r="B148" s="3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1:18" ht="15.75" customHeight="1">
      <c r="A149" s="2"/>
      <c r="B149" s="3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1:18" ht="15.75" customHeight="1">
      <c r="A150" s="2"/>
      <c r="B150" s="3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</sheetData>
  <mergeCells count="236">
    <mergeCell ref="B113:B115"/>
    <mergeCell ref="B116:B126"/>
    <mergeCell ref="B128:B130"/>
    <mergeCell ref="B108:B112"/>
    <mergeCell ref="O89:O95"/>
    <mergeCell ref="P89:P95"/>
    <mergeCell ref="Q89:Q95"/>
    <mergeCell ref="R89:R95"/>
    <mergeCell ref="I89:I95"/>
    <mergeCell ref="J89:J95"/>
    <mergeCell ref="K89:K95"/>
    <mergeCell ref="L89:L95"/>
    <mergeCell ref="M89:M95"/>
    <mergeCell ref="N89:N95"/>
    <mergeCell ref="C89:C95"/>
    <mergeCell ref="D89:D95"/>
    <mergeCell ref="E89:E95"/>
    <mergeCell ref="F89:F95"/>
    <mergeCell ref="G89:G95"/>
    <mergeCell ref="H89:H95"/>
    <mergeCell ref="B89:B95"/>
    <mergeCell ref="R82:R88"/>
    <mergeCell ref="L82:L88"/>
    <mergeCell ref="M82:M88"/>
    <mergeCell ref="N82:N88"/>
    <mergeCell ref="O82:O88"/>
    <mergeCell ref="P82:P88"/>
    <mergeCell ref="Q82:Q88"/>
    <mergeCell ref="F82:F88"/>
    <mergeCell ref="G82:G88"/>
    <mergeCell ref="H82:H88"/>
    <mergeCell ref="I82:I88"/>
    <mergeCell ref="J82:J88"/>
    <mergeCell ref="K82:K88"/>
    <mergeCell ref="C82:C88"/>
    <mergeCell ref="D82:D88"/>
    <mergeCell ref="E82:E88"/>
    <mergeCell ref="B82:B88"/>
    <mergeCell ref="O75:O81"/>
    <mergeCell ref="P75:P81"/>
    <mergeCell ref="Q75:Q81"/>
    <mergeCell ref="R75:R81"/>
    <mergeCell ref="I75:I81"/>
    <mergeCell ref="J75:J81"/>
    <mergeCell ref="K75:K81"/>
    <mergeCell ref="L75:L81"/>
    <mergeCell ref="M75:M81"/>
    <mergeCell ref="N75:N81"/>
    <mergeCell ref="C75:C81"/>
    <mergeCell ref="D75:D81"/>
    <mergeCell ref="E75:E81"/>
    <mergeCell ref="F75:F81"/>
    <mergeCell ref="G75:G81"/>
    <mergeCell ref="H75:H81"/>
    <mergeCell ref="B75:B81"/>
    <mergeCell ref="R68:R74"/>
    <mergeCell ref="L68:L74"/>
    <mergeCell ref="M68:M74"/>
    <mergeCell ref="N68:N74"/>
    <mergeCell ref="O68:O74"/>
    <mergeCell ref="P68:P74"/>
    <mergeCell ref="Q68:Q74"/>
    <mergeCell ref="F68:F74"/>
    <mergeCell ref="G68:G74"/>
    <mergeCell ref="H68:H74"/>
    <mergeCell ref="I68:I74"/>
    <mergeCell ref="J68:J74"/>
    <mergeCell ref="K68:K74"/>
    <mergeCell ref="C68:C74"/>
    <mergeCell ref="D68:D74"/>
    <mergeCell ref="E68:E74"/>
    <mergeCell ref="B68:B74"/>
    <mergeCell ref="O61:O67"/>
    <mergeCell ref="P61:P67"/>
    <mergeCell ref="Q61:Q67"/>
    <mergeCell ref="R61:R67"/>
    <mergeCell ref="I61:I67"/>
    <mergeCell ref="J61:J67"/>
    <mergeCell ref="K61:K67"/>
    <mergeCell ref="L61:L67"/>
    <mergeCell ref="M61:M67"/>
    <mergeCell ref="N61:N67"/>
    <mergeCell ref="C61:C67"/>
    <mergeCell ref="D61:D67"/>
    <mergeCell ref="E61:E67"/>
    <mergeCell ref="F61:F67"/>
    <mergeCell ref="G61:G67"/>
    <mergeCell ref="H61:H67"/>
    <mergeCell ref="B61:B67"/>
    <mergeCell ref="R54:R60"/>
    <mergeCell ref="L54:L60"/>
    <mergeCell ref="M54:M60"/>
    <mergeCell ref="N54:N60"/>
    <mergeCell ref="O54:O60"/>
    <mergeCell ref="P54:P60"/>
    <mergeCell ref="Q54:Q60"/>
    <mergeCell ref="F54:F60"/>
    <mergeCell ref="G54:G60"/>
    <mergeCell ref="H54:H60"/>
    <mergeCell ref="I54:I60"/>
    <mergeCell ref="J54:J60"/>
    <mergeCell ref="K54:K60"/>
    <mergeCell ref="C54:C60"/>
    <mergeCell ref="D54:D60"/>
    <mergeCell ref="E54:E60"/>
    <mergeCell ref="B54:B60"/>
    <mergeCell ref="O47:O53"/>
    <mergeCell ref="P47:P53"/>
    <mergeCell ref="Q47:Q53"/>
    <mergeCell ref="R47:R53"/>
    <mergeCell ref="I47:I53"/>
    <mergeCell ref="J47:J53"/>
    <mergeCell ref="K47:K53"/>
    <mergeCell ref="L47:L53"/>
    <mergeCell ref="M47:M53"/>
    <mergeCell ref="N47:N53"/>
    <mergeCell ref="C47:C53"/>
    <mergeCell ref="D47:D53"/>
    <mergeCell ref="E47:E53"/>
    <mergeCell ref="F47:F53"/>
    <mergeCell ref="G47:G53"/>
    <mergeCell ref="H47:H53"/>
    <mergeCell ref="B47:B53"/>
    <mergeCell ref="R40:R46"/>
    <mergeCell ref="L40:L46"/>
    <mergeCell ref="M40:M46"/>
    <mergeCell ref="N40:N46"/>
    <mergeCell ref="O40:O46"/>
    <mergeCell ref="P40:P46"/>
    <mergeCell ref="Q40:Q46"/>
    <mergeCell ref="F40:F46"/>
    <mergeCell ref="G40:G46"/>
    <mergeCell ref="H40:H46"/>
    <mergeCell ref="I40:I46"/>
    <mergeCell ref="J40:J46"/>
    <mergeCell ref="K40:K46"/>
    <mergeCell ref="C40:C46"/>
    <mergeCell ref="D40:D46"/>
    <mergeCell ref="E40:E46"/>
    <mergeCell ref="B40:B46"/>
    <mergeCell ref="R33:R39"/>
    <mergeCell ref="L33:L39"/>
    <mergeCell ref="M33:M39"/>
    <mergeCell ref="N33:N39"/>
    <mergeCell ref="O33:O39"/>
    <mergeCell ref="P33:P39"/>
    <mergeCell ref="Q33:Q39"/>
    <mergeCell ref="F33:F39"/>
    <mergeCell ref="G33:G39"/>
    <mergeCell ref="H33:H39"/>
    <mergeCell ref="I33:I39"/>
    <mergeCell ref="J33:J39"/>
    <mergeCell ref="K33:K39"/>
    <mergeCell ref="C33:C39"/>
    <mergeCell ref="D33:D39"/>
    <mergeCell ref="E33:E39"/>
    <mergeCell ref="B33:B39"/>
    <mergeCell ref="R26:R32"/>
    <mergeCell ref="L26:L32"/>
    <mergeCell ref="M26:M32"/>
    <mergeCell ref="N26:N32"/>
    <mergeCell ref="O26:O32"/>
    <mergeCell ref="P26:P32"/>
    <mergeCell ref="Q26:Q32"/>
    <mergeCell ref="F26:F32"/>
    <mergeCell ref="G26:G32"/>
    <mergeCell ref="H26:H32"/>
    <mergeCell ref="I26:I32"/>
    <mergeCell ref="J26:J32"/>
    <mergeCell ref="K26:K32"/>
    <mergeCell ref="C26:C32"/>
    <mergeCell ref="D26:D32"/>
    <mergeCell ref="E26:E32"/>
    <mergeCell ref="B26:B32"/>
    <mergeCell ref="R19:R25"/>
    <mergeCell ref="L19:L25"/>
    <mergeCell ref="M19:M25"/>
    <mergeCell ref="N19:N25"/>
    <mergeCell ref="O19:O25"/>
    <mergeCell ref="P19:P25"/>
    <mergeCell ref="Q19:Q25"/>
    <mergeCell ref="F19:F25"/>
    <mergeCell ref="G19:G25"/>
    <mergeCell ref="H19:H25"/>
    <mergeCell ref="I19:I25"/>
    <mergeCell ref="J19:J25"/>
    <mergeCell ref="K19:K25"/>
    <mergeCell ref="C19:C25"/>
    <mergeCell ref="D19:D25"/>
    <mergeCell ref="E19:E25"/>
    <mergeCell ref="H12:H18"/>
    <mergeCell ref="I12:I18"/>
    <mergeCell ref="J12:J18"/>
    <mergeCell ref="K12:K18"/>
    <mergeCell ref="C12:C18"/>
    <mergeCell ref="D12:D18"/>
    <mergeCell ref="E12:E18"/>
    <mergeCell ref="R12:R18"/>
    <mergeCell ref="L12:L18"/>
    <mergeCell ref="M12:M18"/>
    <mergeCell ref="N12:N18"/>
    <mergeCell ref="O12:O18"/>
    <mergeCell ref="P12:P18"/>
    <mergeCell ref="Q12:Q18"/>
    <mergeCell ref="J5:J11"/>
    <mergeCell ref="K5:K11"/>
    <mergeCell ref="L5:L11"/>
    <mergeCell ref="M5:M11"/>
    <mergeCell ref="A5:A95"/>
    <mergeCell ref="B5:B11"/>
    <mergeCell ref="C5:C11"/>
    <mergeCell ref="D5:D11"/>
    <mergeCell ref="E5:E11"/>
    <mergeCell ref="F5:F11"/>
    <mergeCell ref="G5:G11"/>
    <mergeCell ref="B12:B18"/>
    <mergeCell ref="F12:F18"/>
    <mergeCell ref="G12:G18"/>
    <mergeCell ref="B19:B25"/>
    <mergeCell ref="C4:R4"/>
    <mergeCell ref="N5:N11"/>
    <mergeCell ref="O5:O11"/>
    <mergeCell ref="P5:P11"/>
    <mergeCell ref="Q5:Q11"/>
    <mergeCell ref="R5:R11"/>
    <mergeCell ref="H5:H11"/>
    <mergeCell ref="I5:I11"/>
    <mergeCell ref="C2:E2"/>
    <mergeCell ref="F2:H2"/>
    <mergeCell ref="I2:K2"/>
    <mergeCell ref="L2:N2"/>
    <mergeCell ref="A1:A4"/>
    <mergeCell ref="B1:B4"/>
    <mergeCell ref="C1:Q1"/>
    <mergeCell ref="R1:R3"/>
    <mergeCell ref="O2:Q2"/>
  </mergeCells>
  <conditionalFormatting sqref="R5:R95">
    <cfRule type="containsText" dxfId="91" priority="17" operator="containsText" text="TIDAK MEMENUHI">
      <formula>NOT(ISERROR(SEARCH(("TIDAK MEMENUHI"),(R5))))</formula>
    </cfRule>
    <cfRule type="cellIs" dxfId="90" priority="23" operator="equal">
      <formula>"MEMENUHI"</formula>
    </cfRule>
  </conditionalFormatting>
  <conditionalFormatting sqref="C1">
    <cfRule type="expression" dxfId="89" priority="34">
      <formula>#REF!="TERCAPAI"</formula>
    </cfRule>
  </conditionalFormatting>
  <conditionalFormatting sqref="C3:C4">
    <cfRule type="expression" dxfId="88" priority="35">
      <formula>#REF!="TERCAPAI"</formula>
    </cfRule>
  </conditionalFormatting>
  <conditionalFormatting sqref="C2:D2">
    <cfRule type="expression" dxfId="87" priority="36">
      <formula>#REF!="TERCAPAI"</formula>
    </cfRule>
  </conditionalFormatting>
  <conditionalFormatting sqref="D3:E3">
    <cfRule type="expression" dxfId="86" priority="37">
      <formula>#REF!="TERCAPAI"</formula>
    </cfRule>
  </conditionalFormatting>
  <conditionalFormatting sqref="F2:G3">
    <cfRule type="expression" dxfId="85" priority="38">
      <formula>#REF!="TERCAPAI"</formula>
    </cfRule>
  </conditionalFormatting>
  <conditionalFormatting sqref="H3:Q3">
    <cfRule type="expression" dxfId="84" priority="39">
      <formula>#REF!="TERCAPAI"</formula>
    </cfRule>
  </conditionalFormatting>
  <conditionalFormatting sqref="I2:J2">
    <cfRule type="expression" dxfId="83" priority="40">
      <formula>#REF!="TERCAPAI"</formula>
    </cfRule>
  </conditionalFormatting>
  <conditionalFormatting sqref="L2:M2 O2:P2">
    <cfRule type="expression" dxfId="82" priority="41">
      <formula>#REF!="TERCAPAI"</formula>
    </cfRule>
  </conditionalFormatting>
  <conditionalFormatting sqref="R1:R3">
    <cfRule type="expression" dxfId="0" priority="123">
      <formula>#REF!="TERCAPAI"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satudatapolowijen@outlook.com</dc:creator>
  <cp:lastModifiedBy>satudatapolowijen@outlook.com</cp:lastModifiedBy>
  <dcterms:created xsi:type="dcterms:W3CDTF">2025-01-13T03:53:09Z</dcterms:created>
  <dcterms:modified xsi:type="dcterms:W3CDTF">2025-01-13T04:59:15Z</dcterms:modified>
</cp:coreProperties>
</file>