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imunisasi\"/>
    </mc:Choice>
  </mc:AlternateContent>
  <xr:revisionPtr revIDLastSave="0" documentId="8_{477AA900-4942-4998-8EB5-B530CABBD31F}" xr6:coauthVersionLast="47" xr6:coauthVersionMax="47" xr10:uidLastSave="{00000000-0000-0000-0000-000000000000}"/>
  <bookViews>
    <workbookView xWindow="-120" yWindow="-120" windowWidth="20730" windowHeight="11310" xr2:uid="{D273567D-65FB-4DFD-93A5-9E45C117B9C8}"/>
  </bookViews>
  <sheets>
    <sheet name="agu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5" i="1" l="1"/>
  <c r="KZ15" i="1"/>
  <c r="KP15" i="1"/>
  <c r="KN15" i="1"/>
  <c r="KD15" i="1"/>
  <c r="KB15" i="1"/>
  <c r="JR15" i="1"/>
  <c r="JP15" i="1"/>
  <c r="JF15" i="1"/>
  <c r="JD15" i="1"/>
  <c r="IQ15" i="1"/>
  <c r="IO15" i="1"/>
  <c r="IE15" i="1"/>
  <c r="IC15" i="1"/>
  <c r="HS15" i="1"/>
  <c r="HQ15" i="1"/>
  <c r="HG15" i="1"/>
  <c r="HE15" i="1"/>
  <c r="HA15" i="1"/>
  <c r="GW15" i="1"/>
  <c r="GU15" i="1"/>
  <c r="GS15" i="1"/>
  <c r="GI15" i="1"/>
  <c r="GG15" i="1"/>
  <c r="FW15" i="1"/>
  <c r="FU15" i="1"/>
  <c r="FK15" i="1"/>
  <c r="FI15" i="1"/>
  <c r="EY15" i="1"/>
  <c r="EW15" i="1"/>
  <c r="EM15" i="1"/>
  <c r="EK15" i="1"/>
  <c r="EA15" i="1"/>
  <c r="DY15" i="1"/>
  <c r="DO15" i="1"/>
  <c r="DM15" i="1"/>
  <c r="DC15" i="1"/>
  <c r="DA15" i="1"/>
  <c r="CQ15" i="1"/>
  <c r="CO15" i="1"/>
  <c r="CE15" i="1"/>
  <c r="CC15" i="1"/>
  <c r="BS15" i="1"/>
  <c r="BQ15" i="1"/>
  <c r="BG15" i="1"/>
  <c r="BE15" i="1"/>
  <c r="AU15" i="1"/>
  <c r="AS15" i="1"/>
  <c r="W15" i="1"/>
  <c r="U15" i="1"/>
  <c r="K15" i="1"/>
  <c r="I15" i="1"/>
  <c r="B15" i="1"/>
  <c r="LJ13" i="1"/>
  <c r="LH13" i="1"/>
  <c r="LG13" i="1"/>
  <c r="LF13" i="1"/>
  <c r="LD13" i="1"/>
  <c r="LC13" i="1"/>
  <c r="LA13" i="1"/>
  <c r="KV13" i="1"/>
  <c r="KW13" i="1" s="1"/>
  <c r="KT13" i="1"/>
  <c r="KS13" i="1"/>
  <c r="KR13" i="1"/>
  <c r="KQ13" i="1"/>
  <c r="KK13" i="1"/>
  <c r="KJ13" i="1"/>
  <c r="KH13" i="1"/>
  <c r="KL13" i="1" s="1"/>
  <c r="KF13" i="1"/>
  <c r="KE13" i="1"/>
  <c r="KC13" i="1"/>
  <c r="JY13" i="1"/>
  <c r="JX13" i="1"/>
  <c r="JW13" i="1"/>
  <c r="JV13" i="1"/>
  <c r="JZ13" i="1" s="1"/>
  <c r="JU13" i="1"/>
  <c r="JT13" i="1"/>
  <c r="JS13" i="1"/>
  <c r="JN13" i="1"/>
  <c r="JM13" i="1"/>
  <c r="JL13" i="1"/>
  <c r="JJ13" i="1"/>
  <c r="JH13" i="1"/>
  <c r="JG13" i="1"/>
  <c r="JE13" i="1"/>
  <c r="JC13" i="1"/>
  <c r="LK13" i="1" s="1"/>
  <c r="JB13" i="1"/>
  <c r="LI13" i="1" s="1"/>
  <c r="JA13" i="1"/>
  <c r="IZ13" i="1"/>
  <c r="IW13" i="1"/>
  <c r="IU13" i="1"/>
  <c r="IY13" i="1" s="1"/>
  <c r="IS13" i="1"/>
  <c r="IM13" i="1"/>
  <c r="IK13" i="1"/>
  <c r="II13" i="1"/>
  <c r="IH13" i="1"/>
  <c r="IG13" i="1"/>
  <c r="IA13" i="1"/>
  <c r="HY13" i="1"/>
  <c r="HW13" i="1"/>
  <c r="HV13" i="1"/>
  <c r="HU13" i="1"/>
  <c r="HM13" i="1"/>
  <c r="HL13" i="1"/>
  <c r="HK13" i="1"/>
  <c r="HO13" i="1" s="1"/>
  <c r="HI13" i="1"/>
  <c r="HH13" i="1"/>
  <c r="HB13" i="1"/>
  <c r="HA13" i="1"/>
  <c r="GY13" i="1"/>
  <c r="HC13" i="1" s="1"/>
  <c r="GX13" i="1"/>
  <c r="GW13" i="1"/>
  <c r="GO13" i="1"/>
  <c r="GM13" i="1"/>
  <c r="GQ13" i="1" s="1"/>
  <c r="GR13" i="1" s="1"/>
  <c r="GK13" i="1"/>
  <c r="GJ13" i="1"/>
  <c r="GD13" i="1"/>
  <c r="GC13" i="1"/>
  <c r="GA13" i="1"/>
  <c r="GE13" i="1" s="1"/>
  <c r="FZ13" i="1"/>
  <c r="FY13" i="1"/>
  <c r="FQ13" i="1"/>
  <c r="FO13" i="1"/>
  <c r="FM13" i="1"/>
  <c r="FS13" i="1" s="1"/>
  <c r="FT13" i="1" s="1"/>
  <c r="FL13" i="1"/>
  <c r="FF13" i="1"/>
  <c r="FE13" i="1"/>
  <c r="FC13" i="1"/>
  <c r="FB13" i="1"/>
  <c r="FA13" i="1"/>
  <c r="FG13" i="1" s="1"/>
  <c r="ES13" i="1"/>
  <c r="EQ13" i="1"/>
  <c r="EO13" i="1"/>
  <c r="EU13" i="1" s="1"/>
  <c r="EV13" i="1" s="1"/>
  <c r="EN13" i="1"/>
  <c r="EH13" i="1"/>
  <c r="EG13" i="1"/>
  <c r="EE13" i="1"/>
  <c r="ED13" i="1"/>
  <c r="EC13" i="1"/>
  <c r="EI13" i="1" s="1"/>
  <c r="DU13" i="1"/>
  <c r="DT13" i="1"/>
  <c r="DS13" i="1"/>
  <c r="DQ13" i="1"/>
  <c r="DW13" i="1" s="1"/>
  <c r="DX13" i="1" s="1"/>
  <c r="DP13" i="1"/>
  <c r="DJ13" i="1"/>
  <c r="DI13" i="1"/>
  <c r="DG13" i="1"/>
  <c r="DF13" i="1"/>
  <c r="DE13" i="1"/>
  <c r="DK13" i="1" s="1"/>
  <c r="CW13" i="1"/>
  <c r="CU13" i="1"/>
  <c r="CS13" i="1"/>
  <c r="CY13" i="1" s="1"/>
  <c r="CZ13" i="1" s="1"/>
  <c r="CR13" i="1"/>
  <c r="CL13" i="1"/>
  <c r="CK13" i="1"/>
  <c r="CI13" i="1"/>
  <c r="CH13" i="1"/>
  <c r="CG13" i="1"/>
  <c r="CM13" i="1" s="1"/>
  <c r="BY13" i="1"/>
  <c r="BW13" i="1"/>
  <c r="BU13" i="1"/>
  <c r="CA13" i="1" s="1"/>
  <c r="CB13" i="1" s="1"/>
  <c r="BT13" i="1"/>
  <c r="BM13" i="1"/>
  <c r="BL13" i="1"/>
  <c r="BK13" i="1"/>
  <c r="BJ13" i="1"/>
  <c r="BI13" i="1"/>
  <c r="BO13" i="1" s="1"/>
  <c r="BP13" i="1" s="1"/>
  <c r="BD13" i="1"/>
  <c r="BA13" i="1"/>
  <c r="AZ13" i="1"/>
  <c r="AY13" i="1"/>
  <c r="AX13" i="1"/>
  <c r="AW13" i="1"/>
  <c r="BC13" i="1" s="1"/>
  <c r="AI13" i="1"/>
  <c r="AO13" i="1" s="1"/>
  <c r="AH13" i="1"/>
  <c r="AG13" i="1"/>
  <c r="AM13" i="1" s="1"/>
  <c r="AN13" i="1" s="1"/>
  <c r="AD13" i="1"/>
  <c r="AC13" i="1"/>
  <c r="AB13" i="1"/>
  <c r="AA13" i="1"/>
  <c r="Z13" i="1"/>
  <c r="Y13" i="1"/>
  <c r="AE13" i="1" s="1"/>
  <c r="AF13" i="1" s="1"/>
  <c r="T13" i="1"/>
  <c r="HP13" i="1" s="1"/>
  <c r="Q13" i="1"/>
  <c r="P13" i="1"/>
  <c r="O13" i="1"/>
  <c r="N13" i="1"/>
  <c r="M13" i="1"/>
  <c r="S13" i="1" s="1"/>
  <c r="GV13" i="1" s="1"/>
  <c r="L13" i="1"/>
  <c r="H13" i="1"/>
  <c r="IB13" i="1" s="1"/>
  <c r="G13" i="1"/>
  <c r="F13" i="1"/>
  <c r="E13" i="1"/>
  <c r="D13" i="1"/>
  <c r="BN13" i="1" s="1"/>
  <c r="C13" i="1"/>
  <c r="AT13" i="1" s="1"/>
  <c r="B13" i="1"/>
  <c r="A13" i="1"/>
  <c r="LI12" i="1"/>
  <c r="LH12" i="1"/>
  <c r="LG12" i="1"/>
  <c r="LF12" i="1"/>
  <c r="LJ12" i="1" s="1"/>
  <c r="LD12" i="1"/>
  <c r="LC12" i="1"/>
  <c r="KW12" i="1"/>
  <c r="KV12" i="1"/>
  <c r="KU12" i="1"/>
  <c r="KT12" i="1"/>
  <c r="KX12" i="1" s="1"/>
  <c r="KR12" i="1"/>
  <c r="KQ12" i="1"/>
  <c r="KK12" i="1"/>
  <c r="KJ12" i="1"/>
  <c r="KI12" i="1"/>
  <c r="KH12" i="1"/>
  <c r="KL12" i="1" s="1"/>
  <c r="KF12" i="1"/>
  <c r="KE12" i="1"/>
  <c r="JY12" i="1"/>
  <c r="JX12" i="1"/>
  <c r="JW12" i="1"/>
  <c r="JV12" i="1"/>
  <c r="JZ12" i="1" s="1"/>
  <c r="JT12" i="1"/>
  <c r="JS12" i="1"/>
  <c r="JM12" i="1"/>
  <c r="JL12" i="1"/>
  <c r="JK12" i="1"/>
  <c r="JJ12" i="1"/>
  <c r="JN12" i="1" s="1"/>
  <c r="JH12" i="1"/>
  <c r="JG12" i="1"/>
  <c r="JC12" i="1"/>
  <c r="LK12" i="1" s="1"/>
  <c r="JB12" i="1"/>
  <c r="JA12" i="1"/>
  <c r="IY12" i="1"/>
  <c r="IW12" i="1"/>
  <c r="IU12" i="1"/>
  <c r="IS12" i="1"/>
  <c r="IM12" i="1"/>
  <c r="IK12" i="1"/>
  <c r="II12" i="1"/>
  <c r="IG12" i="1"/>
  <c r="HY12" i="1"/>
  <c r="HW12" i="1"/>
  <c r="IA12" i="1" s="1"/>
  <c r="HU12" i="1"/>
  <c r="HM12" i="1"/>
  <c r="HK12" i="1"/>
  <c r="HO12" i="1" s="1"/>
  <c r="HI12" i="1"/>
  <c r="HA12" i="1"/>
  <c r="GY12" i="1"/>
  <c r="HC12" i="1" s="1"/>
  <c r="GX12" i="1"/>
  <c r="GW12" i="1"/>
  <c r="GO12" i="1"/>
  <c r="GM12" i="1"/>
  <c r="GQ12" i="1" s="1"/>
  <c r="GR12" i="1" s="1"/>
  <c r="GK12" i="1"/>
  <c r="GC12" i="1"/>
  <c r="GA12" i="1"/>
  <c r="GE12" i="1" s="1"/>
  <c r="FZ12" i="1"/>
  <c r="FY12" i="1"/>
  <c r="FQ12" i="1"/>
  <c r="FO12" i="1"/>
  <c r="FM12" i="1"/>
  <c r="FS12" i="1" s="1"/>
  <c r="FT12" i="1" s="1"/>
  <c r="FG12" i="1"/>
  <c r="FE12" i="1"/>
  <c r="FC12" i="1"/>
  <c r="FB12" i="1"/>
  <c r="FA12" i="1"/>
  <c r="ES12" i="1"/>
  <c r="EQ12" i="1"/>
  <c r="EO12" i="1"/>
  <c r="EU12" i="1" s="1"/>
  <c r="EV12" i="1" s="1"/>
  <c r="EI12" i="1"/>
  <c r="EG12" i="1"/>
  <c r="EE12" i="1"/>
  <c r="ED12" i="1"/>
  <c r="EC12" i="1"/>
  <c r="DU12" i="1"/>
  <c r="DS12" i="1"/>
  <c r="DQ12" i="1"/>
  <c r="DW12" i="1" s="1"/>
  <c r="DX12" i="1" s="1"/>
  <c r="DK12" i="1"/>
  <c r="DI12" i="1"/>
  <c r="DG12" i="1"/>
  <c r="DF12" i="1"/>
  <c r="DE12" i="1"/>
  <c r="CW12" i="1"/>
  <c r="CU12" i="1"/>
  <c r="CS12" i="1"/>
  <c r="CY12" i="1" s="1"/>
  <c r="CZ12" i="1" s="1"/>
  <c r="CM12" i="1"/>
  <c r="CK12" i="1"/>
  <c r="CI12" i="1"/>
  <c r="CH12" i="1"/>
  <c r="CG12" i="1"/>
  <c r="BY12" i="1"/>
  <c r="BW12" i="1"/>
  <c r="BU12" i="1"/>
  <c r="CA12" i="1" s="1"/>
  <c r="CB12" i="1" s="1"/>
  <c r="BO12" i="1"/>
  <c r="BN12" i="1"/>
  <c r="BM12" i="1"/>
  <c r="BK12" i="1"/>
  <c r="BJ12" i="1"/>
  <c r="BI12" i="1"/>
  <c r="BA12" i="1"/>
  <c r="AY12" i="1"/>
  <c r="AW12" i="1"/>
  <c r="BC12" i="1" s="1"/>
  <c r="BD12" i="1" s="1"/>
  <c r="AV12" i="1"/>
  <c r="AM12" i="1"/>
  <c r="AI12" i="1"/>
  <c r="AO12" i="1" s="1"/>
  <c r="AP12" i="1" s="1"/>
  <c r="AG12" i="1"/>
  <c r="AE12" i="1"/>
  <c r="AD12" i="1"/>
  <c r="AC12" i="1"/>
  <c r="AA12" i="1"/>
  <c r="Z12" i="1"/>
  <c r="Y12" i="1"/>
  <c r="Q12" i="1"/>
  <c r="P12" i="1"/>
  <c r="O12" i="1"/>
  <c r="M12" i="1"/>
  <c r="S12" i="1" s="1"/>
  <c r="L12" i="1"/>
  <c r="H12" i="1"/>
  <c r="G12" i="1"/>
  <c r="F12" i="1"/>
  <c r="E12" i="1"/>
  <c r="BP12" i="1" s="1"/>
  <c r="D12" i="1"/>
  <c r="BH12" i="1" s="1"/>
  <c r="C12" i="1"/>
  <c r="AZ12" i="1" s="1"/>
  <c r="B12" i="1"/>
  <c r="A12" i="1"/>
  <c r="LI11" i="1"/>
  <c r="LH11" i="1"/>
  <c r="LF11" i="1"/>
  <c r="LJ11" i="1" s="1"/>
  <c r="LE11" i="1"/>
  <c r="LD11" i="1"/>
  <c r="LA11" i="1"/>
  <c r="KV11" i="1"/>
  <c r="KU11" i="1"/>
  <c r="KT11" i="1"/>
  <c r="KX11" i="1" s="1"/>
  <c r="KR11" i="1"/>
  <c r="KQ11" i="1"/>
  <c r="KO11" i="1"/>
  <c r="KK11" i="1"/>
  <c r="KJ11" i="1"/>
  <c r="KH11" i="1"/>
  <c r="KL11" i="1" s="1"/>
  <c r="KF11" i="1"/>
  <c r="KC11" i="1"/>
  <c r="KA11" i="1"/>
  <c r="JX11" i="1"/>
  <c r="JW11" i="1"/>
  <c r="JV11" i="1"/>
  <c r="JZ11" i="1" s="1"/>
  <c r="JT11" i="1"/>
  <c r="JS11" i="1"/>
  <c r="JQ11" i="1"/>
  <c r="JM11" i="1"/>
  <c r="JL11" i="1"/>
  <c r="JJ11" i="1"/>
  <c r="JN11" i="1" s="1"/>
  <c r="JI11" i="1"/>
  <c r="JH11" i="1"/>
  <c r="JE11" i="1"/>
  <c r="JC11" i="1"/>
  <c r="JB11" i="1"/>
  <c r="LC11" i="1" s="1"/>
  <c r="JA11" i="1"/>
  <c r="LG11" i="1" s="1"/>
  <c r="IW11" i="1"/>
  <c r="IU11" i="1"/>
  <c r="IV11" i="1" s="1"/>
  <c r="IS11" i="1"/>
  <c r="IP11" i="1"/>
  <c r="IK11" i="1"/>
  <c r="II11" i="1"/>
  <c r="IM11" i="1" s="1"/>
  <c r="IG11" i="1"/>
  <c r="HY11" i="1"/>
  <c r="HW11" i="1"/>
  <c r="HX11" i="1" s="1"/>
  <c r="HU11" i="1"/>
  <c r="HR11" i="1"/>
  <c r="HM11" i="1"/>
  <c r="HK11" i="1"/>
  <c r="HO11" i="1" s="1"/>
  <c r="HI11" i="1"/>
  <c r="HA11" i="1"/>
  <c r="GY11" i="1"/>
  <c r="HC11" i="1" s="1"/>
  <c r="GW11" i="1"/>
  <c r="GO11" i="1"/>
  <c r="GM11" i="1"/>
  <c r="GQ11" i="1" s="1"/>
  <c r="GK11" i="1"/>
  <c r="GC11" i="1"/>
  <c r="GA11" i="1"/>
  <c r="GB11" i="1" s="1"/>
  <c r="FY11" i="1"/>
  <c r="FV11" i="1"/>
  <c r="FQ11" i="1"/>
  <c r="FO11" i="1"/>
  <c r="FM11" i="1"/>
  <c r="FS11" i="1" s="1"/>
  <c r="FG11" i="1"/>
  <c r="FE11" i="1"/>
  <c r="FC11" i="1"/>
  <c r="FD11" i="1" s="1"/>
  <c r="FA11" i="1"/>
  <c r="EX11" i="1"/>
  <c r="ES11" i="1"/>
  <c r="EQ11" i="1"/>
  <c r="EO11" i="1"/>
  <c r="EU11" i="1" s="1"/>
  <c r="EI11" i="1"/>
  <c r="EG11" i="1"/>
  <c r="EE11" i="1"/>
  <c r="EF11" i="1" s="1"/>
  <c r="EC11" i="1"/>
  <c r="DZ11" i="1"/>
  <c r="DU11" i="1"/>
  <c r="DS11" i="1"/>
  <c r="DQ11" i="1"/>
  <c r="DW11" i="1" s="1"/>
  <c r="DK11" i="1"/>
  <c r="DI11" i="1"/>
  <c r="DG11" i="1"/>
  <c r="DH11" i="1" s="1"/>
  <c r="DE11" i="1"/>
  <c r="DB11" i="1"/>
  <c r="CW11" i="1"/>
  <c r="CU11" i="1"/>
  <c r="CS11" i="1"/>
  <c r="CY11" i="1" s="1"/>
  <c r="CM11" i="1"/>
  <c r="CK11" i="1"/>
  <c r="CI11" i="1"/>
  <c r="CJ11" i="1" s="1"/>
  <c r="CG11" i="1"/>
  <c r="CD11" i="1"/>
  <c r="BY11" i="1"/>
  <c r="BW11" i="1"/>
  <c r="BU11" i="1"/>
  <c r="CA11" i="1" s="1"/>
  <c r="BO11" i="1"/>
  <c r="BP11" i="1" s="1"/>
  <c r="BM11" i="1"/>
  <c r="BK11" i="1"/>
  <c r="BI11" i="1"/>
  <c r="BF11" i="1"/>
  <c r="BA11" i="1"/>
  <c r="AY11" i="1"/>
  <c r="AW11" i="1"/>
  <c r="AM11" i="1"/>
  <c r="AI11" i="1"/>
  <c r="AG11" i="1"/>
  <c r="AE11" i="1"/>
  <c r="AF11" i="1" s="1"/>
  <c r="AC11" i="1"/>
  <c r="AA11" i="1"/>
  <c r="Y11" i="1"/>
  <c r="V11" i="1"/>
  <c r="Q11" i="1"/>
  <c r="O11" i="1"/>
  <c r="M11" i="1"/>
  <c r="H11" i="1"/>
  <c r="IT11" i="1" s="1"/>
  <c r="G11" i="1"/>
  <c r="F11" i="1"/>
  <c r="IJ11" i="1" s="1"/>
  <c r="E11" i="1"/>
  <c r="BJ11" i="1" s="1"/>
  <c r="D11" i="1"/>
  <c r="BN11" i="1" s="1"/>
  <c r="C11" i="1"/>
  <c r="B11" i="1"/>
  <c r="A11" i="1"/>
  <c r="LH10" i="1"/>
  <c r="LH15" i="1" s="1"/>
  <c r="LF10" i="1"/>
  <c r="LF15" i="1" s="1"/>
  <c r="LG15" i="1" s="1"/>
  <c r="LD10" i="1"/>
  <c r="LD15" i="1" s="1"/>
  <c r="LC10" i="1"/>
  <c r="KV10" i="1"/>
  <c r="KT10" i="1"/>
  <c r="KT15" i="1" s="1"/>
  <c r="KR10" i="1"/>
  <c r="KJ10" i="1"/>
  <c r="KJ15" i="1" s="1"/>
  <c r="KK15" i="1" s="1"/>
  <c r="KH10" i="1"/>
  <c r="KH15" i="1" s="1"/>
  <c r="KF10" i="1"/>
  <c r="KF15" i="1" s="1"/>
  <c r="KE10" i="1"/>
  <c r="JY10" i="1"/>
  <c r="JX10" i="1"/>
  <c r="JX15" i="1" s="1"/>
  <c r="JY15" i="1" s="1"/>
  <c r="LA15" i="1" s="1"/>
  <c r="JV10" i="1"/>
  <c r="JV15" i="1" s="1"/>
  <c r="JT10" i="1"/>
  <c r="JT15" i="1" s="1"/>
  <c r="JN10" i="1"/>
  <c r="JN15" i="1" s="1"/>
  <c r="JL10" i="1"/>
  <c r="JL15" i="1" s="1"/>
  <c r="JK10" i="1"/>
  <c r="JJ10" i="1"/>
  <c r="JJ15" i="1" s="1"/>
  <c r="JH10" i="1"/>
  <c r="JH15" i="1" s="1"/>
  <c r="JG10" i="1"/>
  <c r="JE10" i="1"/>
  <c r="JC10" i="1"/>
  <c r="JB10" i="1"/>
  <c r="JB15" i="1" s="1"/>
  <c r="JA10" i="1"/>
  <c r="LA10" i="1" s="1"/>
  <c r="IW10" i="1"/>
  <c r="IW15" i="1" s="1"/>
  <c r="IV10" i="1"/>
  <c r="IU10" i="1"/>
  <c r="IS10" i="1"/>
  <c r="IS15" i="1" s="1"/>
  <c r="IR10" i="1"/>
  <c r="IM10" i="1"/>
  <c r="IM15" i="1" s="1"/>
  <c r="IL10" i="1"/>
  <c r="IK10" i="1"/>
  <c r="II10" i="1"/>
  <c r="II15" i="1" s="1"/>
  <c r="IH10" i="1"/>
  <c r="IG10" i="1"/>
  <c r="ID10" i="1"/>
  <c r="HY10" i="1"/>
  <c r="HY15" i="1" s="1"/>
  <c r="HX10" i="1"/>
  <c r="HW10" i="1"/>
  <c r="HU10" i="1"/>
  <c r="HU15" i="1" s="1"/>
  <c r="HT10" i="1"/>
  <c r="HN10" i="1"/>
  <c r="HM10" i="1"/>
  <c r="HK10" i="1"/>
  <c r="HK15" i="1" s="1"/>
  <c r="HI10" i="1"/>
  <c r="HF10" i="1"/>
  <c r="HD10" i="1"/>
  <c r="HA10" i="1"/>
  <c r="GY10" i="1"/>
  <c r="HC10" i="1" s="1"/>
  <c r="GW10" i="1"/>
  <c r="GV10" i="1"/>
  <c r="GQ10" i="1"/>
  <c r="GP10" i="1"/>
  <c r="GO10" i="1"/>
  <c r="GM10" i="1"/>
  <c r="GM15" i="1" s="1"/>
  <c r="GL10" i="1"/>
  <c r="GK10" i="1"/>
  <c r="GH10" i="1"/>
  <c r="GC10" i="1"/>
  <c r="GC15" i="1" s="1"/>
  <c r="GB10" i="1"/>
  <c r="GA10" i="1"/>
  <c r="FY10" i="1"/>
  <c r="FY15" i="1" s="1"/>
  <c r="FX10" i="1"/>
  <c r="FS10" i="1"/>
  <c r="FR10" i="1"/>
  <c r="FQ10" i="1"/>
  <c r="FO10" i="1"/>
  <c r="FO15" i="1" s="1"/>
  <c r="FM10" i="1"/>
  <c r="FJ10" i="1"/>
  <c r="FE10" i="1"/>
  <c r="FE15" i="1" s="1"/>
  <c r="FD10" i="1"/>
  <c r="FC10" i="1"/>
  <c r="FA10" i="1"/>
  <c r="EZ10" i="1"/>
  <c r="EU10" i="1"/>
  <c r="EU15" i="1" s="1"/>
  <c r="ET10" i="1"/>
  <c r="ES10" i="1"/>
  <c r="EQ10" i="1"/>
  <c r="EQ15" i="1" s="1"/>
  <c r="EP10" i="1"/>
  <c r="EO10" i="1"/>
  <c r="EL10" i="1"/>
  <c r="EG10" i="1"/>
  <c r="EG15" i="1" s="1"/>
  <c r="EF10" i="1"/>
  <c r="EE10" i="1"/>
  <c r="EC10" i="1"/>
  <c r="EB10" i="1"/>
  <c r="DW10" i="1"/>
  <c r="DW15" i="1" s="1"/>
  <c r="DV10" i="1"/>
  <c r="DU10" i="1"/>
  <c r="DS10" i="1"/>
  <c r="DS15" i="1" s="1"/>
  <c r="DQ10" i="1"/>
  <c r="DN10" i="1"/>
  <c r="DI10" i="1"/>
  <c r="DI15" i="1" s="1"/>
  <c r="DH10" i="1"/>
  <c r="DG10" i="1"/>
  <c r="DE10" i="1"/>
  <c r="DD10" i="1"/>
  <c r="CY10" i="1"/>
  <c r="CY15" i="1" s="1"/>
  <c r="CX10" i="1"/>
  <c r="CW10" i="1"/>
  <c r="CU10" i="1"/>
  <c r="CU15" i="1" s="1"/>
  <c r="CT10" i="1"/>
  <c r="CS10" i="1"/>
  <c r="CP10" i="1"/>
  <c r="CK10" i="1"/>
  <c r="CK15" i="1" s="1"/>
  <c r="CJ10" i="1"/>
  <c r="CI10" i="1"/>
  <c r="CG10" i="1"/>
  <c r="CF10" i="1"/>
  <c r="CA10" i="1"/>
  <c r="CA15" i="1" s="1"/>
  <c r="BZ10" i="1"/>
  <c r="BY10" i="1"/>
  <c r="BW10" i="1"/>
  <c r="BW15" i="1" s="1"/>
  <c r="BU10" i="1"/>
  <c r="BR10" i="1"/>
  <c r="BM10" i="1"/>
  <c r="BM15" i="1" s="1"/>
  <c r="BL10" i="1"/>
  <c r="BK10" i="1"/>
  <c r="BI10" i="1"/>
  <c r="BC10" i="1"/>
  <c r="BA10" i="1"/>
  <c r="AY10" i="1"/>
  <c r="AX10" i="1"/>
  <c r="AW10" i="1"/>
  <c r="AT10" i="1"/>
  <c r="AO10" i="1"/>
  <c r="AK10" i="1"/>
  <c r="AI10" i="1"/>
  <c r="AG10" i="1"/>
  <c r="AC10" i="1"/>
  <c r="AC15" i="1" s="1"/>
  <c r="AB10" i="1"/>
  <c r="AA10" i="1"/>
  <c r="Y10" i="1"/>
  <c r="S10" i="1"/>
  <c r="Q10" i="1"/>
  <c r="O10" i="1"/>
  <c r="N10" i="1"/>
  <c r="M10" i="1"/>
  <c r="J10" i="1"/>
  <c r="H10" i="1"/>
  <c r="G10" i="1"/>
  <c r="IX10" i="1" s="1"/>
  <c r="F10" i="1"/>
  <c r="E10" i="1"/>
  <c r="D10" i="1"/>
  <c r="C10" i="1"/>
  <c r="B10" i="1"/>
  <c r="A10" i="1"/>
  <c r="F6" i="1"/>
  <c r="C6" i="1"/>
  <c r="B6" i="1"/>
  <c r="KL4" i="1"/>
  <c r="H4" i="1"/>
  <c r="C4" i="1"/>
  <c r="A4" i="1"/>
  <c r="C3" i="1"/>
  <c r="A3" i="1"/>
  <c r="C2" i="1"/>
  <c r="A2" i="1"/>
  <c r="HB10" i="1" l="1"/>
  <c r="AO15" i="1"/>
  <c r="DE15" i="1"/>
  <c r="DK10" i="1"/>
  <c r="KV15" i="1"/>
  <c r="KW15" i="1" s="1"/>
  <c r="KW10" i="1"/>
  <c r="AO11" i="1"/>
  <c r="AK11" i="1"/>
  <c r="AQ11" i="1" s="1"/>
  <c r="AR11" i="1" s="1"/>
  <c r="D15" i="1"/>
  <c r="BN10" i="1"/>
  <c r="AV10" i="1"/>
  <c r="AP10" i="1"/>
  <c r="AD10" i="1"/>
  <c r="L10" i="1"/>
  <c r="H15" i="1"/>
  <c r="HV15" i="1" s="1"/>
  <c r="IT10" i="1"/>
  <c r="IN10" i="1"/>
  <c r="HV10" i="1"/>
  <c r="GX10" i="1"/>
  <c r="GR10" i="1"/>
  <c r="FZ10" i="1"/>
  <c r="FT10" i="1"/>
  <c r="FB10" i="1"/>
  <c r="EV10" i="1"/>
  <c r="ED10" i="1"/>
  <c r="DX10" i="1"/>
  <c r="DF10" i="1"/>
  <c r="CZ10" i="1"/>
  <c r="CH10" i="1"/>
  <c r="CB10" i="1"/>
  <c r="O15" i="1"/>
  <c r="P10" i="1"/>
  <c r="X10" i="1"/>
  <c r="AJ10" i="1"/>
  <c r="AY15" i="1"/>
  <c r="AZ10" i="1"/>
  <c r="BH10" i="1"/>
  <c r="BV10" i="1"/>
  <c r="CB15" i="1"/>
  <c r="EC15" i="1"/>
  <c r="EI10" i="1"/>
  <c r="EI15" i="1" s="1"/>
  <c r="EJ15" i="1" s="1"/>
  <c r="FN10" i="1"/>
  <c r="JO10" i="1"/>
  <c r="KL10" i="1"/>
  <c r="AZ11" i="1"/>
  <c r="AH11" i="1"/>
  <c r="P11" i="1"/>
  <c r="AT11" i="1"/>
  <c r="J11" i="1"/>
  <c r="BL11" i="1"/>
  <c r="AN11" i="1"/>
  <c r="AB11" i="1"/>
  <c r="IX11" i="1"/>
  <c r="IF11" i="1"/>
  <c r="HZ11" i="1"/>
  <c r="HH11" i="1"/>
  <c r="GJ11" i="1"/>
  <c r="GD11" i="1"/>
  <c r="FL11" i="1"/>
  <c r="FF11" i="1"/>
  <c r="EN11" i="1"/>
  <c r="EH11" i="1"/>
  <c r="DP11" i="1"/>
  <c r="DJ11" i="1"/>
  <c r="CR11" i="1"/>
  <c r="CL11" i="1"/>
  <c r="BT11" i="1"/>
  <c r="IR11" i="1"/>
  <c r="IL11" i="1"/>
  <c r="HT11" i="1"/>
  <c r="HN11" i="1"/>
  <c r="GP11" i="1"/>
  <c r="GL11" i="1"/>
  <c r="FX11" i="1"/>
  <c r="FR11" i="1"/>
  <c r="EZ11" i="1"/>
  <c r="ET11" i="1"/>
  <c r="EB11" i="1"/>
  <c r="DV11" i="1"/>
  <c r="DD11" i="1"/>
  <c r="CX11" i="1"/>
  <c r="CF11" i="1"/>
  <c r="BZ11" i="1"/>
  <c r="LK11" i="1"/>
  <c r="KS11" i="1"/>
  <c r="KM11" i="1"/>
  <c r="JU11" i="1"/>
  <c r="JO11" i="1"/>
  <c r="KG11" i="1"/>
  <c r="E15" i="1"/>
  <c r="BJ10" i="1"/>
  <c r="BD10" i="1"/>
  <c r="AL10" i="1"/>
  <c r="Z10" i="1"/>
  <c r="T10" i="1"/>
  <c r="HP10" i="1" s="1"/>
  <c r="AE10" i="1"/>
  <c r="AE15" i="1" s="1"/>
  <c r="AF15" i="1" s="1"/>
  <c r="Y15" i="1"/>
  <c r="Z15" i="1" s="1"/>
  <c r="AQ10" i="1"/>
  <c r="BO10" i="1"/>
  <c r="BO15" i="1" s="1"/>
  <c r="BP15" i="1" s="1"/>
  <c r="BI15" i="1"/>
  <c r="BJ15" i="1" s="1"/>
  <c r="BP10" i="1"/>
  <c r="CZ15" i="1"/>
  <c r="FA15" i="1"/>
  <c r="FB15" i="1" s="1"/>
  <c r="FG10" i="1"/>
  <c r="IT15" i="1"/>
  <c r="KR15" i="1"/>
  <c r="KS10" i="1"/>
  <c r="LJ10" i="1"/>
  <c r="GE11" i="1"/>
  <c r="IA11" i="1"/>
  <c r="IB11" i="1" s="1"/>
  <c r="IY11" i="1"/>
  <c r="R10" i="1"/>
  <c r="GZ10" i="1" s="1"/>
  <c r="AM10" i="1"/>
  <c r="AG15" i="1"/>
  <c r="AH15" i="1" s="1"/>
  <c r="AH10" i="1"/>
  <c r="BB10" i="1"/>
  <c r="CG15" i="1"/>
  <c r="CH15" i="1" s="1"/>
  <c r="CM10" i="1"/>
  <c r="CM15" i="1" s="1"/>
  <c r="CN15" i="1" s="1"/>
  <c r="CV15" i="1"/>
  <c r="DR10" i="1"/>
  <c r="DX15" i="1"/>
  <c r="FZ15" i="1"/>
  <c r="HJ10" i="1"/>
  <c r="HO10" i="1"/>
  <c r="HO15" i="1" s="1"/>
  <c r="HP15" i="1" s="1"/>
  <c r="JA15" i="1"/>
  <c r="KU10" i="1"/>
  <c r="JW10" i="1"/>
  <c r="KO10" i="1"/>
  <c r="JQ10" i="1"/>
  <c r="LG10" i="1"/>
  <c r="JU10" i="1"/>
  <c r="KC10" i="1"/>
  <c r="KI10" i="1"/>
  <c r="S11" i="1"/>
  <c r="N11" i="1"/>
  <c r="BC11" i="1"/>
  <c r="BC15" i="1" s="1"/>
  <c r="BD15" i="1" s="1"/>
  <c r="AX11" i="1"/>
  <c r="KY11" i="1"/>
  <c r="IJ12" i="1"/>
  <c r="HL12" i="1"/>
  <c r="IV12" i="1"/>
  <c r="HX12" i="1"/>
  <c r="ID12" i="1"/>
  <c r="GN12" i="1"/>
  <c r="FP12" i="1"/>
  <c r="ER12" i="1"/>
  <c r="DT12" i="1"/>
  <c r="CV12" i="1"/>
  <c r="BX12" i="1"/>
  <c r="HR12" i="1"/>
  <c r="GH12" i="1"/>
  <c r="FJ12" i="1"/>
  <c r="EL12" i="1"/>
  <c r="DN12" i="1"/>
  <c r="CP12" i="1"/>
  <c r="BR12" i="1"/>
  <c r="HF12" i="1"/>
  <c r="GB12" i="1"/>
  <c r="FD12" i="1"/>
  <c r="EF12" i="1"/>
  <c r="DH12" i="1"/>
  <c r="CJ12" i="1"/>
  <c r="IP12" i="1"/>
  <c r="FV12" i="1"/>
  <c r="EX12" i="1"/>
  <c r="DZ12" i="1"/>
  <c r="DB12" i="1"/>
  <c r="CD12" i="1"/>
  <c r="HB12" i="1"/>
  <c r="T12" i="1"/>
  <c r="HP12" i="1" s="1"/>
  <c r="GV12" i="1"/>
  <c r="R11" i="1"/>
  <c r="X11" i="1"/>
  <c r="AJ11" i="1"/>
  <c r="BB11" i="1"/>
  <c r="BH11" i="1"/>
  <c r="BV11" i="1"/>
  <c r="CN11" i="1"/>
  <c r="CT11" i="1"/>
  <c r="DL11" i="1"/>
  <c r="DR11" i="1"/>
  <c r="EJ11" i="1"/>
  <c r="EP11" i="1"/>
  <c r="FH11" i="1"/>
  <c r="FN11" i="1"/>
  <c r="GF11" i="1"/>
  <c r="HD11" i="1"/>
  <c r="HJ11" i="1"/>
  <c r="IH11" i="1"/>
  <c r="IZ11" i="1"/>
  <c r="IX12" i="1"/>
  <c r="IF12" i="1"/>
  <c r="HZ12" i="1"/>
  <c r="HH12" i="1"/>
  <c r="IR12" i="1"/>
  <c r="IL12" i="1"/>
  <c r="HT12" i="1"/>
  <c r="HN12" i="1"/>
  <c r="V12" i="1"/>
  <c r="BF12" i="1"/>
  <c r="FJ15" i="1"/>
  <c r="F15" i="1"/>
  <c r="IJ15" i="1" s="1"/>
  <c r="BT10" i="1"/>
  <c r="BX10" i="1"/>
  <c r="CL10" i="1"/>
  <c r="CR10" i="1"/>
  <c r="CV10" i="1"/>
  <c r="DJ10" i="1"/>
  <c r="DP10" i="1"/>
  <c r="DT10" i="1"/>
  <c r="EH10" i="1"/>
  <c r="EN10" i="1"/>
  <c r="ER10" i="1"/>
  <c r="FF10" i="1"/>
  <c r="FL10" i="1"/>
  <c r="FP10" i="1"/>
  <c r="GD10" i="1"/>
  <c r="GJ10" i="1"/>
  <c r="GN10" i="1"/>
  <c r="HH10" i="1"/>
  <c r="HL10" i="1"/>
  <c r="HZ10" i="1"/>
  <c r="IF10" i="1"/>
  <c r="IJ10" i="1"/>
  <c r="JM15" i="1"/>
  <c r="JZ10" i="1"/>
  <c r="JZ15" i="1" s="1"/>
  <c r="KU15" i="1"/>
  <c r="KX10" i="1"/>
  <c r="LI15" i="1"/>
  <c r="BR11" i="1"/>
  <c r="CP11" i="1"/>
  <c r="DN11" i="1"/>
  <c r="EL11" i="1"/>
  <c r="FJ11" i="1"/>
  <c r="GH11" i="1"/>
  <c r="HF11" i="1"/>
  <c r="ID11" i="1"/>
  <c r="JG11" i="1"/>
  <c r="JK11" i="1"/>
  <c r="JY11" i="1"/>
  <c r="KE11" i="1"/>
  <c r="KI11" i="1"/>
  <c r="KW11" i="1"/>
  <c r="IT12" i="1"/>
  <c r="IN12" i="1"/>
  <c r="HV12" i="1"/>
  <c r="IZ12" i="1"/>
  <c r="IH12" i="1"/>
  <c r="IB12" i="1"/>
  <c r="HJ12" i="1"/>
  <c r="HD12" i="1"/>
  <c r="N12" i="1"/>
  <c r="R12" i="1"/>
  <c r="X12" i="1"/>
  <c r="AB12" i="1"/>
  <c r="AF12" i="1"/>
  <c r="AJ12" i="1"/>
  <c r="AN12" i="1"/>
  <c r="AX12" i="1"/>
  <c r="BB12" i="1"/>
  <c r="BL12" i="1"/>
  <c r="BV12" i="1"/>
  <c r="BZ12" i="1"/>
  <c r="CF12" i="1"/>
  <c r="CN12" i="1"/>
  <c r="CT12" i="1"/>
  <c r="CX12" i="1"/>
  <c r="DD12" i="1"/>
  <c r="DL12" i="1"/>
  <c r="DR12" i="1"/>
  <c r="DV12" i="1"/>
  <c r="EB12" i="1"/>
  <c r="EJ12" i="1"/>
  <c r="EP12" i="1"/>
  <c r="ET12" i="1"/>
  <c r="EZ12" i="1"/>
  <c r="FH12" i="1"/>
  <c r="FN12" i="1"/>
  <c r="FR12" i="1"/>
  <c r="FX12" i="1"/>
  <c r="GF12" i="1"/>
  <c r="GL12" i="1"/>
  <c r="GP12" i="1"/>
  <c r="KO12" i="1"/>
  <c r="JQ12" i="1"/>
  <c r="LA12" i="1"/>
  <c r="KC12" i="1"/>
  <c r="JE12" i="1"/>
  <c r="IJ13" i="1"/>
  <c r="HF13" i="1"/>
  <c r="GH13" i="1"/>
  <c r="FJ13" i="1"/>
  <c r="EL13" i="1"/>
  <c r="DN13" i="1"/>
  <c r="CP13" i="1"/>
  <c r="BR13" i="1"/>
  <c r="ID13" i="1"/>
  <c r="HX13" i="1"/>
  <c r="GB13" i="1"/>
  <c r="FD13" i="1"/>
  <c r="EF13" i="1"/>
  <c r="DH13" i="1"/>
  <c r="CJ13" i="1"/>
  <c r="IV13" i="1"/>
  <c r="IP13" i="1"/>
  <c r="HR13" i="1"/>
  <c r="FV13" i="1"/>
  <c r="EX13" i="1"/>
  <c r="DZ13" i="1"/>
  <c r="DB13" i="1"/>
  <c r="CD13" i="1"/>
  <c r="AP13" i="1"/>
  <c r="CV13" i="1"/>
  <c r="GN13" i="1"/>
  <c r="C15" i="1"/>
  <c r="G15" i="1"/>
  <c r="M15" i="1"/>
  <c r="N15" i="1" s="1"/>
  <c r="Q15" i="1"/>
  <c r="R15" i="1" s="1"/>
  <c r="GZ15" i="1" s="1"/>
  <c r="V10" i="1"/>
  <c r="AA15" i="1"/>
  <c r="AB15" i="1" s="1"/>
  <c r="AI15" i="1"/>
  <c r="AJ15" i="1" s="1"/>
  <c r="AW15" i="1"/>
  <c r="AX15" i="1" s="1"/>
  <c r="BA15" i="1"/>
  <c r="BB15" i="1" s="1"/>
  <c r="BF10" i="1"/>
  <c r="BK15" i="1"/>
  <c r="BL15" i="1" s="1"/>
  <c r="BU15" i="1"/>
  <c r="BV15" i="1" s="1"/>
  <c r="BY15" i="1"/>
  <c r="CD10" i="1"/>
  <c r="CI15" i="1"/>
  <c r="CJ15" i="1" s="1"/>
  <c r="CS15" i="1"/>
  <c r="CT15" i="1" s="1"/>
  <c r="CW15" i="1"/>
  <c r="DB10" i="1"/>
  <c r="DG15" i="1"/>
  <c r="DH15" i="1" s="1"/>
  <c r="DQ15" i="1"/>
  <c r="DR15" i="1" s="1"/>
  <c r="DU15" i="1"/>
  <c r="DZ10" i="1"/>
  <c r="EE15" i="1"/>
  <c r="EF15" i="1" s="1"/>
  <c r="EO15" i="1"/>
  <c r="EP15" i="1" s="1"/>
  <c r="ES15" i="1"/>
  <c r="EX10" i="1"/>
  <c r="FC15" i="1"/>
  <c r="FD15" i="1" s="1"/>
  <c r="FM15" i="1"/>
  <c r="FN15" i="1" s="1"/>
  <c r="FQ15" i="1"/>
  <c r="FV10" i="1"/>
  <c r="GA15" i="1"/>
  <c r="GE10" i="1"/>
  <c r="GF10" i="1" s="1"/>
  <c r="GK15" i="1"/>
  <c r="GL15" i="1" s="1"/>
  <c r="GO15" i="1"/>
  <c r="GP15" i="1" s="1"/>
  <c r="GT10" i="1"/>
  <c r="HI15" i="1"/>
  <c r="HJ15" i="1" s="1"/>
  <c r="HM15" i="1"/>
  <c r="HR10" i="1"/>
  <c r="HW15" i="1"/>
  <c r="HX15" i="1" s="1"/>
  <c r="IA10" i="1"/>
  <c r="IA15" i="1" s="1"/>
  <c r="IB15" i="1" s="1"/>
  <c r="IG15" i="1"/>
  <c r="IH15" i="1" s="1"/>
  <c r="IK15" i="1"/>
  <c r="IL15" i="1" s="1"/>
  <c r="IP10" i="1"/>
  <c r="IU15" i="1"/>
  <c r="IV15" i="1" s="1"/>
  <c r="IY10" i="1"/>
  <c r="JC15" i="1"/>
  <c r="JI15" i="1" s="1"/>
  <c r="JI10" i="1"/>
  <c r="JM10" i="1"/>
  <c r="JS10" i="1"/>
  <c r="KA10" i="1"/>
  <c r="KG10" i="1"/>
  <c r="KK10" i="1"/>
  <c r="KQ10" i="1"/>
  <c r="KY10" i="1"/>
  <c r="LE10" i="1"/>
  <c r="LI10" i="1"/>
  <c r="L11" i="1"/>
  <c r="T11" i="1"/>
  <c r="HP11" i="1" s="1"/>
  <c r="Z11" i="1"/>
  <c r="AD11" i="1"/>
  <c r="AL11" i="1"/>
  <c r="AP11" i="1"/>
  <c r="AV11" i="1"/>
  <c r="BD11" i="1"/>
  <c r="BX11" i="1"/>
  <c r="CB11" i="1"/>
  <c r="CH11" i="1"/>
  <c r="CV11" i="1"/>
  <c r="CZ11" i="1"/>
  <c r="DF11" i="1"/>
  <c r="DT11" i="1"/>
  <c r="DX11" i="1"/>
  <c r="ED11" i="1"/>
  <c r="ER11" i="1"/>
  <c r="EV11" i="1"/>
  <c r="FB11" i="1"/>
  <c r="FP11" i="1"/>
  <c r="FT11" i="1"/>
  <c r="FZ11" i="1"/>
  <c r="GN11" i="1"/>
  <c r="GR11" i="1"/>
  <c r="GX11" i="1"/>
  <c r="HL11" i="1"/>
  <c r="HV11" i="1"/>
  <c r="IN11" i="1"/>
  <c r="J12" i="1"/>
  <c r="AK12" i="1"/>
  <c r="AK15" i="1" s="1"/>
  <c r="AL15" i="1" s="1"/>
  <c r="AT12" i="1"/>
  <c r="JI12" i="1"/>
  <c r="JU12" i="1"/>
  <c r="KG12" i="1"/>
  <c r="KS12" i="1"/>
  <c r="LE12" i="1"/>
  <c r="AV13" i="1"/>
  <c r="BX13" i="1"/>
  <c r="FP13" i="1"/>
  <c r="BR15" i="1"/>
  <c r="HF15" i="1"/>
  <c r="KO15" i="1"/>
  <c r="AH12" i="1"/>
  <c r="BT12" i="1"/>
  <c r="CL12" i="1"/>
  <c r="CR12" i="1"/>
  <c r="DJ12" i="1"/>
  <c r="DP12" i="1"/>
  <c r="EH12" i="1"/>
  <c r="EN12" i="1"/>
  <c r="FF12" i="1"/>
  <c r="FL12" i="1"/>
  <c r="GD12" i="1"/>
  <c r="GJ12" i="1"/>
  <c r="JO12" i="1"/>
  <c r="KA12" i="1"/>
  <c r="KM12" i="1"/>
  <c r="KY12" i="1"/>
  <c r="BH13" i="1"/>
  <c r="BB13" i="1"/>
  <c r="AJ13" i="1"/>
  <c r="X13" i="1"/>
  <c r="R13" i="1"/>
  <c r="ER13" i="1"/>
  <c r="DN15" i="1"/>
  <c r="JQ15" i="1"/>
  <c r="KQ15" i="1"/>
  <c r="IX13" i="1"/>
  <c r="IF13" i="1"/>
  <c r="HZ13" i="1"/>
  <c r="V13" i="1"/>
  <c r="BF13" i="1"/>
  <c r="KU13" i="1"/>
  <c r="KO13" i="1"/>
  <c r="JQ13" i="1"/>
  <c r="JK13" i="1"/>
  <c r="JO13" i="1"/>
  <c r="KA13" i="1"/>
  <c r="KG13" i="1"/>
  <c r="V15" i="1"/>
  <c r="BF15" i="1"/>
  <c r="DB15" i="1"/>
  <c r="EX15" i="1"/>
  <c r="GY15" i="1"/>
  <c r="HC15" i="1" s="1"/>
  <c r="GT15" i="1"/>
  <c r="IP15" i="1"/>
  <c r="KE15" i="1"/>
  <c r="IT13" i="1"/>
  <c r="IN13" i="1"/>
  <c r="BV13" i="1"/>
  <c r="BZ13" i="1"/>
  <c r="CF13" i="1"/>
  <c r="CN13" i="1"/>
  <c r="CT13" i="1"/>
  <c r="CX13" i="1"/>
  <c r="DD13" i="1"/>
  <c r="DL13" i="1"/>
  <c r="DR13" i="1"/>
  <c r="DV13" i="1"/>
  <c r="EB13" i="1"/>
  <c r="EJ13" i="1"/>
  <c r="EP13" i="1"/>
  <c r="ET13" i="1"/>
  <c r="EZ13" i="1"/>
  <c r="FH13" i="1"/>
  <c r="FN13" i="1"/>
  <c r="FR13" i="1"/>
  <c r="FX13" i="1"/>
  <c r="GF13" i="1"/>
  <c r="GL13" i="1"/>
  <c r="GP13" i="1"/>
  <c r="HD13" i="1"/>
  <c r="HJ13" i="1"/>
  <c r="HN13" i="1"/>
  <c r="HT13" i="1"/>
  <c r="IR13" i="1"/>
  <c r="J15" i="1"/>
  <c r="AT15" i="1"/>
  <c r="CP15" i="1"/>
  <c r="EL15" i="1"/>
  <c r="GH15" i="1"/>
  <c r="ID15" i="1"/>
  <c r="JS15" i="1"/>
  <c r="J13" i="1"/>
  <c r="AK13" i="1"/>
  <c r="IL13" i="1"/>
  <c r="LE13" i="1"/>
  <c r="JI13" i="1"/>
  <c r="KI13" i="1"/>
  <c r="KM13" i="1"/>
  <c r="KX13" i="1"/>
  <c r="KY13" i="1" s="1"/>
  <c r="CD15" i="1"/>
  <c r="DZ15" i="1"/>
  <c r="FV15" i="1"/>
  <c r="HR15" i="1"/>
  <c r="JG15" i="1"/>
  <c r="LC15" i="1"/>
  <c r="AQ13" i="1" l="1"/>
  <c r="AR13" i="1" s="1"/>
  <c r="AL13" i="1"/>
  <c r="IR15" i="1"/>
  <c r="EZ15" i="1"/>
  <c r="DD15" i="1"/>
  <c r="HH15" i="1"/>
  <c r="FL15" i="1"/>
  <c r="DP15" i="1"/>
  <c r="BT15" i="1"/>
  <c r="HT15" i="1"/>
  <c r="FX15" i="1"/>
  <c r="EB15" i="1"/>
  <c r="CF15" i="1"/>
  <c r="EN15" i="1"/>
  <c r="IF15" i="1"/>
  <c r="CR15" i="1"/>
  <c r="GJ15" i="1"/>
  <c r="GZ12" i="1"/>
  <c r="GT12" i="1"/>
  <c r="KA15" i="1"/>
  <c r="KG15" i="1" s="1"/>
  <c r="GZ11" i="1"/>
  <c r="GT11" i="1"/>
  <c r="JE15" i="1"/>
  <c r="KC15" i="1"/>
  <c r="GQ15" i="1"/>
  <c r="GR15" i="1" s="1"/>
  <c r="GD15" i="1"/>
  <c r="IB10" i="1"/>
  <c r="ER15" i="1"/>
  <c r="BH15" i="1"/>
  <c r="X15" i="1"/>
  <c r="AV15" i="1"/>
  <c r="L15" i="1"/>
  <c r="HZ15" i="1"/>
  <c r="DT15" i="1"/>
  <c r="AP15" i="1"/>
  <c r="IY15" i="1"/>
  <c r="IZ15" i="1" s="1"/>
  <c r="IZ10" i="1"/>
  <c r="HN15" i="1"/>
  <c r="FR15" i="1"/>
  <c r="ET15" i="1"/>
  <c r="DV15" i="1"/>
  <c r="CX15" i="1"/>
  <c r="BZ15" i="1"/>
  <c r="KX15" i="1"/>
  <c r="KY15" i="1" s="1"/>
  <c r="LE15" i="1" s="1"/>
  <c r="JW15" i="1"/>
  <c r="DJ15" i="1"/>
  <c r="AM15" i="1"/>
  <c r="AN15" i="1" s="1"/>
  <c r="AN10" i="1"/>
  <c r="KI15" i="1"/>
  <c r="FP15" i="1"/>
  <c r="AF10" i="1"/>
  <c r="JK15" i="1"/>
  <c r="EJ10" i="1"/>
  <c r="AZ15" i="1"/>
  <c r="JO15" i="1"/>
  <c r="HL15" i="1"/>
  <c r="DK15" i="1"/>
  <c r="DL15" i="1" s="1"/>
  <c r="DL10" i="1"/>
  <c r="GZ13" i="1"/>
  <c r="GT13" i="1"/>
  <c r="HB11" i="1"/>
  <c r="GV11" i="1"/>
  <c r="LJ15" i="1"/>
  <c r="LK15" i="1" s="1"/>
  <c r="LK10" i="1"/>
  <c r="JU15" i="1"/>
  <c r="FS15" i="1"/>
  <c r="FT15" i="1" s="1"/>
  <c r="CL15" i="1"/>
  <c r="IX15" i="1"/>
  <c r="BN15" i="1"/>
  <c r="P15" i="1"/>
  <c r="GX15" i="1"/>
  <c r="HD15" i="1"/>
  <c r="EV15" i="1"/>
  <c r="DF15" i="1"/>
  <c r="S15" i="1"/>
  <c r="AL12" i="1"/>
  <c r="AQ12" i="1"/>
  <c r="AR12" i="1" s="1"/>
  <c r="GE15" i="1"/>
  <c r="GF15" i="1" s="1"/>
  <c r="GB15" i="1"/>
  <c r="GN15" i="1"/>
  <c r="CN10" i="1"/>
  <c r="FG15" i="1"/>
  <c r="FH15" i="1" s="1"/>
  <c r="FH10" i="1"/>
  <c r="BX15" i="1"/>
  <c r="AQ15" i="1"/>
  <c r="AR15" i="1" s="1"/>
  <c r="KL15" i="1"/>
  <c r="KM15" i="1" s="1"/>
  <c r="KS15" i="1" s="1"/>
  <c r="KM10" i="1"/>
  <c r="FF15" i="1"/>
  <c r="ED15" i="1"/>
  <c r="AD15" i="1"/>
  <c r="IN15" i="1"/>
  <c r="EH15" i="1"/>
  <c r="AR10" i="1"/>
  <c r="HB15" i="1" l="1"/>
  <c r="GV15" i="1"/>
  <c r="T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K1" authorId="0" shapeId="0" xr:uid="{1CF2F794-2E33-4311-BB26-74C764E4CD16}">
      <text>
        <r>
          <rPr>
            <sz val="10"/>
            <color rgb="FF000000"/>
            <rFont val="Calibri"/>
            <family val="2"/>
            <scheme val="minor"/>
          </rPr>
          <t>======
ID#AAABDuVOqnk
     (2024-01-06 03:39:05)
Isilah Kolom yang Berwarna KUNING</t>
        </r>
      </text>
    </comment>
  </commentList>
</comments>
</file>

<file path=xl/sharedStrings.xml><?xml version="1.0" encoding="utf-8"?>
<sst xmlns="http://schemas.openxmlformats.org/spreadsheetml/2006/main" count="407" uniqueCount="42">
  <si>
    <t xml:space="preserve">Bulan: </t>
  </si>
  <si>
    <t>AGUSTUS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</si>
  <si>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</si>
  <si>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</si>
  <si>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</si>
  <si>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</si>
  <si>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</si>
  <si>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</si>
  <si>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</si>
  <si>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</si>
  <si>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</si>
  <si>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</si>
  <si>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</si>
  <si>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</si>
  <si>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</si>
  <si>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</si>
  <si>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</si>
  <si>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</si>
  <si>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</si>
  <si>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</si>
  <si>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</si>
  <si>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</si>
  <si>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</si>
  <si>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CAMPAK+RUBELLA (MR)</t>
  </si>
  <si>
    <t>IPV2</t>
  </si>
  <si>
    <t>JAPANESE ENSEPHALITIS</t>
  </si>
  <si>
    <t>IMUNISASI LENGKAP</t>
  </si>
  <si>
    <t>SASARAN BADUTA</t>
  </si>
  <si>
    <t>PNEUMOKOKUS (3)</t>
  </si>
  <si>
    <t>DPT/HB/Hib</t>
  </si>
  <si>
    <t>IMUNISASI LANJUTAN LENGKAP</t>
  </si>
  <si>
    <t>IMUNISASI RUTIN LENGKAP</t>
  </si>
  <si>
    <t>BLN AGUSTUS</t>
  </si>
  <si>
    <t>S/D BLN AGUSTUS</t>
  </si>
  <si>
    <t>L</t>
  </si>
  <si>
    <t>P</t>
  </si>
  <si>
    <t>JUMLAH</t>
  </si>
  <si>
    <t># L</t>
  </si>
  <si>
    <t>%</t>
  </si>
  <si>
    <t># P</t>
  </si>
  <si>
    <t># JML</t>
  </si>
  <si>
    <t>DATA IMUNISASI LENGKAP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</si>
</sst>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66FFCC"/>
        <bgColor rgb="FF66FFCC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4" fillId="2" borderId="3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/>
    <xf numFmtId="0" fontId="2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2" fillId="0" borderId="1" xfId="0" applyFont="1" applyBorder="1" applyAlignment="1">
      <alignment horizontal="center"/>
    </xf>
    <xf numFmtId="0" fontId="6" fillId="0" borderId="14" xfId="0" applyFont="1" applyBorder="1"/>
    <xf numFmtId="0" fontId="6" fillId="0" borderId="11" xfId="0" applyFont="1" applyBorder="1"/>
    <xf numFmtId="0" fontId="7" fillId="0" borderId="11" xfId="0" applyFont="1" applyBorder="1" applyAlignment="1">
      <alignment horizontal="center"/>
    </xf>
    <xf numFmtId="0" fontId="6" fillId="0" borderId="15" xfId="0" applyFont="1" applyBorder="1"/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6" fillId="0" borderId="16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1" fontId="8" fillId="0" borderId="25" xfId="0" applyNumberFormat="1" applyFont="1" applyBorder="1"/>
    <xf numFmtId="1" fontId="8" fillId="0" borderId="26" xfId="0" applyNumberFormat="1" applyFont="1" applyBorder="1"/>
    <xf numFmtId="1" fontId="8" fillId="0" borderId="27" xfId="0" applyNumberFormat="1" applyFont="1" applyBorder="1"/>
    <xf numFmtId="1" fontId="8" fillId="4" borderId="23" xfId="0" applyNumberFormat="1" applyFont="1" applyFill="1" applyBorder="1"/>
    <xf numFmtId="164" fontId="8" fillId="0" borderId="26" xfId="0" applyNumberFormat="1" applyFont="1" applyBorder="1"/>
    <xf numFmtId="164" fontId="8" fillId="0" borderId="27" xfId="0" applyNumberFormat="1" applyFont="1" applyBorder="1"/>
    <xf numFmtId="1" fontId="8" fillId="0" borderId="23" xfId="0" applyNumberFormat="1" applyFont="1" applyBorder="1"/>
    <xf numFmtId="164" fontId="8" fillId="4" borderId="24" xfId="0" applyNumberFormat="1" applyFont="1" applyFill="1" applyBorder="1"/>
    <xf numFmtId="1" fontId="8" fillId="4" borderId="28" xfId="0" applyNumberFormat="1" applyFont="1" applyFill="1" applyBorder="1"/>
    <xf numFmtId="164" fontId="8" fillId="0" borderId="23" xfId="0" applyNumberFormat="1" applyFont="1" applyBorder="1"/>
    <xf numFmtId="164" fontId="8" fillId="0" borderId="25" xfId="0" applyNumberFormat="1" applyFont="1" applyBorder="1"/>
    <xf numFmtId="1" fontId="8" fillId="0" borderId="29" xfId="0" applyNumberFormat="1" applyFont="1" applyBorder="1"/>
    <xf numFmtId="164" fontId="8" fillId="0" borderId="30" xfId="0" applyNumberFormat="1" applyFont="1" applyBorder="1"/>
    <xf numFmtId="1" fontId="8" fillId="0" borderId="30" xfId="0" applyNumberFormat="1" applyFont="1" applyBorder="1"/>
    <xf numFmtId="1" fontId="8" fillId="0" borderId="3" xfId="0" applyNumberFormat="1" applyFont="1" applyBorder="1"/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1" fontId="8" fillId="0" borderId="4" xfId="0" applyNumberFormat="1" applyFont="1" applyBorder="1"/>
    <xf numFmtId="1" fontId="8" fillId="0" borderId="32" xfId="0" applyNumberFormat="1" applyFont="1" applyBorder="1"/>
    <xf numFmtId="1" fontId="8" fillId="4" borderId="31" xfId="0" applyNumberFormat="1" applyFont="1" applyFill="1" applyBorder="1"/>
    <xf numFmtId="164" fontId="8" fillId="0" borderId="3" xfId="0" applyNumberFormat="1" applyFont="1" applyBorder="1"/>
    <xf numFmtId="164" fontId="8" fillId="0" borderId="32" xfId="0" applyNumberFormat="1" applyFont="1" applyBorder="1"/>
    <xf numFmtId="1" fontId="8" fillId="0" borderId="31" xfId="0" applyNumberFormat="1" applyFont="1" applyBorder="1"/>
    <xf numFmtId="164" fontId="8" fillId="4" borderId="10" xfId="0" applyNumberFormat="1" applyFont="1" applyFill="1" applyBorder="1"/>
    <xf numFmtId="1" fontId="8" fillId="4" borderId="9" xfId="0" applyNumberFormat="1" applyFont="1" applyFill="1" applyBorder="1"/>
    <xf numFmtId="164" fontId="8" fillId="0" borderId="31" xfId="0" applyNumberFormat="1" applyFont="1" applyBorder="1"/>
    <xf numFmtId="164" fontId="8" fillId="0" borderId="4" xfId="0" applyNumberFormat="1" applyFont="1" applyBorder="1"/>
    <xf numFmtId="1" fontId="8" fillId="0" borderId="2" xfId="0" applyNumberFormat="1" applyFont="1" applyBorder="1"/>
    <xf numFmtId="0" fontId="5" fillId="0" borderId="8" xfId="0" applyFont="1" applyBorder="1" applyAlignment="1">
      <alignment horizontal="center"/>
    </xf>
    <xf numFmtId="1" fontId="5" fillId="0" borderId="0" xfId="0" applyNumberFormat="1" applyFont="1"/>
    <xf numFmtId="164" fontId="8" fillId="0" borderId="33" xfId="0" applyNumberFormat="1" applyFont="1" applyBorder="1"/>
    <xf numFmtId="164" fontId="5" fillId="0" borderId="0" xfId="0" applyNumberFormat="1" applyFont="1"/>
    <xf numFmtId="164" fontId="8" fillId="0" borderId="34" xfId="0" applyNumberFormat="1" applyFont="1" applyBorder="1"/>
    <xf numFmtId="1" fontId="8" fillId="0" borderId="35" xfId="0" applyNumberFormat="1" applyFont="1" applyBorder="1"/>
    <xf numFmtId="1" fontId="8" fillId="0" borderId="33" xfId="0" applyNumberFormat="1" applyFont="1" applyBorder="1"/>
    <xf numFmtId="1" fontId="8" fillId="0" borderId="36" xfId="0" applyNumberFormat="1" applyFont="1" applyBorder="1"/>
    <xf numFmtId="1" fontId="5" fillId="0" borderId="37" xfId="0" applyNumberFormat="1" applyFont="1" applyBorder="1"/>
    <xf numFmtId="164" fontId="8" fillId="0" borderId="0" xfId="0" applyNumberFormat="1" applyFont="1"/>
    <xf numFmtId="1" fontId="5" fillId="0" borderId="8" xfId="0" applyNumberFormat="1" applyFont="1" applyBorder="1"/>
    <xf numFmtId="164" fontId="8" fillId="0" borderId="38" xfId="0" applyNumberFormat="1" applyFont="1" applyBorder="1"/>
    <xf numFmtId="164" fontId="8" fillId="0" borderId="39" xfId="0" applyNumberFormat="1" applyFont="1" applyBorder="1"/>
    <xf numFmtId="164" fontId="8" fillId="0" borderId="40" xfId="0" applyNumberFormat="1" applyFont="1" applyBorder="1"/>
    <xf numFmtId="164" fontId="5" fillId="0" borderId="41" xfId="0" applyNumberFormat="1" applyFont="1" applyBorder="1"/>
    <xf numFmtId="0" fontId="5" fillId="0" borderId="41" xfId="0" applyFont="1" applyBorder="1"/>
    <xf numFmtId="0" fontId="5" fillId="0" borderId="42" xfId="0" applyFont="1" applyBorder="1"/>
    <xf numFmtId="0" fontId="5" fillId="0" borderId="43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1" fontId="8" fillId="0" borderId="45" xfId="0" applyNumberFormat="1" applyFont="1" applyBorder="1"/>
    <xf numFmtId="1" fontId="8" fillId="0" borderId="46" xfId="0" applyNumberFormat="1" applyFont="1" applyBorder="1"/>
    <xf numFmtId="164" fontId="8" fillId="0" borderId="44" xfId="0" applyNumberFormat="1" applyFont="1" applyBorder="1"/>
    <xf numFmtId="164" fontId="8" fillId="0" borderId="46" xfId="0" applyNumberFormat="1" applyFont="1" applyBorder="1"/>
    <xf numFmtId="164" fontId="8" fillId="0" borderId="47" xfId="0" applyNumberFormat="1" applyFont="1" applyBorder="1"/>
    <xf numFmtId="1" fontId="8" fillId="0" borderId="4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4</xdr:row>
      <xdr:rowOff>19050</xdr:rowOff>
    </xdr:from>
    <xdr:ext cx="1409700" cy="257175"/>
    <xdr:sp macro="" textlink="">
      <xdr:nvSpPr>
        <xdr:cNvPr id="2" name="Shape 9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47DB2-FFAE-4040-8F35-F609AAE30FA8}"/>
            </a:ext>
          </a:extLst>
        </xdr:cNvPr>
        <xdr:cNvSpPr/>
      </xdr:nvSpPr>
      <xdr:spPr>
        <a:xfrm>
          <a:off x="57150" y="666750"/>
          <a:ext cx="1409700" cy="257175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28575</xdr:rowOff>
    </xdr:from>
    <xdr:ext cx="1390650" cy="266700"/>
    <xdr:sp macro="" textlink="">
      <xdr:nvSpPr>
        <xdr:cNvPr id="3" name="Shape 10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29C95-6303-49F0-890C-648D4AE2EC2C}"/>
            </a:ext>
          </a:extLst>
        </xdr:cNvPr>
        <xdr:cNvSpPr/>
      </xdr:nvSpPr>
      <xdr:spPr>
        <a:xfrm>
          <a:off x="28575" y="676275"/>
          <a:ext cx="1390650" cy="26670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19050</xdr:rowOff>
    </xdr:from>
    <xdr:ext cx="1428750" cy="266700"/>
    <xdr:sp macro="" textlink="">
      <xdr:nvSpPr>
        <xdr:cNvPr id="4" name="Shape 10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CC480-067B-4BE8-8013-95A9BD3401F8}"/>
            </a:ext>
          </a:extLst>
        </xdr:cNvPr>
        <xdr:cNvSpPr/>
      </xdr:nvSpPr>
      <xdr:spPr>
        <a:xfrm>
          <a:off x="28575" y="666750"/>
          <a:ext cx="1428750" cy="26670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38100</xdr:colOff>
      <xdr:row>4</xdr:row>
      <xdr:rowOff>28575</xdr:rowOff>
    </xdr:from>
    <xdr:ext cx="1390650" cy="247650"/>
    <xdr:sp macro="" textlink="">
      <xdr:nvSpPr>
        <xdr:cNvPr id="5" name="Shape 10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BBE688-6BB7-4416-9F88-51729A955BD5}"/>
            </a:ext>
          </a:extLst>
        </xdr:cNvPr>
        <xdr:cNvSpPr/>
      </xdr:nvSpPr>
      <xdr:spPr>
        <a:xfrm>
          <a:off x="38100" y="676275"/>
          <a:ext cx="1390650" cy="24765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38100</xdr:rowOff>
    </xdr:from>
    <xdr:ext cx="1247775" cy="247650"/>
    <xdr:sp macro="" textlink="">
      <xdr:nvSpPr>
        <xdr:cNvPr id="6" name="Shape 10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4FABB-8E53-44CB-987A-D8003C6BCFE6}"/>
            </a:ext>
          </a:extLst>
        </xdr:cNvPr>
        <xdr:cNvSpPr/>
      </xdr:nvSpPr>
      <xdr:spPr>
        <a:xfrm>
          <a:off x="28575" y="685800"/>
          <a:ext cx="1247775" cy="24765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4</xdr:row>
      <xdr:rowOff>28575</xdr:rowOff>
    </xdr:from>
    <xdr:ext cx="1304925" cy="266700"/>
    <xdr:sp macro="" textlink="">
      <xdr:nvSpPr>
        <xdr:cNvPr id="7" name="Shape 10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249C7D-8A6B-46A0-A4F0-5F86752FA591}"/>
            </a:ext>
          </a:extLst>
        </xdr:cNvPr>
        <xdr:cNvSpPr/>
      </xdr:nvSpPr>
      <xdr:spPr>
        <a:xfrm>
          <a:off x="19050" y="676275"/>
          <a:ext cx="1304925" cy="26670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19050</xdr:rowOff>
    </xdr:from>
    <xdr:ext cx="1438275" cy="276225"/>
    <xdr:sp macro="" textlink="">
      <xdr:nvSpPr>
        <xdr:cNvPr id="8" name="Shape 10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16F1A-1F76-4D00-9DD5-E23D67B2BCF3}"/>
            </a:ext>
          </a:extLst>
        </xdr:cNvPr>
        <xdr:cNvSpPr/>
      </xdr:nvSpPr>
      <xdr:spPr>
        <a:xfrm>
          <a:off x="28575" y="666750"/>
          <a:ext cx="1438275" cy="276225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38100</xdr:colOff>
      <xdr:row>4</xdr:row>
      <xdr:rowOff>47625</xdr:rowOff>
    </xdr:from>
    <xdr:ext cx="1457325" cy="266700"/>
    <xdr:sp macro="" textlink="">
      <xdr:nvSpPr>
        <xdr:cNvPr id="9" name="Shape 10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95966-6078-48D6-B90A-5B2230A325FE}"/>
            </a:ext>
          </a:extLst>
        </xdr:cNvPr>
        <xdr:cNvSpPr/>
      </xdr:nvSpPr>
      <xdr:spPr>
        <a:xfrm>
          <a:off x="38100" y="695325"/>
          <a:ext cx="1457325" cy="26670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4</xdr:row>
      <xdr:rowOff>28575</xdr:rowOff>
    </xdr:from>
    <xdr:ext cx="1304925" cy="266700"/>
    <xdr:sp macro="" textlink="">
      <xdr:nvSpPr>
        <xdr:cNvPr id="10" name="Shape 10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5E865-A443-4EAF-A1BE-FEF3C4BE3660}"/>
            </a:ext>
          </a:extLst>
        </xdr:cNvPr>
        <xdr:cNvSpPr/>
      </xdr:nvSpPr>
      <xdr:spPr>
        <a:xfrm>
          <a:off x="19050" y="676275"/>
          <a:ext cx="1304925" cy="266700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  <xdr:oneCellAnchor>
    <xdr:from>
      <xdr:col>0</xdr:col>
      <xdr:colOff>28575</xdr:colOff>
      <xdr:row>4</xdr:row>
      <xdr:rowOff>19050</xdr:rowOff>
    </xdr:from>
    <xdr:ext cx="1438275" cy="276225"/>
    <xdr:sp macro="" textlink="">
      <xdr:nvSpPr>
        <xdr:cNvPr id="11" name="Shape 10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D8F6FB-BCEC-41BA-B629-D36611C7CD28}"/>
            </a:ext>
          </a:extLst>
        </xdr:cNvPr>
        <xdr:cNvSpPr/>
      </xdr:nvSpPr>
      <xdr:spPr>
        <a:xfrm>
          <a:off x="28575" y="666750"/>
          <a:ext cx="1438275" cy="276225"/>
        </a:xfrm>
        <a:prstGeom prst="roundRect">
          <a:avLst>
            <a:gd name="adj" fmla="val 16667"/>
          </a:avLst>
        </a:prstGeom>
        <a:gradFill>
          <a:gsLst>
            <a:gs pos="0">
              <a:srgbClr val="992D2B"/>
            </a:gs>
            <a:gs pos="80000">
              <a:srgbClr val="C93D39"/>
            </a:gs>
            <a:gs pos="100000">
              <a:srgbClr val="CD3A36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FFFF00"/>
              </a:solidFill>
              <a:latin typeface="Arial Black"/>
              <a:ea typeface="Arial Black"/>
              <a:cs typeface="Arial Black"/>
              <a:sym typeface="Arial Black"/>
            </a:rPr>
            <a:t>MENU UTAMA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%20I%20N%20D%20O%20W%20S\Downloads\SOFTWARE%20PWS%20PKM%20ARJOWINANG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ARJOWINANGUN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2023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ARJOWINANGUN</v>
          </cell>
          <cell r="C11">
            <v>82</v>
          </cell>
          <cell r="D11">
            <v>85</v>
          </cell>
          <cell r="E11">
            <v>167</v>
          </cell>
          <cell r="F11">
            <v>86</v>
          </cell>
          <cell r="G11">
            <v>89</v>
          </cell>
          <cell r="H11">
            <v>175</v>
          </cell>
          <cell r="I11">
            <v>83</v>
          </cell>
          <cell r="J11">
            <v>86</v>
          </cell>
          <cell r="K11">
            <v>169</v>
          </cell>
        </row>
        <row r="12">
          <cell r="A12">
            <v>2</v>
          </cell>
          <cell r="B12" t="str">
            <v>TLOGOWARU</v>
          </cell>
          <cell r="C12">
            <v>42</v>
          </cell>
          <cell r="D12">
            <v>43</v>
          </cell>
          <cell r="E12">
            <v>85</v>
          </cell>
          <cell r="F12">
            <v>49</v>
          </cell>
          <cell r="G12">
            <v>49</v>
          </cell>
          <cell r="H12">
            <v>98</v>
          </cell>
          <cell r="I12">
            <v>50</v>
          </cell>
          <cell r="J12">
            <v>51</v>
          </cell>
          <cell r="K12">
            <v>101</v>
          </cell>
        </row>
        <row r="13">
          <cell r="A13">
            <v>3</v>
          </cell>
          <cell r="B13" t="str">
            <v>BUMIAYU</v>
          </cell>
          <cell r="C13">
            <v>123</v>
          </cell>
          <cell r="D13">
            <v>127</v>
          </cell>
          <cell r="E13">
            <v>250</v>
          </cell>
          <cell r="F13">
            <v>143</v>
          </cell>
          <cell r="G13">
            <v>147</v>
          </cell>
          <cell r="H13">
            <v>290</v>
          </cell>
          <cell r="I13">
            <v>142</v>
          </cell>
          <cell r="J13">
            <v>147</v>
          </cell>
          <cell r="K13">
            <v>289</v>
          </cell>
        </row>
        <row r="14">
          <cell r="A14">
            <v>4</v>
          </cell>
          <cell r="B14" t="str">
            <v>MERGOSONO</v>
          </cell>
          <cell r="C14">
            <v>120</v>
          </cell>
          <cell r="D14">
            <v>124</v>
          </cell>
          <cell r="E14">
            <v>244</v>
          </cell>
          <cell r="F14">
            <v>130</v>
          </cell>
          <cell r="G14">
            <v>131</v>
          </cell>
          <cell r="H14">
            <v>261</v>
          </cell>
          <cell r="I14">
            <v>132</v>
          </cell>
          <cell r="J14">
            <v>136</v>
          </cell>
          <cell r="K14">
            <v>268</v>
          </cell>
        </row>
        <row r="15">
          <cell r="B15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O10">
            <v>72</v>
          </cell>
          <cell r="Q10">
            <v>56</v>
          </cell>
          <cell r="S10">
            <v>128</v>
          </cell>
          <cell r="AA10">
            <v>0</v>
          </cell>
          <cell r="AC10">
            <v>0</v>
          </cell>
          <cell r="AE10">
            <v>0</v>
          </cell>
          <cell r="AM10">
            <v>72</v>
          </cell>
          <cell r="AO10">
            <v>56</v>
          </cell>
          <cell r="AQ10">
            <v>128</v>
          </cell>
          <cell r="AY10">
            <v>73</v>
          </cell>
          <cell r="BA10">
            <v>57</v>
          </cell>
          <cell r="BC10">
            <v>130</v>
          </cell>
          <cell r="BK10">
            <v>75</v>
          </cell>
          <cell r="BM10">
            <v>55</v>
          </cell>
          <cell r="BO10">
            <v>130</v>
          </cell>
          <cell r="BW10">
            <v>69</v>
          </cell>
          <cell r="BY10">
            <v>44</v>
          </cell>
          <cell r="CA10">
            <v>113</v>
          </cell>
          <cell r="CI10">
            <v>70</v>
          </cell>
          <cell r="CK10">
            <v>44</v>
          </cell>
          <cell r="CM10">
            <v>114</v>
          </cell>
          <cell r="CU10">
            <v>70</v>
          </cell>
          <cell r="CW10">
            <v>51</v>
          </cell>
          <cell r="CY10">
            <v>121</v>
          </cell>
          <cell r="DG10">
            <v>0</v>
          </cell>
          <cell r="DI10">
            <v>0</v>
          </cell>
          <cell r="DK10">
            <v>0</v>
          </cell>
          <cell r="DS10">
            <v>59</v>
          </cell>
          <cell r="DU10">
            <v>46</v>
          </cell>
          <cell r="DW10">
            <v>105</v>
          </cell>
          <cell r="EE10">
            <v>59</v>
          </cell>
          <cell r="EG10">
            <v>49</v>
          </cell>
          <cell r="EI10">
            <v>108</v>
          </cell>
          <cell r="EQ10">
            <v>66</v>
          </cell>
          <cell r="ES10">
            <v>48</v>
          </cell>
          <cell r="EU10">
            <v>114</v>
          </cell>
          <cell r="FC10">
            <v>54</v>
          </cell>
          <cell r="FE10">
            <v>44</v>
          </cell>
          <cell r="FG10">
            <v>98</v>
          </cell>
          <cell r="FO10">
            <v>53</v>
          </cell>
          <cell r="FQ10">
            <v>48</v>
          </cell>
          <cell r="FS10">
            <v>101</v>
          </cell>
          <cell r="GA10">
            <v>53</v>
          </cell>
          <cell r="GC10">
            <v>55</v>
          </cell>
          <cell r="GM10">
            <v>0</v>
          </cell>
          <cell r="GO10">
            <v>0</v>
          </cell>
          <cell r="GY10">
            <v>0</v>
          </cell>
          <cell r="HA10">
            <v>0</v>
          </cell>
          <cell r="HK10">
            <v>55</v>
          </cell>
          <cell r="HM10">
            <v>53</v>
          </cell>
          <cell r="HW10">
            <v>16</v>
          </cell>
          <cell r="HY10">
            <v>21</v>
          </cell>
          <cell r="II10">
            <v>0</v>
          </cell>
          <cell r="IK10">
            <v>0</v>
          </cell>
          <cell r="IU10">
            <v>58</v>
          </cell>
          <cell r="IW10">
            <v>40</v>
          </cell>
          <cell r="JJ10">
            <v>48</v>
          </cell>
          <cell r="JL10">
            <v>36</v>
          </cell>
          <cell r="JV10">
            <v>67</v>
          </cell>
          <cell r="JX10">
            <v>47</v>
          </cell>
          <cell r="KH10">
            <v>72</v>
          </cell>
          <cell r="KJ10">
            <v>45</v>
          </cell>
          <cell r="KT10">
            <v>83</v>
          </cell>
          <cell r="KV10">
            <v>62</v>
          </cell>
          <cell r="LF10">
            <v>83</v>
          </cell>
          <cell r="LH10">
            <v>62</v>
          </cell>
        </row>
        <row r="11">
          <cell r="O11">
            <v>26</v>
          </cell>
          <cell r="Q11">
            <v>30</v>
          </cell>
          <cell r="S11">
            <v>56</v>
          </cell>
          <cell r="AA11">
            <v>0</v>
          </cell>
          <cell r="AC11">
            <v>0</v>
          </cell>
          <cell r="AE11">
            <v>0</v>
          </cell>
          <cell r="AM11">
            <v>26</v>
          </cell>
          <cell r="AO11">
            <v>30</v>
          </cell>
          <cell r="AQ11">
            <v>56</v>
          </cell>
          <cell r="AY11">
            <v>20</v>
          </cell>
          <cell r="BA11">
            <v>24</v>
          </cell>
          <cell r="BC11">
            <v>44</v>
          </cell>
          <cell r="BK11">
            <v>21</v>
          </cell>
          <cell r="BM11">
            <v>23</v>
          </cell>
          <cell r="BO11">
            <v>44</v>
          </cell>
          <cell r="BW11">
            <v>19</v>
          </cell>
          <cell r="BY11">
            <v>22</v>
          </cell>
          <cell r="CA11">
            <v>41</v>
          </cell>
          <cell r="CI11">
            <v>19</v>
          </cell>
          <cell r="CK11">
            <v>24</v>
          </cell>
          <cell r="CM11">
            <v>43</v>
          </cell>
          <cell r="CU11">
            <v>19</v>
          </cell>
          <cell r="CW11">
            <v>26</v>
          </cell>
          <cell r="CY11">
            <v>45</v>
          </cell>
          <cell r="DG11">
            <v>0</v>
          </cell>
          <cell r="DI11">
            <v>0</v>
          </cell>
          <cell r="DK11">
            <v>0</v>
          </cell>
          <cell r="DS11">
            <v>19</v>
          </cell>
          <cell r="DU11">
            <v>22</v>
          </cell>
          <cell r="DW11">
            <v>41</v>
          </cell>
          <cell r="EE11">
            <v>19</v>
          </cell>
          <cell r="EG11">
            <v>21</v>
          </cell>
          <cell r="EI11">
            <v>40</v>
          </cell>
          <cell r="EQ11">
            <v>18</v>
          </cell>
          <cell r="ES11">
            <v>19</v>
          </cell>
          <cell r="EU11">
            <v>37</v>
          </cell>
          <cell r="FC11">
            <v>11</v>
          </cell>
          <cell r="FE11">
            <v>18</v>
          </cell>
          <cell r="FG11">
            <v>29</v>
          </cell>
          <cell r="FO11">
            <v>13</v>
          </cell>
          <cell r="FQ11">
            <v>17</v>
          </cell>
          <cell r="FS11">
            <v>30</v>
          </cell>
          <cell r="GA11">
            <v>17</v>
          </cell>
          <cell r="GC11">
            <v>25</v>
          </cell>
          <cell r="GM11">
            <v>0</v>
          </cell>
          <cell r="GO11">
            <v>0</v>
          </cell>
          <cell r="GY11">
            <v>0</v>
          </cell>
          <cell r="HA11">
            <v>0</v>
          </cell>
          <cell r="HK11">
            <v>15</v>
          </cell>
          <cell r="HM11">
            <v>19</v>
          </cell>
          <cell r="HW11">
            <v>5</v>
          </cell>
          <cell r="HY11">
            <v>2</v>
          </cell>
          <cell r="II11">
            <v>0</v>
          </cell>
          <cell r="IK11">
            <v>0</v>
          </cell>
          <cell r="IU11">
            <v>19</v>
          </cell>
          <cell r="IW11">
            <v>20</v>
          </cell>
          <cell r="JJ11">
            <v>11</v>
          </cell>
          <cell r="JL11">
            <v>13</v>
          </cell>
          <cell r="JV11">
            <v>20</v>
          </cell>
          <cell r="JX11">
            <v>15</v>
          </cell>
          <cell r="KH11">
            <v>21</v>
          </cell>
          <cell r="KJ11">
            <v>13</v>
          </cell>
          <cell r="KT11">
            <v>26</v>
          </cell>
          <cell r="KV11">
            <v>21</v>
          </cell>
          <cell r="LF11">
            <v>26</v>
          </cell>
          <cell r="LH11">
            <v>21</v>
          </cell>
        </row>
        <row r="12">
          <cell r="O12">
            <v>79</v>
          </cell>
          <cell r="Q12">
            <v>56</v>
          </cell>
          <cell r="S12">
            <v>135</v>
          </cell>
          <cell r="AA12">
            <v>0</v>
          </cell>
          <cell r="AC12">
            <v>0</v>
          </cell>
          <cell r="AE12">
            <v>0</v>
          </cell>
          <cell r="AM12">
            <v>79</v>
          </cell>
          <cell r="AO12">
            <v>56</v>
          </cell>
          <cell r="AQ12">
            <v>135</v>
          </cell>
          <cell r="AY12">
            <v>82</v>
          </cell>
          <cell r="BA12">
            <v>55</v>
          </cell>
          <cell r="BC12">
            <v>137</v>
          </cell>
          <cell r="BK12">
            <v>84</v>
          </cell>
          <cell r="BM12">
            <v>61</v>
          </cell>
          <cell r="BO12">
            <v>145</v>
          </cell>
          <cell r="BW12">
            <v>71</v>
          </cell>
          <cell r="BY12">
            <v>53</v>
          </cell>
          <cell r="CA12">
            <v>124</v>
          </cell>
          <cell r="CI12">
            <v>64</v>
          </cell>
          <cell r="CK12">
            <v>48</v>
          </cell>
          <cell r="CM12">
            <v>112</v>
          </cell>
          <cell r="CU12">
            <v>83</v>
          </cell>
          <cell r="CW12">
            <v>56</v>
          </cell>
          <cell r="CY12">
            <v>139</v>
          </cell>
          <cell r="DG12">
            <v>0</v>
          </cell>
          <cell r="DI12">
            <v>0</v>
          </cell>
          <cell r="DK12">
            <v>0</v>
          </cell>
          <cell r="DS12">
            <v>68</v>
          </cell>
          <cell r="DU12">
            <v>50</v>
          </cell>
          <cell r="DW12">
            <v>118</v>
          </cell>
          <cell r="EE12">
            <v>69</v>
          </cell>
          <cell r="EG12">
            <v>52</v>
          </cell>
          <cell r="EI12">
            <v>121</v>
          </cell>
          <cell r="EQ12">
            <v>73</v>
          </cell>
          <cell r="ES12">
            <v>57</v>
          </cell>
          <cell r="EU12">
            <v>130</v>
          </cell>
          <cell r="FC12">
            <v>77</v>
          </cell>
          <cell r="FE12">
            <v>52</v>
          </cell>
          <cell r="FG12">
            <v>129</v>
          </cell>
          <cell r="FO12">
            <v>76</v>
          </cell>
          <cell r="FQ12">
            <v>57</v>
          </cell>
          <cell r="FS12">
            <v>133</v>
          </cell>
          <cell r="GA12">
            <v>79</v>
          </cell>
          <cell r="GC12">
            <v>54</v>
          </cell>
          <cell r="GM12">
            <v>0</v>
          </cell>
          <cell r="GO12">
            <v>0</v>
          </cell>
          <cell r="GY12">
            <v>0</v>
          </cell>
          <cell r="HA12">
            <v>0</v>
          </cell>
          <cell r="HK12">
            <v>57</v>
          </cell>
          <cell r="HM12">
            <v>53</v>
          </cell>
          <cell r="HW12">
            <v>12</v>
          </cell>
          <cell r="HY12">
            <v>18</v>
          </cell>
          <cell r="II12">
            <v>0</v>
          </cell>
          <cell r="IK12">
            <v>0</v>
          </cell>
          <cell r="IU12">
            <v>56</v>
          </cell>
          <cell r="IW12">
            <v>44</v>
          </cell>
          <cell r="JJ12">
            <v>62</v>
          </cell>
          <cell r="JL12">
            <v>51</v>
          </cell>
          <cell r="JV12">
            <v>62</v>
          </cell>
          <cell r="JX12">
            <v>47</v>
          </cell>
          <cell r="KH12">
            <v>58</v>
          </cell>
          <cell r="KJ12">
            <v>46</v>
          </cell>
          <cell r="KT12">
            <v>62</v>
          </cell>
          <cell r="KV12">
            <v>45</v>
          </cell>
          <cell r="LF12">
            <v>62</v>
          </cell>
          <cell r="LH12">
            <v>45</v>
          </cell>
        </row>
        <row r="13">
          <cell r="O13">
            <v>93</v>
          </cell>
          <cell r="Q13">
            <v>56</v>
          </cell>
          <cell r="S13">
            <v>149</v>
          </cell>
          <cell r="AA13">
            <v>0</v>
          </cell>
          <cell r="AC13">
            <v>0</v>
          </cell>
          <cell r="AE13">
            <v>0</v>
          </cell>
          <cell r="AM13">
            <v>93</v>
          </cell>
          <cell r="AO13">
            <v>56</v>
          </cell>
          <cell r="AQ13">
            <v>149</v>
          </cell>
          <cell r="AY13">
            <v>68</v>
          </cell>
          <cell r="BA13">
            <v>46</v>
          </cell>
          <cell r="BC13">
            <v>114</v>
          </cell>
          <cell r="BK13">
            <v>71</v>
          </cell>
          <cell r="BM13">
            <v>44</v>
          </cell>
          <cell r="BO13">
            <v>115</v>
          </cell>
          <cell r="BW13">
            <v>63</v>
          </cell>
          <cell r="BY13">
            <v>49</v>
          </cell>
          <cell r="CA13">
            <v>112</v>
          </cell>
          <cell r="CI13">
            <v>61</v>
          </cell>
          <cell r="CK13">
            <v>52</v>
          </cell>
          <cell r="CM13">
            <v>113</v>
          </cell>
          <cell r="CU13">
            <v>64</v>
          </cell>
          <cell r="CW13">
            <v>50</v>
          </cell>
          <cell r="CY13">
            <v>114</v>
          </cell>
          <cell r="DG13">
            <v>0</v>
          </cell>
          <cell r="DI13">
            <v>0</v>
          </cell>
          <cell r="DK13">
            <v>0</v>
          </cell>
          <cell r="DS13">
            <v>59</v>
          </cell>
          <cell r="DU13">
            <v>45</v>
          </cell>
          <cell r="DW13">
            <v>104</v>
          </cell>
          <cell r="EE13">
            <v>52</v>
          </cell>
          <cell r="EG13">
            <v>51</v>
          </cell>
          <cell r="EI13">
            <v>103</v>
          </cell>
          <cell r="EQ13">
            <v>64</v>
          </cell>
          <cell r="ES13">
            <v>42</v>
          </cell>
          <cell r="EU13">
            <v>106</v>
          </cell>
          <cell r="FC13">
            <v>64</v>
          </cell>
          <cell r="FE13">
            <v>52</v>
          </cell>
          <cell r="FG13">
            <v>116</v>
          </cell>
          <cell r="FO13">
            <v>62</v>
          </cell>
          <cell r="FQ13">
            <v>52</v>
          </cell>
          <cell r="FS13">
            <v>114</v>
          </cell>
          <cell r="GA13">
            <v>77</v>
          </cell>
          <cell r="GC13">
            <v>68</v>
          </cell>
          <cell r="GM13">
            <v>0</v>
          </cell>
          <cell r="GO13">
            <v>0</v>
          </cell>
          <cell r="GY13">
            <v>0</v>
          </cell>
          <cell r="HA13">
            <v>0</v>
          </cell>
          <cell r="HK13">
            <v>63</v>
          </cell>
          <cell r="HM13">
            <v>65</v>
          </cell>
          <cell r="HW13">
            <v>13</v>
          </cell>
          <cell r="HY13">
            <v>13</v>
          </cell>
          <cell r="II13">
            <v>0</v>
          </cell>
          <cell r="IK13">
            <v>0</v>
          </cell>
          <cell r="IU13">
            <v>48</v>
          </cell>
          <cell r="IW13">
            <v>50</v>
          </cell>
          <cell r="JJ13">
            <v>44</v>
          </cell>
          <cell r="JL13">
            <v>52</v>
          </cell>
          <cell r="JV13">
            <v>49</v>
          </cell>
          <cell r="JX13">
            <v>50</v>
          </cell>
          <cell r="KH13">
            <v>59</v>
          </cell>
          <cell r="KJ13">
            <v>64</v>
          </cell>
          <cell r="KT13">
            <v>71</v>
          </cell>
          <cell r="KV13">
            <v>70</v>
          </cell>
          <cell r="LF13">
            <v>71</v>
          </cell>
          <cell r="LH13">
            <v>70</v>
          </cell>
        </row>
        <row r="14">
          <cell r="GY14">
            <v>0</v>
          </cell>
          <cell r="HA1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8B01-A6DE-47F8-95CF-38B33A4B4551}">
  <sheetPr>
    <tabColor rgb="FFFFFF00"/>
  </sheetPr>
  <dimension ref="A1:LK1000"/>
  <sheetViews>
    <sheetView tabSelected="1" workbookViewId="0">
      <pane xSplit="8" topLeftCell="I1" activePane="topRight" state="frozen"/>
      <selection pane="topRight"/>
    </sheetView>
  </sheetViews>
  <sheetFormatPr defaultColWidth="12.5703125" defaultRowHeight="15" customHeight="1" x14ac:dyDescent="0.2"/>
  <cols>
    <col min="1" max="1" width="5.28515625" customWidth="1"/>
    <col min="2" max="2" width="42.7109375" customWidth="1"/>
    <col min="3" max="6" width="11.140625" customWidth="1"/>
    <col min="7" max="7" width="13.7109375" customWidth="1"/>
    <col min="8" max="8" width="11.140625" customWidth="1"/>
    <col min="9" max="136" width="8.7109375" customWidth="1"/>
    <col min="137" max="140" width="9.140625" customWidth="1"/>
    <col min="141" max="152" width="8.7109375" customWidth="1"/>
    <col min="153" max="224" width="9.140625" customWidth="1"/>
    <col min="225" max="232" width="8.7109375" customWidth="1"/>
    <col min="233" max="260" width="9.140625" customWidth="1"/>
    <col min="261" max="263" width="11.140625" customWidth="1"/>
    <col min="264" max="299" width="8.7109375" customWidth="1"/>
    <col min="300" max="323" width="9.140625" customWidth="1"/>
  </cols>
  <sheetData>
    <row r="1" spans="1:323" ht="12.75" customHeight="1" x14ac:dyDescent="0.25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3"/>
      <c r="CI1" s="2"/>
      <c r="CK1" s="4"/>
      <c r="CL1" s="4"/>
      <c r="CM1" s="4"/>
      <c r="CN1" s="4"/>
      <c r="CO1" s="2"/>
      <c r="CT1" s="3"/>
      <c r="CU1" s="2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EK1" s="2"/>
      <c r="EP1" s="3"/>
      <c r="EQ1" s="2"/>
      <c r="ES1" s="4"/>
      <c r="ET1" s="4"/>
      <c r="EU1" s="4"/>
      <c r="EV1" s="4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</row>
    <row r="2" spans="1:323" ht="12.75" customHeight="1" x14ac:dyDescent="0.2">
      <c r="A2" s="5" t="str">
        <f>'[1]Data Dasar'!A2</f>
        <v>Puskesmas:</v>
      </c>
      <c r="B2" s="6"/>
      <c r="C2" s="6" t="str">
        <f>'[1]Data Dasar'!C2</f>
        <v>ARJOWINANGUN</v>
      </c>
      <c r="D2" s="6"/>
      <c r="E2" s="6"/>
      <c r="F2" s="6"/>
      <c r="G2" s="6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6"/>
      <c r="JB2" s="6"/>
      <c r="JC2" s="5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</row>
    <row r="3" spans="1:323" ht="12.75" customHeight="1" x14ac:dyDescent="0.2">
      <c r="A3" s="5" t="str">
        <f>'[1]Data Dasar'!A3</f>
        <v xml:space="preserve">Kabupaten/Kota: </v>
      </c>
      <c r="B3" s="6"/>
      <c r="C3" s="6" t="str">
        <f>'[1]Data Dasar'!C3</f>
        <v>KOTA MALANG</v>
      </c>
      <c r="D3" s="6"/>
      <c r="E3" s="6"/>
      <c r="F3" s="6"/>
      <c r="G3" s="6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6"/>
      <c r="JB3" s="6"/>
      <c r="JC3" s="5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</row>
    <row r="4" spans="1:323" ht="12.75" customHeight="1" x14ac:dyDescent="0.25">
      <c r="A4" s="5" t="str">
        <f>'[1]Data Dasar'!A4</f>
        <v xml:space="preserve">Provinsi: </v>
      </c>
      <c r="B4" s="6"/>
      <c r="C4" s="6" t="str">
        <f>'[1]Data Dasar'!C4</f>
        <v>JAWA TIMUR</v>
      </c>
      <c r="D4" s="6"/>
      <c r="E4" s="6"/>
      <c r="F4" s="5" t="s">
        <v>0</v>
      </c>
      <c r="G4" s="6" t="s">
        <v>1</v>
      </c>
      <c r="H4" s="5">
        <f>'[1]Data Dasar'!C5</f>
        <v>2023</v>
      </c>
      <c r="I4" s="6"/>
      <c r="J4" s="5"/>
      <c r="K4" s="5"/>
      <c r="L4" s="5"/>
      <c r="M4" s="5"/>
      <c r="N4" s="5"/>
      <c r="O4" s="5"/>
      <c r="P4" s="5"/>
      <c r="Q4" s="6"/>
      <c r="R4" s="6"/>
      <c r="S4" s="6"/>
      <c r="T4" s="6"/>
      <c r="U4" s="6"/>
      <c r="V4" s="5"/>
      <c r="W4" s="5"/>
      <c r="X4" s="5"/>
      <c r="Y4" s="5"/>
      <c r="Z4" s="5"/>
      <c r="AA4" s="5"/>
      <c r="AB4" s="5"/>
      <c r="AC4" s="6"/>
      <c r="AD4" s="6"/>
      <c r="AE4" s="6"/>
      <c r="AF4" s="6"/>
      <c r="AG4" s="6"/>
      <c r="AH4" s="5"/>
      <c r="AI4" s="5"/>
      <c r="AJ4" s="5"/>
      <c r="AK4" s="5"/>
      <c r="AL4" s="5"/>
      <c r="AM4" s="5"/>
      <c r="AN4" s="5"/>
      <c r="AO4" s="6"/>
      <c r="AP4" s="6"/>
      <c r="AQ4" s="6"/>
      <c r="AR4" s="6"/>
      <c r="AS4" s="5"/>
      <c r="AT4" s="5"/>
      <c r="AU4" s="5"/>
      <c r="AV4" s="5"/>
      <c r="AW4" s="5"/>
      <c r="AX4" s="5"/>
      <c r="AY4" s="6"/>
      <c r="AZ4" s="7"/>
      <c r="BA4" s="7"/>
      <c r="BB4" s="7"/>
      <c r="BC4" s="7"/>
      <c r="BD4" s="7"/>
      <c r="BE4" s="8"/>
      <c r="BF4" s="6"/>
      <c r="BG4" s="6"/>
      <c r="BH4" s="6"/>
      <c r="BI4" s="6"/>
      <c r="BJ4" s="6"/>
      <c r="BK4" s="6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3"/>
      <c r="HN4" s="3"/>
      <c r="HO4" s="9"/>
      <c r="HP4" s="10"/>
      <c r="HQ4" s="5"/>
      <c r="HR4" s="5"/>
      <c r="HS4" s="5"/>
      <c r="HT4" s="5"/>
      <c r="HU4" s="5"/>
      <c r="HV4" s="5"/>
      <c r="HW4" s="5"/>
      <c r="HX4" s="5"/>
      <c r="HY4" s="3"/>
      <c r="HZ4" s="3"/>
      <c r="IA4" s="9"/>
      <c r="IB4" s="10"/>
      <c r="IC4" s="5"/>
      <c r="ID4" s="5"/>
      <c r="IE4" s="5"/>
      <c r="IF4" s="5"/>
      <c r="IG4" s="5"/>
      <c r="IH4" s="5"/>
      <c r="II4" s="5"/>
      <c r="IJ4" s="5"/>
      <c r="IK4" s="3"/>
      <c r="IL4" s="3"/>
      <c r="IM4" s="9"/>
      <c r="IN4" s="10"/>
      <c r="IO4" s="5"/>
      <c r="IP4" s="5"/>
      <c r="IQ4" s="5"/>
      <c r="IR4" s="5"/>
      <c r="IS4" s="5"/>
      <c r="IT4" s="5"/>
      <c r="IU4" s="5"/>
      <c r="IV4" s="5"/>
      <c r="IW4" s="3"/>
      <c r="IX4" s="3"/>
      <c r="IY4" s="9"/>
      <c r="IZ4" s="10"/>
      <c r="JA4" s="5"/>
      <c r="JB4" s="6"/>
      <c r="JC4" s="5"/>
      <c r="JD4" s="6"/>
      <c r="JE4" s="5"/>
      <c r="JF4" s="5"/>
      <c r="JG4" s="5"/>
      <c r="JH4" s="5"/>
      <c r="JI4" s="5"/>
      <c r="JJ4" s="5"/>
      <c r="JK4" s="5"/>
      <c r="JL4" s="6"/>
      <c r="JM4" s="6"/>
      <c r="JN4" s="6"/>
      <c r="JO4" s="6"/>
      <c r="JP4" s="6"/>
      <c r="JQ4" s="5"/>
      <c r="JR4" s="5"/>
      <c r="JS4" s="5"/>
      <c r="JT4" s="5"/>
      <c r="JU4" s="5"/>
      <c r="JV4" s="5"/>
      <c r="JW4" s="5"/>
      <c r="JX4" s="6"/>
      <c r="JY4" s="6"/>
      <c r="JZ4" s="6"/>
      <c r="KA4" s="6"/>
      <c r="KB4" s="5"/>
      <c r="KC4" s="5"/>
      <c r="KD4" s="5"/>
      <c r="KE4" s="5"/>
      <c r="KF4" s="5"/>
      <c r="KG4" s="5"/>
      <c r="KH4" s="6"/>
      <c r="KI4" s="7"/>
      <c r="KJ4" s="3" t="s">
        <v>2</v>
      </c>
      <c r="KK4" s="3"/>
      <c r="KL4" s="11">
        <f ca="1">TODAY()</f>
        <v>45297</v>
      </c>
      <c r="KM4" s="12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</row>
    <row r="5" spans="1:323" ht="30" customHeight="1" thickBot="1" x14ac:dyDescent="0.25">
      <c r="A5" s="5"/>
      <c r="B5" s="5"/>
      <c r="C5" s="13" t="s">
        <v>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6" t="s">
        <v>4</v>
      </c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7"/>
    </row>
    <row r="6" spans="1:323" ht="12.75" customHeight="1" x14ac:dyDescent="0.2">
      <c r="A6" s="18" t="s">
        <v>5</v>
      </c>
      <c r="B6" s="19" t="str">
        <f>'[1]Data Dasar'!$B$9</f>
        <v>DESA / KELURAHAN</v>
      </c>
      <c r="C6" s="20" t="str">
        <f>'[1]Data Dasar'!C9:E9</f>
        <v>BAYI BARU LAHIR</v>
      </c>
      <c r="D6" s="12"/>
      <c r="E6" s="21"/>
      <c r="F6" s="22" t="str">
        <f>'[1]Data Dasar'!F9:H9</f>
        <v>SURVIVING INFANT</v>
      </c>
      <c r="G6" s="12"/>
      <c r="H6" s="12"/>
      <c r="I6" s="23" t="s">
        <v>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24"/>
      <c r="U6" s="23" t="s">
        <v>7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24"/>
      <c r="AG6" s="23" t="s">
        <v>8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24"/>
      <c r="AS6" s="23" t="s">
        <v>9</v>
      </c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24"/>
      <c r="BE6" s="23" t="s">
        <v>10</v>
      </c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24"/>
      <c r="BQ6" s="23" t="s">
        <v>11</v>
      </c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24"/>
      <c r="CC6" s="23" t="s">
        <v>12</v>
      </c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24"/>
      <c r="CO6" s="23" t="s">
        <v>13</v>
      </c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24"/>
      <c r="DA6" s="25" t="s">
        <v>14</v>
      </c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7"/>
      <c r="DM6" s="23" t="s">
        <v>15</v>
      </c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24"/>
      <c r="DY6" s="23" t="s">
        <v>16</v>
      </c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24"/>
      <c r="EK6" s="23" t="s">
        <v>17</v>
      </c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24"/>
      <c r="EW6" s="23" t="s">
        <v>18</v>
      </c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24"/>
      <c r="FI6" s="23" t="s">
        <v>19</v>
      </c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24"/>
      <c r="FU6" s="23" t="s">
        <v>20</v>
      </c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24"/>
      <c r="GG6" s="25" t="s">
        <v>21</v>
      </c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7"/>
      <c r="GS6" s="25" t="s">
        <v>22</v>
      </c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7"/>
      <c r="HE6" s="23" t="s">
        <v>23</v>
      </c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24"/>
      <c r="HQ6" s="25" t="s">
        <v>24</v>
      </c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7"/>
      <c r="IC6" s="23" t="s">
        <v>25</v>
      </c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24"/>
      <c r="IO6" s="23" t="s">
        <v>26</v>
      </c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24"/>
      <c r="JA6" s="22" t="s">
        <v>27</v>
      </c>
      <c r="JB6" s="12"/>
      <c r="JC6" s="12"/>
      <c r="JD6" s="25" t="s">
        <v>28</v>
      </c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7"/>
      <c r="JP6" s="25" t="s">
        <v>29</v>
      </c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7"/>
      <c r="KB6" s="25" t="s">
        <v>23</v>
      </c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7"/>
      <c r="KN6" s="25" t="s">
        <v>30</v>
      </c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8" t="s">
        <v>31</v>
      </c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7"/>
    </row>
    <row r="7" spans="1:323" ht="12" customHeight="1" x14ac:dyDescent="0.2">
      <c r="A7" s="29"/>
      <c r="B7" s="12"/>
      <c r="C7" s="12"/>
      <c r="D7" s="12"/>
      <c r="E7" s="21"/>
      <c r="F7" s="30"/>
      <c r="G7" s="26"/>
      <c r="H7" s="26"/>
      <c r="I7" s="31" t="s">
        <v>32</v>
      </c>
      <c r="J7" s="26"/>
      <c r="K7" s="26"/>
      <c r="L7" s="26"/>
      <c r="M7" s="26"/>
      <c r="N7" s="27"/>
      <c r="O7" s="31" t="s">
        <v>33</v>
      </c>
      <c r="P7" s="26"/>
      <c r="Q7" s="26"/>
      <c r="R7" s="26"/>
      <c r="S7" s="26"/>
      <c r="T7" s="27"/>
      <c r="U7" s="31" t="s">
        <v>32</v>
      </c>
      <c r="V7" s="26"/>
      <c r="W7" s="26"/>
      <c r="X7" s="26"/>
      <c r="Y7" s="26"/>
      <c r="Z7" s="27"/>
      <c r="AA7" s="31" t="s">
        <v>33</v>
      </c>
      <c r="AB7" s="26"/>
      <c r="AC7" s="26"/>
      <c r="AD7" s="26"/>
      <c r="AE7" s="26"/>
      <c r="AF7" s="27"/>
      <c r="AG7" s="31" t="s">
        <v>32</v>
      </c>
      <c r="AH7" s="26"/>
      <c r="AI7" s="26"/>
      <c r="AJ7" s="26"/>
      <c r="AK7" s="26"/>
      <c r="AL7" s="27"/>
      <c r="AM7" s="31" t="s">
        <v>33</v>
      </c>
      <c r="AN7" s="26"/>
      <c r="AO7" s="26"/>
      <c r="AP7" s="26"/>
      <c r="AQ7" s="26"/>
      <c r="AR7" s="27"/>
      <c r="AS7" s="31" t="s">
        <v>32</v>
      </c>
      <c r="AT7" s="26"/>
      <c r="AU7" s="26"/>
      <c r="AV7" s="26"/>
      <c r="AW7" s="26"/>
      <c r="AX7" s="27"/>
      <c r="AY7" s="31" t="s">
        <v>33</v>
      </c>
      <c r="AZ7" s="26"/>
      <c r="BA7" s="26"/>
      <c r="BB7" s="26"/>
      <c r="BC7" s="26"/>
      <c r="BD7" s="27"/>
      <c r="BE7" s="31" t="s">
        <v>32</v>
      </c>
      <c r="BF7" s="26"/>
      <c r="BG7" s="26"/>
      <c r="BH7" s="26"/>
      <c r="BI7" s="26"/>
      <c r="BJ7" s="27"/>
      <c r="BK7" s="31" t="s">
        <v>33</v>
      </c>
      <c r="BL7" s="26"/>
      <c r="BM7" s="26"/>
      <c r="BN7" s="26"/>
      <c r="BO7" s="26"/>
      <c r="BP7" s="26"/>
      <c r="BQ7" s="31" t="s">
        <v>32</v>
      </c>
      <c r="BR7" s="26"/>
      <c r="BS7" s="26"/>
      <c r="BT7" s="26"/>
      <c r="BU7" s="26"/>
      <c r="BV7" s="32"/>
      <c r="BW7" s="31" t="s">
        <v>33</v>
      </c>
      <c r="BX7" s="26"/>
      <c r="BY7" s="26"/>
      <c r="BZ7" s="26"/>
      <c r="CA7" s="26"/>
      <c r="CB7" s="27"/>
      <c r="CC7" s="31" t="s">
        <v>32</v>
      </c>
      <c r="CD7" s="26"/>
      <c r="CE7" s="26"/>
      <c r="CF7" s="26"/>
      <c r="CG7" s="26"/>
      <c r="CH7" s="27"/>
      <c r="CI7" s="33" t="s">
        <v>33</v>
      </c>
      <c r="CJ7" s="26"/>
      <c r="CK7" s="26"/>
      <c r="CL7" s="26"/>
      <c r="CM7" s="26"/>
      <c r="CN7" s="32"/>
      <c r="CO7" s="31" t="s">
        <v>32</v>
      </c>
      <c r="CP7" s="26"/>
      <c r="CQ7" s="26"/>
      <c r="CR7" s="26"/>
      <c r="CS7" s="26"/>
      <c r="CT7" s="27"/>
      <c r="CU7" s="34" t="s">
        <v>33</v>
      </c>
      <c r="CV7" s="14"/>
      <c r="CW7" s="14"/>
      <c r="CX7" s="14"/>
      <c r="CY7" s="14"/>
      <c r="CZ7" s="14"/>
      <c r="DA7" s="31" t="s">
        <v>32</v>
      </c>
      <c r="DB7" s="26"/>
      <c r="DC7" s="26"/>
      <c r="DD7" s="26"/>
      <c r="DE7" s="26"/>
      <c r="DF7" s="27"/>
      <c r="DG7" s="34" t="s">
        <v>33</v>
      </c>
      <c r="DH7" s="14"/>
      <c r="DI7" s="14"/>
      <c r="DJ7" s="14"/>
      <c r="DK7" s="14"/>
      <c r="DL7" s="14"/>
      <c r="DM7" s="31" t="s">
        <v>32</v>
      </c>
      <c r="DN7" s="26"/>
      <c r="DO7" s="26"/>
      <c r="DP7" s="26"/>
      <c r="DQ7" s="26"/>
      <c r="DR7" s="27"/>
      <c r="DS7" s="31" t="s">
        <v>33</v>
      </c>
      <c r="DT7" s="26"/>
      <c r="DU7" s="26"/>
      <c r="DV7" s="26"/>
      <c r="DW7" s="26"/>
      <c r="DX7" s="27"/>
      <c r="DY7" s="31" t="s">
        <v>32</v>
      </c>
      <c r="DZ7" s="26"/>
      <c r="EA7" s="26"/>
      <c r="EB7" s="26"/>
      <c r="EC7" s="26"/>
      <c r="ED7" s="27"/>
      <c r="EE7" s="31" t="s">
        <v>33</v>
      </c>
      <c r="EF7" s="26"/>
      <c r="EG7" s="26"/>
      <c r="EH7" s="26"/>
      <c r="EI7" s="26"/>
      <c r="EJ7" s="27"/>
      <c r="EK7" s="31" t="s">
        <v>32</v>
      </c>
      <c r="EL7" s="26"/>
      <c r="EM7" s="26"/>
      <c r="EN7" s="26"/>
      <c r="EO7" s="26"/>
      <c r="EP7" s="27"/>
      <c r="EQ7" s="33" t="s">
        <v>33</v>
      </c>
      <c r="ER7" s="26"/>
      <c r="ES7" s="26"/>
      <c r="ET7" s="26"/>
      <c r="EU7" s="26"/>
      <c r="EV7" s="32"/>
      <c r="EW7" s="31" t="s">
        <v>32</v>
      </c>
      <c r="EX7" s="26"/>
      <c r="EY7" s="26"/>
      <c r="EZ7" s="26"/>
      <c r="FA7" s="26"/>
      <c r="FB7" s="27"/>
      <c r="FC7" s="31" t="s">
        <v>33</v>
      </c>
      <c r="FD7" s="26"/>
      <c r="FE7" s="26"/>
      <c r="FF7" s="26"/>
      <c r="FG7" s="26"/>
      <c r="FH7" s="27"/>
      <c r="FI7" s="31" t="s">
        <v>32</v>
      </c>
      <c r="FJ7" s="26"/>
      <c r="FK7" s="26"/>
      <c r="FL7" s="26"/>
      <c r="FM7" s="26"/>
      <c r="FN7" s="27"/>
      <c r="FO7" s="31" t="s">
        <v>33</v>
      </c>
      <c r="FP7" s="26"/>
      <c r="FQ7" s="26"/>
      <c r="FR7" s="26"/>
      <c r="FS7" s="26"/>
      <c r="FT7" s="27"/>
      <c r="FU7" s="31" t="s">
        <v>32</v>
      </c>
      <c r="FV7" s="26"/>
      <c r="FW7" s="26"/>
      <c r="FX7" s="26"/>
      <c r="FY7" s="26"/>
      <c r="FZ7" s="27"/>
      <c r="GA7" s="35" t="s">
        <v>33</v>
      </c>
      <c r="GB7" s="14"/>
      <c r="GC7" s="14"/>
      <c r="GD7" s="14"/>
      <c r="GE7" s="14"/>
      <c r="GF7" s="24"/>
      <c r="GG7" s="31" t="s">
        <v>32</v>
      </c>
      <c r="GH7" s="26"/>
      <c r="GI7" s="26"/>
      <c r="GJ7" s="26"/>
      <c r="GK7" s="26"/>
      <c r="GL7" s="27"/>
      <c r="GM7" s="35" t="s">
        <v>33</v>
      </c>
      <c r="GN7" s="14"/>
      <c r="GO7" s="14"/>
      <c r="GP7" s="14"/>
      <c r="GQ7" s="14"/>
      <c r="GR7" s="24"/>
      <c r="GS7" s="31" t="s">
        <v>32</v>
      </c>
      <c r="GT7" s="26"/>
      <c r="GU7" s="26"/>
      <c r="GV7" s="26"/>
      <c r="GW7" s="26"/>
      <c r="GX7" s="27"/>
      <c r="GY7" s="35" t="s">
        <v>33</v>
      </c>
      <c r="GZ7" s="14"/>
      <c r="HA7" s="14"/>
      <c r="HB7" s="14"/>
      <c r="HC7" s="14"/>
      <c r="HD7" s="24"/>
      <c r="HE7" s="31" t="s">
        <v>32</v>
      </c>
      <c r="HF7" s="26"/>
      <c r="HG7" s="26"/>
      <c r="HH7" s="26"/>
      <c r="HI7" s="26"/>
      <c r="HJ7" s="27"/>
      <c r="HK7" s="31" t="s">
        <v>33</v>
      </c>
      <c r="HL7" s="26"/>
      <c r="HM7" s="26"/>
      <c r="HN7" s="26"/>
      <c r="HO7" s="26"/>
      <c r="HP7" s="27"/>
      <c r="HQ7" s="31" t="s">
        <v>32</v>
      </c>
      <c r="HR7" s="26"/>
      <c r="HS7" s="26"/>
      <c r="HT7" s="26"/>
      <c r="HU7" s="26"/>
      <c r="HV7" s="27"/>
      <c r="HW7" s="31" t="s">
        <v>33</v>
      </c>
      <c r="HX7" s="26"/>
      <c r="HY7" s="26"/>
      <c r="HZ7" s="26"/>
      <c r="IA7" s="26"/>
      <c r="IB7" s="27"/>
      <c r="IC7" s="35" t="s">
        <v>32</v>
      </c>
      <c r="ID7" s="14"/>
      <c r="IE7" s="14"/>
      <c r="IF7" s="14"/>
      <c r="IG7" s="14"/>
      <c r="IH7" s="24"/>
      <c r="II7" s="35" t="s">
        <v>33</v>
      </c>
      <c r="IJ7" s="14"/>
      <c r="IK7" s="14"/>
      <c r="IL7" s="14"/>
      <c r="IM7" s="14"/>
      <c r="IN7" s="24"/>
      <c r="IO7" s="31" t="s">
        <v>32</v>
      </c>
      <c r="IP7" s="26"/>
      <c r="IQ7" s="26"/>
      <c r="IR7" s="26"/>
      <c r="IS7" s="26"/>
      <c r="IT7" s="27"/>
      <c r="IU7" s="31" t="s">
        <v>33</v>
      </c>
      <c r="IV7" s="26"/>
      <c r="IW7" s="26"/>
      <c r="IX7" s="26"/>
      <c r="IY7" s="26"/>
      <c r="IZ7" s="27"/>
      <c r="JA7" s="30"/>
      <c r="JB7" s="26"/>
      <c r="JC7" s="26"/>
      <c r="JD7" s="35" t="s">
        <v>32</v>
      </c>
      <c r="JE7" s="14"/>
      <c r="JF7" s="14"/>
      <c r="JG7" s="14"/>
      <c r="JH7" s="14"/>
      <c r="JI7" s="24"/>
      <c r="JJ7" s="35" t="s">
        <v>33</v>
      </c>
      <c r="JK7" s="14"/>
      <c r="JL7" s="14"/>
      <c r="JM7" s="14"/>
      <c r="JN7" s="14"/>
      <c r="JO7" s="24"/>
      <c r="JP7" s="35" t="s">
        <v>32</v>
      </c>
      <c r="JQ7" s="14"/>
      <c r="JR7" s="14"/>
      <c r="JS7" s="14"/>
      <c r="JT7" s="14"/>
      <c r="JU7" s="24"/>
      <c r="JV7" s="35" t="s">
        <v>33</v>
      </c>
      <c r="JW7" s="14"/>
      <c r="JX7" s="14"/>
      <c r="JY7" s="14"/>
      <c r="JZ7" s="14"/>
      <c r="KA7" s="24"/>
      <c r="KB7" s="31" t="s">
        <v>32</v>
      </c>
      <c r="KC7" s="26"/>
      <c r="KD7" s="26"/>
      <c r="KE7" s="26"/>
      <c r="KF7" s="26"/>
      <c r="KG7" s="27"/>
      <c r="KH7" s="31" t="s">
        <v>33</v>
      </c>
      <c r="KI7" s="26"/>
      <c r="KJ7" s="26"/>
      <c r="KK7" s="26"/>
      <c r="KL7" s="26"/>
      <c r="KM7" s="27"/>
      <c r="KN7" s="31" t="s">
        <v>32</v>
      </c>
      <c r="KO7" s="26"/>
      <c r="KP7" s="26"/>
      <c r="KQ7" s="26"/>
      <c r="KR7" s="26"/>
      <c r="KS7" s="27"/>
      <c r="KT7" s="31" t="s">
        <v>33</v>
      </c>
      <c r="KU7" s="26"/>
      <c r="KV7" s="26"/>
      <c r="KW7" s="26"/>
      <c r="KX7" s="26"/>
      <c r="KY7" s="27"/>
      <c r="KZ7" s="31" t="s">
        <v>32</v>
      </c>
      <c r="LA7" s="26"/>
      <c r="LB7" s="26"/>
      <c r="LC7" s="26"/>
      <c r="LD7" s="26"/>
      <c r="LE7" s="27"/>
      <c r="LF7" s="31" t="s">
        <v>33</v>
      </c>
      <c r="LG7" s="26"/>
      <c r="LH7" s="26"/>
      <c r="LI7" s="26"/>
      <c r="LJ7" s="26"/>
      <c r="LK7" s="27"/>
    </row>
    <row r="8" spans="1:323" ht="12" customHeight="1" thickBot="1" x14ac:dyDescent="0.25">
      <c r="A8" s="29"/>
      <c r="B8" s="36"/>
      <c r="C8" s="37" t="s">
        <v>34</v>
      </c>
      <c r="D8" s="38" t="s">
        <v>35</v>
      </c>
      <c r="E8" s="39" t="s">
        <v>36</v>
      </c>
      <c r="F8" s="37" t="s">
        <v>34</v>
      </c>
      <c r="G8" s="38" t="s">
        <v>35</v>
      </c>
      <c r="H8" s="39" t="s">
        <v>36</v>
      </c>
      <c r="I8" s="40" t="s">
        <v>37</v>
      </c>
      <c r="J8" s="41" t="s">
        <v>38</v>
      </c>
      <c r="K8" s="41" t="s">
        <v>39</v>
      </c>
      <c r="L8" s="41" t="s">
        <v>38</v>
      </c>
      <c r="M8" s="41" t="s">
        <v>40</v>
      </c>
      <c r="N8" s="42" t="s">
        <v>38</v>
      </c>
      <c r="O8" s="40" t="s">
        <v>37</v>
      </c>
      <c r="P8" s="41" t="s">
        <v>38</v>
      </c>
      <c r="Q8" s="41" t="s">
        <v>39</v>
      </c>
      <c r="R8" s="41" t="s">
        <v>38</v>
      </c>
      <c r="S8" s="41" t="s">
        <v>40</v>
      </c>
      <c r="T8" s="42" t="s">
        <v>38</v>
      </c>
      <c r="U8" s="40" t="s">
        <v>37</v>
      </c>
      <c r="V8" s="41" t="s">
        <v>38</v>
      </c>
      <c r="W8" s="41" t="s">
        <v>39</v>
      </c>
      <c r="X8" s="41" t="s">
        <v>38</v>
      </c>
      <c r="Y8" s="41" t="s">
        <v>40</v>
      </c>
      <c r="Z8" s="42" t="s">
        <v>38</v>
      </c>
      <c r="AA8" s="40" t="s">
        <v>37</v>
      </c>
      <c r="AB8" s="41" t="s">
        <v>38</v>
      </c>
      <c r="AC8" s="41" t="s">
        <v>39</v>
      </c>
      <c r="AD8" s="41" t="s">
        <v>38</v>
      </c>
      <c r="AE8" s="41" t="s">
        <v>40</v>
      </c>
      <c r="AF8" s="42" t="s">
        <v>38</v>
      </c>
      <c r="AG8" s="40" t="s">
        <v>37</v>
      </c>
      <c r="AH8" s="41" t="s">
        <v>38</v>
      </c>
      <c r="AI8" s="41" t="s">
        <v>39</v>
      </c>
      <c r="AJ8" s="41" t="s">
        <v>38</v>
      </c>
      <c r="AK8" s="41" t="s">
        <v>40</v>
      </c>
      <c r="AL8" s="42" t="s">
        <v>38</v>
      </c>
      <c r="AM8" s="40" t="s">
        <v>37</v>
      </c>
      <c r="AN8" s="41" t="s">
        <v>38</v>
      </c>
      <c r="AO8" s="41" t="s">
        <v>39</v>
      </c>
      <c r="AP8" s="41" t="s">
        <v>38</v>
      </c>
      <c r="AQ8" s="41" t="s">
        <v>40</v>
      </c>
      <c r="AR8" s="42" t="s">
        <v>38</v>
      </c>
      <c r="AS8" s="40" t="s">
        <v>37</v>
      </c>
      <c r="AT8" s="41" t="s">
        <v>38</v>
      </c>
      <c r="AU8" s="41" t="s">
        <v>39</v>
      </c>
      <c r="AV8" s="41" t="s">
        <v>38</v>
      </c>
      <c r="AW8" s="41" t="s">
        <v>40</v>
      </c>
      <c r="AX8" s="42" t="s">
        <v>38</v>
      </c>
      <c r="AY8" s="40" t="s">
        <v>37</v>
      </c>
      <c r="AZ8" s="41" t="s">
        <v>38</v>
      </c>
      <c r="BA8" s="41" t="s">
        <v>39</v>
      </c>
      <c r="BB8" s="41" t="s">
        <v>38</v>
      </c>
      <c r="BC8" s="41" t="s">
        <v>40</v>
      </c>
      <c r="BD8" s="42" t="s">
        <v>38</v>
      </c>
      <c r="BE8" s="40" t="s">
        <v>37</v>
      </c>
      <c r="BF8" s="41" t="s">
        <v>38</v>
      </c>
      <c r="BG8" s="41" t="s">
        <v>39</v>
      </c>
      <c r="BH8" s="41" t="s">
        <v>38</v>
      </c>
      <c r="BI8" s="41" t="s">
        <v>40</v>
      </c>
      <c r="BJ8" s="42" t="s">
        <v>38</v>
      </c>
      <c r="BK8" s="40" t="s">
        <v>37</v>
      </c>
      <c r="BL8" s="41" t="s">
        <v>38</v>
      </c>
      <c r="BM8" s="41" t="s">
        <v>39</v>
      </c>
      <c r="BN8" s="41" t="s">
        <v>38</v>
      </c>
      <c r="BO8" s="41" t="s">
        <v>40</v>
      </c>
      <c r="BP8" s="43" t="s">
        <v>38</v>
      </c>
      <c r="BQ8" s="40" t="s">
        <v>37</v>
      </c>
      <c r="BR8" s="41" t="s">
        <v>38</v>
      </c>
      <c r="BS8" s="41" t="s">
        <v>39</v>
      </c>
      <c r="BT8" s="41" t="s">
        <v>38</v>
      </c>
      <c r="BU8" s="41" t="s">
        <v>40</v>
      </c>
      <c r="BV8" s="43" t="s">
        <v>38</v>
      </c>
      <c r="BW8" s="40" t="s">
        <v>37</v>
      </c>
      <c r="BX8" s="41" t="s">
        <v>38</v>
      </c>
      <c r="BY8" s="41" t="s">
        <v>39</v>
      </c>
      <c r="BZ8" s="41" t="s">
        <v>38</v>
      </c>
      <c r="CA8" s="41" t="s">
        <v>40</v>
      </c>
      <c r="CB8" s="42" t="s">
        <v>38</v>
      </c>
      <c r="CC8" s="40" t="s">
        <v>37</v>
      </c>
      <c r="CD8" s="41" t="s">
        <v>38</v>
      </c>
      <c r="CE8" s="41" t="s">
        <v>39</v>
      </c>
      <c r="CF8" s="41" t="s">
        <v>38</v>
      </c>
      <c r="CG8" s="41" t="s">
        <v>40</v>
      </c>
      <c r="CH8" s="42" t="s">
        <v>38</v>
      </c>
      <c r="CI8" s="44" t="s">
        <v>37</v>
      </c>
      <c r="CJ8" s="45" t="s">
        <v>38</v>
      </c>
      <c r="CK8" s="45" t="s">
        <v>39</v>
      </c>
      <c r="CL8" s="45" t="s">
        <v>38</v>
      </c>
      <c r="CM8" s="45" t="s">
        <v>40</v>
      </c>
      <c r="CN8" s="46" t="s">
        <v>38</v>
      </c>
      <c r="CO8" s="40" t="s">
        <v>37</v>
      </c>
      <c r="CP8" s="41" t="s">
        <v>38</v>
      </c>
      <c r="CQ8" s="41" t="s">
        <v>39</v>
      </c>
      <c r="CR8" s="41" t="s">
        <v>38</v>
      </c>
      <c r="CS8" s="41" t="s">
        <v>40</v>
      </c>
      <c r="CT8" s="42" t="s">
        <v>38</v>
      </c>
      <c r="CU8" s="44" t="s">
        <v>37</v>
      </c>
      <c r="CV8" s="45" t="s">
        <v>38</v>
      </c>
      <c r="CW8" s="45" t="s">
        <v>39</v>
      </c>
      <c r="CX8" s="45" t="s">
        <v>38</v>
      </c>
      <c r="CY8" s="45" t="s">
        <v>40</v>
      </c>
      <c r="CZ8" s="46" t="s">
        <v>38</v>
      </c>
      <c r="DA8" s="40" t="s">
        <v>37</v>
      </c>
      <c r="DB8" s="41" t="s">
        <v>38</v>
      </c>
      <c r="DC8" s="41" t="s">
        <v>39</v>
      </c>
      <c r="DD8" s="41" t="s">
        <v>38</v>
      </c>
      <c r="DE8" s="41" t="s">
        <v>40</v>
      </c>
      <c r="DF8" s="42" t="s">
        <v>38</v>
      </c>
      <c r="DG8" s="44" t="s">
        <v>37</v>
      </c>
      <c r="DH8" s="45" t="s">
        <v>38</v>
      </c>
      <c r="DI8" s="45" t="s">
        <v>39</v>
      </c>
      <c r="DJ8" s="45" t="s">
        <v>38</v>
      </c>
      <c r="DK8" s="45" t="s">
        <v>40</v>
      </c>
      <c r="DL8" s="46" t="s">
        <v>38</v>
      </c>
      <c r="DM8" s="40" t="s">
        <v>37</v>
      </c>
      <c r="DN8" s="41" t="s">
        <v>38</v>
      </c>
      <c r="DO8" s="41" t="s">
        <v>39</v>
      </c>
      <c r="DP8" s="41" t="s">
        <v>38</v>
      </c>
      <c r="DQ8" s="41" t="s">
        <v>40</v>
      </c>
      <c r="DR8" s="42" t="s">
        <v>38</v>
      </c>
      <c r="DS8" s="40" t="s">
        <v>37</v>
      </c>
      <c r="DT8" s="41" t="s">
        <v>38</v>
      </c>
      <c r="DU8" s="41" t="s">
        <v>39</v>
      </c>
      <c r="DV8" s="41" t="s">
        <v>38</v>
      </c>
      <c r="DW8" s="41" t="s">
        <v>40</v>
      </c>
      <c r="DX8" s="42" t="s">
        <v>38</v>
      </c>
      <c r="DY8" s="40" t="s">
        <v>37</v>
      </c>
      <c r="DZ8" s="41" t="s">
        <v>38</v>
      </c>
      <c r="EA8" s="41" t="s">
        <v>39</v>
      </c>
      <c r="EB8" s="41" t="s">
        <v>38</v>
      </c>
      <c r="EC8" s="41" t="s">
        <v>40</v>
      </c>
      <c r="ED8" s="42" t="s">
        <v>38</v>
      </c>
      <c r="EE8" s="40" t="s">
        <v>37</v>
      </c>
      <c r="EF8" s="41" t="s">
        <v>38</v>
      </c>
      <c r="EG8" s="41" t="s">
        <v>39</v>
      </c>
      <c r="EH8" s="41" t="s">
        <v>38</v>
      </c>
      <c r="EI8" s="41" t="s">
        <v>40</v>
      </c>
      <c r="EJ8" s="42" t="s">
        <v>38</v>
      </c>
      <c r="EK8" s="40" t="s">
        <v>37</v>
      </c>
      <c r="EL8" s="41" t="s">
        <v>38</v>
      </c>
      <c r="EM8" s="41" t="s">
        <v>39</v>
      </c>
      <c r="EN8" s="41" t="s">
        <v>38</v>
      </c>
      <c r="EO8" s="41" t="s">
        <v>40</v>
      </c>
      <c r="EP8" s="42" t="s">
        <v>38</v>
      </c>
      <c r="EQ8" s="44" t="s">
        <v>37</v>
      </c>
      <c r="ER8" s="45" t="s">
        <v>38</v>
      </c>
      <c r="ES8" s="45" t="s">
        <v>39</v>
      </c>
      <c r="ET8" s="45" t="s">
        <v>38</v>
      </c>
      <c r="EU8" s="45" t="s">
        <v>40</v>
      </c>
      <c r="EV8" s="46" t="s">
        <v>38</v>
      </c>
      <c r="EW8" s="40" t="s">
        <v>37</v>
      </c>
      <c r="EX8" s="41" t="s">
        <v>38</v>
      </c>
      <c r="EY8" s="41" t="s">
        <v>39</v>
      </c>
      <c r="EZ8" s="41" t="s">
        <v>38</v>
      </c>
      <c r="FA8" s="41" t="s">
        <v>40</v>
      </c>
      <c r="FB8" s="42" t="s">
        <v>38</v>
      </c>
      <c r="FC8" s="40" t="s">
        <v>37</v>
      </c>
      <c r="FD8" s="41" t="s">
        <v>38</v>
      </c>
      <c r="FE8" s="41" t="s">
        <v>39</v>
      </c>
      <c r="FF8" s="41" t="s">
        <v>38</v>
      </c>
      <c r="FG8" s="41" t="s">
        <v>40</v>
      </c>
      <c r="FH8" s="42" t="s">
        <v>38</v>
      </c>
      <c r="FI8" s="40" t="s">
        <v>37</v>
      </c>
      <c r="FJ8" s="41" t="s">
        <v>38</v>
      </c>
      <c r="FK8" s="41" t="s">
        <v>39</v>
      </c>
      <c r="FL8" s="41" t="s">
        <v>38</v>
      </c>
      <c r="FM8" s="41" t="s">
        <v>40</v>
      </c>
      <c r="FN8" s="42" t="s">
        <v>38</v>
      </c>
      <c r="FO8" s="40" t="s">
        <v>37</v>
      </c>
      <c r="FP8" s="41" t="s">
        <v>38</v>
      </c>
      <c r="FQ8" s="41" t="s">
        <v>39</v>
      </c>
      <c r="FR8" s="41" t="s">
        <v>38</v>
      </c>
      <c r="FS8" s="41" t="s">
        <v>40</v>
      </c>
      <c r="FT8" s="42" t="s">
        <v>38</v>
      </c>
      <c r="FU8" s="40" t="s">
        <v>37</v>
      </c>
      <c r="FV8" s="41" t="s">
        <v>38</v>
      </c>
      <c r="FW8" s="41" t="s">
        <v>39</v>
      </c>
      <c r="FX8" s="41" t="s">
        <v>38</v>
      </c>
      <c r="FY8" s="41" t="s">
        <v>40</v>
      </c>
      <c r="FZ8" s="42" t="s">
        <v>38</v>
      </c>
      <c r="GA8" s="40" t="s">
        <v>37</v>
      </c>
      <c r="GB8" s="41" t="s">
        <v>38</v>
      </c>
      <c r="GC8" s="41" t="s">
        <v>39</v>
      </c>
      <c r="GD8" s="41" t="s">
        <v>38</v>
      </c>
      <c r="GE8" s="41" t="s">
        <v>40</v>
      </c>
      <c r="GF8" s="42" t="s">
        <v>38</v>
      </c>
      <c r="GG8" s="40" t="s">
        <v>37</v>
      </c>
      <c r="GH8" s="41" t="s">
        <v>38</v>
      </c>
      <c r="GI8" s="41" t="s">
        <v>39</v>
      </c>
      <c r="GJ8" s="41" t="s">
        <v>38</v>
      </c>
      <c r="GK8" s="41" t="s">
        <v>40</v>
      </c>
      <c r="GL8" s="42" t="s">
        <v>38</v>
      </c>
      <c r="GM8" s="40" t="s">
        <v>37</v>
      </c>
      <c r="GN8" s="41" t="s">
        <v>38</v>
      </c>
      <c r="GO8" s="41" t="s">
        <v>39</v>
      </c>
      <c r="GP8" s="41" t="s">
        <v>38</v>
      </c>
      <c r="GQ8" s="41" t="s">
        <v>40</v>
      </c>
      <c r="GR8" s="42" t="s">
        <v>38</v>
      </c>
      <c r="GS8" s="40" t="s">
        <v>37</v>
      </c>
      <c r="GT8" s="41" t="s">
        <v>38</v>
      </c>
      <c r="GU8" s="41" t="s">
        <v>39</v>
      </c>
      <c r="GV8" s="41" t="s">
        <v>38</v>
      </c>
      <c r="GW8" s="41" t="s">
        <v>40</v>
      </c>
      <c r="GX8" s="42" t="s">
        <v>38</v>
      </c>
      <c r="GY8" s="40" t="s">
        <v>37</v>
      </c>
      <c r="GZ8" s="41" t="s">
        <v>38</v>
      </c>
      <c r="HA8" s="41" t="s">
        <v>39</v>
      </c>
      <c r="HB8" s="41" t="s">
        <v>38</v>
      </c>
      <c r="HC8" s="41" t="s">
        <v>40</v>
      </c>
      <c r="HD8" s="42" t="s">
        <v>38</v>
      </c>
      <c r="HE8" s="40" t="s">
        <v>37</v>
      </c>
      <c r="HF8" s="41" t="s">
        <v>38</v>
      </c>
      <c r="HG8" s="41" t="s">
        <v>39</v>
      </c>
      <c r="HH8" s="41" t="s">
        <v>38</v>
      </c>
      <c r="HI8" s="41" t="s">
        <v>40</v>
      </c>
      <c r="HJ8" s="42" t="s">
        <v>38</v>
      </c>
      <c r="HK8" s="40" t="s">
        <v>37</v>
      </c>
      <c r="HL8" s="41" t="s">
        <v>38</v>
      </c>
      <c r="HM8" s="41" t="s">
        <v>39</v>
      </c>
      <c r="HN8" s="41" t="s">
        <v>38</v>
      </c>
      <c r="HO8" s="41" t="s">
        <v>40</v>
      </c>
      <c r="HP8" s="42" t="s">
        <v>38</v>
      </c>
      <c r="HQ8" s="40" t="s">
        <v>37</v>
      </c>
      <c r="HR8" s="41" t="s">
        <v>38</v>
      </c>
      <c r="HS8" s="41" t="s">
        <v>39</v>
      </c>
      <c r="HT8" s="41" t="s">
        <v>38</v>
      </c>
      <c r="HU8" s="41" t="s">
        <v>40</v>
      </c>
      <c r="HV8" s="42" t="s">
        <v>38</v>
      </c>
      <c r="HW8" s="40" t="s">
        <v>37</v>
      </c>
      <c r="HX8" s="41" t="s">
        <v>38</v>
      </c>
      <c r="HY8" s="41" t="s">
        <v>39</v>
      </c>
      <c r="HZ8" s="41" t="s">
        <v>38</v>
      </c>
      <c r="IA8" s="41" t="s">
        <v>40</v>
      </c>
      <c r="IB8" s="42" t="s">
        <v>38</v>
      </c>
      <c r="IC8" s="40" t="s">
        <v>37</v>
      </c>
      <c r="ID8" s="41" t="s">
        <v>38</v>
      </c>
      <c r="IE8" s="41" t="s">
        <v>39</v>
      </c>
      <c r="IF8" s="41" t="s">
        <v>38</v>
      </c>
      <c r="IG8" s="41" t="s">
        <v>40</v>
      </c>
      <c r="IH8" s="42" t="s">
        <v>38</v>
      </c>
      <c r="II8" s="40" t="s">
        <v>37</v>
      </c>
      <c r="IJ8" s="41" t="s">
        <v>38</v>
      </c>
      <c r="IK8" s="41" t="s">
        <v>39</v>
      </c>
      <c r="IL8" s="41" t="s">
        <v>38</v>
      </c>
      <c r="IM8" s="41" t="s">
        <v>40</v>
      </c>
      <c r="IN8" s="42" t="s">
        <v>38</v>
      </c>
      <c r="IO8" s="40" t="s">
        <v>37</v>
      </c>
      <c r="IP8" s="41" t="s">
        <v>38</v>
      </c>
      <c r="IQ8" s="41" t="s">
        <v>39</v>
      </c>
      <c r="IR8" s="41" t="s">
        <v>38</v>
      </c>
      <c r="IS8" s="41" t="s">
        <v>40</v>
      </c>
      <c r="IT8" s="42" t="s">
        <v>38</v>
      </c>
      <c r="IU8" s="40" t="s">
        <v>37</v>
      </c>
      <c r="IV8" s="41" t="s">
        <v>38</v>
      </c>
      <c r="IW8" s="41" t="s">
        <v>39</v>
      </c>
      <c r="IX8" s="41" t="s">
        <v>38</v>
      </c>
      <c r="IY8" s="41" t="s">
        <v>40</v>
      </c>
      <c r="IZ8" s="42" t="s">
        <v>38</v>
      </c>
      <c r="JA8" s="37" t="s">
        <v>34</v>
      </c>
      <c r="JB8" s="38" t="s">
        <v>35</v>
      </c>
      <c r="JC8" s="39" t="s">
        <v>36</v>
      </c>
      <c r="JD8" s="40" t="s">
        <v>37</v>
      </c>
      <c r="JE8" s="41" t="s">
        <v>38</v>
      </c>
      <c r="JF8" s="41" t="s">
        <v>39</v>
      </c>
      <c r="JG8" s="41" t="s">
        <v>38</v>
      </c>
      <c r="JH8" s="41" t="s">
        <v>40</v>
      </c>
      <c r="JI8" s="42" t="s">
        <v>38</v>
      </c>
      <c r="JJ8" s="40" t="s">
        <v>37</v>
      </c>
      <c r="JK8" s="41" t="s">
        <v>38</v>
      </c>
      <c r="JL8" s="41" t="s">
        <v>39</v>
      </c>
      <c r="JM8" s="41" t="s">
        <v>38</v>
      </c>
      <c r="JN8" s="41" t="s">
        <v>40</v>
      </c>
      <c r="JO8" s="42" t="s">
        <v>38</v>
      </c>
      <c r="JP8" s="40" t="s">
        <v>37</v>
      </c>
      <c r="JQ8" s="41" t="s">
        <v>38</v>
      </c>
      <c r="JR8" s="41" t="s">
        <v>39</v>
      </c>
      <c r="JS8" s="41" t="s">
        <v>38</v>
      </c>
      <c r="JT8" s="41" t="s">
        <v>40</v>
      </c>
      <c r="JU8" s="42" t="s">
        <v>38</v>
      </c>
      <c r="JV8" s="40" t="s">
        <v>37</v>
      </c>
      <c r="JW8" s="41" t="s">
        <v>38</v>
      </c>
      <c r="JX8" s="41" t="s">
        <v>39</v>
      </c>
      <c r="JY8" s="41" t="s">
        <v>38</v>
      </c>
      <c r="JZ8" s="41" t="s">
        <v>40</v>
      </c>
      <c r="KA8" s="42" t="s">
        <v>38</v>
      </c>
      <c r="KB8" s="40" t="s">
        <v>37</v>
      </c>
      <c r="KC8" s="41" t="s">
        <v>38</v>
      </c>
      <c r="KD8" s="41" t="s">
        <v>39</v>
      </c>
      <c r="KE8" s="41" t="s">
        <v>38</v>
      </c>
      <c r="KF8" s="41" t="s">
        <v>40</v>
      </c>
      <c r="KG8" s="42" t="s">
        <v>38</v>
      </c>
      <c r="KH8" s="40" t="s">
        <v>37</v>
      </c>
      <c r="KI8" s="41" t="s">
        <v>38</v>
      </c>
      <c r="KJ8" s="41" t="s">
        <v>39</v>
      </c>
      <c r="KK8" s="41" t="s">
        <v>38</v>
      </c>
      <c r="KL8" s="41" t="s">
        <v>40</v>
      </c>
      <c r="KM8" s="42" t="s">
        <v>38</v>
      </c>
      <c r="KN8" s="40" t="s">
        <v>37</v>
      </c>
      <c r="KO8" s="41" t="s">
        <v>38</v>
      </c>
      <c r="KP8" s="41" t="s">
        <v>39</v>
      </c>
      <c r="KQ8" s="41" t="s">
        <v>38</v>
      </c>
      <c r="KR8" s="41" t="s">
        <v>40</v>
      </c>
      <c r="KS8" s="42" t="s">
        <v>38</v>
      </c>
      <c r="KT8" s="40" t="s">
        <v>37</v>
      </c>
      <c r="KU8" s="41" t="s">
        <v>38</v>
      </c>
      <c r="KV8" s="41" t="s">
        <v>39</v>
      </c>
      <c r="KW8" s="41" t="s">
        <v>38</v>
      </c>
      <c r="KX8" s="41" t="s">
        <v>40</v>
      </c>
      <c r="KY8" s="42" t="s">
        <v>38</v>
      </c>
      <c r="KZ8" s="40" t="s">
        <v>37</v>
      </c>
      <c r="LA8" s="41" t="s">
        <v>38</v>
      </c>
      <c r="LB8" s="41" t="s">
        <v>39</v>
      </c>
      <c r="LC8" s="41" t="s">
        <v>38</v>
      </c>
      <c r="LD8" s="41" t="s">
        <v>40</v>
      </c>
      <c r="LE8" s="42" t="s">
        <v>38</v>
      </c>
      <c r="LF8" s="40" t="s">
        <v>37</v>
      </c>
      <c r="LG8" s="41" t="s">
        <v>38</v>
      </c>
      <c r="LH8" s="41" t="s">
        <v>39</v>
      </c>
      <c r="LI8" s="41" t="s">
        <v>38</v>
      </c>
      <c r="LJ8" s="41" t="s">
        <v>40</v>
      </c>
      <c r="LK8" s="42" t="s">
        <v>38</v>
      </c>
    </row>
    <row r="9" spans="1:323" ht="12.75" customHeight="1" thickTop="1" thickBot="1" x14ac:dyDescent="0.25">
      <c r="A9" s="47">
        <v>1</v>
      </c>
      <c r="B9" s="47">
        <v>2</v>
      </c>
      <c r="C9" s="47">
        <v>3</v>
      </c>
      <c r="D9" s="47">
        <v>4</v>
      </c>
      <c r="E9" s="47">
        <v>5</v>
      </c>
      <c r="F9" s="47">
        <v>6</v>
      </c>
      <c r="G9" s="47">
        <v>7</v>
      </c>
      <c r="H9" s="47">
        <v>8</v>
      </c>
      <c r="I9" s="47">
        <v>9</v>
      </c>
      <c r="J9" s="47">
        <v>10</v>
      </c>
      <c r="K9" s="47">
        <v>11</v>
      </c>
      <c r="L9" s="47">
        <v>12</v>
      </c>
      <c r="M9" s="47">
        <v>13</v>
      </c>
      <c r="N9" s="47">
        <v>14</v>
      </c>
      <c r="O9" s="47">
        <v>15</v>
      </c>
      <c r="P9" s="47">
        <v>16</v>
      </c>
      <c r="Q9" s="47">
        <v>17</v>
      </c>
      <c r="R9" s="47">
        <v>18</v>
      </c>
      <c r="S9" s="47">
        <v>19</v>
      </c>
      <c r="T9" s="47">
        <v>20</v>
      </c>
      <c r="U9" s="47">
        <v>21</v>
      </c>
      <c r="V9" s="47">
        <v>22</v>
      </c>
      <c r="W9" s="47">
        <v>23</v>
      </c>
      <c r="X9" s="47">
        <v>24</v>
      </c>
      <c r="Y9" s="47">
        <v>25</v>
      </c>
      <c r="Z9" s="47">
        <v>26</v>
      </c>
      <c r="AA9" s="47">
        <v>27</v>
      </c>
      <c r="AB9" s="47">
        <v>28</v>
      </c>
      <c r="AC9" s="47">
        <v>29</v>
      </c>
      <c r="AD9" s="47">
        <v>30</v>
      </c>
      <c r="AE9" s="47">
        <v>31</v>
      </c>
      <c r="AF9" s="47">
        <v>32</v>
      </c>
      <c r="AG9" s="47">
        <v>33</v>
      </c>
      <c r="AH9" s="47">
        <v>34</v>
      </c>
      <c r="AI9" s="47">
        <v>35</v>
      </c>
      <c r="AJ9" s="47">
        <v>36</v>
      </c>
      <c r="AK9" s="47">
        <v>37</v>
      </c>
      <c r="AL9" s="47">
        <v>38</v>
      </c>
      <c r="AM9" s="47">
        <v>39</v>
      </c>
      <c r="AN9" s="47">
        <v>40</v>
      </c>
      <c r="AO9" s="47">
        <v>41</v>
      </c>
      <c r="AP9" s="47">
        <v>42</v>
      </c>
      <c r="AQ9" s="47">
        <v>43</v>
      </c>
      <c r="AR9" s="47">
        <v>44</v>
      </c>
      <c r="AS9" s="47">
        <v>45</v>
      </c>
      <c r="AT9" s="47">
        <v>46</v>
      </c>
      <c r="AU9" s="47">
        <v>47</v>
      </c>
      <c r="AV9" s="47">
        <v>48</v>
      </c>
      <c r="AW9" s="47">
        <v>49</v>
      </c>
      <c r="AX9" s="47">
        <v>50</v>
      </c>
      <c r="AY9" s="47">
        <v>51</v>
      </c>
      <c r="AZ9" s="47">
        <v>52</v>
      </c>
      <c r="BA9" s="47">
        <v>53</v>
      </c>
      <c r="BB9" s="47">
        <v>54</v>
      </c>
      <c r="BC9" s="47">
        <v>55</v>
      </c>
      <c r="BD9" s="47">
        <v>56</v>
      </c>
      <c r="BE9" s="47">
        <v>57</v>
      </c>
      <c r="BF9" s="47">
        <v>58</v>
      </c>
      <c r="BG9" s="47">
        <v>59</v>
      </c>
      <c r="BH9" s="47">
        <v>60</v>
      </c>
      <c r="BI9" s="47">
        <v>61</v>
      </c>
      <c r="BJ9" s="47">
        <v>62</v>
      </c>
      <c r="BK9" s="47">
        <v>63</v>
      </c>
      <c r="BL9" s="47">
        <v>64</v>
      </c>
      <c r="BM9" s="47">
        <v>65</v>
      </c>
      <c r="BN9" s="47">
        <v>66</v>
      </c>
      <c r="BO9" s="47">
        <v>67</v>
      </c>
      <c r="BP9" s="47">
        <v>68</v>
      </c>
      <c r="BQ9" s="47">
        <v>69</v>
      </c>
      <c r="BR9" s="47">
        <v>70</v>
      </c>
      <c r="BS9" s="47">
        <v>71</v>
      </c>
      <c r="BT9" s="47">
        <v>72</v>
      </c>
      <c r="BU9" s="47">
        <v>73</v>
      </c>
      <c r="BV9" s="47">
        <v>74</v>
      </c>
      <c r="BW9" s="47">
        <v>75</v>
      </c>
      <c r="BX9" s="47">
        <v>76</v>
      </c>
      <c r="BY9" s="47">
        <v>77</v>
      </c>
      <c r="BZ9" s="47">
        <v>78</v>
      </c>
      <c r="CA9" s="47">
        <v>79</v>
      </c>
      <c r="CB9" s="47">
        <v>80</v>
      </c>
      <c r="CC9" s="47">
        <v>81</v>
      </c>
      <c r="CD9" s="47">
        <v>82</v>
      </c>
      <c r="CE9" s="47">
        <v>83</v>
      </c>
      <c r="CF9" s="47">
        <v>84</v>
      </c>
      <c r="CG9" s="47">
        <v>85</v>
      </c>
      <c r="CH9" s="47">
        <v>86</v>
      </c>
      <c r="CI9" s="47">
        <v>87</v>
      </c>
      <c r="CJ9" s="47">
        <v>88</v>
      </c>
      <c r="CK9" s="47">
        <v>89</v>
      </c>
      <c r="CL9" s="47">
        <v>90</v>
      </c>
      <c r="CM9" s="47">
        <v>91</v>
      </c>
      <c r="CN9" s="47">
        <v>92</v>
      </c>
      <c r="CO9" s="47">
        <v>93</v>
      </c>
      <c r="CP9" s="47">
        <v>94</v>
      </c>
      <c r="CQ9" s="47">
        <v>95</v>
      </c>
      <c r="CR9" s="47">
        <v>96</v>
      </c>
      <c r="CS9" s="47">
        <v>97</v>
      </c>
      <c r="CT9" s="47">
        <v>98</v>
      </c>
      <c r="CU9" s="47">
        <v>99</v>
      </c>
      <c r="CV9" s="47">
        <v>100</v>
      </c>
      <c r="CW9" s="47">
        <v>101</v>
      </c>
      <c r="CX9" s="47">
        <v>102</v>
      </c>
      <c r="CY9" s="47">
        <v>103</v>
      </c>
      <c r="CZ9" s="47">
        <v>104</v>
      </c>
      <c r="DA9" s="47">
        <v>105</v>
      </c>
      <c r="DB9" s="47">
        <v>106</v>
      </c>
      <c r="DC9" s="47">
        <v>107</v>
      </c>
      <c r="DD9" s="47">
        <v>108</v>
      </c>
      <c r="DE9" s="47">
        <v>109</v>
      </c>
      <c r="DF9" s="47">
        <v>110</v>
      </c>
      <c r="DG9" s="47">
        <v>111</v>
      </c>
      <c r="DH9" s="47">
        <v>112</v>
      </c>
      <c r="DI9" s="47">
        <v>113</v>
      </c>
      <c r="DJ9" s="47">
        <v>114</v>
      </c>
      <c r="DK9" s="47">
        <v>115</v>
      </c>
      <c r="DL9" s="47">
        <v>116</v>
      </c>
      <c r="DM9" s="47">
        <v>117</v>
      </c>
      <c r="DN9" s="47">
        <v>118</v>
      </c>
      <c r="DO9" s="47">
        <v>119</v>
      </c>
      <c r="DP9" s="47">
        <v>120</v>
      </c>
      <c r="DQ9" s="47">
        <v>121</v>
      </c>
      <c r="DR9" s="47">
        <v>122</v>
      </c>
      <c r="DS9" s="47">
        <v>123</v>
      </c>
      <c r="DT9" s="47">
        <v>124</v>
      </c>
      <c r="DU9" s="47">
        <v>125</v>
      </c>
      <c r="DV9" s="47">
        <v>126</v>
      </c>
      <c r="DW9" s="47">
        <v>127</v>
      </c>
      <c r="DX9" s="47">
        <v>128</v>
      </c>
      <c r="DY9" s="47">
        <v>129</v>
      </c>
      <c r="DZ9" s="47">
        <v>130</v>
      </c>
      <c r="EA9" s="47">
        <v>131</v>
      </c>
      <c r="EB9" s="47">
        <v>132</v>
      </c>
      <c r="EC9" s="47">
        <v>133</v>
      </c>
      <c r="ED9" s="47">
        <v>134</v>
      </c>
      <c r="EE9" s="47">
        <v>135</v>
      </c>
      <c r="EF9" s="47">
        <v>136</v>
      </c>
      <c r="EG9" s="47">
        <v>137</v>
      </c>
      <c r="EH9" s="47">
        <v>138</v>
      </c>
      <c r="EI9" s="47">
        <v>139</v>
      </c>
      <c r="EJ9" s="47">
        <v>140</v>
      </c>
      <c r="EK9" s="47">
        <v>141</v>
      </c>
      <c r="EL9" s="47">
        <v>142</v>
      </c>
      <c r="EM9" s="47">
        <v>143</v>
      </c>
      <c r="EN9" s="47">
        <v>144</v>
      </c>
      <c r="EO9" s="47">
        <v>145</v>
      </c>
      <c r="EP9" s="47">
        <v>146</v>
      </c>
      <c r="EQ9" s="47">
        <v>147</v>
      </c>
      <c r="ER9" s="47">
        <v>148</v>
      </c>
      <c r="ES9" s="47">
        <v>149</v>
      </c>
      <c r="ET9" s="47">
        <v>150</v>
      </c>
      <c r="EU9" s="47">
        <v>151</v>
      </c>
      <c r="EV9" s="47">
        <v>152</v>
      </c>
      <c r="EW9" s="47">
        <v>153</v>
      </c>
      <c r="EX9" s="47">
        <v>154</v>
      </c>
      <c r="EY9" s="47">
        <v>155</v>
      </c>
      <c r="EZ9" s="47">
        <v>156</v>
      </c>
      <c r="FA9" s="47">
        <v>157</v>
      </c>
      <c r="FB9" s="47">
        <v>158</v>
      </c>
      <c r="FC9" s="47">
        <v>159</v>
      </c>
      <c r="FD9" s="47">
        <v>160</v>
      </c>
      <c r="FE9" s="47">
        <v>161</v>
      </c>
      <c r="FF9" s="47">
        <v>162</v>
      </c>
      <c r="FG9" s="47">
        <v>163</v>
      </c>
      <c r="FH9" s="47">
        <v>164</v>
      </c>
      <c r="FI9" s="47">
        <v>165</v>
      </c>
      <c r="FJ9" s="47">
        <v>166</v>
      </c>
      <c r="FK9" s="47">
        <v>167</v>
      </c>
      <c r="FL9" s="47">
        <v>168</v>
      </c>
      <c r="FM9" s="47">
        <v>169</v>
      </c>
      <c r="FN9" s="47">
        <v>170</v>
      </c>
      <c r="FO9" s="47">
        <v>171</v>
      </c>
      <c r="FP9" s="47">
        <v>172</v>
      </c>
      <c r="FQ9" s="47">
        <v>173</v>
      </c>
      <c r="FR9" s="47">
        <v>174</v>
      </c>
      <c r="FS9" s="47">
        <v>175</v>
      </c>
      <c r="FT9" s="47">
        <v>176</v>
      </c>
      <c r="FU9" s="47">
        <v>177</v>
      </c>
      <c r="FV9" s="47">
        <v>178</v>
      </c>
      <c r="FW9" s="47">
        <v>179</v>
      </c>
      <c r="FX9" s="47">
        <v>180</v>
      </c>
      <c r="FY9" s="47">
        <v>181</v>
      </c>
      <c r="FZ9" s="47">
        <v>182</v>
      </c>
      <c r="GA9" s="47">
        <v>183</v>
      </c>
      <c r="GB9" s="47">
        <v>184</v>
      </c>
      <c r="GC9" s="47">
        <v>185</v>
      </c>
      <c r="GD9" s="47">
        <v>186</v>
      </c>
      <c r="GE9" s="47">
        <v>187</v>
      </c>
      <c r="GF9" s="47">
        <v>188</v>
      </c>
      <c r="GG9" s="47">
        <v>189</v>
      </c>
      <c r="GH9" s="47">
        <v>190</v>
      </c>
      <c r="GI9" s="47">
        <v>191</v>
      </c>
      <c r="GJ9" s="47">
        <v>192</v>
      </c>
      <c r="GK9" s="47">
        <v>193</v>
      </c>
      <c r="GL9" s="47">
        <v>194</v>
      </c>
      <c r="GM9" s="47">
        <v>195</v>
      </c>
      <c r="GN9" s="47">
        <v>196</v>
      </c>
      <c r="GO9" s="47">
        <v>197</v>
      </c>
      <c r="GP9" s="47">
        <v>198</v>
      </c>
      <c r="GQ9" s="47">
        <v>199</v>
      </c>
      <c r="GR9" s="47">
        <v>200</v>
      </c>
      <c r="GS9" s="47">
        <v>201</v>
      </c>
      <c r="GT9" s="47">
        <v>202</v>
      </c>
      <c r="GU9" s="47">
        <v>203</v>
      </c>
      <c r="GV9" s="47">
        <v>204</v>
      </c>
      <c r="GW9" s="47">
        <v>205</v>
      </c>
      <c r="GX9" s="47">
        <v>206</v>
      </c>
      <c r="GY9" s="47">
        <v>207</v>
      </c>
      <c r="GZ9" s="47">
        <v>208</v>
      </c>
      <c r="HA9" s="47">
        <v>209</v>
      </c>
      <c r="HB9" s="47">
        <v>210</v>
      </c>
      <c r="HC9" s="47">
        <v>211</v>
      </c>
      <c r="HD9" s="47">
        <v>212</v>
      </c>
      <c r="HE9" s="47">
        <v>213</v>
      </c>
      <c r="HF9" s="47">
        <v>214</v>
      </c>
      <c r="HG9" s="47">
        <v>215</v>
      </c>
      <c r="HH9" s="47">
        <v>216</v>
      </c>
      <c r="HI9" s="47">
        <v>217</v>
      </c>
      <c r="HJ9" s="47">
        <v>218</v>
      </c>
      <c r="HK9" s="47">
        <v>219</v>
      </c>
      <c r="HL9" s="47">
        <v>220</v>
      </c>
      <c r="HM9" s="47">
        <v>221</v>
      </c>
      <c r="HN9" s="47">
        <v>222</v>
      </c>
      <c r="HO9" s="47">
        <v>223</v>
      </c>
      <c r="HP9" s="47">
        <v>224</v>
      </c>
      <c r="HQ9" s="47">
        <v>225</v>
      </c>
      <c r="HR9" s="47">
        <v>226</v>
      </c>
      <c r="HS9" s="47">
        <v>227</v>
      </c>
      <c r="HT9" s="47">
        <v>228</v>
      </c>
      <c r="HU9" s="47">
        <v>229</v>
      </c>
      <c r="HV9" s="47">
        <v>230</v>
      </c>
      <c r="HW9" s="47">
        <v>231</v>
      </c>
      <c r="HX9" s="47">
        <v>232</v>
      </c>
      <c r="HY9" s="47">
        <v>233</v>
      </c>
      <c r="HZ9" s="47">
        <v>234</v>
      </c>
      <c r="IA9" s="47">
        <v>235</v>
      </c>
      <c r="IB9" s="47">
        <v>236</v>
      </c>
      <c r="IC9" s="47">
        <v>237</v>
      </c>
      <c r="ID9" s="47">
        <v>238</v>
      </c>
      <c r="IE9" s="47">
        <v>239</v>
      </c>
      <c r="IF9" s="47">
        <v>240</v>
      </c>
      <c r="IG9" s="47">
        <v>241</v>
      </c>
      <c r="IH9" s="47">
        <v>242</v>
      </c>
      <c r="II9" s="47">
        <v>243</v>
      </c>
      <c r="IJ9" s="47">
        <v>244</v>
      </c>
      <c r="IK9" s="47">
        <v>245</v>
      </c>
      <c r="IL9" s="47">
        <v>246</v>
      </c>
      <c r="IM9" s="47">
        <v>247</v>
      </c>
      <c r="IN9" s="47">
        <v>248</v>
      </c>
      <c r="IO9" s="47">
        <v>249</v>
      </c>
      <c r="IP9" s="47">
        <v>250</v>
      </c>
      <c r="IQ9" s="47">
        <v>251</v>
      </c>
      <c r="IR9" s="47">
        <v>252</v>
      </c>
      <c r="IS9" s="47">
        <v>253</v>
      </c>
      <c r="IT9" s="47">
        <v>254</v>
      </c>
      <c r="IU9" s="47">
        <v>255</v>
      </c>
      <c r="IV9" s="47">
        <v>256</v>
      </c>
      <c r="IW9" s="47">
        <v>257</v>
      </c>
      <c r="IX9" s="47">
        <v>258</v>
      </c>
      <c r="IY9" s="47">
        <v>259</v>
      </c>
      <c r="IZ9" s="47">
        <v>260</v>
      </c>
      <c r="JA9" s="47">
        <v>261</v>
      </c>
      <c r="JB9" s="47">
        <v>262</v>
      </c>
      <c r="JC9" s="47">
        <v>263</v>
      </c>
      <c r="JD9" s="47">
        <v>264</v>
      </c>
      <c r="JE9" s="47">
        <v>265</v>
      </c>
      <c r="JF9" s="47">
        <v>266</v>
      </c>
      <c r="JG9" s="47">
        <v>267</v>
      </c>
      <c r="JH9" s="47">
        <v>268</v>
      </c>
      <c r="JI9" s="47">
        <v>269</v>
      </c>
      <c r="JJ9" s="47">
        <v>270</v>
      </c>
      <c r="JK9" s="47">
        <v>271</v>
      </c>
      <c r="JL9" s="47">
        <v>272</v>
      </c>
      <c r="JM9" s="47">
        <v>273</v>
      </c>
      <c r="JN9" s="47">
        <v>274</v>
      </c>
      <c r="JO9" s="47">
        <v>275</v>
      </c>
      <c r="JP9" s="47">
        <v>276</v>
      </c>
      <c r="JQ9" s="47">
        <v>277</v>
      </c>
      <c r="JR9" s="47">
        <v>278</v>
      </c>
      <c r="JS9" s="47">
        <v>279</v>
      </c>
      <c r="JT9" s="47">
        <v>280</v>
      </c>
      <c r="JU9" s="47">
        <v>281</v>
      </c>
      <c r="JV9" s="47">
        <v>282</v>
      </c>
      <c r="JW9" s="47">
        <v>283</v>
      </c>
      <c r="JX9" s="47">
        <v>284</v>
      </c>
      <c r="JY9" s="47">
        <v>285</v>
      </c>
      <c r="JZ9" s="47">
        <v>286</v>
      </c>
      <c r="KA9" s="47">
        <v>287</v>
      </c>
      <c r="KB9" s="47">
        <v>288</v>
      </c>
      <c r="KC9" s="47">
        <v>289</v>
      </c>
      <c r="KD9" s="47">
        <v>290</v>
      </c>
      <c r="KE9" s="47">
        <v>291</v>
      </c>
      <c r="KF9" s="47">
        <v>292</v>
      </c>
      <c r="KG9" s="47">
        <v>293</v>
      </c>
      <c r="KH9" s="47">
        <v>294</v>
      </c>
      <c r="KI9" s="47">
        <v>295</v>
      </c>
      <c r="KJ9" s="47">
        <v>296</v>
      </c>
      <c r="KK9" s="47">
        <v>297</v>
      </c>
      <c r="KL9" s="47">
        <v>298</v>
      </c>
      <c r="KM9" s="47">
        <v>299</v>
      </c>
      <c r="KN9" s="47">
        <v>300</v>
      </c>
      <c r="KO9" s="47">
        <v>301</v>
      </c>
      <c r="KP9" s="47">
        <v>302</v>
      </c>
      <c r="KQ9" s="47">
        <v>303</v>
      </c>
      <c r="KR9" s="47">
        <v>304</v>
      </c>
      <c r="KS9" s="47">
        <v>305</v>
      </c>
      <c r="KT9" s="47">
        <v>306</v>
      </c>
      <c r="KU9" s="47">
        <v>307</v>
      </c>
      <c r="KV9" s="47">
        <v>308</v>
      </c>
      <c r="KW9" s="47">
        <v>309</v>
      </c>
      <c r="KX9" s="47">
        <v>310</v>
      </c>
      <c r="KY9" s="47">
        <v>311</v>
      </c>
      <c r="KZ9" s="47">
        <v>300</v>
      </c>
      <c r="LA9" s="47">
        <v>301</v>
      </c>
      <c r="LB9" s="47">
        <v>302</v>
      </c>
      <c r="LC9" s="47">
        <v>303</v>
      </c>
      <c r="LD9" s="47">
        <v>304</v>
      </c>
      <c r="LE9" s="47">
        <v>305</v>
      </c>
      <c r="LF9" s="47">
        <v>306</v>
      </c>
      <c r="LG9" s="47">
        <v>307</v>
      </c>
      <c r="LH9" s="47">
        <v>308</v>
      </c>
      <c r="LI9" s="47">
        <v>309</v>
      </c>
      <c r="LJ9" s="47">
        <v>310</v>
      </c>
      <c r="LK9" s="47">
        <v>311</v>
      </c>
    </row>
    <row r="10" spans="1:323" ht="12.75" customHeight="1" x14ac:dyDescent="0.2">
      <c r="A10" s="48">
        <f>'[1]Data Dasar'!A11</f>
        <v>1</v>
      </c>
      <c r="B10" s="49" t="str">
        <f>'[1]Data Dasar'!B11</f>
        <v>ARJOWINANGUN</v>
      </c>
      <c r="C10" s="50">
        <f>'[1]Data Dasar'!C11</f>
        <v>82</v>
      </c>
      <c r="D10" s="51">
        <f>'[1]Data Dasar'!D11</f>
        <v>85</v>
      </c>
      <c r="E10" s="52">
        <f>'[1]Data Dasar'!E11</f>
        <v>167</v>
      </c>
      <c r="F10" s="50">
        <f>'[1]Data Dasar'!F11</f>
        <v>86</v>
      </c>
      <c r="G10" s="51">
        <f>'[1]Data Dasar'!G11</f>
        <v>89</v>
      </c>
      <c r="H10" s="52">
        <f>'[1]Data Dasar'!H11</f>
        <v>175</v>
      </c>
      <c r="I10" s="53">
        <v>6</v>
      </c>
      <c r="J10" s="54">
        <f t="shared" ref="J10:J13" si="0">IF(C10=0,0,I10/C10*100)</f>
        <v>7.3170731707317067</v>
      </c>
      <c r="K10" s="53">
        <v>5</v>
      </c>
      <c r="L10" s="54">
        <f t="shared" ref="L10:L13" si="1">IF(D10=0,0,K10/D10*100)</f>
        <v>5.8823529411764701</v>
      </c>
      <c r="M10" s="51">
        <f t="shared" ref="M10:M13" si="2">K10+I10</f>
        <v>11</v>
      </c>
      <c r="N10" s="55">
        <f t="shared" ref="N10:N13" si="3">IF(E10=0,0,M10/E10*100)</f>
        <v>6.5868263473053901</v>
      </c>
      <c r="O10" s="50">
        <f>I10+[1]jul!O10</f>
        <v>78</v>
      </c>
      <c r="P10" s="54">
        <f t="shared" ref="P10:P13" si="4">IF(C10=0,0,O10/C10*100)</f>
        <v>95.121951219512198</v>
      </c>
      <c r="Q10" s="51">
        <f>K10+[1]jul!Q10</f>
        <v>61</v>
      </c>
      <c r="R10" s="54">
        <f t="shared" ref="R10:R13" si="5">IF(D10=0,0,Q10/D10*100)</f>
        <v>71.764705882352942</v>
      </c>
      <c r="S10" s="51">
        <f>M10+[1]jul!S10</f>
        <v>139</v>
      </c>
      <c r="T10" s="55">
        <f t="shared" ref="T10:T13" si="6">IF(E10=0,0,S10/E10*100)</f>
        <v>83.233532934131745</v>
      </c>
      <c r="U10" s="53"/>
      <c r="V10" s="54">
        <f t="shared" ref="V10:V13" si="7">IF(C10=0,0,U10/C10*100)</f>
        <v>0</v>
      </c>
      <c r="W10" s="53"/>
      <c r="X10" s="54">
        <f t="shared" ref="X10:X13" si="8">IF(D10=0,0,W10/D10*100)</f>
        <v>0</v>
      </c>
      <c r="Y10" s="51">
        <f t="shared" ref="Y10:Y13" si="9">W10+U10</f>
        <v>0</v>
      </c>
      <c r="Z10" s="55">
        <f t="shared" ref="Z10:Z13" si="10">IF(E10=0,0,Y10/E10*100)</f>
        <v>0</v>
      </c>
      <c r="AA10" s="50">
        <f>U10+[1]jul!AA10</f>
        <v>0</v>
      </c>
      <c r="AB10" s="54">
        <f t="shared" ref="AB10:AB13" si="11">IF(C10=0,0,AA10/C10*100)</f>
        <v>0</v>
      </c>
      <c r="AC10" s="51">
        <f>W10+[1]jul!AC10</f>
        <v>0</v>
      </c>
      <c r="AD10" s="54">
        <f t="shared" ref="AD10:AD13" si="12">IF(D10=0,0,AC10/D10*100)</f>
        <v>0</v>
      </c>
      <c r="AE10" s="51">
        <f>Y10+[1]jul!AE10</f>
        <v>0</v>
      </c>
      <c r="AF10" s="55">
        <f t="shared" ref="AF10:AF13" si="13">IF(E10=0,0,AE10/E10*100)</f>
        <v>0</v>
      </c>
      <c r="AG10" s="56">
        <f t="shared" ref="AG10:AG13" si="14">I10+U10</f>
        <v>6</v>
      </c>
      <c r="AH10" s="54">
        <f t="shared" ref="AH10:AH13" si="15">IF(C10=0,0,AG10/C10*100)</f>
        <v>7.3170731707317067</v>
      </c>
      <c r="AI10" s="56">
        <f t="shared" ref="AI10:AI13" si="16">K10+W10</f>
        <v>5</v>
      </c>
      <c r="AJ10" s="54">
        <f t="shared" ref="AJ10:AJ13" si="17">IF(D10=0,0,AI10/D10*100)</f>
        <v>5.8823529411764701</v>
      </c>
      <c r="AK10" s="51">
        <f t="shared" ref="AK10:AK13" si="18">AI10+AG10</f>
        <v>11</v>
      </c>
      <c r="AL10" s="55">
        <f t="shared" ref="AL10:AL13" si="19">IF(E10=0,0,AK10/E10*100)</f>
        <v>6.5868263473053901</v>
      </c>
      <c r="AM10" s="50">
        <f>AG10+[1]jul!AM10</f>
        <v>78</v>
      </c>
      <c r="AN10" s="54">
        <f t="shared" ref="AN10:AN13" si="20">IF(C10=0,0,AM10/C10*100)</f>
        <v>95.121951219512198</v>
      </c>
      <c r="AO10" s="51">
        <f>AI10+[1]jul!AO10</f>
        <v>61</v>
      </c>
      <c r="AP10" s="54">
        <f t="shared" ref="AP10:AP13" si="21">IF(D10=0,0,AO10/D10*100)</f>
        <v>71.764705882352942</v>
      </c>
      <c r="AQ10" s="51">
        <f>AK10+[1]jul!AQ10</f>
        <v>139</v>
      </c>
      <c r="AR10" s="55">
        <f t="shared" ref="AR10:AR13" si="22">IF(E10=0,0,AQ10/E10*100)</f>
        <v>83.233532934131745</v>
      </c>
      <c r="AS10" s="53">
        <v>6</v>
      </c>
      <c r="AT10" s="54">
        <f t="shared" ref="AT10:AT13" si="23">IF(C10=0,0,AS10/C10*100)</f>
        <v>7.3170731707317067</v>
      </c>
      <c r="AU10" s="53">
        <v>4</v>
      </c>
      <c r="AV10" s="54">
        <f t="shared" ref="AV10:AV13" si="24">IF(D10=0,0,AU10/D10*100)</f>
        <v>4.7058823529411766</v>
      </c>
      <c r="AW10" s="51">
        <f t="shared" ref="AW10:AW13" si="25">AS10+AU10</f>
        <v>10</v>
      </c>
      <c r="AX10" s="55">
        <f t="shared" ref="AX10:AX13" si="26">IF(E10=0,0,AW10/E10*100)</f>
        <v>5.9880239520958085</v>
      </c>
      <c r="AY10" s="50">
        <f>AS10+[1]jul!AY10</f>
        <v>79</v>
      </c>
      <c r="AZ10" s="54">
        <f t="shared" ref="AZ10:AZ13" si="27">IF(C10=0,0,AY10/C10*100)</f>
        <v>96.341463414634148</v>
      </c>
      <c r="BA10" s="51">
        <f>AU10+[1]jul!BA10</f>
        <v>61</v>
      </c>
      <c r="BB10" s="54">
        <f t="shared" ref="BB10:BB13" si="28">IF(D10=0,0,BA10/D10*100)</f>
        <v>71.764705882352942</v>
      </c>
      <c r="BC10" s="51">
        <f>AW10+[1]jul!BC10</f>
        <v>140</v>
      </c>
      <c r="BD10" s="55">
        <f t="shared" ref="BD10:BD13" si="29">IF(E10=0,0,BC10/E10*100)</f>
        <v>83.832335329341305</v>
      </c>
      <c r="BE10" s="53">
        <v>6</v>
      </c>
      <c r="BF10" s="54">
        <f t="shared" ref="BF10:BF13" si="30">IF(C10=0,0,BE10/C10*100)</f>
        <v>7.3170731707317067</v>
      </c>
      <c r="BG10" s="53">
        <v>4</v>
      </c>
      <c r="BH10" s="54">
        <f t="shared" ref="BH10:BH13" si="31">IF(D10=0,0,BG10/D10*100)</f>
        <v>4.7058823529411766</v>
      </c>
      <c r="BI10" s="51">
        <f t="shared" ref="BI10:BI13" si="32">BE10+BG10</f>
        <v>10</v>
      </c>
      <c r="BJ10" s="55">
        <f t="shared" ref="BJ10:BJ13" si="33">IF(E10=0,0,BI10/E10*100)</f>
        <v>5.9880239520958085</v>
      </c>
      <c r="BK10" s="50">
        <f>BE10+[1]jul!BK10</f>
        <v>81</v>
      </c>
      <c r="BL10" s="54">
        <f t="shared" ref="BL10:BL13" si="34">IF(C10=0,0,BK10/C10*100)</f>
        <v>98.780487804878049</v>
      </c>
      <c r="BM10" s="51">
        <f>BG10+[1]jul!BM10</f>
        <v>59</v>
      </c>
      <c r="BN10" s="54">
        <f t="shared" ref="BN10:BN13" si="35">IF(D10=0,0,BM10/D10*100)</f>
        <v>69.411764705882348</v>
      </c>
      <c r="BO10" s="51">
        <f>BI10+[1]jul!BO10</f>
        <v>140</v>
      </c>
      <c r="BP10" s="55">
        <f t="shared" ref="BP10:BP13" si="36">IF(E10=0,0,BO10/E10*100)</f>
        <v>83.832335329341305</v>
      </c>
      <c r="BQ10" s="53">
        <v>7</v>
      </c>
      <c r="BR10" s="54">
        <f t="shared" ref="BR10:BR13" si="37">IF(F10=0,0,BQ10/F10*100)</f>
        <v>8.1395348837209305</v>
      </c>
      <c r="BS10" s="53">
        <v>9</v>
      </c>
      <c r="BT10" s="54">
        <f t="shared" ref="BT10:BT13" si="38">IF(G10=0,0,BS10/G10*100)</f>
        <v>10.112359550561797</v>
      </c>
      <c r="BU10" s="51">
        <f t="shared" ref="BU10:BU13" si="39">BQ10+BS10</f>
        <v>16</v>
      </c>
      <c r="BV10" s="55">
        <f t="shared" ref="BV10:BV13" si="40">IF(H10=0,0,BU10/H10*100)</f>
        <v>9.1428571428571423</v>
      </c>
      <c r="BW10" s="50">
        <f>BQ10+[1]jul!BW10</f>
        <v>76</v>
      </c>
      <c r="BX10" s="54">
        <f t="shared" ref="BX10:BX13" si="41">IF(F10=0,0,BW10/F10*100)</f>
        <v>88.372093023255815</v>
      </c>
      <c r="BY10" s="51">
        <f>BS10+[1]jul!BY10</f>
        <v>53</v>
      </c>
      <c r="BZ10" s="54">
        <f t="shared" ref="BZ10:BZ13" si="42">IF(G10=0,0,BY10/G10*100)</f>
        <v>59.550561797752813</v>
      </c>
      <c r="CA10" s="51">
        <f>BU10+[1]jul!CA10</f>
        <v>129</v>
      </c>
      <c r="CB10" s="55">
        <f t="shared" ref="CB10:CB13" si="43">IF(H10=0,0,CA10/H10*100)</f>
        <v>73.714285714285708</v>
      </c>
      <c r="CC10" s="53">
        <v>7</v>
      </c>
      <c r="CD10" s="54">
        <f t="shared" ref="CD10:CD13" si="44">IF(F10=0,0,CC10/F10*100)</f>
        <v>8.1395348837209305</v>
      </c>
      <c r="CE10" s="53">
        <v>10</v>
      </c>
      <c r="CF10" s="54">
        <f t="shared" ref="CF10:CF13" si="45">IF(G10=0,0,CE10/G10*100)</f>
        <v>11.235955056179774</v>
      </c>
      <c r="CG10" s="51">
        <f t="shared" ref="CG10:CG13" si="46">CC10+CE10</f>
        <v>17</v>
      </c>
      <c r="CH10" s="55">
        <f t="shared" ref="CH10:CH13" si="47">IF(H10=0,0,CG10/H10*100)</f>
        <v>9.7142857142857135</v>
      </c>
      <c r="CI10" s="50">
        <f>CC10+[1]jul!CI10</f>
        <v>77</v>
      </c>
      <c r="CJ10" s="54">
        <f t="shared" ref="CJ10:CJ13" si="48">IF(F10=0,0,CI10/F10*100)</f>
        <v>89.534883720930239</v>
      </c>
      <c r="CK10" s="51">
        <f>CE10+[1]jul!CK10</f>
        <v>54</v>
      </c>
      <c r="CL10" s="54">
        <f t="shared" ref="CL10:CL13" si="49">IF(G10=0,0,CK10/G10*100)</f>
        <v>60.674157303370791</v>
      </c>
      <c r="CM10" s="51">
        <f>CG10+[1]jul!CM10</f>
        <v>131</v>
      </c>
      <c r="CN10" s="55">
        <f t="shared" ref="CN10:CN13" si="50">IF(H10=0,0,CM10/H10*100)</f>
        <v>74.857142857142861</v>
      </c>
      <c r="CO10" s="53">
        <v>11</v>
      </c>
      <c r="CP10" s="54">
        <f t="shared" ref="CP10:CP13" si="51">IF($F10=0,0,CO10/$F10*100)</f>
        <v>12.790697674418606</v>
      </c>
      <c r="CQ10" s="53">
        <v>11</v>
      </c>
      <c r="CR10" s="54">
        <f t="shared" ref="CR10:CR13" si="52">IF($G10=0,0,CQ10/$G10*100)</f>
        <v>12.359550561797752</v>
      </c>
      <c r="CS10" s="51">
        <f t="shared" ref="CS10:CS13" si="53">CO10+CQ10</f>
        <v>22</v>
      </c>
      <c r="CT10" s="55">
        <f t="shared" ref="CT10:CT13" si="54">IF($H10=0,0,CS10/$H10*100)</f>
        <v>12.571428571428573</v>
      </c>
      <c r="CU10" s="50">
        <f>CO10+[1]jul!CU10</f>
        <v>81</v>
      </c>
      <c r="CV10" s="54">
        <f t="shared" ref="CV10:CV13" si="55">IF($F10=0,0,CU10/$F10*100)</f>
        <v>94.186046511627907</v>
      </c>
      <c r="CW10" s="51">
        <f>CQ10+[1]jul!CW10</f>
        <v>62</v>
      </c>
      <c r="CX10" s="54">
        <f t="shared" ref="CX10:CX13" si="56">IF($G10=0,0,CW10/$G10*100)</f>
        <v>69.662921348314612</v>
      </c>
      <c r="CY10" s="51">
        <f>CS10+[1]jul!CY10</f>
        <v>143</v>
      </c>
      <c r="CZ10" s="55">
        <f t="shared" ref="CZ10:CZ13" si="57">IF($H10=0,0,CY10/$H10*100)</f>
        <v>81.714285714285722</v>
      </c>
      <c r="DA10" s="57">
        <v>2</v>
      </c>
      <c r="DB10" s="54">
        <f t="shared" ref="DB10:DB13" si="58">IF($F10=0,0,DA10/$F10*100)</f>
        <v>2.3255813953488373</v>
      </c>
      <c r="DC10" s="57">
        <v>3</v>
      </c>
      <c r="DD10" s="54">
        <f t="shared" ref="DD10:DD13" si="59">IF($G10=0,0,DC10/$G10*100)</f>
        <v>3.3707865168539324</v>
      </c>
      <c r="DE10" s="54">
        <f t="shared" ref="DE10:DE13" si="60">DA10+DC10</f>
        <v>5</v>
      </c>
      <c r="DF10" s="54">
        <f t="shared" ref="DF10:DF13" si="61">IF($H10=0,0,DE10/$H10*100)</f>
        <v>2.8571428571428572</v>
      </c>
      <c r="DG10" s="54">
        <f>DA10+[1]jul!DG10</f>
        <v>2</v>
      </c>
      <c r="DH10" s="54">
        <f t="shared" ref="DH10:DH13" si="62">IF($F10=0,0,DG10/$F10*100)</f>
        <v>2.3255813953488373</v>
      </c>
      <c r="DI10" s="54">
        <f>DC10+[1]jul!DI10</f>
        <v>3</v>
      </c>
      <c r="DJ10" s="54">
        <f t="shared" ref="DJ10:DJ13" si="63">IF($G10=0,0,DI10/$G10*100)</f>
        <v>3.3707865168539324</v>
      </c>
      <c r="DK10" s="54">
        <f>DE10+[1]jul!DK10</f>
        <v>5</v>
      </c>
      <c r="DL10" s="54">
        <f t="shared" ref="DL10:DL13" si="64">IF($H10=0,0,DK10/$H10*100)</f>
        <v>2.8571428571428572</v>
      </c>
      <c r="DM10" s="53">
        <v>11</v>
      </c>
      <c r="DN10" s="54">
        <f t="shared" ref="DN10:DN13" si="65">IF(F10=0,0,DM10/F10*100)</f>
        <v>12.790697674418606</v>
      </c>
      <c r="DO10" s="53">
        <v>5</v>
      </c>
      <c r="DP10" s="54">
        <f t="shared" ref="DP10:DP13" si="66">IF(G10=0,0,DO10/G10*100)</f>
        <v>5.6179775280898872</v>
      </c>
      <c r="DQ10" s="51">
        <f t="shared" ref="DQ10:DQ13" si="67">DM10+DO10</f>
        <v>16</v>
      </c>
      <c r="DR10" s="55">
        <f t="shared" ref="DR10:DR13" si="68">IF(H10=0,0,DQ10/H10*100)</f>
        <v>9.1428571428571423</v>
      </c>
      <c r="DS10" s="50">
        <f>DM10+[1]jul!DS10</f>
        <v>70</v>
      </c>
      <c r="DT10" s="54">
        <f t="shared" ref="DT10:DT13" si="69">IF(F10=0,0,DS10/F10*100)</f>
        <v>81.395348837209298</v>
      </c>
      <c r="DU10" s="51">
        <f>DO10+[1]jul!DU10</f>
        <v>51</v>
      </c>
      <c r="DV10" s="54">
        <f t="shared" ref="DV10:DV13" si="70">IF(G10=0,0,DU10/G10*100)</f>
        <v>57.303370786516851</v>
      </c>
      <c r="DW10" s="51">
        <f>DQ10+[1]jul!DW10</f>
        <v>121</v>
      </c>
      <c r="DX10" s="55">
        <f t="shared" ref="DX10:DX13" si="71">IF(H10=0,0,DW10/H10*100)</f>
        <v>69.142857142857139</v>
      </c>
      <c r="DY10" s="53">
        <v>13</v>
      </c>
      <c r="DZ10" s="54">
        <f t="shared" ref="DZ10:DZ13" si="72">IF(F10=0,0,DY10/F10*100)</f>
        <v>15.11627906976744</v>
      </c>
      <c r="EA10" s="53">
        <v>5</v>
      </c>
      <c r="EB10" s="54">
        <f t="shared" ref="EB10:EB13" si="73">IF(G10=0,0,EA10/G10*100)</f>
        <v>5.6179775280898872</v>
      </c>
      <c r="EC10" s="51">
        <f t="shared" ref="EC10:EC13" si="74">DY10+EA10</f>
        <v>18</v>
      </c>
      <c r="ED10" s="55">
        <f t="shared" ref="ED10:ED13" si="75">IF(H10=0,0,EC10/H10*100)</f>
        <v>10.285714285714285</v>
      </c>
      <c r="EE10" s="50">
        <f>DY10+[1]jul!EE10</f>
        <v>72</v>
      </c>
      <c r="EF10" s="54">
        <f t="shared" ref="EF10:EF13" si="76">IF(F10=0,0,EE10/F10*100)</f>
        <v>83.720930232558146</v>
      </c>
      <c r="EG10" s="51">
        <f>EA10+[1]jul!EG10</f>
        <v>54</v>
      </c>
      <c r="EH10" s="54">
        <f t="shared" ref="EH10:EH13" si="77">IF(G10=0,0,EG10/G10*100)</f>
        <v>60.674157303370791</v>
      </c>
      <c r="EI10" s="51">
        <f>EC10+[1]jul!EI10</f>
        <v>126</v>
      </c>
      <c r="EJ10" s="55">
        <f t="shared" ref="EJ10:EJ13" si="78">IF(H10=0,0,EI10/H10*100)</f>
        <v>72</v>
      </c>
      <c r="EK10" s="53">
        <v>1</v>
      </c>
      <c r="EL10" s="54">
        <f t="shared" ref="EL10:EL13" si="79">IF($F10=0,0,EK10/$F10*100)</f>
        <v>1.1627906976744187</v>
      </c>
      <c r="EM10" s="53">
        <v>8</v>
      </c>
      <c r="EN10" s="54">
        <f t="shared" ref="EN10:EN13" si="80">IF($G10=0,0,EM10/$G10*100)</f>
        <v>8.9887640449438209</v>
      </c>
      <c r="EO10" s="51">
        <f t="shared" ref="EO10:EO13" si="81">EK10+EM10</f>
        <v>9</v>
      </c>
      <c r="EP10" s="55">
        <f t="shared" ref="EP10:EP13" si="82">IF($H10=0,0,EO10/$H10*100)</f>
        <v>5.1428571428571423</v>
      </c>
      <c r="EQ10" s="50">
        <f>EK10+[1]jul!EQ10</f>
        <v>67</v>
      </c>
      <c r="ER10" s="54">
        <f t="shared" ref="ER10:ER13" si="83">IF($F10=0,0,EQ10/$F10*100)</f>
        <v>77.906976744186053</v>
      </c>
      <c r="ES10" s="51">
        <f>EM10+[1]jul!ES10</f>
        <v>56</v>
      </c>
      <c r="ET10" s="54">
        <f t="shared" ref="ET10:ET13" si="84">IF($G10=0,0,ES10/$G10*100)</f>
        <v>62.921348314606739</v>
      </c>
      <c r="EU10" s="51">
        <f>EO10+[1]jul!EU10</f>
        <v>123</v>
      </c>
      <c r="EV10" s="55">
        <f t="shared" ref="EV10:EV13" si="85">IF($H10=0,0,EU10/$H10*100)</f>
        <v>70.285714285714278</v>
      </c>
      <c r="EW10" s="53">
        <v>13</v>
      </c>
      <c r="EX10" s="54">
        <f t="shared" ref="EX10:EX13" si="86">IF(F10=0,0,EW10/F10*100)</f>
        <v>15.11627906976744</v>
      </c>
      <c r="EY10" s="53">
        <v>7</v>
      </c>
      <c r="EZ10" s="54">
        <f t="shared" ref="EZ10:EZ13" si="87">IF(G10=0,0,EY10/G10*100)</f>
        <v>7.8651685393258424</v>
      </c>
      <c r="FA10" s="51">
        <f t="shared" ref="FA10:FA13" si="88">EW10+EY10</f>
        <v>20</v>
      </c>
      <c r="FB10" s="55">
        <f t="shared" ref="FB10:FB13" si="89">IF(H10=0,0,FA10/H10*100)</f>
        <v>11.428571428571429</v>
      </c>
      <c r="FC10" s="50">
        <f>EW10+[1]jul!FC10</f>
        <v>67</v>
      </c>
      <c r="FD10" s="54">
        <f t="shared" ref="FD10:FD13" si="90">IF(F10=0,0,FC10/F10*100)</f>
        <v>77.906976744186053</v>
      </c>
      <c r="FE10" s="51">
        <f>EY10+[1]jul!FE10</f>
        <v>51</v>
      </c>
      <c r="FF10" s="54">
        <f t="shared" ref="FF10:FF13" si="91">IF(G10=0,0,FE10/G10*100)</f>
        <v>57.303370786516851</v>
      </c>
      <c r="FG10" s="51">
        <f>FA10+[1]jul!FG10</f>
        <v>118</v>
      </c>
      <c r="FH10" s="55">
        <f t="shared" ref="FH10:FH13" si="92">IF(H10=0,0,FG10/H10*100)</f>
        <v>67.428571428571431</v>
      </c>
      <c r="FI10" s="53">
        <v>9</v>
      </c>
      <c r="FJ10" s="54">
        <f t="shared" ref="FJ10:FJ13" si="93">IF(F10=0,0,FI10/F10*100)</f>
        <v>10.465116279069768</v>
      </c>
      <c r="FK10" s="53">
        <v>7</v>
      </c>
      <c r="FL10" s="54">
        <f t="shared" ref="FL10:FL13" si="94">IF(G10=0,0,FK10/G10*100)</f>
        <v>7.8651685393258424</v>
      </c>
      <c r="FM10" s="51">
        <f t="shared" ref="FM10:FM13" si="95">FI10+FK10</f>
        <v>16</v>
      </c>
      <c r="FN10" s="55">
        <f t="shared" ref="FN10:FN13" si="96">IF(H10=0,0,FM10/H10*100)</f>
        <v>9.1428571428571423</v>
      </c>
      <c r="FO10" s="50">
        <f>FI10+[1]jul!FO10</f>
        <v>62</v>
      </c>
      <c r="FP10" s="54">
        <f t="shared" ref="FP10:FP13" si="97">IF(F10=0,0,FO10/F10*100)</f>
        <v>72.093023255813947</v>
      </c>
      <c r="FQ10" s="51">
        <f>FK10+[1]jul!FQ10</f>
        <v>55</v>
      </c>
      <c r="FR10" s="54">
        <f t="shared" ref="FR10:FR13" si="98">IF(G10=0,0,FQ10/G10*100)</f>
        <v>61.797752808988761</v>
      </c>
      <c r="FS10" s="51">
        <f>FM10+[1]jul!FS10</f>
        <v>117</v>
      </c>
      <c r="FT10" s="55">
        <f t="shared" ref="FT10:FT13" si="99">IF(H10=0,0,FS10/H10*100)</f>
        <v>66.857142857142861</v>
      </c>
      <c r="FU10" s="53">
        <v>14</v>
      </c>
      <c r="FV10" s="54">
        <f t="shared" ref="FV10:FV13" si="100">IF(F10=0,0,FU10/F10*100)</f>
        <v>16.279069767441861</v>
      </c>
      <c r="FW10" s="53">
        <v>8</v>
      </c>
      <c r="FX10" s="54">
        <f t="shared" ref="FX10:FX13" si="101">IF(G10=0,0,FW10/G10*100)</f>
        <v>8.9887640449438209</v>
      </c>
      <c r="FY10" s="51">
        <f t="shared" ref="FY10:FY13" si="102">FU10+FW10</f>
        <v>22</v>
      </c>
      <c r="FZ10" s="55">
        <f t="shared" ref="FZ10:FZ13" si="103">IF(H10=0,0,FY10/H10*100)</f>
        <v>12.571428571428573</v>
      </c>
      <c r="GA10" s="50">
        <f>FU10+[1]jul!GA10</f>
        <v>67</v>
      </c>
      <c r="GB10" s="54">
        <f t="shared" ref="GB10:GB13" si="104">IF(F10=0,0,GA10/F10*100)</f>
        <v>77.906976744186053</v>
      </c>
      <c r="GC10" s="51">
        <f>FW10+[1]jul!GC10</f>
        <v>63</v>
      </c>
      <c r="GD10" s="54">
        <f t="shared" ref="GD10:GD13" si="105">IF(G10=0,0,GC10/G10*100)</f>
        <v>70.786516853932582</v>
      </c>
      <c r="GE10" s="51">
        <f t="shared" ref="GE10:GE13" si="106">GA10+GC10</f>
        <v>130</v>
      </c>
      <c r="GF10" s="55">
        <f t="shared" ref="GF10:GF13" si="107">IF(H10=0,0,GE10/H10*100)</f>
        <v>74.285714285714292</v>
      </c>
      <c r="GG10" s="57"/>
      <c r="GH10" s="55">
        <f t="shared" ref="GH10:GH13" si="108">IF(F10=0,0,GG10/F10*100)</f>
        <v>0</v>
      </c>
      <c r="GI10" s="57"/>
      <c r="GJ10" s="55">
        <f t="shared" ref="GJ10:GJ13" si="109">IF(G10=0,0,GI10/G10*100)</f>
        <v>0</v>
      </c>
      <c r="GK10" s="55">
        <f t="shared" ref="GK10:GK13" si="110">GG10+GI10</f>
        <v>0</v>
      </c>
      <c r="GL10" s="55">
        <f t="shared" ref="GL10:GL13" si="111">IF(G10=0,0,GK10/G10*100)</f>
        <v>0</v>
      </c>
      <c r="GM10" s="55">
        <f>GG10+[1]jul!GM10</f>
        <v>0</v>
      </c>
      <c r="GN10" s="55">
        <f t="shared" ref="GN10:GN13" si="112">IF(F10=0,0,GM10/F10*100)</f>
        <v>0</v>
      </c>
      <c r="GO10" s="55">
        <f>GI10+[1]jul!GO10</f>
        <v>0</v>
      </c>
      <c r="GP10" s="55">
        <f t="shared" ref="GP10:GP13" si="113">IF(G10=0,0,GO10/G10*100)</f>
        <v>0</v>
      </c>
      <c r="GQ10" s="55">
        <f t="shared" ref="GQ10:GQ13" si="114">GM10+GO10</f>
        <v>0</v>
      </c>
      <c r="GR10" s="55">
        <f t="shared" ref="GR10:GR13" si="115">IF(H10=0,0,GQ10/H10*100)</f>
        <v>0</v>
      </c>
      <c r="GS10" s="57"/>
      <c r="GT10" s="55">
        <f>IF(F10=0,0,GS10/F10*100)</f>
        <v>0</v>
      </c>
      <c r="GU10" s="57"/>
      <c r="GV10" s="55">
        <f>IF(F10=0,0,GU10/F10*100)</f>
        <v>0</v>
      </c>
      <c r="GW10" s="55">
        <f t="shared" ref="GW10:GW13" si="116">GS10+GU10</f>
        <v>0</v>
      </c>
      <c r="GX10" s="55">
        <f t="shared" ref="GX10:GX13" si="117">IF(H10=0,0,GW10/H10*100)</f>
        <v>0</v>
      </c>
      <c r="GY10" s="55">
        <f>GS10+[1]jul!GY10</f>
        <v>0</v>
      </c>
      <c r="GZ10" s="55">
        <f t="shared" ref="GZ10:GZ13" si="118">IF(R10=0,0,GY10/R10*100)</f>
        <v>0</v>
      </c>
      <c r="HA10" s="55">
        <f>GU10+[1]jul!HA10</f>
        <v>0</v>
      </c>
      <c r="HB10" s="55">
        <f t="shared" ref="HB10:HB13" si="119">IF(S10=0,0,HA10/S10*100)</f>
        <v>0</v>
      </c>
      <c r="HC10" s="55">
        <f t="shared" ref="HC10:HC13" si="120">GY10+HA10</f>
        <v>0</v>
      </c>
      <c r="HD10" s="55">
        <f t="shared" ref="HD10:HD13" si="121">IF(H10=0,0,HC10/H10*100)</f>
        <v>0</v>
      </c>
      <c r="HE10" s="53">
        <v>5</v>
      </c>
      <c r="HF10" s="54">
        <f t="shared" ref="HF10:HF13" si="122">IF(F10=0,0,HE10/F10*100)</f>
        <v>5.8139534883720927</v>
      </c>
      <c r="HG10" s="53">
        <v>1</v>
      </c>
      <c r="HH10" s="54">
        <f t="shared" ref="HH10:HH13" si="123">IF(G10=0,0,HG10/G10*100)</f>
        <v>1.1235955056179776</v>
      </c>
      <c r="HI10" s="51">
        <f t="shared" ref="HI10:HI13" si="124">HE10+HG10</f>
        <v>6</v>
      </c>
      <c r="HJ10" s="55">
        <f t="shared" ref="HJ10:HJ13" si="125">IF(H10=0,0,HI10/H10*100)</f>
        <v>3.4285714285714288</v>
      </c>
      <c r="HK10" s="50">
        <f>HE10+[1]jul!HK10</f>
        <v>60</v>
      </c>
      <c r="HL10" s="54">
        <f t="shared" ref="HL10:HL13" si="126">IF(F10=0,0,HK10/F10*100)</f>
        <v>69.767441860465112</v>
      </c>
      <c r="HM10" s="51">
        <f>HG10+[1]jul!HM10</f>
        <v>54</v>
      </c>
      <c r="HN10" s="54">
        <f t="shared" ref="HN10:HN13" si="127">IF(G10=0,0,HM10/G10*100)</f>
        <v>60.674157303370791</v>
      </c>
      <c r="HO10" s="51">
        <f t="shared" ref="HO10:HO13" si="128">HK10+HM10</f>
        <v>114</v>
      </c>
      <c r="HP10" s="55">
        <f t="shared" ref="HP10:HP13" si="129">IF(T10=0,0,HO10/H10*100)</f>
        <v>65.142857142857153</v>
      </c>
      <c r="HQ10" s="58">
        <v>5</v>
      </c>
      <c r="HR10" s="59">
        <f t="shared" ref="HR10:HR13" si="130">IF(F10=0,0,HQ10/F10*100)</f>
        <v>5.8139534883720927</v>
      </c>
      <c r="HS10" s="53">
        <v>3</v>
      </c>
      <c r="HT10" s="60">
        <f t="shared" ref="HT10:HT13" si="131">IF(G10=0,0,HS10/G10*100)</f>
        <v>3.3707865168539324</v>
      </c>
      <c r="HU10" s="61">
        <f t="shared" ref="HU10:HU13" si="132">HQ10+HS10</f>
        <v>8</v>
      </c>
      <c r="HV10" s="55">
        <f t="shared" ref="HV10:HV13" si="133">IF(H10=0,0,HU10/H10*100)</f>
        <v>4.5714285714285712</v>
      </c>
      <c r="HW10" s="50">
        <f>HQ10+[1]jul!HW10</f>
        <v>21</v>
      </c>
      <c r="HX10" s="54">
        <f t="shared" ref="HX10:HX13" si="134">IF(F10=0,0,HW10/F10*100)</f>
        <v>24.418604651162788</v>
      </c>
      <c r="HY10" s="50">
        <f>HS10+[1]jul!HY10</f>
        <v>24</v>
      </c>
      <c r="HZ10" s="62">
        <f t="shared" ref="HZ10:HZ13" si="135">IF(G10=0,0,HY10/G10*100)</f>
        <v>26.966292134831459</v>
      </c>
      <c r="IA10" s="63">
        <f t="shared" ref="IA10:IA13" si="136">HW10+HY10</f>
        <v>45</v>
      </c>
      <c r="IB10" s="55">
        <f t="shared" ref="IB10:IB13" si="137">IF(H10=0,0,IA10/H10*100)</f>
        <v>25.714285714285712</v>
      </c>
      <c r="IC10" s="53"/>
      <c r="ID10" s="54">
        <f t="shared" ref="ID10:ID13" si="138">IF(F10=0,0,IC10/F10*100)</f>
        <v>0</v>
      </c>
      <c r="IE10" s="53"/>
      <c r="IF10" s="54">
        <f t="shared" ref="IF10:IF13" si="139">IF(G10=0,0,IE10/G10*100)</f>
        <v>0</v>
      </c>
      <c r="IG10" s="51">
        <f t="shared" ref="IG10:IG13" si="140">IC10+IE10</f>
        <v>0</v>
      </c>
      <c r="IH10" s="55">
        <f t="shared" ref="IH10:IH13" si="141">IF(H10=0,0,IG10/H10*100)</f>
        <v>0</v>
      </c>
      <c r="II10" s="50">
        <f>IC10+[1]jul!II10</f>
        <v>0</v>
      </c>
      <c r="IJ10" s="54">
        <f t="shared" ref="IJ10:IJ13" si="142">IF(F10=0,0,II10/F10*100)</f>
        <v>0</v>
      </c>
      <c r="IK10" s="51">
        <f>IE10+[1]jul!IK10</f>
        <v>0</v>
      </c>
      <c r="IL10" s="54">
        <f t="shared" ref="IL10:IL13" si="143">IF(G10=0,0,IK10/G10*100)</f>
        <v>0</v>
      </c>
      <c r="IM10" s="51">
        <f t="shared" ref="IM10:IM13" si="144">II10+IK10</f>
        <v>0</v>
      </c>
      <c r="IN10" s="55">
        <f t="shared" ref="IN10:IN13" si="145">IF(H10=0,0,IM10/H10*100)</f>
        <v>0</v>
      </c>
      <c r="IO10" s="53">
        <v>3</v>
      </c>
      <c r="IP10" s="54">
        <f t="shared" ref="IP10:IP13" si="146">IF(F10=0,0,IO10/F10*100)</f>
        <v>3.4883720930232558</v>
      </c>
      <c r="IQ10" s="53">
        <v>7</v>
      </c>
      <c r="IR10" s="54">
        <f t="shared" ref="IR10:IR13" si="147">IF(G10=0,0,IQ10/G10*100)</f>
        <v>7.8651685393258424</v>
      </c>
      <c r="IS10" s="51">
        <f t="shared" ref="IS10:IS13" si="148">IO10+IQ10</f>
        <v>10</v>
      </c>
      <c r="IT10" s="55">
        <f t="shared" ref="IT10:IT13" si="149">IF(H10=0,0,IS10/H10*100)</f>
        <v>5.7142857142857144</v>
      </c>
      <c r="IU10" s="50">
        <f>IO10+[1]jul!IU10</f>
        <v>61</v>
      </c>
      <c r="IV10" s="54">
        <f t="shared" ref="IV10:IV13" si="150">IF(F10=0,0,IU10/F10*100)</f>
        <v>70.930232558139537</v>
      </c>
      <c r="IW10" s="51">
        <f>IQ10+[1]jul!IW10</f>
        <v>47</v>
      </c>
      <c r="IX10" s="54">
        <f t="shared" ref="IX10:IX13" si="151">IF(G10=0,0,IW10/G10*100)</f>
        <v>52.80898876404494</v>
      </c>
      <c r="IY10" s="51">
        <f t="shared" ref="IY10:IY13" si="152">IU10+IW10</f>
        <v>108</v>
      </c>
      <c r="IZ10" s="55">
        <f t="shared" ref="IZ10:IZ13" si="153">IF(H10=0,0,IY10/H10*100)</f>
        <v>61.714285714285708</v>
      </c>
      <c r="JA10" s="64">
        <f>'[1]Data Dasar'!I11</f>
        <v>83</v>
      </c>
      <c r="JB10" s="64">
        <f>'[1]Data Dasar'!J11</f>
        <v>86</v>
      </c>
      <c r="JC10" s="64">
        <f>'[1]Data Dasar'!K11</f>
        <v>169</v>
      </c>
      <c r="JD10" s="53">
        <v>3</v>
      </c>
      <c r="JE10" s="54">
        <f t="shared" ref="JE10:JE13" si="154">IF(JA10=0,0,JD10/JA10*100)</f>
        <v>3.6144578313253009</v>
      </c>
      <c r="JF10" s="53">
        <v>2</v>
      </c>
      <c r="JG10" s="54">
        <f t="shared" ref="JG10:JG13" si="155">IF(JB10=0,0,JF10/JB10*100)</f>
        <v>2.3255813953488373</v>
      </c>
      <c r="JH10" s="51">
        <f t="shared" ref="JH10:JH13" si="156">JF10+JD10</f>
        <v>5</v>
      </c>
      <c r="JI10" s="55">
        <f t="shared" ref="JI10:JI13" si="157">IF(JC10=0,0,JH10/JC10*100)</f>
        <v>2.9585798816568047</v>
      </c>
      <c r="JJ10" s="50">
        <f>JD10+[1]jul!JJ10</f>
        <v>51</v>
      </c>
      <c r="JK10" s="54">
        <f t="shared" ref="JK10:JK13" si="158">IF(JA10=0,0,JJ10/JA10*100)</f>
        <v>61.445783132530117</v>
      </c>
      <c r="JL10" s="51">
        <f>JF10+[1]jul!JL10</f>
        <v>38</v>
      </c>
      <c r="JM10" s="54">
        <f t="shared" ref="JM10:JM13" si="159">IF(JB10=0,0,JL10/JB10*100)</f>
        <v>44.186046511627907</v>
      </c>
      <c r="JN10" s="51">
        <f t="shared" ref="JN10:JN13" si="160">JJ10+JL10</f>
        <v>89</v>
      </c>
      <c r="JO10" s="55">
        <f t="shared" ref="JO10:JO13" si="161">IF(JC10=0,0,JN10/JC10*100)</f>
        <v>52.662721893491124</v>
      </c>
      <c r="JP10" s="53">
        <v>13</v>
      </c>
      <c r="JQ10" s="54">
        <f t="shared" ref="JQ10:JQ13" si="162">IF(JA10=0,0,JP10/JA10*100)</f>
        <v>15.66265060240964</v>
      </c>
      <c r="JR10" s="53">
        <v>2</v>
      </c>
      <c r="JS10" s="54">
        <f t="shared" ref="JS10:JS13" si="163">IF(JB10=0,0,JR10/JB10*100)</f>
        <v>2.3255813953488373</v>
      </c>
      <c r="JT10" s="51">
        <f t="shared" ref="JT10:JT13" si="164">JR10+JP10</f>
        <v>15</v>
      </c>
      <c r="JU10" s="55">
        <f t="shared" ref="JU10:JU13" si="165">IF(JC10=0,0,JT10/JC10*100)</f>
        <v>8.8757396449704142</v>
      </c>
      <c r="JV10" s="50">
        <f>JP10+[1]jul!JV10</f>
        <v>80</v>
      </c>
      <c r="JW10" s="54">
        <f t="shared" ref="JW10:JW13" si="166">IF(JA10=0,0,JV10/JA10*100)</f>
        <v>96.385542168674704</v>
      </c>
      <c r="JX10" s="51">
        <f>JR10+[1]jul!JX10</f>
        <v>49</v>
      </c>
      <c r="JY10" s="54">
        <f t="shared" ref="JY10:JY13" si="167">IF(JB10=0,0,JX10/JB10*100)</f>
        <v>56.97674418604651</v>
      </c>
      <c r="JZ10" s="51">
        <f t="shared" ref="JZ10:JZ13" si="168">JV10+JX10</f>
        <v>129</v>
      </c>
      <c r="KA10" s="55">
        <f t="shared" ref="KA10:KA13" si="169">IF(JC10=0,0,JZ10/JC10*100)</f>
        <v>76.331360946745562</v>
      </c>
      <c r="KB10" s="53">
        <v>8</v>
      </c>
      <c r="KC10" s="54">
        <f t="shared" ref="KC10:KC13" si="170">IF(JA10=0,0,KB10/JA10*100)</f>
        <v>9.6385542168674707</v>
      </c>
      <c r="KD10" s="53">
        <v>2</v>
      </c>
      <c r="KE10" s="54">
        <f t="shared" ref="KE10:KE13" si="171">IF(JB10=0,0,KD10/JB10*100)</f>
        <v>2.3255813953488373</v>
      </c>
      <c r="KF10" s="51">
        <f t="shared" ref="KF10:KF13" si="172">KB10+KD10</f>
        <v>10</v>
      </c>
      <c r="KG10" s="51">
        <f t="shared" ref="KG10:KG13" si="173">IF(JC10=0,0,KF10/JC10*100)</f>
        <v>5.9171597633136095</v>
      </c>
      <c r="KH10" s="50">
        <f>KB10+[1]jul!KH10</f>
        <v>80</v>
      </c>
      <c r="KI10" s="54">
        <f t="shared" ref="KI10:KI13" si="174">IF(JA10=0,0,KH10/JA10*100)</f>
        <v>96.385542168674704</v>
      </c>
      <c r="KJ10" s="51">
        <f>KD10+[1]jul!KJ10</f>
        <v>47</v>
      </c>
      <c r="KK10" s="54">
        <f t="shared" ref="KK10:KK13" si="175">IF(JB10=0,0,KJ10/JB10*100)</f>
        <v>54.651162790697668</v>
      </c>
      <c r="KL10" s="51">
        <f t="shared" ref="KL10:KL13" si="176">KH10+KJ10</f>
        <v>127</v>
      </c>
      <c r="KM10" s="55">
        <f t="shared" ref="KM10:KM13" si="177">IF(JC10=0,0,KL10/JC10*100)</f>
        <v>75.147928994082832</v>
      </c>
      <c r="KN10" s="53">
        <v>2</v>
      </c>
      <c r="KO10" s="54">
        <f t="shared" ref="KO10:KO13" si="178">IF(JA10=0,0,KN10/JA10*100)</f>
        <v>2.4096385542168677</v>
      </c>
      <c r="KP10" s="53">
        <v>2</v>
      </c>
      <c r="KQ10" s="54">
        <f t="shared" ref="KQ10:KQ13" si="179">IF(JB10=0,0,KP10/JB10*100)</f>
        <v>2.3255813953488373</v>
      </c>
      <c r="KR10" s="51">
        <f t="shared" ref="KR10:KR13" si="180">KN10+KP10</f>
        <v>4</v>
      </c>
      <c r="KS10" s="51">
        <f t="shared" ref="KS10:KS13" si="181">IF(JC10=0,0,KR10/JC10*100)</f>
        <v>2.3668639053254439</v>
      </c>
      <c r="KT10" s="50">
        <f>KN10+[1]jul!KT10</f>
        <v>85</v>
      </c>
      <c r="KU10" s="54">
        <f t="shared" ref="KU10:KU13" si="182">IF(JA10=0,0,KT10/JA10*100)</f>
        <v>102.40963855421687</v>
      </c>
      <c r="KV10" s="51">
        <f>KP10+[1]jul!KV10</f>
        <v>64</v>
      </c>
      <c r="KW10" s="54">
        <f t="shared" ref="KW10:KW13" si="183">IF(JB10=0,0,KV10/JB10*100)</f>
        <v>74.418604651162795</v>
      </c>
      <c r="KX10" s="51">
        <f t="shared" ref="KX10:KX13" si="184">KT10+KV10</f>
        <v>149</v>
      </c>
      <c r="KY10" s="55">
        <f t="shared" ref="KY10:KY13" si="185">IF(JC10=0,0,KX10/JC10*100)</f>
        <v>88.165680473372774</v>
      </c>
      <c r="KZ10" s="53">
        <v>2</v>
      </c>
      <c r="LA10" s="54">
        <f t="shared" ref="LA10:LA13" si="186">IF(JA10=0,0,KZ10/JA10*100)</f>
        <v>2.4096385542168677</v>
      </c>
      <c r="LB10" s="53">
        <v>2</v>
      </c>
      <c r="LC10" s="54">
        <f t="shared" ref="LC10:LC13" si="187">IF(JB10=0,0,LB10/JB10*100)</f>
        <v>2.3255813953488373</v>
      </c>
      <c r="LD10" s="51">
        <f t="shared" ref="LD10:LD13" si="188">KZ10+LB10</f>
        <v>4</v>
      </c>
      <c r="LE10" s="51">
        <f t="shared" ref="LE10:LE13" si="189">IF(JC10=0,0,LD10/JC10*100)</f>
        <v>2.3668639053254439</v>
      </c>
      <c r="LF10" s="50">
        <f>KZ10+[1]jul!LF10</f>
        <v>85</v>
      </c>
      <c r="LG10" s="54">
        <f t="shared" ref="LG10:LG13" si="190">IF(JA10=0,0,LF10/JA10*100)</f>
        <v>102.40963855421687</v>
      </c>
      <c r="LH10" s="51">
        <f>LB10+[1]jul!LH10</f>
        <v>64</v>
      </c>
      <c r="LI10" s="54">
        <f t="shared" ref="LI10:LI13" si="191">IF(JB10=0,0,LH10/JB10*100)</f>
        <v>74.418604651162795</v>
      </c>
      <c r="LJ10" s="51">
        <f t="shared" ref="LJ10:LJ13" si="192">LF10+LH10</f>
        <v>149</v>
      </c>
      <c r="LK10" s="55">
        <f t="shared" ref="LK10:LK13" si="193">IF(JC10=0,0,LJ10/JC10*100)</f>
        <v>88.165680473372774</v>
      </c>
    </row>
    <row r="11" spans="1:323" ht="12.75" customHeight="1" x14ac:dyDescent="0.2">
      <c r="A11" s="65">
        <f>'[1]Data Dasar'!A12</f>
        <v>2</v>
      </c>
      <c r="B11" s="66" t="str">
        <f>'[1]Data Dasar'!B12</f>
        <v>TLOGOWARU</v>
      </c>
      <c r="C11" s="67">
        <f>'[1]Data Dasar'!C12</f>
        <v>42</v>
      </c>
      <c r="D11" s="64">
        <f>'[1]Data Dasar'!D12</f>
        <v>43</v>
      </c>
      <c r="E11" s="68">
        <f>'[1]Data Dasar'!E12</f>
        <v>85</v>
      </c>
      <c r="F11" s="67">
        <f>'[1]Data Dasar'!F12</f>
        <v>49</v>
      </c>
      <c r="G11" s="64">
        <f>'[1]Data Dasar'!G12</f>
        <v>49</v>
      </c>
      <c r="H11" s="68">
        <f>'[1]Data Dasar'!H12</f>
        <v>98</v>
      </c>
      <c r="I11" s="69">
        <v>1</v>
      </c>
      <c r="J11" s="70">
        <f t="shared" si="0"/>
        <v>2.3809523809523809</v>
      </c>
      <c r="K11" s="69">
        <v>4</v>
      </c>
      <c r="L11" s="70">
        <f t="shared" si="1"/>
        <v>9.3023255813953494</v>
      </c>
      <c r="M11" s="64">
        <f t="shared" si="2"/>
        <v>5</v>
      </c>
      <c r="N11" s="71">
        <f t="shared" si="3"/>
        <v>5.8823529411764701</v>
      </c>
      <c r="O11" s="67">
        <f>I11+[1]jul!O11</f>
        <v>27</v>
      </c>
      <c r="P11" s="70">
        <f t="shared" si="4"/>
        <v>64.285714285714292</v>
      </c>
      <c r="Q11" s="64">
        <f>K11+[1]jul!Q11</f>
        <v>34</v>
      </c>
      <c r="R11" s="70">
        <f t="shared" si="5"/>
        <v>79.069767441860463</v>
      </c>
      <c r="S11" s="64">
        <f>M11+[1]jul!S11</f>
        <v>61</v>
      </c>
      <c r="T11" s="71">
        <f t="shared" si="6"/>
        <v>71.764705882352942</v>
      </c>
      <c r="U11" s="69"/>
      <c r="V11" s="70">
        <f t="shared" si="7"/>
        <v>0</v>
      </c>
      <c r="W11" s="69"/>
      <c r="X11" s="70">
        <f t="shared" si="8"/>
        <v>0</v>
      </c>
      <c r="Y11" s="64">
        <f t="shared" si="9"/>
        <v>0</v>
      </c>
      <c r="Z11" s="71">
        <f t="shared" si="10"/>
        <v>0</v>
      </c>
      <c r="AA11" s="67">
        <f>U11+[1]jul!AA11</f>
        <v>0</v>
      </c>
      <c r="AB11" s="70">
        <f t="shared" si="11"/>
        <v>0</v>
      </c>
      <c r="AC11" s="64">
        <f>W11+[1]jul!AC11</f>
        <v>0</v>
      </c>
      <c r="AD11" s="70">
        <f t="shared" si="12"/>
        <v>0</v>
      </c>
      <c r="AE11" s="64">
        <f>Y11+[1]jul!AE11</f>
        <v>0</v>
      </c>
      <c r="AF11" s="71">
        <f t="shared" si="13"/>
        <v>0</v>
      </c>
      <c r="AG11" s="72">
        <f t="shared" si="14"/>
        <v>1</v>
      </c>
      <c r="AH11" s="70">
        <f t="shared" si="15"/>
        <v>2.3809523809523809</v>
      </c>
      <c r="AI11" s="72">
        <f t="shared" si="16"/>
        <v>4</v>
      </c>
      <c r="AJ11" s="70">
        <f t="shared" si="17"/>
        <v>9.3023255813953494</v>
      </c>
      <c r="AK11" s="64">
        <f t="shared" si="18"/>
        <v>5</v>
      </c>
      <c r="AL11" s="71">
        <f t="shared" si="19"/>
        <v>5.8823529411764701</v>
      </c>
      <c r="AM11" s="67">
        <f>AG11+[1]jul!AM11</f>
        <v>27</v>
      </c>
      <c r="AN11" s="70">
        <f t="shared" si="20"/>
        <v>64.285714285714292</v>
      </c>
      <c r="AO11" s="64">
        <f>AI11+[1]jul!AO11</f>
        <v>34</v>
      </c>
      <c r="AP11" s="70">
        <f t="shared" si="21"/>
        <v>79.069767441860463</v>
      </c>
      <c r="AQ11" s="64">
        <f>AK11+[1]jul!AQ11</f>
        <v>61</v>
      </c>
      <c r="AR11" s="71">
        <f t="shared" si="22"/>
        <v>71.764705882352942</v>
      </c>
      <c r="AS11" s="69">
        <v>1</v>
      </c>
      <c r="AT11" s="70">
        <f t="shared" si="23"/>
        <v>2.3809523809523809</v>
      </c>
      <c r="AU11" s="69">
        <v>4</v>
      </c>
      <c r="AV11" s="70">
        <f t="shared" si="24"/>
        <v>9.3023255813953494</v>
      </c>
      <c r="AW11" s="64">
        <f t="shared" si="25"/>
        <v>5</v>
      </c>
      <c r="AX11" s="71">
        <f t="shared" si="26"/>
        <v>5.8823529411764701</v>
      </c>
      <c r="AY11" s="67">
        <f>AS11+[1]jul!AY11</f>
        <v>21</v>
      </c>
      <c r="AZ11" s="70">
        <f t="shared" si="27"/>
        <v>50</v>
      </c>
      <c r="BA11" s="64">
        <f>AU11+[1]jul!BA11</f>
        <v>28</v>
      </c>
      <c r="BB11" s="70">
        <f t="shared" si="28"/>
        <v>65.116279069767444</v>
      </c>
      <c r="BC11" s="64">
        <f>AW11+[1]jul!BC11</f>
        <v>49</v>
      </c>
      <c r="BD11" s="71">
        <f t="shared" si="29"/>
        <v>57.647058823529406</v>
      </c>
      <c r="BE11" s="69">
        <v>2</v>
      </c>
      <c r="BF11" s="70">
        <f t="shared" si="30"/>
        <v>4.7619047619047619</v>
      </c>
      <c r="BG11" s="69">
        <v>4</v>
      </c>
      <c r="BH11" s="70">
        <f t="shared" si="31"/>
        <v>9.3023255813953494</v>
      </c>
      <c r="BI11" s="64">
        <f t="shared" si="32"/>
        <v>6</v>
      </c>
      <c r="BJ11" s="71">
        <f t="shared" si="33"/>
        <v>7.0588235294117645</v>
      </c>
      <c r="BK11" s="67">
        <f>BE11+[1]jul!BK11</f>
        <v>23</v>
      </c>
      <c r="BL11" s="70">
        <f t="shared" si="34"/>
        <v>54.761904761904766</v>
      </c>
      <c r="BM11" s="64">
        <f>BG11+[1]jul!BM11</f>
        <v>27</v>
      </c>
      <c r="BN11" s="70">
        <f t="shared" si="35"/>
        <v>62.790697674418603</v>
      </c>
      <c r="BO11" s="64">
        <f>BI11+[1]jul!BO11</f>
        <v>50</v>
      </c>
      <c r="BP11" s="71">
        <f t="shared" si="36"/>
        <v>58.82352941176471</v>
      </c>
      <c r="BQ11" s="69">
        <v>2</v>
      </c>
      <c r="BR11" s="70">
        <f t="shared" si="37"/>
        <v>4.0816326530612246</v>
      </c>
      <c r="BS11" s="69">
        <v>3</v>
      </c>
      <c r="BT11" s="70">
        <f t="shared" si="38"/>
        <v>6.1224489795918364</v>
      </c>
      <c r="BU11" s="64">
        <f t="shared" si="39"/>
        <v>5</v>
      </c>
      <c r="BV11" s="71">
        <f t="shared" si="40"/>
        <v>5.1020408163265305</v>
      </c>
      <c r="BW11" s="67">
        <f>BQ11+[1]jul!BW11</f>
        <v>21</v>
      </c>
      <c r="BX11" s="70">
        <f t="shared" si="41"/>
        <v>42.857142857142854</v>
      </c>
      <c r="BY11" s="64">
        <f>BS11+[1]jul!BY11</f>
        <v>25</v>
      </c>
      <c r="BZ11" s="70">
        <f t="shared" si="42"/>
        <v>51.020408163265309</v>
      </c>
      <c r="CA11" s="64">
        <f>BU11+[1]jul!CA11</f>
        <v>46</v>
      </c>
      <c r="CB11" s="71">
        <f t="shared" si="43"/>
        <v>46.938775510204081</v>
      </c>
      <c r="CC11" s="69">
        <v>1</v>
      </c>
      <c r="CD11" s="70">
        <f t="shared" si="44"/>
        <v>2.0408163265306123</v>
      </c>
      <c r="CE11" s="69">
        <v>3</v>
      </c>
      <c r="CF11" s="70">
        <f t="shared" si="45"/>
        <v>6.1224489795918364</v>
      </c>
      <c r="CG11" s="64">
        <f t="shared" si="46"/>
        <v>4</v>
      </c>
      <c r="CH11" s="71">
        <f t="shared" si="47"/>
        <v>4.0816326530612246</v>
      </c>
      <c r="CI11" s="67">
        <f>CC11+[1]jul!CI11</f>
        <v>20</v>
      </c>
      <c r="CJ11" s="70">
        <f t="shared" si="48"/>
        <v>40.816326530612244</v>
      </c>
      <c r="CK11" s="64">
        <f>CE11+[1]jul!CK11</f>
        <v>27</v>
      </c>
      <c r="CL11" s="70">
        <f t="shared" si="49"/>
        <v>55.102040816326522</v>
      </c>
      <c r="CM11" s="64">
        <f>CG11+[1]jul!CM11</f>
        <v>47</v>
      </c>
      <c r="CN11" s="71">
        <f t="shared" si="50"/>
        <v>47.959183673469383</v>
      </c>
      <c r="CO11" s="69">
        <v>1</v>
      </c>
      <c r="CP11" s="70">
        <f t="shared" si="51"/>
        <v>2.0408163265306123</v>
      </c>
      <c r="CQ11" s="69">
        <v>3</v>
      </c>
      <c r="CR11" s="70">
        <f t="shared" si="52"/>
        <v>6.1224489795918364</v>
      </c>
      <c r="CS11" s="64">
        <f t="shared" si="53"/>
        <v>4</v>
      </c>
      <c r="CT11" s="71">
        <f t="shared" si="54"/>
        <v>4.0816326530612246</v>
      </c>
      <c r="CU11" s="67">
        <f>CO11+[1]jul!CU11</f>
        <v>20</v>
      </c>
      <c r="CV11" s="70">
        <f t="shared" si="55"/>
        <v>40.816326530612244</v>
      </c>
      <c r="CW11" s="64">
        <f>CQ11+[1]jul!CW11</f>
        <v>29</v>
      </c>
      <c r="CX11" s="70">
        <f t="shared" si="56"/>
        <v>59.183673469387756</v>
      </c>
      <c r="CY11" s="64">
        <f>CS11+[1]jul!CY11</f>
        <v>49</v>
      </c>
      <c r="CZ11" s="71">
        <f t="shared" si="57"/>
        <v>50</v>
      </c>
      <c r="DA11" s="73">
        <v>0</v>
      </c>
      <c r="DB11" s="70">
        <f t="shared" si="58"/>
        <v>0</v>
      </c>
      <c r="DC11" s="73">
        <v>1</v>
      </c>
      <c r="DD11" s="70">
        <f t="shared" si="59"/>
        <v>2.0408163265306123</v>
      </c>
      <c r="DE11" s="70">
        <f t="shared" si="60"/>
        <v>1</v>
      </c>
      <c r="DF11" s="70">
        <f t="shared" si="61"/>
        <v>1.0204081632653061</v>
      </c>
      <c r="DG11" s="70">
        <f>DA11+[1]jul!DG11</f>
        <v>0</v>
      </c>
      <c r="DH11" s="70">
        <f t="shared" si="62"/>
        <v>0</v>
      </c>
      <c r="DI11" s="70">
        <f>DC11+[1]jul!DI11</f>
        <v>1</v>
      </c>
      <c r="DJ11" s="70">
        <f t="shared" si="63"/>
        <v>2.0408163265306123</v>
      </c>
      <c r="DK11" s="70">
        <f>DE11+[1]jul!DK11</f>
        <v>1</v>
      </c>
      <c r="DL11" s="70">
        <f t="shared" si="64"/>
        <v>1.0204081632653061</v>
      </c>
      <c r="DM11" s="69">
        <v>2</v>
      </c>
      <c r="DN11" s="70">
        <f t="shared" si="65"/>
        <v>4.0816326530612246</v>
      </c>
      <c r="DO11" s="69">
        <v>4</v>
      </c>
      <c r="DP11" s="70">
        <f t="shared" si="66"/>
        <v>8.1632653061224492</v>
      </c>
      <c r="DQ11" s="64">
        <f t="shared" si="67"/>
        <v>6</v>
      </c>
      <c r="DR11" s="71">
        <f t="shared" si="68"/>
        <v>6.1224489795918364</v>
      </c>
      <c r="DS11" s="67">
        <f>DM11+[1]jul!DS11</f>
        <v>21</v>
      </c>
      <c r="DT11" s="70">
        <f t="shared" si="69"/>
        <v>42.857142857142854</v>
      </c>
      <c r="DU11" s="64">
        <f>DO11+[1]jul!DU11</f>
        <v>26</v>
      </c>
      <c r="DV11" s="70">
        <f t="shared" si="70"/>
        <v>53.061224489795919</v>
      </c>
      <c r="DW11" s="64">
        <f>DQ11+[1]jul!DW11</f>
        <v>47</v>
      </c>
      <c r="DX11" s="71">
        <f t="shared" si="71"/>
        <v>47.959183673469383</v>
      </c>
      <c r="DY11" s="69">
        <v>3</v>
      </c>
      <c r="DZ11" s="70">
        <f t="shared" si="72"/>
        <v>6.1224489795918364</v>
      </c>
      <c r="EA11" s="69">
        <v>4</v>
      </c>
      <c r="EB11" s="70">
        <f t="shared" si="73"/>
        <v>8.1632653061224492</v>
      </c>
      <c r="EC11" s="64">
        <f t="shared" si="74"/>
        <v>7</v>
      </c>
      <c r="ED11" s="71">
        <f t="shared" si="75"/>
        <v>7.1428571428571423</v>
      </c>
      <c r="EE11" s="67">
        <f>DY11+[1]jul!EE11</f>
        <v>22</v>
      </c>
      <c r="EF11" s="70">
        <f t="shared" si="76"/>
        <v>44.897959183673471</v>
      </c>
      <c r="EG11" s="64">
        <f>EA11+[1]jul!EG11</f>
        <v>25</v>
      </c>
      <c r="EH11" s="70">
        <f t="shared" si="77"/>
        <v>51.020408163265309</v>
      </c>
      <c r="EI11" s="64">
        <f>EC11+[1]jul!EI11</f>
        <v>47</v>
      </c>
      <c r="EJ11" s="71">
        <f t="shared" si="78"/>
        <v>47.959183673469383</v>
      </c>
      <c r="EK11" s="69">
        <v>3</v>
      </c>
      <c r="EL11" s="70">
        <f t="shared" si="79"/>
        <v>6.1224489795918364</v>
      </c>
      <c r="EM11" s="69">
        <v>3</v>
      </c>
      <c r="EN11" s="70">
        <f t="shared" si="80"/>
        <v>6.1224489795918364</v>
      </c>
      <c r="EO11" s="64">
        <f t="shared" si="81"/>
        <v>6</v>
      </c>
      <c r="EP11" s="71">
        <f t="shared" si="82"/>
        <v>6.1224489795918364</v>
      </c>
      <c r="EQ11" s="67">
        <f>EK11+[1]jul!EQ11</f>
        <v>21</v>
      </c>
      <c r="ER11" s="70">
        <f t="shared" si="83"/>
        <v>42.857142857142854</v>
      </c>
      <c r="ES11" s="64">
        <f>EM11+[1]jul!ES11</f>
        <v>22</v>
      </c>
      <c r="ET11" s="70">
        <f t="shared" si="84"/>
        <v>44.897959183673471</v>
      </c>
      <c r="EU11" s="64">
        <f>EO11+[1]jul!EU11</f>
        <v>43</v>
      </c>
      <c r="EV11" s="71">
        <f t="shared" si="85"/>
        <v>43.877551020408163</v>
      </c>
      <c r="EW11" s="69">
        <v>6</v>
      </c>
      <c r="EX11" s="70">
        <f t="shared" si="86"/>
        <v>12.244897959183673</v>
      </c>
      <c r="EY11" s="69">
        <v>5</v>
      </c>
      <c r="EZ11" s="70">
        <f t="shared" si="87"/>
        <v>10.204081632653061</v>
      </c>
      <c r="FA11" s="64">
        <f t="shared" si="88"/>
        <v>11</v>
      </c>
      <c r="FB11" s="71">
        <f t="shared" si="89"/>
        <v>11.224489795918368</v>
      </c>
      <c r="FC11" s="67">
        <f>EW11+[1]jul!FC11</f>
        <v>17</v>
      </c>
      <c r="FD11" s="70">
        <f t="shared" si="90"/>
        <v>34.693877551020407</v>
      </c>
      <c r="FE11" s="64">
        <f>EY11+[1]jul!FE11</f>
        <v>23</v>
      </c>
      <c r="FF11" s="70">
        <f t="shared" si="91"/>
        <v>46.938775510204081</v>
      </c>
      <c r="FG11" s="64">
        <f>FA11+[1]jul!FG11</f>
        <v>40</v>
      </c>
      <c r="FH11" s="71">
        <f t="shared" si="92"/>
        <v>40.816326530612244</v>
      </c>
      <c r="FI11" s="69">
        <v>6</v>
      </c>
      <c r="FJ11" s="70">
        <f t="shared" si="93"/>
        <v>12.244897959183673</v>
      </c>
      <c r="FK11" s="69">
        <v>6</v>
      </c>
      <c r="FL11" s="70">
        <f t="shared" si="94"/>
        <v>12.244897959183673</v>
      </c>
      <c r="FM11" s="64">
        <f t="shared" si="95"/>
        <v>12</v>
      </c>
      <c r="FN11" s="71">
        <f t="shared" si="96"/>
        <v>12.244897959183673</v>
      </c>
      <c r="FO11" s="67">
        <f>FI11+[1]jul!FO11</f>
        <v>19</v>
      </c>
      <c r="FP11" s="70">
        <f t="shared" si="97"/>
        <v>38.775510204081634</v>
      </c>
      <c r="FQ11" s="64">
        <f>FK11+[1]jul!FQ11</f>
        <v>23</v>
      </c>
      <c r="FR11" s="70">
        <f t="shared" si="98"/>
        <v>46.938775510204081</v>
      </c>
      <c r="FS11" s="64">
        <f>FM11+[1]jul!FS11</f>
        <v>42</v>
      </c>
      <c r="FT11" s="71">
        <f t="shared" si="99"/>
        <v>42.857142857142854</v>
      </c>
      <c r="FU11" s="69">
        <v>1</v>
      </c>
      <c r="FV11" s="70">
        <f t="shared" si="100"/>
        <v>2.0408163265306123</v>
      </c>
      <c r="FW11" s="69">
        <v>2</v>
      </c>
      <c r="FX11" s="70">
        <f t="shared" si="101"/>
        <v>4.0816326530612246</v>
      </c>
      <c r="FY11" s="64">
        <f t="shared" si="102"/>
        <v>3</v>
      </c>
      <c r="FZ11" s="71">
        <f t="shared" si="103"/>
        <v>3.0612244897959182</v>
      </c>
      <c r="GA11" s="67">
        <f>FU11+[1]jul!GA11</f>
        <v>18</v>
      </c>
      <c r="GB11" s="70">
        <f t="shared" si="104"/>
        <v>36.734693877551024</v>
      </c>
      <c r="GC11" s="64">
        <f>FW11+[1]jul!GC11</f>
        <v>27</v>
      </c>
      <c r="GD11" s="70">
        <f t="shared" si="105"/>
        <v>55.102040816326522</v>
      </c>
      <c r="GE11" s="64">
        <f t="shared" si="106"/>
        <v>45</v>
      </c>
      <c r="GF11" s="71">
        <f t="shared" si="107"/>
        <v>45.91836734693878</v>
      </c>
      <c r="GG11" s="73"/>
      <c r="GH11" s="71">
        <f t="shared" si="108"/>
        <v>0</v>
      </c>
      <c r="GI11" s="73"/>
      <c r="GJ11" s="71">
        <f t="shared" si="109"/>
        <v>0</v>
      </c>
      <c r="GK11" s="71">
        <f t="shared" si="110"/>
        <v>0</v>
      </c>
      <c r="GL11" s="71">
        <f t="shared" si="111"/>
        <v>0</v>
      </c>
      <c r="GM11" s="71">
        <f>GG11+[1]jul!GM11</f>
        <v>0</v>
      </c>
      <c r="GN11" s="71">
        <f t="shared" si="112"/>
        <v>0</v>
      </c>
      <c r="GO11" s="71">
        <f>GI11+[1]jul!GO11</f>
        <v>0</v>
      </c>
      <c r="GP11" s="71">
        <f t="shared" si="113"/>
        <v>0</v>
      </c>
      <c r="GQ11" s="71">
        <f t="shared" si="114"/>
        <v>0</v>
      </c>
      <c r="GR11" s="71">
        <f t="shared" si="115"/>
        <v>0</v>
      </c>
      <c r="GS11" s="73"/>
      <c r="GT11" s="71">
        <f t="shared" ref="GT11:GT13" si="194">IF(R11=0,0,GS11/R11*100)</f>
        <v>0</v>
      </c>
      <c r="GU11" s="73"/>
      <c r="GV11" s="71">
        <f t="shared" ref="GV11:GV13" si="195">IF(S11=0,0,GU11/S11*100)</f>
        <v>0</v>
      </c>
      <c r="GW11" s="71">
        <f t="shared" si="116"/>
        <v>0</v>
      </c>
      <c r="GX11" s="71">
        <f t="shared" si="117"/>
        <v>0</v>
      </c>
      <c r="GY11" s="71">
        <f>GS11+[1]jul!GY11</f>
        <v>0</v>
      </c>
      <c r="GZ11" s="71">
        <f t="shared" si="118"/>
        <v>0</v>
      </c>
      <c r="HA11" s="71">
        <f>GU11+[1]jul!HA11</f>
        <v>0</v>
      </c>
      <c r="HB11" s="71">
        <f t="shared" si="119"/>
        <v>0</v>
      </c>
      <c r="HC11" s="71">
        <f t="shared" si="120"/>
        <v>0</v>
      </c>
      <c r="HD11" s="71">
        <f t="shared" si="121"/>
        <v>0</v>
      </c>
      <c r="HE11" s="69">
        <v>0</v>
      </c>
      <c r="HF11" s="70">
        <f t="shared" si="122"/>
        <v>0</v>
      </c>
      <c r="HG11" s="69">
        <v>3</v>
      </c>
      <c r="HH11" s="70">
        <f t="shared" si="123"/>
        <v>6.1224489795918364</v>
      </c>
      <c r="HI11" s="64">
        <f t="shared" si="124"/>
        <v>3</v>
      </c>
      <c r="HJ11" s="71">
        <f t="shared" si="125"/>
        <v>3.0612244897959182</v>
      </c>
      <c r="HK11" s="67">
        <f>HE11+[1]jul!HK11</f>
        <v>15</v>
      </c>
      <c r="HL11" s="70">
        <f t="shared" si="126"/>
        <v>30.612244897959183</v>
      </c>
      <c r="HM11" s="64">
        <f>HG11+[1]jul!HM11</f>
        <v>22</v>
      </c>
      <c r="HN11" s="70">
        <f t="shared" si="127"/>
        <v>44.897959183673471</v>
      </c>
      <c r="HO11" s="64">
        <f t="shared" si="128"/>
        <v>37</v>
      </c>
      <c r="HP11" s="71">
        <f t="shared" si="129"/>
        <v>37.755102040816325</v>
      </c>
      <c r="HQ11" s="74">
        <v>0</v>
      </c>
      <c r="HR11" s="75">
        <f t="shared" si="130"/>
        <v>0</v>
      </c>
      <c r="HS11" s="69">
        <v>1</v>
      </c>
      <c r="HT11" s="76">
        <f t="shared" si="131"/>
        <v>2.0408163265306123</v>
      </c>
      <c r="HU11" s="77">
        <f t="shared" si="132"/>
        <v>1</v>
      </c>
      <c r="HV11" s="71">
        <f t="shared" si="133"/>
        <v>1.0204081632653061</v>
      </c>
      <c r="HW11" s="67">
        <f>HQ11+[1]jul!HW11</f>
        <v>5</v>
      </c>
      <c r="HX11" s="70">
        <f t="shared" si="134"/>
        <v>10.204081632653061</v>
      </c>
      <c r="HY11" s="64">
        <f>HS11+[1]jul!HY11</f>
        <v>3</v>
      </c>
      <c r="HZ11" s="70">
        <f t="shared" si="135"/>
        <v>6.1224489795918364</v>
      </c>
      <c r="IA11" s="64">
        <f t="shared" si="136"/>
        <v>8</v>
      </c>
      <c r="IB11" s="71">
        <f t="shared" si="137"/>
        <v>8.1632653061224492</v>
      </c>
      <c r="IC11" s="69"/>
      <c r="ID11" s="70">
        <f t="shared" si="138"/>
        <v>0</v>
      </c>
      <c r="IE11" s="69"/>
      <c r="IF11" s="70">
        <f t="shared" si="139"/>
        <v>0</v>
      </c>
      <c r="IG11" s="64">
        <f t="shared" si="140"/>
        <v>0</v>
      </c>
      <c r="IH11" s="71">
        <f t="shared" si="141"/>
        <v>0</v>
      </c>
      <c r="II11" s="67">
        <f>IC11+[1]jul!II11</f>
        <v>0</v>
      </c>
      <c r="IJ11" s="70">
        <f t="shared" si="142"/>
        <v>0</v>
      </c>
      <c r="IK11" s="64">
        <f>IE11+[1]jul!IK11</f>
        <v>0</v>
      </c>
      <c r="IL11" s="70">
        <f t="shared" si="143"/>
        <v>0</v>
      </c>
      <c r="IM11" s="64">
        <f t="shared" si="144"/>
        <v>0</v>
      </c>
      <c r="IN11" s="71">
        <f t="shared" si="145"/>
        <v>0</v>
      </c>
      <c r="IO11" s="69">
        <v>0</v>
      </c>
      <c r="IP11" s="70">
        <f t="shared" si="146"/>
        <v>0</v>
      </c>
      <c r="IQ11" s="69">
        <v>3</v>
      </c>
      <c r="IR11" s="70">
        <f t="shared" si="147"/>
        <v>6.1224489795918364</v>
      </c>
      <c r="IS11" s="64">
        <f t="shared" si="148"/>
        <v>3</v>
      </c>
      <c r="IT11" s="71">
        <f t="shared" si="149"/>
        <v>3.0612244897959182</v>
      </c>
      <c r="IU11" s="67">
        <f>IO11+[1]jul!IU11</f>
        <v>19</v>
      </c>
      <c r="IV11" s="70">
        <f t="shared" si="150"/>
        <v>38.775510204081634</v>
      </c>
      <c r="IW11" s="64">
        <f>IQ11+[1]jul!IW11</f>
        <v>23</v>
      </c>
      <c r="IX11" s="70">
        <f t="shared" si="151"/>
        <v>46.938775510204081</v>
      </c>
      <c r="IY11" s="64">
        <f t="shared" si="152"/>
        <v>42</v>
      </c>
      <c r="IZ11" s="71">
        <f t="shared" si="153"/>
        <v>42.857142857142854</v>
      </c>
      <c r="JA11" s="64">
        <f>'[1]Data Dasar'!I12</f>
        <v>50</v>
      </c>
      <c r="JB11" s="64">
        <f>'[1]Data Dasar'!J12</f>
        <v>51</v>
      </c>
      <c r="JC11" s="64">
        <f>'[1]Data Dasar'!K12</f>
        <v>101</v>
      </c>
      <c r="JD11" s="69">
        <v>2</v>
      </c>
      <c r="JE11" s="70">
        <f t="shared" si="154"/>
        <v>4</v>
      </c>
      <c r="JF11" s="69">
        <v>4</v>
      </c>
      <c r="JG11" s="70">
        <f t="shared" si="155"/>
        <v>7.8431372549019605</v>
      </c>
      <c r="JH11" s="64">
        <f t="shared" si="156"/>
        <v>6</v>
      </c>
      <c r="JI11" s="71">
        <f t="shared" si="157"/>
        <v>5.9405940594059405</v>
      </c>
      <c r="JJ11" s="67">
        <f>JD11+[1]jul!JJ11</f>
        <v>13</v>
      </c>
      <c r="JK11" s="70">
        <f t="shared" si="158"/>
        <v>26</v>
      </c>
      <c r="JL11" s="64">
        <f>JF11+[1]jul!JL11</f>
        <v>17</v>
      </c>
      <c r="JM11" s="70">
        <f t="shared" si="159"/>
        <v>33.333333333333329</v>
      </c>
      <c r="JN11" s="64">
        <f t="shared" si="160"/>
        <v>30</v>
      </c>
      <c r="JO11" s="71">
        <f t="shared" si="161"/>
        <v>29.702970297029701</v>
      </c>
      <c r="JP11" s="69">
        <v>4</v>
      </c>
      <c r="JQ11" s="70">
        <f t="shared" si="162"/>
        <v>8</v>
      </c>
      <c r="JR11" s="69">
        <v>7</v>
      </c>
      <c r="JS11" s="70">
        <f t="shared" si="163"/>
        <v>13.725490196078432</v>
      </c>
      <c r="JT11" s="64">
        <f t="shared" si="164"/>
        <v>11</v>
      </c>
      <c r="JU11" s="71">
        <f t="shared" si="165"/>
        <v>10.891089108910892</v>
      </c>
      <c r="JV11" s="67">
        <f>JP11+[1]jul!JV11</f>
        <v>24</v>
      </c>
      <c r="JW11" s="70">
        <f t="shared" si="166"/>
        <v>48</v>
      </c>
      <c r="JX11" s="64">
        <f>JR11+[1]jul!JX11</f>
        <v>22</v>
      </c>
      <c r="JY11" s="70">
        <f t="shared" si="167"/>
        <v>43.137254901960787</v>
      </c>
      <c r="JZ11" s="64">
        <f t="shared" si="168"/>
        <v>46</v>
      </c>
      <c r="KA11" s="71">
        <f t="shared" si="169"/>
        <v>45.544554455445549</v>
      </c>
      <c r="KB11" s="69">
        <v>2</v>
      </c>
      <c r="KC11" s="70">
        <f t="shared" si="170"/>
        <v>4</v>
      </c>
      <c r="KD11" s="69">
        <v>0</v>
      </c>
      <c r="KE11" s="70">
        <f t="shared" si="171"/>
        <v>0</v>
      </c>
      <c r="KF11" s="64">
        <f t="shared" si="172"/>
        <v>2</v>
      </c>
      <c r="KG11" s="64">
        <f t="shared" si="173"/>
        <v>1.9801980198019802</v>
      </c>
      <c r="KH11" s="67">
        <f>KB11+[1]jul!KH11</f>
        <v>23</v>
      </c>
      <c r="KI11" s="70">
        <f t="shared" si="174"/>
        <v>46</v>
      </c>
      <c r="KJ11" s="64">
        <f>KD11+[1]jul!KJ11</f>
        <v>13</v>
      </c>
      <c r="KK11" s="70">
        <f t="shared" si="175"/>
        <v>25.490196078431371</v>
      </c>
      <c r="KL11" s="64">
        <f t="shared" si="176"/>
        <v>36</v>
      </c>
      <c r="KM11" s="71">
        <f t="shared" si="177"/>
        <v>35.64356435643564</v>
      </c>
      <c r="KN11" s="69">
        <v>1</v>
      </c>
      <c r="KO11" s="70">
        <f t="shared" si="178"/>
        <v>2</v>
      </c>
      <c r="KP11" s="69">
        <v>2</v>
      </c>
      <c r="KQ11" s="70">
        <f t="shared" si="179"/>
        <v>3.9215686274509802</v>
      </c>
      <c r="KR11" s="64">
        <f t="shared" si="180"/>
        <v>3</v>
      </c>
      <c r="KS11" s="64">
        <f t="shared" si="181"/>
        <v>2.9702970297029703</v>
      </c>
      <c r="KT11" s="67">
        <f>KN11+[1]jul!KT11</f>
        <v>27</v>
      </c>
      <c r="KU11" s="70">
        <f t="shared" si="182"/>
        <v>54</v>
      </c>
      <c r="KV11" s="64">
        <f>KP11+[1]jul!KV11</f>
        <v>23</v>
      </c>
      <c r="KW11" s="70">
        <f t="shared" si="183"/>
        <v>45.098039215686278</v>
      </c>
      <c r="KX11" s="64">
        <f t="shared" si="184"/>
        <v>50</v>
      </c>
      <c r="KY11" s="71">
        <f t="shared" si="185"/>
        <v>49.504950495049506</v>
      </c>
      <c r="KZ11" s="69">
        <v>1</v>
      </c>
      <c r="LA11" s="70">
        <f t="shared" si="186"/>
        <v>2</v>
      </c>
      <c r="LB11" s="69">
        <v>2</v>
      </c>
      <c r="LC11" s="70">
        <f t="shared" si="187"/>
        <v>3.9215686274509802</v>
      </c>
      <c r="LD11" s="64">
        <f t="shared" si="188"/>
        <v>3</v>
      </c>
      <c r="LE11" s="64">
        <f t="shared" si="189"/>
        <v>2.9702970297029703</v>
      </c>
      <c r="LF11" s="67">
        <f>KZ11+[1]jul!LF11</f>
        <v>27</v>
      </c>
      <c r="LG11" s="70">
        <f t="shared" si="190"/>
        <v>54</v>
      </c>
      <c r="LH11" s="64">
        <f>LB11+[1]jul!LH11</f>
        <v>23</v>
      </c>
      <c r="LI11" s="70">
        <f t="shared" si="191"/>
        <v>45.098039215686278</v>
      </c>
      <c r="LJ11" s="64">
        <f t="shared" si="192"/>
        <v>50</v>
      </c>
      <c r="LK11" s="71">
        <f t="shared" si="193"/>
        <v>49.504950495049506</v>
      </c>
    </row>
    <row r="12" spans="1:323" ht="12.75" customHeight="1" x14ac:dyDescent="0.2">
      <c r="A12" s="65">
        <f>'[1]Data Dasar'!A13</f>
        <v>3</v>
      </c>
      <c r="B12" s="66" t="str">
        <f>'[1]Data Dasar'!B13</f>
        <v>BUMIAYU</v>
      </c>
      <c r="C12" s="67">
        <f>'[1]Data Dasar'!C13</f>
        <v>123</v>
      </c>
      <c r="D12" s="64">
        <f>'[1]Data Dasar'!D13</f>
        <v>127</v>
      </c>
      <c r="E12" s="68">
        <f>'[1]Data Dasar'!E13</f>
        <v>250</v>
      </c>
      <c r="F12" s="67">
        <f>'[1]Data Dasar'!F13</f>
        <v>143</v>
      </c>
      <c r="G12" s="64">
        <f>'[1]Data Dasar'!G13</f>
        <v>147</v>
      </c>
      <c r="H12" s="68">
        <f>'[1]Data Dasar'!H13</f>
        <v>290</v>
      </c>
      <c r="I12" s="69">
        <v>23</v>
      </c>
      <c r="J12" s="70">
        <f t="shared" si="0"/>
        <v>18.699186991869919</v>
      </c>
      <c r="K12" s="69">
        <v>20</v>
      </c>
      <c r="L12" s="70">
        <f t="shared" si="1"/>
        <v>15.748031496062993</v>
      </c>
      <c r="M12" s="64">
        <f t="shared" si="2"/>
        <v>43</v>
      </c>
      <c r="N12" s="71">
        <f t="shared" si="3"/>
        <v>17.2</v>
      </c>
      <c r="O12" s="67">
        <f>I12+[1]jul!O12</f>
        <v>102</v>
      </c>
      <c r="P12" s="70">
        <f t="shared" si="4"/>
        <v>82.926829268292678</v>
      </c>
      <c r="Q12" s="64">
        <f>K12+[1]jul!Q12</f>
        <v>76</v>
      </c>
      <c r="R12" s="70">
        <f t="shared" si="5"/>
        <v>59.842519685039377</v>
      </c>
      <c r="S12" s="64">
        <f>M12+[1]jul!S12</f>
        <v>178</v>
      </c>
      <c r="T12" s="71">
        <f t="shared" si="6"/>
        <v>71.2</v>
      </c>
      <c r="U12" s="69"/>
      <c r="V12" s="70">
        <f t="shared" si="7"/>
        <v>0</v>
      </c>
      <c r="W12" s="69"/>
      <c r="X12" s="70">
        <f t="shared" si="8"/>
        <v>0</v>
      </c>
      <c r="Y12" s="64">
        <f t="shared" si="9"/>
        <v>0</v>
      </c>
      <c r="Z12" s="71">
        <f t="shared" si="10"/>
        <v>0</v>
      </c>
      <c r="AA12" s="67">
        <f>U12+[1]jul!AA12</f>
        <v>0</v>
      </c>
      <c r="AB12" s="70">
        <f t="shared" si="11"/>
        <v>0</v>
      </c>
      <c r="AC12" s="64">
        <f>W12+[1]jul!AC12</f>
        <v>0</v>
      </c>
      <c r="AD12" s="70">
        <f t="shared" si="12"/>
        <v>0</v>
      </c>
      <c r="AE12" s="64">
        <f>Y12+[1]jul!AE12</f>
        <v>0</v>
      </c>
      <c r="AF12" s="71">
        <f t="shared" si="13"/>
        <v>0</v>
      </c>
      <c r="AG12" s="72">
        <f t="shared" si="14"/>
        <v>23</v>
      </c>
      <c r="AH12" s="70">
        <f t="shared" si="15"/>
        <v>18.699186991869919</v>
      </c>
      <c r="AI12" s="72">
        <f t="shared" si="16"/>
        <v>20</v>
      </c>
      <c r="AJ12" s="70">
        <f t="shared" si="17"/>
        <v>15.748031496062993</v>
      </c>
      <c r="AK12" s="64">
        <f t="shared" si="18"/>
        <v>43</v>
      </c>
      <c r="AL12" s="71">
        <f t="shared" si="19"/>
        <v>17.2</v>
      </c>
      <c r="AM12" s="67">
        <f>AG12+[1]jul!AM12</f>
        <v>102</v>
      </c>
      <c r="AN12" s="70">
        <f t="shared" si="20"/>
        <v>82.926829268292678</v>
      </c>
      <c r="AO12" s="64">
        <f>AI12+[1]jul!AO12</f>
        <v>76</v>
      </c>
      <c r="AP12" s="70">
        <f t="shared" si="21"/>
        <v>59.842519685039377</v>
      </c>
      <c r="AQ12" s="64">
        <f>AK12+[1]jul!AQ12</f>
        <v>178</v>
      </c>
      <c r="AR12" s="71">
        <f t="shared" si="22"/>
        <v>71.2</v>
      </c>
      <c r="AS12" s="69">
        <v>19</v>
      </c>
      <c r="AT12" s="70">
        <f t="shared" si="23"/>
        <v>15.447154471544716</v>
      </c>
      <c r="AU12" s="69">
        <v>20</v>
      </c>
      <c r="AV12" s="70">
        <f t="shared" si="24"/>
        <v>15.748031496062993</v>
      </c>
      <c r="AW12" s="64">
        <f t="shared" si="25"/>
        <v>39</v>
      </c>
      <c r="AX12" s="71">
        <f t="shared" si="26"/>
        <v>15.6</v>
      </c>
      <c r="AY12" s="67">
        <f>AS12+[1]jul!AY12</f>
        <v>101</v>
      </c>
      <c r="AZ12" s="70">
        <f t="shared" si="27"/>
        <v>82.113821138211378</v>
      </c>
      <c r="BA12" s="64">
        <f>AU12+[1]jul!BA12</f>
        <v>75</v>
      </c>
      <c r="BB12" s="70">
        <f t="shared" si="28"/>
        <v>59.055118110236215</v>
      </c>
      <c r="BC12" s="64">
        <f>AW12+[1]jul!BC12</f>
        <v>176</v>
      </c>
      <c r="BD12" s="71">
        <f t="shared" si="29"/>
        <v>70.399999999999991</v>
      </c>
      <c r="BE12" s="69">
        <v>17</v>
      </c>
      <c r="BF12" s="70">
        <f t="shared" si="30"/>
        <v>13.821138211382115</v>
      </c>
      <c r="BG12" s="69">
        <v>22</v>
      </c>
      <c r="BH12" s="70">
        <f t="shared" si="31"/>
        <v>17.322834645669293</v>
      </c>
      <c r="BI12" s="64">
        <f t="shared" si="32"/>
        <v>39</v>
      </c>
      <c r="BJ12" s="71">
        <f t="shared" si="33"/>
        <v>15.6</v>
      </c>
      <c r="BK12" s="67">
        <f>BE12+[1]jul!BK12</f>
        <v>101</v>
      </c>
      <c r="BL12" s="70">
        <f t="shared" si="34"/>
        <v>82.113821138211378</v>
      </c>
      <c r="BM12" s="64">
        <f>BG12+[1]jul!BM12</f>
        <v>83</v>
      </c>
      <c r="BN12" s="70">
        <f t="shared" si="35"/>
        <v>65.354330708661408</v>
      </c>
      <c r="BO12" s="64">
        <f>BI12+[1]jul!BO12</f>
        <v>184</v>
      </c>
      <c r="BP12" s="71">
        <f t="shared" si="36"/>
        <v>73.599999999999994</v>
      </c>
      <c r="BQ12" s="69">
        <v>22</v>
      </c>
      <c r="BR12" s="70">
        <f t="shared" si="37"/>
        <v>15.384615384615385</v>
      </c>
      <c r="BS12" s="69">
        <v>26</v>
      </c>
      <c r="BT12" s="70">
        <f t="shared" si="38"/>
        <v>17.687074829931973</v>
      </c>
      <c r="BU12" s="64">
        <f t="shared" si="39"/>
        <v>48</v>
      </c>
      <c r="BV12" s="71">
        <f t="shared" si="40"/>
        <v>16.551724137931036</v>
      </c>
      <c r="BW12" s="67">
        <f>BQ12+[1]jul!BW12</f>
        <v>93</v>
      </c>
      <c r="BX12" s="70">
        <f t="shared" si="41"/>
        <v>65.034965034965026</v>
      </c>
      <c r="BY12" s="64">
        <f>BS12+[1]jul!BY12</f>
        <v>79</v>
      </c>
      <c r="BZ12" s="70">
        <f t="shared" si="42"/>
        <v>53.741496598639458</v>
      </c>
      <c r="CA12" s="64">
        <f>BU12+[1]jul!CA12</f>
        <v>172</v>
      </c>
      <c r="CB12" s="71">
        <f t="shared" si="43"/>
        <v>59.310344827586206</v>
      </c>
      <c r="CC12" s="69">
        <v>21</v>
      </c>
      <c r="CD12" s="70">
        <f t="shared" si="44"/>
        <v>14.685314685314685</v>
      </c>
      <c r="CE12" s="69">
        <v>21</v>
      </c>
      <c r="CF12" s="70">
        <f t="shared" si="45"/>
        <v>14.285714285714285</v>
      </c>
      <c r="CG12" s="64">
        <f t="shared" si="46"/>
        <v>42</v>
      </c>
      <c r="CH12" s="71">
        <f t="shared" si="47"/>
        <v>14.482758620689657</v>
      </c>
      <c r="CI12" s="67">
        <f>CC12+[1]jul!CI12</f>
        <v>85</v>
      </c>
      <c r="CJ12" s="70">
        <f t="shared" si="48"/>
        <v>59.44055944055944</v>
      </c>
      <c r="CK12" s="64">
        <f>CE12+[1]jul!CK12</f>
        <v>69</v>
      </c>
      <c r="CL12" s="70">
        <f t="shared" si="49"/>
        <v>46.938775510204081</v>
      </c>
      <c r="CM12" s="64">
        <f>CG12+[1]jul!CM12</f>
        <v>154</v>
      </c>
      <c r="CN12" s="71">
        <f t="shared" si="50"/>
        <v>53.103448275862064</v>
      </c>
      <c r="CO12" s="69">
        <v>22</v>
      </c>
      <c r="CP12" s="70">
        <f t="shared" si="51"/>
        <v>15.384615384615385</v>
      </c>
      <c r="CQ12" s="69">
        <v>20</v>
      </c>
      <c r="CR12" s="70">
        <f t="shared" si="52"/>
        <v>13.605442176870749</v>
      </c>
      <c r="CS12" s="64">
        <f t="shared" si="53"/>
        <v>42</v>
      </c>
      <c r="CT12" s="71">
        <f t="shared" si="54"/>
        <v>14.482758620689657</v>
      </c>
      <c r="CU12" s="67">
        <f>CO12+[1]jul!CU12</f>
        <v>105</v>
      </c>
      <c r="CV12" s="70">
        <f t="shared" si="55"/>
        <v>73.426573426573427</v>
      </c>
      <c r="CW12" s="64">
        <f>CQ12+[1]jul!CW12</f>
        <v>76</v>
      </c>
      <c r="CX12" s="70">
        <f t="shared" si="56"/>
        <v>51.700680272108848</v>
      </c>
      <c r="CY12" s="64">
        <f>CS12+[1]jul!CY12</f>
        <v>181</v>
      </c>
      <c r="CZ12" s="71">
        <f t="shared" si="57"/>
        <v>62.413793103448278</v>
      </c>
      <c r="DA12" s="73">
        <v>2</v>
      </c>
      <c r="DB12" s="70">
        <f t="shared" si="58"/>
        <v>1.3986013986013985</v>
      </c>
      <c r="DC12" s="73">
        <v>4</v>
      </c>
      <c r="DD12" s="70">
        <f t="shared" si="59"/>
        <v>2.7210884353741496</v>
      </c>
      <c r="DE12" s="70">
        <f t="shared" si="60"/>
        <v>6</v>
      </c>
      <c r="DF12" s="70">
        <f t="shared" si="61"/>
        <v>2.0689655172413794</v>
      </c>
      <c r="DG12" s="70">
        <f>DA12+[1]jul!DG12</f>
        <v>2</v>
      </c>
      <c r="DH12" s="70">
        <f t="shared" si="62"/>
        <v>1.3986013986013985</v>
      </c>
      <c r="DI12" s="70">
        <f>DC12+[1]jul!DI12</f>
        <v>4</v>
      </c>
      <c r="DJ12" s="70">
        <f t="shared" si="63"/>
        <v>2.7210884353741496</v>
      </c>
      <c r="DK12" s="70">
        <f>DE12+[1]jul!DK12</f>
        <v>6</v>
      </c>
      <c r="DL12" s="70">
        <f t="shared" si="64"/>
        <v>2.0689655172413794</v>
      </c>
      <c r="DM12" s="69">
        <v>14</v>
      </c>
      <c r="DN12" s="70">
        <f t="shared" si="65"/>
        <v>9.79020979020979</v>
      </c>
      <c r="DO12" s="69">
        <v>13</v>
      </c>
      <c r="DP12" s="70">
        <f t="shared" si="66"/>
        <v>8.8435374149659864</v>
      </c>
      <c r="DQ12" s="64">
        <f t="shared" si="67"/>
        <v>27</v>
      </c>
      <c r="DR12" s="71">
        <f t="shared" si="68"/>
        <v>9.3103448275862082</v>
      </c>
      <c r="DS12" s="67">
        <f>DM12+[1]jul!DS12</f>
        <v>82</v>
      </c>
      <c r="DT12" s="70">
        <f t="shared" si="69"/>
        <v>57.342657342657347</v>
      </c>
      <c r="DU12" s="64">
        <f>DO12+[1]jul!DU12</f>
        <v>63</v>
      </c>
      <c r="DV12" s="70">
        <f t="shared" si="70"/>
        <v>42.857142857142854</v>
      </c>
      <c r="DW12" s="64">
        <f>DQ12+[1]jul!DW12</f>
        <v>145</v>
      </c>
      <c r="DX12" s="71">
        <f t="shared" si="71"/>
        <v>50</v>
      </c>
      <c r="DY12" s="69">
        <v>12</v>
      </c>
      <c r="DZ12" s="70">
        <f t="shared" si="72"/>
        <v>8.3916083916083917</v>
      </c>
      <c r="EA12" s="69">
        <v>8</v>
      </c>
      <c r="EB12" s="70">
        <f t="shared" si="73"/>
        <v>5.4421768707482991</v>
      </c>
      <c r="EC12" s="64">
        <f t="shared" si="74"/>
        <v>20</v>
      </c>
      <c r="ED12" s="71">
        <f t="shared" si="75"/>
        <v>6.8965517241379306</v>
      </c>
      <c r="EE12" s="67">
        <f>DY12+[1]jul!EE12</f>
        <v>81</v>
      </c>
      <c r="EF12" s="70">
        <f t="shared" si="76"/>
        <v>56.643356643356647</v>
      </c>
      <c r="EG12" s="64">
        <f>EA12+[1]jul!EG12</f>
        <v>60</v>
      </c>
      <c r="EH12" s="70">
        <f t="shared" si="77"/>
        <v>40.816326530612244</v>
      </c>
      <c r="EI12" s="64">
        <f>EC12+[1]jul!EI12</f>
        <v>141</v>
      </c>
      <c r="EJ12" s="71">
        <f t="shared" si="78"/>
        <v>48.620689655172413</v>
      </c>
      <c r="EK12" s="69">
        <v>12</v>
      </c>
      <c r="EL12" s="70">
        <f t="shared" si="79"/>
        <v>8.3916083916083917</v>
      </c>
      <c r="EM12" s="69">
        <v>7</v>
      </c>
      <c r="EN12" s="70">
        <f t="shared" si="80"/>
        <v>4.7619047619047619</v>
      </c>
      <c r="EO12" s="64">
        <f t="shared" si="81"/>
        <v>19</v>
      </c>
      <c r="EP12" s="71">
        <f t="shared" si="82"/>
        <v>6.5517241379310347</v>
      </c>
      <c r="EQ12" s="67">
        <f>EK12+[1]jul!EQ12</f>
        <v>85</v>
      </c>
      <c r="ER12" s="70">
        <f t="shared" si="83"/>
        <v>59.44055944055944</v>
      </c>
      <c r="ES12" s="64">
        <f>EM12+[1]jul!ES12</f>
        <v>64</v>
      </c>
      <c r="ET12" s="70">
        <f t="shared" si="84"/>
        <v>43.537414965986393</v>
      </c>
      <c r="EU12" s="64">
        <f>EO12+[1]jul!EU12</f>
        <v>149</v>
      </c>
      <c r="EV12" s="71">
        <f t="shared" si="85"/>
        <v>51.379310344827587</v>
      </c>
      <c r="EW12" s="69">
        <v>11</v>
      </c>
      <c r="EX12" s="70">
        <f t="shared" si="86"/>
        <v>7.6923076923076925</v>
      </c>
      <c r="EY12" s="69">
        <v>16</v>
      </c>
      <c r="EZ12" s="70">
        <f t="shared" si="87"/>
        <v>10.884353741496598</v>
      </c>
      <c r="FA12" s="64">
        <f t="shared" si="88"/>
        <v>27</v>
      </c>
      <c r="FB12" s="71">
        <f t="shared" si="89"/>
        <v>9.3103448275862082</v>
      </c>
      <c r="FC12" s="67">
        <f>EW12+[1]jul!FC12</f>
        <v>88</v>
      </c>
      <c r="FD12" s="70">
        <f t="shared" si="90"/>
        <v>61.53846153846154</v>
      </c>
      <c r="FE12" s="64">
        <f>EY12+[1]jul!FE12</f>
        <v>68</v>
      </c>
      <c r="FF12" s="70">
        <f t="shared" si="91"/>
        <v>46.258503401360542</v>
      </c>
      <c r="FG12" s="64">
        <f>FA12+[1]jul!FG12</f>
        <v>156</v>
      </c>
      <c r="FH12" s="71">
        <f t="shared" si="92"/>
        <v>53.793103448275858</v>
      </c>
      <c r="FI12" s="69">
        <v>14</v>
      </c>
      <c r="FJ12" s="70">
        <f t="shared" si="93"/>
        <v>9.79020979020979</v>
      </c>
      <c r="FK12" s="69">
        <v>13</v>
      </c>
      <c r="FL12" s="70">
        <f t="shared" si="94"/>
        <v>8.8435374149659864</v>
      </c>
      <c r="FM12" s="64">
        <f t="shared" si="95"/>
        <v>27</v>
      </c>
      <c r="FN12" s="71">
        <f t="shared" si="96"/>
        <v>9.3103448275862082</v>
      </c>
      <c r="FO12" s="67">
        <f>FI12+[1]jul!FO12</f>
        <v>90</v>
      </c>
      <c r="FP12" s="70">
        <f t="shared" si="97"/>
        <v>62.93706293706294</v>
      </c>
      <c r="FQ12" s="64">
        <f>FK12+[1]jul!FQ12</f>
        <v>70</v>
      </c>
      <c r="FR12" s="70">
        <f t="shared" si="98"/>
        <v>47.619047619047613</v>
      </c>
      <c r="FS12" s="64">
        <f>FM12+[1]jul!FS12</f>
        <v>160</v>
      </c>
      <c r="FT12" s="71">
        <f t="shared" si="99"/>
        <v>55.172413793103445</v>
      </c>
      <c r="FU12" s="69">
        <v>16</v>
      </c>
      <c r="FV12" s="70">
        <f t="shared" si="100"/>
        <v>11.188811188811188</v>
      </c>
      <c r="FW12" s="69">
        <v>12</v>
      </c>
      <c r="FX12" s="70">
        <f t="shared" si="101"/>
        <v>8.1632653061224492</v>
      </c>
      <c r="FY12" s="64">
        <f t="shared" si="102"/>
        <v>28</v>
      </c>
      <c r="FZ12" s="71">
        <f t="shared" si="103"/>
        <v>9.6551724137931032</v>
      </c>
      <c r="GA12" s="67">
        <f>FU12+[1]jul!GA12</f>
        <v>95</v>
      </c>
      <c r="GB12" s="70">
        <f t="shared" si="104"/>
        <v>66.43356643356644</v>
      </c>
      <c r="GC12" s="64">
        <f>FW12+[1]jul!GC12</f>
        <v>66</v>
      </c>
      <c r="GD12" s="70">
        <f t="shared" si="105"/>
        <v>44.897959183673471</v>
      </c>
      <c r="GE12" s="64">
        <f t="shared" si="106"/>
        <v>161</v>
      </c>
      <c r="GF12" s="71">
        <f t="shared" si="107"/>
        <v>55.517241379310342</v>
      </c>
      <c r="GG12" s="73"/>
      <c r="GH12" s="71">
        <f t="shared" si="108"/>
        <v>0</v>
      </c>
      <c r="GI12" s="73"/>
      <c r="GJ12" s="71">
        <f t="shared" si="109"/>
        <v>0</v>
      </c>
      <c r="GK12" s="71">
        <f t="shared" si="110"/>
        <v>0</v>
      </c>
      <c r="GL12" s="71">
        <f t="shared" si="111"/>
        <v>0</v>
      </c>
      <c r="GM12" s="71">
        <f>GG12+[1]jul!GM12</f>
        <v>0</v>
      </c>
      <c r="GN12" s="71">
        <f t="shared" si="112"/>
        <v>0</v>
      </c>
      <c r="GO12" s="71">
        <f>GI12+[1]jul!GO12</f>
        <v>0</v>
      </c>
      <c r="GP12" s="71">
        <f t="shared" si="113"/>
        <v>0</v>
      </c>
      <c r="GQ12" s="71">
        <f t="shared" si="114"/>
        <v>0</v>
      </c>
      <c r="GR12" s="71">
        <f t="shared" si="115"/>
        <v>0</v>
      </c>
      <c r="GS12" s="73"/>
      <c r="GT12" s="71">
        <f t="shared" si="194"/>
        <v>0</v>
      </c>
      <c r="GU12" s="73"/>
      <c r="GV12" s="71">
        <f t="shared" si="195"/>
        <v>0</v>
      </c>
      <c r="GW12" s="71">
        <f t="shared" si="116"/>
        <v>0</v>
      </c>
      <c r="GX12" s="71">
        <f t="shared" si="117"/>
        <v>0</v>
      </c>
      <c r="GY12" s="71">
        <f>GS12+[1]jul!GY12</f>
        <v>0</v>
      </c>
      <c r="GZ12" s="71">
        <f t="shared" si="118"/>
        <v>0</v>
      </c>
      <c r="HA12" s="71">
        <f>GU12+[1]jul!HA12</f>
        <v>0</v>
      </c>
      <c r="HB12" s="71">
        <f t="shared" si="119"/>
        <v>0</v>
      </c>
      <c r="HC12" s="71">
        <f t="shared" si="120"/>
        <v>0</v>
      </c>
      <c r="HD12" s="71">
        <f t="shared" si="121"/>
        <v>0</v>
      </c>
      <c r="HE12" s="69">
        <v>7</v>
      </c>
      <c r="HF12" s="70">
        <f t="shared" si="122"/>
        <v>4.895104895104895</v>
      </c>
      <c r="HG12" s="69">
        <v>12</v>
      </c>
      <c r="HH12" s="70">
        <f t="shared" si="123"/>
        <v>8.1632653061224492</v>
      </c>
      <c r="HI12" s="64">
        <f t="shared" si="124"/>
        <v>19</v>
      </c>
      <c r="HJ12" s="71">
        <f t="shared" si="125"/>
        <v>6.5517241379310347</v>
      </c>
      <c r="HK12" s="67">
        <f>HE12+[1]jul!HK12</f>
        <v>64</v>
      </c>
      <c r="HL12" s="70">
        <f t="shared" si="126"/>
        <v>44.755244755244753</v>
      </c>
      <c r="HM12" s="64">
        <f>HG12+[1]jul!HM12</f>
        <v>65</v>
      </c>
      <c r="HN12" s="70">
        <f t="shared" si="127"/>
        <v>44.217687074829932</v>
      </c>
      <c r="HO12" s="64">
        <f t="shared" si="128"/>
        <v>129</v>
      </c>
      <c r="HP12" s="71">
        <f t="shared" si="129"/>
        <v>44.482758620689658</v>
      </c>
      <c r="HQ12" s="74">
        <v>3</v>
      </c>
      <c r="HR12" s="75">
        <f t="shared" si="130"/>
        <v>2.0979020979020979</v>
      </c>
      <c r="HS12" s="69">
        <v>12</v>
      </c>
      <c r="HT12" s="76">
        <f t="shared" si="131"/>
        <v>8.1632653061224492</v>
      </c>
      <c r="HU12" s="77">
        <f t="shared" si="132"/>
        <v>15</v>
      </c>
      <c r="HV12" s="71">
        <f t="shared" si="133"/>
        <v>5.1724137931034484</v>
      </c>
      <c r="HW12" s="67">
        <f>HQ12+[1]jul!HW12</f>
        <v>15</v>
      </c>
      <c r="HX12" s="70">
        <f t="shared" si="134"/>
        <v>10.48951048951049</v>
      </c>
      <c r="HY12" s="64">
        <f>HS12+[1]jul!HY12</f>
        <v>30</v>
      </c>
      <c r="HZ12" s="70">
        <f t="shared" si="135"/>
        <v>20.408163265306122</v>
      </c>
      <c r="IA12" s="64">
        <f t="shared" si="136"/>
        <v>45</v>
      </c>
      <c r="IB12" s="71">
        <f t="shared" si="137"/>
        <v>15.517241379310345</v>
      </c>
      <c r="IC12" s="69"/>
      <c r="ID12" s="70">
        <f t="shared" si="138"/>
        <v>0</v>
      </c>
      <c r="IE12" s="69"/>
      <c r="IF12" s="70">
        <f t="shared" si="139"/>
        <v>0</v>
      </c>
      <c r="IG12" s="64">
        <f t="shared" si="140"/>
        <v>0</v>
      </c>
      <c r="IH12" s="71">
        <f t="shared" si="141"/>
        <v>0</v>
      </c>
      <c r="II12" s="67">
        <f>IC12+[1]jul!II12</f>
        <v>0</v>
      </c>
      <c r="IJ12" s="70">
        <f t="shared" si="142"/>
        <v>0</v>
      </c>
      <c r="IK12" s="64">
        <f>IE12+[1]jul!IK12</f>
        <v>0</v>
      </c>
      <c r="IL12" s="70">
        <f t="shared" si="143"/>
        <v>0</v>
      </c>
      <c r="IM12" s="64">
        <f t="shared" si="144"/>
        <v>0</v>
      </c>
      <c r="IN12" s="71">
        <f t="shared" si="145"/>
        <v>0</v>
      </c>
      <c r="IO12" s="69">
        <v>9</v>
      </c>
      <c r="IP12" s="70">
        <f t="shared" si="146"/>
        <v>6.2937062937062942</v>
      </c>
      <c r="IQ12" s="69">
        <v>17</v>
      </c>
      <c r="IR12" s="70">
        <f t="shared" si="147"/>
        <v>11.564625850340136</v>
      </c>
      <c r="IS12" s="64">
        <f t="shared" si="148"/>
        <v>26</v>
      </c>
      <c r="IT12" s="71">
        <f t="shared" si="149"/>
        <v>8.9655172413793096</v>
      </c>
      <c r="IU12" s="67">
        <f>IO12+[1]jul!IU12</f>
        <v>65</v>
      </c>
      <c r="IV12" s="70">
        <f t="shared" si="150"/>
        <v>45.454545454545453</v>
      </c>
      <c r="IW12" s="64">
        <f>IQ12+[1]jul!IW12</f>
        <v>61</v>
      </c>
      <c r="IX12" s="70">
        <f t="shared" si="151"/>
        <v>41.496598639455783</v>
      </c>
      <c r="IY12" s="64">
        <f t="shared" si="152"/>
        <v>126</v>
      </c>
      <c r="IZ12" s="71">
        <f t="shared" si="153"/>
        <v>43.448275862068961</v>
      </c>
      <c r="JA12" s="64">
        <f>'[1]Data Dasar'!I13</f>
        <v>142</v>
      </c>
      <c r="JB12" s="64">
        <f>'[1]Data Dasar'!J13</f>
        <v>147</v>
      </c>
      <c r="JC12" s="64">
        <f>'[1]Data Dasar'!K13</f>
        <v>289</v>
      </c>
      <c r="JD12" s="69">
        <v>3</v>
      </c>
      <c r="JE12" s="70">
        <f t="shared" si="154"/>
        <v>2.112676056338028</v>
      </c>
      <c r="JF12" s="69">
        <v>8</v>
      </c>
      <c r="JG12" s="70">
        <f t="shared" si="155"/>
        <v>5.4421768707482991</v>
      </c>
      <c r="JH12" s="64">
        <f t="shared" si="156"/>
        <v>11</v>
      </c>
      <c r="JI12" s="71">
        <f t="shared" si="157"/>
        <v>3.8062283737024223</v>
      </c>
      <c r="JJ12" s="67">
        <f>JD12+[1]jul!JJ12</f>
        <v>65</v>
      </c>
      <c r="JK12" s="70">
        <f t="shared" si="158"/>
        <v>45.774647887323944</v>
      </c>
      <c r="JL12" s="64">
        <f>JF12+[1]jul!JL12</f>
        <v>59</v>
      </c>
      <c r="JM12" s="70">
        <f t="shared" si="159"/>
        <v>40.136054421768705</v>
      </c>
      <c r="JN12" s="64">
        <f t="shared" si="160"/>
        <v>124</v>
      </c>
      <c r="JO12" s="71">
        <f t="shared" si="161"/>
        <v>42.906574394463668</v>
      </c>
      <c r="JP12" s="69">
        <v>17</v>
      </c>
      <c r="JQ12" s="70">
        <f t="shared" si="162"/>
        <v>11.971830985915492</v>
      </c>
      <c r="JR12" s="69">
        <v>9</v>
      </c>
      <c r="JS12" s="70">
        <f t="shared" si="163"/>
        <v>6.1224489795918364</v>
      </c>
      <c r="JT12" s="64">
        <f t="shared" si="164"/>
        <v>26</v>
      </c>
      <c r="JU12" s="71">
        <f t="shared" si="165"/>
        <v>8.9965397923875443</v>
      </c>
      <c r="JV12" s="67">
        <f>JP12+[1]jul!JV12</f>
        <v>79</v>
      </c>
      <c r="JW12" s="70">
        <f t="shared" si="166"/>
        <v>55.633802816901415</v>
      </c>
      <c r="JX12" s="64">
        <f>JR12+[1]jul!JX12</f>
        <v>56</v>
      </c>
      <c r="JY12" s="70">
        <f t="shared" si="167"/>
        <v>38.095238095238095</v>
      </c>
      <c r="JZ12" s="64">
        <f t="shared" si="168"/>
        <v>135</v>
      </c>
      <c r="KA12" s="71">
        <f t="shared" si="169"/>
        <v>46.712802768166092</v>
      </c>
      <c r="KB12" s="69">
        <v>9</v>
      </c>
      <c r="KC12" s="70">
        <f t="shared" si="170"/>
        <v>6.3380281690140841</v>
      </c>
      <c r="KD12" s="69">
        <v>11</v>
      </c>
      <c r="KE12" s="70">
        <f t="shared" si="171"/>
        <v>7.4829931972789119</v>
      </c>
      <c r="KF12" s="64">
        <f t="shared" si="172"/>
        <v>20</v>
      </c>
      <c r="KG12" s="64">
        <f t="shared" si="173"/>
        <v>6.9204152249134951</v>
      </c>
      <c r="KH12" s="67">
        <f>KB12+[1]jul!KH12</f>
        <v>67</v>
      </c>
      <c r="KI12" s="70">
        <f t="shared" si="174"/>
        <v>47.183098591549296</v>
      </c>
      <c r="KJ12" s="64">
        <f>KD12+[1]jul!KJ12</f>
        <v>57</v>
      </c>
      <c r="KK12" s="70">
        <f t="shared" si="175"/>
        <v>38.775510204081634</v>
      </c>
      <c r="KL12" s="64">
        <f t="shared" si="176"/>
        <v>124</v>
      </c>
      <c r="KM12" s="71">
        <f t="shared" si="177"/>
        <v>42.906574394463668</v>
      </c>
      <c r="KN12" s="69">
        <v>9</v>
      </c>
      <c r="KO12" s="70">
        <f t="shared" si="178"/>
        <v>6.3380281690140841</v>
      </c>
      <c r="KP12" s="69">
        <v>11</v>
      </c>
      <c r="KQ12" s="70">
        <f t="shared" si="179"/>
        <v>7.4829931972789119</v>
      </c>
      <c r="KR12" s="64">
        <f t="shared" si="180"/>
        <v>20</v>
      </c>
      <c r="KS12" s="64">
        <f t="shared" si="181"/>
        <v>6.9204152249134951</v>
      </c>
      <c r="KT12" s="67">
        <f>KN12+[1]jul!KT12</f>
        <v>71</v>
      </c>
      <c r="KU12" s="70">
        <f t="shared" si="182"/>
        <v>50</v>
      </c>
      <c r="KV12" s="64">
        <f>KP12+[1]jul!KV12</f>
        <v>56</v>
      </c>
      <c r="KW12" s="70">
        <f t="shared" si="183"/>
        <v>38.095238095238095</v>
      </c>
      <c r="KX12" s="64">
        <f t="shared" si="184"/>
        <v>127</v>
      </c>
      <c r="KY12" s="71">
        <f t="shared" si="185"/>
        <v>43.944636678200695</v>
      </c>
      <c r="KZ12" s="69">
        <v>9</v>
      </c>
      <c r="LA12" s="70">
        <f t="shared" si="186"/>
        <v>6.3380281690140841</v>
      </c>
      <c r="LB12" s="69">
        <v>11</v>
      </c>
      <c r="LC12" s="70">
        <f t="shared" si="187"/>
        <v>7.4829931972789119</v>
      </c>
      <c r="LD12" s="64">
        <f t="shared" si="188"/>
        <v>20</v>
      </c>
      <c r="LE12" s="64">
        <f t="shared" si="189"/>
        <v>6.9204152249134951</v>
      </c>
      <c r="LF12" s="67">
        <f>KZ12+[1]jul!LF12</f>
        <v>71</v>
      </c>
      <c r="LG12" s="70">
        <f t="shared" si="190"/>
        <v>50</v>
      </c>
      <c r="LH12" s="64">
        <f>LB12+[1]jul!LH12</f>
        <v>56</v>
      </c>
      <c r="LI12" s="70">
        <f t="shared" si="191"/>
        <v>38.095238095238095</v>
      </c>
      <c r="LJ12" s="64">
        <f t="shared" si="192"/>
        <v>127</v>
      </c>
      <c r="LK12" s="71">
        <f t="shared" si="193"/>
        <v>43.944636678200695</v>
      </c>
    </row>
    <row r="13" spans="1:323" ht="12.75" customHeight="1" x14ac:dyDescent="0.2">
      <c r="A13" s="65">
        <f>'[1]Data Dasar'!A14</f>
        <v>4</v>
      </c>
      <c r="B13" s="66" t="str">
        <f>'[1]Data Dasar'!B14</f>
        <v>MERGOSONO</v>
      </c>
      <c r="C13" s="67">
        <f>'[1]Data Dasar'!C14</f>
        <v>120</v>
      </c>
      <c r="D13" s="64">
        <f>'[1]Data Dasar'!D14</f>
        <v>124</v>
      </c>
      <c r="E13" s="68">
        <f>'[1]Data Dasar'!E14</f>
        <v>244</v>
      </c>
      <c r="F13" s="67">
        <f>'[1]Data Dasar'!F14</f>
        <v>130</v>
      </c>
      <c r="G13" s="64">
        <f>'[1]Data Dasar'!G14</f>
        <v>131</v>
      </c>
      <c r="H13" s="68">
        <f>'[1]Data Dasar'!H14</f>
        <v>261</v>
      </c>
      <c r="I13" s="69">
        <v>10</v>
      </c>
      <c r="J13" s="70">
        <f t="shared" si="0"/>
        <v>8.3333333333333321</v>
      </c>
      <c r="K13" s="69">
        <v>11</v>
      </c>
      <c r="L13" s="70">
        <f t="shared" si="1"/>
        <v>8.870967741935484</v>
      </c>
      <c r="M13" s="64">
        <f t="shared" si="2"/>
        <v>21</v>
      </c>
      <c r="N13" s="71">
        <f t="shared" si="3"/>
        <v>8.6065573770491799</v>
      </c>
      <c r="O13" s="67">
        <f>I13+[1]jul!O13</f>
        <v>103</v>
      </c>
      <c r="P13" s="70">
        <f t="shared" si="4"/>
        <v>85.833333333333329</v>
      </c>
      <c r="Q13" s="64">
        <f>K13+[1]jul!Q13</f>
        <v>67</v>
      </c>
      <c r="R13" s="70">
        <f t="shared" si="5"/>
        <v>54.032258064516128</v>
      </c>
      <c r="S13" s="64">
        <f>M13+[1]jul!S13</f>
        <v>170</v>
      </c>
      <c r="T13" s="71">
        <f t="shared" si="6"/>
        <v>69.672131147540981</v>
      </c>
      <c r="U13" s="69"/>
      <c r="V13" s="70">
        <f t="shared" si="7"/>
        <v>0</v>
      </c>
      <c r="W13" s="69"/>
      <c r="X13" s="70">
        <f t="shared" si="8"/>
        <v>0</v>
      </c>
      <c r="Y13" s="64">
        <f t="shared" si="9"/>
        <v>0</v>
      </c>
      <c r="Z13" s="71">
        <f t="shared" si="10"/>
        <v>0</v>
      </c>
      <c r="AA13" s="67">
        <f>U13+[1]jul!AA13</f>
        <v>0</v>
      </c>
      <c r="AB13" s="70">
        <f t="shared" si="11"/>
        <v>0</v>
      </c>
      <c r="AC13" s="64">
        <f>W13+[1]jul!AC13</f>
        <v>0</v>
      </c>
      <c r="AD13" s="70">
        <f t="shared" si="12"/>
        <v>0</v>
      </c>
      <c r="AE13" s="64">
        <f>Y13+[1]jul!AE13</f>
        <v>0</v>
      </c>
      <c r="AF13" s="71">
        <f t="shared" si="13"/>
        <v>0</v>
      </c>
      <c r="AG13" s="72">
        <f t="shared" si="14"/>
        <v>10</v>
      </c>
      <c r="AH13" s="70">
        <f t="shared" si="15"/>
        <v>8.3333333333333321</v>
      </c>
      <c r="AI13" s="72">
        <f t="shared" si="16"/>
        <v>11</v>
      </c>
      <c r="AJ13" s="70">
        <f t="shared" si="17"/>
        <v>8.870967741935484</v>
      </c>
      <c r="AK13" s="64">
        <f t="shared" si="18"/>
        <v>21</v>
      </c>
      <c r="AL13" s="71">
        <f t="shared" si="19"/>
        <v>8.6065573770491799</v>
      </c>
      <c r="AM13" s="67">
        <f>AG13+[1]jul!AM13</f>
        <v>103</v>
      </c>
      <c r="AN13" s="70">
        <f t="shared" si="20"/>
        <v>85.833333333333329</v>
      </c>
      <c r="AO13" s="64">
        <f>AI13+[1]jul!AO13</f>
        <v>67</v>
      </c>
      <c r="AP13" s="70">
        <f t="shared" si="21"/>
        <v>54.032258064516128</v>
      </c>
      <c r="AQ13" s="64">
        <f>AK13+[1]jul!AQ13</f>
        <v>170</v>
      </c>
      <c r="AR13" s="71">
        <f t="shared" si="22"/>
        <v>69.672131147540981</v>
      </c>
      <c r="AS13" s="69">
        <v>16</v>
      </c>
      <c r="AT13" s="70">
        <f t="shared" si="23"/>
        <v>13.333333333333334</v>
      </c>
      <c r="AU13" s="69">
        <v>12</v>
      </c>
      <c r="AV13" s="70">
        <f t="shared" si="24"/>
        <v>9.67741935483871</v>
      </c>
      <c r="AW13" s="64">
        <f t="shared" si="25"/>
        <v>28</v>
      </c>
      <c r="AX13" s="71">
        <f t="shared" si="26"/>
        <v>11.475409836065573</v>
      </c>
      <c r="AY13" s="67">
        <f>AS13+[1]jul!AY13</f>
        <v>84</v>
      </c>
      <c r="AZ13" s="70">
        <f t="shared" si="27"/>
        <v>70</v>
      </c>
      <c r="BA13" s="64">
        <f>AU13+[1]jul!BA13</f>
        <v>58</v>
      </c>
      <c r="BB13" s="70">
        <f t="shared" si="28"/>
        <v>46.774193548387096</v>
      </c>
      <c r="BC13" s="64">
        <f>AW13+[1]jul!BC13</f>
        <v>142</v>
      </c>
      <c r="BD13" s="71">
        <f t="shared" si="29"/>
        <v>58.196721311475407</v>
      </c>
      <c r="BE13" s="69">
        <v>14</v>
      </c>
      <c r="BF13" s="70">
        <f t="shared" si="30"/>
        <v>11.666666666666666</v>
      </c>
      <c r="BG13" s="69">
        <v>12</v>
      </c>
      <c r="BH13" s="70">
        <f t="shared" si="31"/>
        <v>9.67741935483871</v>
      </c>
      <c r="BI13" s="64">
        <f t="shared" si="32"/>
        <v>26</v>
      </c>
      <c r="BJ13" s="71">
        <f t="shared" si="33"/>
        <v>10.655737704918032</v>
      </c>
      <c r="BK13" s="67">
        <f>BE13+[1]jul!BK13</f>
        <v>85</v>
      </c>
      <c r="BL13" s="70">
        <f t="shared" si="34"/>
        <v>70.833333333333343</v>
      </c>
      <c r="BM13" s="64">
        <f>BG13+[1]jul!BM13</f>
        <v>56</v>
      </c>
      <c r="BN13" s="70">
        <f t="shared" si="35"/>
        <v>45.161290322580641</v>
      </c>
      <c r="BO13" s="64">
        <f>BI13+[1]jul!BO13</f>
        <v>141</v>
      </c>
      <c r="BP13" s="71">
        <f t="shared" si="36"/>
        <v>57.786885245901644</v>
      </c>
      <c r="BQ13" s="69">
        <v>12</v>
      </c>
      <c r="BR13" s="70">
        <f t="shared" si="37"/>
        <v>9.2307692307692317</v>
      </c>
      <c r="BS13" s="69">
        <v>12</v>
      </c>
      <c r="BT13" s="70">
        <f t="shared" si="38"/>
        <v>9.1603053435114496</v>
      </c>
      <c r="BU13" s="64">
        <f t="shared" si="39"/>
        <v>24</v>
      </c>
      <c r="BV13" s="71">
        <f t="shared" si="40"/>
        <v>9.1954022988505741</v>
      </c>
      <c r="BW13" s="67">
        <f>BQ13+[1]jul!BW13</f>
        <v>75</v>
      </c>
      <c r="BX13" s="70">
        <f t="shared" si="41"/>
        <v>57.692307692307686</v>
      </c>
      <c r="BY13" s="64">
        <f>BS13+[1]jul!BY13</f>
        <v>61</v>
      </c>
      <c r="BZ13" s="70">
        <f t="shared" si="42"/>
        <v>46.564885496183209</v>
      </c>
      <c r="CA13" s="64">
        <f>BU13+[1]jul!CA13</f>
        <v>136</v>
      </c>
      <c r="CB13" s="71">
        <f t="shared" si="43"/>
        <v>52.107279693486589</v>
      </c>
      <c r="CC13" s="69">
        <v>9</v>
      </c>
      <c r="CD13" s="70">
        <f t="shared" si="44"/>
        <v>6.9230769230769234</v>
      </c>
      <c r="CE13" s="69">
        <v>11</v>
      </c>
      <c r="CF13" s="70">
        <f t="shared" si="45"/>
        <v>8.3969465648854964</v>
      </c>
      <c r="CG13" s="64">
        <f t="shared" si="46"/>
        <v>20</v>
      </c>
      <c r="CH13" s="71">
        <f t="shared" si="47"/>
        <v>7.6628352490421454</v>
      </c>
      <c r="CI13" s="67">
        <f>CC13+[1]jul!CI13</f>
        <v>70</v>
      </c>
      <c r="CJ13" s="70">
        <f t="shared" si="48"/>
        <v>53.846153846153847</v>
      </c>
      <c r="CK13" s="64">
        <f>CE13+[1]jul!CK13</f>
        <v>63</v>
      </c>
      <c r="CL13" s="70">
        <f t="shared" si="49"/>
        <v>48.091603053435115</v>
      </c>
      <c r="CM13" s="64">
        <f>CG13+[1]jul!CM13</f>
        <v>133</v>
      </c>
      <c r="CN13" s="71">
        <f t="shared" si="50"/>
        <v>50.957854406130267</v>
      </c>
      <c r="CO13" s="69">
        <v>10</v>
      </c>
      <c r="CP13" s="70">
        <f t="shared" si="51"/>
        <v>7.6923076923076925</v>
      </c>
      <c r="CQ13" s="69">
        <v>11</v>
      </c>
      <c r="CR13" s="70">
        <f t="shared" si="52"/>
        <v>8.3969465648854964</v>
      </c>
      <c r="CS13" s="64">
        <f t="shared" si="53"/>
        <v>21</v>
      </c>
      <c r="CT13" s="71">
        <f t="shared" si="54"/>
        <v>8.0459770114942533</v>
      </c>
      <c r="CU13" s="67">
        <f>CO13+[1]jul!CU13</f>
        <v>74</v>
      </c>
      <c r="CV13" s="70">
        <f t="shared" si="55"/>
        <v>56.92307692307692</v>
      </c>
      <c r="CW13" s="64">
        <f>CQ13+[1]jul!CW13</f>
        <v>61</v>
      </c>
      <c r="CX13" s="70">
        <f t="shared" si="56"/>
        <v>46.564885496183209</v>
      </c>
      <c r="CY13" s="64">
        <f>CS13+[1]jul!CY13</f>
        <v>135</v>
      </c>
      <c r="CZ13" s="71">
        <f t="shared" si="57"/>
        <v>51.724137931034484</v>
      </c>
      <c r="DA13" s="73">
        <v>3</v>
      </c>
      <c r="DB13" s="70">
        <f t="shared" si="58"/>
        <v>2.3076923076923079</v>
      </c>
      <c r="DC13" s="73">
        <v>2</v>
      </c>
      <c r="DD13" s="70">
        <f t="shared" si="59"/>
        <v>1.5267175572519083</v>
      </c>
      <c r="DE13" s="70">
        <f t="shared" si="60"/>
        <v>5</v>
      </c>
      <c r="DF13" s="70">
        <f t="shared" si="61"/>
        <v>1.9157088122605364</v>
      </c>
      <c r="DG13" s="70">
        <f>DA13+[1]jul!DG13</f>
        <v>3</v>
      </c>
      <c r="DH13" s="70">
        <f t="shared" si="62"/>
        <v>2.3076923076923079</v>
      </c>
      <c r="DI13" s="70">
        <f>DC13+[1]jul!DI13</f>
        <v>2</v>
      </c>
      <c r="DJ13" s="70">
        <f t="shared" si="63"/>
        <v>1.5267175572519083</v>
      </c>
      <c r="DK13" s="70">
        <f>DE13+[1]jul!DK13</f>
        <v>5</v>
      </c>
      <c r="DL13" s="70">
        <f t="shared" si="64"/>
        <v>1.9157088122605364</v>
      </c>
      <c r="DM13" s="69">
        <v>7</v>
      </c>
      <c r="DN13" s="70">
        <f t="shared" si="65"/>
        <v>5.384615384615385</v>
      </c>
      <c r="DO13" s="69">
        <v>8</v>
      </c>
      <c r="DP13" s="70">
        <f t="shared" si="66"/>
        <v>6.1068702290076331</v>
      </c>
      <c r="DQ13" s="64">
        <f t="shared" si="67"/>
        <v>15</v>
      </c>
      <c r="DR13" s="71">
        <f t="shared" si="68"/>
        <v>5.7471264367816088</v>
      </c>
      <c r="DS13" s="67">
        <f>DM13+[1]jul!DS13</f>
        <v>66</v>
      </c>
      <c r="DT13" s="70">
        <f t="shared" si="69"/>
        <v>50.769230769230766</v>
      </c>
      <c r="DU13" s="64">
        <f>DO13+[1]jul!DU13</f>
        <v>53</v>
      </c>
      <c r="DV13" s="70">
        <f t="shared" si="70"/>
        <v>40.458015267175576</v>
      </c>
      <c r="DW13" s="64">
        <f>DQ13+[1]jul!DW13</f>
        <v>119</v>
      </c>
      <c r="DX13" s="71">
        <f t="shared" si="71"/>
        <v>45.593869731800766</v>
      </c>
      <c r="DY13" s="69">
        <v>7</v>
      </c>
      <c r="DZ13" s="70">
        <f t="shared" si="72"/>
        <v>5.384615384615385</v>
      </c>
      <c r="EA13" s="69">
        <v>8</v>
      </c>
      <c r="EB13" s="70">
        <f t="shared" si="73"/>
        <v>6.1068702290076331</v>
      </c>
      <c r="EC13" s="64">
        <f t="shared" si="74"/>
        <v>15</v>
      </c>
      <c r="ED13" s="71">
        <f t="shared" si="75"/>
        <v>5.7471264367816088</v>
      </c>
      <c r="EE13" s="67">
        <f>DY13+[1]jul!EE13</f>
        <v>59</v>
      </c>
      <c r="EF13" s="70">
        <f t="shared" si="76"/>
        <v>45.384615384615387</v>
      </c>
      <c r="EG13" s="64">
        <f>EA13+[1]jul!EG13</f>
        <v>59</v>
      </c>
      <c r="EH13" s="70">
        <f t="shared" si="77"/>
        <v>45.038167938931295</v>
      </c>
      <c r="EI13" s="64">
        <f>EC13+[1]jul!EI13</f>
        <v>118</v>
      </c>
      <c r="EJ13" s="71">
        <f t="shared" si="78"/>
        <v>45.21072796934866</v>
      </c>
      <c r="EK13" s="69">
        <v>7</v>
      </c>
      <c r="EL13" s="70">
        <f t="shared" si="79"/>
        <v>5.384615384615385</v>
      </c>
      <c r="EM13" s="69">
        <v>7</v>
      </c>
      <c r="EN13" s="70">
        <f t="shared" si="80"/>
        <v>5.343511450381679</v>
      </c>
      <c r="EO13" s="64">
        <f t="shared" si="81"/>
        <v>14</v>
      </c>
      <c r="EP13" s="71">
        <f t="shared" si="82"/>
        <v>5.3639846743295019</v>
      </c>
      <c r="EQ13" s="67">
        <f>EK13+[1]jul!EQ13</f>
        <v>71</v>
      </c>
      <c r="ER13" s="70">
        <f t="shared" si="83"/>
        <v>54.615384615384613</v>
      </c>
      <c r="ES13" s="64">
        <f>EM13+[1]jul!ES13</f>
        <v>49</v>
      </c>
      <c r="ET13" s="70">
        <f t="shared" si="84"/>
        <v>37.404580152671755</v>
      </c>
      <c r="EU13" s="64">
        <f>EO13+[1]jul!EU13</f>
        <v>120</v>
      </c>
      <c r="EV13" s="71">
        <f t="shared" si="85"/>
        <v>45.977011494252871</v>
      </c>
      <c r="EW13" s="69">
        <v>6</v>
      </c>
      <c r="EX13" s="70">
        <f t="shared" si="86"/>
        <v>4.6153846153846159</v>
      </c>
      <c r="EY13" s="69">
        <v>5</v>
      </c>
      <c r="EZ13" s="70">
        <f t="shared" si="87"/>
        <v>3.8167938931297711</v>
      </c>
      <c r="FA13" s="64">
        <f t="shared" si="88"/>
        <v>11</v>
      </c>
      <c r="FB13" s="71">
        <f t="shared" si="89"/>
        <v>4.2145593869731801</v>
      </c>
      <c r="FC13" s="67">
        <f>EW13+[1]jul!FC13</f>
        <v>70</v>
      </c>
      <c r="FD13" s="70">
        <f t="shared" si="90"/>
        <v>53.846153846153847</v>
      </c>
      <c r="FE13" s="64">
        <f>EY13+[1]jul!FE13</f>
        <v>57</v>
      </c>
      <c r="FF13" s="70">
        <f t="shared" si="91"/>
        <v>43.511450381679388</v>
      </c>
      <c r="FG13" s="64">
        <f>FA13+[1]jul!FG13</f>
        <v>127</v>
      </c>
      <c r="FH13" s="71">
        <f t="shared" si="92"/>
        <v>48.659003831417621</v>
      </c>
      <c r="FI13" s="69">
        <v>7</v>
      </c>
      <c r="FJ13" s="70">
        <f t="shared" si="93"/>
        <v>5.384615384615385</v>
      </c>
      <c r="FK13" s="69">
        <v>4</v>
      </c>
      <c r="FL13" s="70">
        <f t="shared" si="94"/>
        <v>3.0534351145038165</v>
      </c>
      <c r="FM13" s="64">
        <f t="shared" si="95"/>
        <v>11</v>
      </c>
      <c r="FN13" s="71">
        <f t="shared" si="96"/>
        <v>4.2145593869731801</v>
      </c>
      <c r="FO13" s="67">
        <f>FI13+[1]jul!FO13</f>
        <v>69</v>
      </c>
      <c r="FP13" s="70">
        <f t="shared" si="97"/>
        <v>53.07692307692308</v>
      </c>
      <c r="FQ13" s="64">
        <f>FK13+[1]jul!FQ13</f>
        <v>56</v>
      </c>
      <c r="FR13" s="70">
        <f t="shared" si="98"/>
        <v>42.748091603053432</v>
      </c>
      <c r="FS13" s="64">
        <f>FM13+[1]jul!FS13</f>
        <v>125</v>
      </c>
      <c r="FT13" s="71">
        <f t="shared" si="99"/>
        <v>47.892720306513411</v>
      </c>
      <c r="FU13" s="69">
        <v>6</v>
      </c>
      <c r="FV13" s="70">
        <f t="shared" si="100"/>
        <v>4.6153846153846159</v>
      </c>
      <c r="FW13" s="69">
        <v>5</v>
      </c>
      <c r="FX13" s="70">
        <f t="shared" si="101"/>
        <v>3.8167938931297711</v>
      </c>
      <c r="FY13" s="64">
        <f t="shared" si="102"/>
        <v>11</v>
      </c>
      <c r="FZ13" s="71">
        <f t="shared" si="103"/>
        <v>4.2145593869731801</v>
      </c>
      <c r="GA13" s="67">
        <f>FU13+[1]jul!GA13</f>
        <v>83</v>
      </c>
      <c r="GB13" s="70">
        <f t="shared" si="104"/>
        <v>63.84615384615384</v>
      </c>
      <c r="GC13" s="64">
        <f>FW13+[1]jul!GC13</f>
        <v>73</v>
      </c>
      <c r="GD13" s="70">
        <f t="shared" si="105"/>
        <v>55.725190839694662</v>
      </c>
      <c r="GE13" s="64">
        <f t="shared" si="106"/>
        <v>156</v>
      </c>
      <c r="GF13" s="71">
        <f t="shared" si="107"/>
        <v>59.770114942528743</v>
      </c>
      <c r="GG13" s="73"/>
      <c r="GH13" s="71">
        <f t="shared" si="108"/>
        <v>0</v>
      </c>
      <c r="GI13" s="73"/>
      <c r="GJ13" s="71">
        <f t="shared" si="109"/>
        <v>0</v>
      </c>
      <c r="GK13" s="71">
        <f t="shared" si="110"/>
        <v>0</v>
      </c>
      <c r="GL13" s="71">
        <f t="shared" si="111"/>
        <v>0</v>
      </c>
      <c r="GM13" s="71">
        <f>GG13+[1]jul!GM13</f>
        <v>0</v>
      </c>
      <c r="GN13" s="71">
        <f t="shared" si="112"/>
        <v>0</v>
      </c>
      <c r="GO13" s="71">
        <f>GI13+[1]jul!GO13</f>
        <v>0</v>
      </c>
      <c r="GP13" s="71">
        <f t="shared" si="113"/>
        <v>0</v>
      </c>
      <c r="GQ13" s="71">
        <f t="shared" si="114"/>
        <v>0</v>
      </c>
      <c r="GR13" s="71">
        <f t="shared" si="115"/>
        <v>0</v>
      </c>
      <c r="GS13" s="73"/>
      <c r="GT13" s="71">
        <f t="shared" si="194"/>
        <v>0</v>
      </c>
      <c r="GU13" s="73"/>
      <c r="GV13" s="71">
        <f t="shared" si="195"/>
        <v>0</v>
      </c>
      <c r="GW13" s="71">
        <f t="shared" si="116"/>
        <v>0</v>
      </c>
      <c r="GX13" s="71">
        <f t="shared" si="117"/>
        <v>0</v>
      </c>
      <c r="GY13" s="71">
        <f>GS13+[1]jul!GY13</f>
        <v>0</v>
      </c>
      <c r="GZ13" s="71">
        <f t="shared" si="118"/>
        <v>0</v>
      </c>
      <c r="HA13" s="71">
        <f>GU13+[1]jul!HA13</f>
        <v>0</v>
      </c>
      <c r="HB13" s="71">
        <f t="shared" si="119"/>
        <v>0</v>
      </c>
      <c r="HC13" s="71">
        <f t="shared" si="120"/>
        <v>0</v>
      </c>
      <c r="HD13" s="71">
        <f t="shared" si="121"/>
        <v>0</v>
      </c>
      <c r="HE13" s="69">
        <v>6</v>
      </c>
      <c r="HF13" s="70">
        <f t="shared" si="122"/>
        <v>4.6153846153846159</v>
      </c>
      <c r="HG13" s="69">
        <v>5</v>
      </c>
      <c r="HH13" s="70">
        <f t="shared" si="123"/>
        <v>3.8167938931297711</v>
      </c>
      <c r="HI13" s="64">
        <f t="shared" si="124"/>
        <v>11</v>
      </c>
      <c r="HJ13" s="71">
        <f t="shared" si="125"/>
        <v>4.2145593869731801</v>
      </c>
      <c r="HK13" s="67">
        <f>HE13+[1]jul!HK13</f>
        <v>69</v>
      </c>
      <c r="HL13" s="70">
        <f t="shared" si="126"/>
        <v>53.07692307692308</v>
      </c>
      <c r="HM13" s="64">
        <f>HG13+[1]jul!HM13</f>
        <v>70</v>
      </c>
      <c r="HN13" s="70">
        <f t="shared" si="127"/>
        <v>53.435114503816791</v>
      </c>
      <c r="HO13" s="64">
        <f t="shared" si="128"/>
        <v>139</v>
      </c>
      <c r="HP13" s="71">
        <f t="shared" si="129"/>
        <v>53.256704980842919</v>
      </c>
      <c r="HQ13" s="74">
        <v>7</v>
      </c>
      <c r="HR13" s="75">
        <f t="shared" si="130"/>
        <v>5.384615384615385</v>
      </c>
      <c r="HS13" s="69">
        <v>2</v>
      </c>
      <c r="HT13" s="76">
        <f t="shared" si="131"/>
        <v>1.5267175572519083</v>
      </c>
      <c r="HU13" s="77">
        <f t="shared" si="132"/>
        <v>9</v>
      </c>
      <c r="HV13" s="71">
        <f t="shared" si="133"/>
        <v>3.4482758620689653</v>
      </c>
      <c r="HW13" s="67">
        <f>HQ13+[1]jul!HW13</f>
        <v>20</v>
      </c>
      <c r="HX13" s="70">
        <f t="shared" si="134"/>
        <v>15.384615384615385</v>
      </c>
      <c r="HY13" s="64">
        <f>HS13+[1]jul!HY13</f>
        <v>15</v>
      </c>
      <c r="HZ13" s="70">
        <f t="shared" si="135"/>
        <v>11.450381679389313</v>
      </c>
      <c r="IA13" s="64">
        <f t="shared" si="136"/>
        <v>35</v>
      </c>
      <c r="IB13" s="71">
        <f t="shared" si="137"/>
        <v>13.409961685823754</v>
      </c>
      <c r="IC13" s="69"/>
      <c r="ID13" s="70">
        <f t="shared" si="138"/>
        <v>0</v>
      </c>
      <c r="IE13" s="69"/>
      <c r="IF13" s="70">
        <f t="shared" si="139"/>
        <v>0</v>
      </c>
      <c r="IG13" s="64">
        <f t="shared" si="140"/>
        <v>0</v>
      </c>
      <c r="IH13" s="71">
        <f t="shared" si="141"/>
        <v>0</v>
      </c>
      <c r="II13" s="67">
        <f>IC13+[1]jul!II13</f>
        <v>0</v>
      </c>
      <c r="IJ13" s="70">
        <f t="shared" si="142"/>
        <v>0</v>
      </c>
      <c r="IK13" s="64">
        <f>IE13+[1]jul!IK13</f>
        <v>0</v>
      </c>
      <c r="IL13" s="70">
        <f t="shared" si="143"/>
        <v>0</v>
      </c>
      <c r="IM13" s="64">
        <f t="shared" si="144"/>
        <v>0</v>
      </c>
      <c r="IN13" s="71">
        <f t="shared" si="145"/>
        <v>0</v>
      </c>
      <c r="IO13" s="69">
        <v>8</v>
      </c>
      <c r="IP13" s="70">
        <f t="shared" si="146"/>
        <v>6.1538461538461542</v>
      </c>
      <c r="IQ13" s="69">
        <v>5</v>
      </c>
      <c r="IR13" s="70">
        <f t="shared" si="147"/>
        <v>3.8167938931297711</v>
      </c>
      <c r="IS13" s="64">
        <f t="shared" si="148"/>
        <v>13</v>
      </c>
      <c r="IT13" s="71">
        <f t="shared" si="149"/>
        <v>4.980842911877394</v>
      </c>
      <c r="IU13" s="67">
        <f>IO13+[1]jul!IU13</f>
        <v>56</v>
      </c>
      <c r="IV13" s="70">
        <f t="shared" si="150"/>
        <v>43.07692307692308</v>
      </c>
      <c r="IW13" s="64">
        <f>IQ13+[1]jul!IW13</f>
        <v>55</v>
      </c>
      <c r="IX13" s="70">
        <f t="shared" si="151"/>
        <v>41.984732824427482</v>
      </c>
      <c r="IY13" s="64">
        <f t="shared" si="152"/>
        <v>111</v>
      </c>
      <c r="IZ13" s="71">
        <f t="shared" si="153"/>
        <v>42.528735632183903</v>
      </c>
      <c r="JA13" s="64">
        <f>'[1]Data Dasar'!I14</f>
        <v>132</v>
      </c>
      <c r="JB13" s="64">
        <f>'[1]Data Dasar'!J14</f>
        <v>136</v>
      </c>
      <c r="JC13" s="64">
        <f>'[1]Data Dasar'!K14</f>
        <v>268</v>
      </c>
      <c r="JD13" s="69">
        <v>7</v>
      </c>
      <c r="JE13" s="70">
        <f t="shared" si="154"/>
        <v>5.3030303030303028</v>
      </c>
      <c r="JF13" s="69">
        <v>2</v>
      </c>
      <c r="JG13" s="70">
        <f t="shared" si="155"/>
        <v>1.4705882352941175</v>
      </c>
      <c r="JH13" s="64">
        <f t="shared" si="156"/>
        <v>9</v>
      </c>
      <c r="JI13" s="71">
        <f t="shared" si="157"/>
        <v>3.3582089552238807</v>
      </c>
      <c r="JJ13" s="67">
        <f>JD13+[1]jul!JJ13</f>
        <v>51</v>
      </c>
      <c r="JK13" s="70">
        <f t="shared" si="158"/>
        <v>38.636363636363633</v>
      </c>
      <c r="JL13" s="64">
        <f>JF13+[1]jul!JL13</f>
        <v>54</v>
      </c>
      <c r="JM13" s="70">
        <f t="shared" si="159"/>
        <v>39.705882352941174</v>
      </c>
      <c r="JN13" s="64">
        <f t="shared" si="160"/>
        <v>105</v>
      </c>
      <c r="JO13" s="71">
        <f t="shared" si="161"/>
        <v>39.179104477611943</v>
      </c>
      <c r="JP13" s="69">
        <v>9</v>
      </c>
      <c r="JQ13" s="70">
        <f t="shared" si="162"/>
        <v>6.8181818181818175</v>
      </c>
      <c r="JR13" s="69">
        <v>24</v>
      </c>
      <c r="JS13" s="70">
        <f t="shared" si="163"/>
        <v>17.647058823529413</v>
      </c>
      <c r="JT13" s="64">
        <f t="shared" si="164"/>
        <v>33</v>
      </c>
      <c r="JU13" s="71">
        <f t="shared" si="165"/>
        <v>12.313432835820896</v>
      </c>
      <c r="JV13" s="67">
        <f>JP13+[1]jul!JV13</f>
        <v>58</v>
      </c>
      <c r="JW13" s="70">
        <f t="shared" si="166"/>
        <v>43.939393939393938</v>
      </c>
      <c r="JX13" s="64">
        <f>JR13+[1]jul!JX13</f>
        <v>74</v>
      </c>
      <c r="JY13" s="70">
        <f t="shared" si="167"/>
        <v>54.411764705882348</v>
      </c>
      <c r="JZ13" s="64">
        <f t="shared" si="168"/>
        <v>132</v>
      </c>
      <c r="KA13" s="71">
        <f t="shared" si="169"/>
        <v>49.253731343283583</v>
      </c>
      <c r="KB13" s="69">
        <v>4</v>
      </c>
      <c r="KC13" s="70">
        <f t="shared" si="170"/>
        <v>3.0303030303030303</v>
      </c>
      <c r="KD13" s="69">
        <v>20</v>
      </c>
      <c r="KE13" s="70">
        <f t="shared" si="171"/>
        <v>14.705882352941178</v>
      </c>
      <c r="KF13" s="64">
        <f t="shared" si="172"/>
        <v>24</v>
      </c>
      <c r="KG13" s="64">
        <f t="shared" si="173"/>
        <v>8.9552238805970141</v>
      </c>
      <c r="KH13" s="67">
        <f>KB13+[1]jul!KH13</f>
        <v>63</v>
      </c>
      <c r="KI13" s="70">
        <f t="shared" si="174"/>
        <v>47.727272727272727</v>
      </c>
      <c r="KJ13" s="64">
        <f>KD13+[1]jul!KJ13</f>
        <v>84</v>
      </c>
      <c r="KK13" s="70">
        <f t="shared" si="175"/>
        <v>61.764705882352942</v>
      </c>
      <c r="KL13" s="64">
        <f t="shared" si="176"/>
        <v>147</v>
      </c>
      <c r="KM13" s="71">
        <f t="shared" si="177"/>
        <v>54.850746268656714</v>
      </c>
      <c r="KN13" s="69">
        <v>8</v>
      </c>
      <c r="KO13" s="70">
        <f t="shared" si="178"/>
        <v>6.0606060606060606</v>
      </c>
      <c r="KP13" s="69">
        <v>22</v>
      </c>
      <c r="KQ13" s="70">
        <f t="shared" si="179"/>
        <v>16.176470588235293</v>
      </c>
      <c r="KR13" s="64">
        <f t="shared" si="180"/>
        <v>30</v>
      </c>
      <c r="KS13" s="64">
        <f t="shared" si="181"/>
        <v>11.194029850746269</v>
      </c>
      <c r="KT13" s="67">
        <f>KN13+[1]jul!KT13</f>
        <v>79</v>
      </c>
      <c r="KU13" s="70">
        <f t="shared" si="182"/>
        <v>59.848484848484851</v>
      </c>
      <c r="KV13" s="64">
        <f>KP13+[1]jul!KV13</f>
        <v>92</v>
      </c>
      <c r="KW13" s="70">
        <f t="shared" si="183"/>
        <v>67.64705882352942</v>
      </c>
      <c r="KX13" s="64">
        <f t="shared" si="184"/>
        <v>171</v>
      </c>
      <c r="KY13" s="71">
        <f t="shared" si="185"/>
        <v>63.805970149253731</v>
      </c>
      <c r="KZ13" s="69">
        <v>8</v>
      </c>
      <c r="LA13" s="70">
        <f t="shared" si="186"/>
        <v>6.0606060606060606</v>
      </c>
      <c r="LB13" s="69">
        <v>22</v>
      </c>
      <c r="LC13" s="70">
        <f t="shared" si="187"/>
        <v>16.176470588235293</v>
      </c>
      <c r="LD13" s="64">
        <f t="shared" si="188"/>
        <v>30</v>
      </c>
      <c r="LE13" s="64">
        <f t="shared" si="189"/>
        <v>11.194029850746269</v>
      </c>
      <c r="LF13" s="67">
        <f>KZ13+[1]jul!LF13</f>
        <v>79</v>
      </c>
      <c r="LG13" s="70">
        <f t="shared" si="190"/>
        <v>59.848484848484851</v>
      </c>
      <c r="LH13" s="64">
        <f>LB13+[1]jul!LH13</f>
        <v>92</v>
      </c>
      <c r="LI13" s="70">
        <f t="shared" si="191"/>
        <v>67.64705882352942</v>
      </c>
      <c r="LJ13" s="64">
        <f t="shared" si="192"/>
        <v>171</v>
      </c>
      <c r="LK13" s="71">
        <f t="shared" si="193"/>
        <v>63.805970149253731</v>
      </c>
    </row>
    <row r="14" spans="1:323" ht="12.75" customHeight="1" thickBot="1" x14ac:dyDescent="0.25">
      <c r="A14" s="78"/>
      <c r="H14" s="79"/>
      <c r="I14" s="79"/>
      <c r="J14" s="80"/>
      <c r="K14" s="81"/>
      <c r="L14" s="80"/>
      <c r="M14" s="81"/>
      <c r="N14" s="82"/>
      <c r="O14" s="83"/>
      <c r="P14" s="80"/>
      <c r="Q14" s="84"/>
      <c r="R14" s="80"/>
      <c r="S14" s="84"/>
      <c r="T14" s="82"/>
      <c r="U14" s="79"/>
      <c r="V14" s="80"/>
      <c r="W14" s="81"/>
      <c r="X14" s="80"/>
      <c r="Y14" s="81"/>
      <c r="Z14" s="82"/>
      <c r="AA14" s="83"/>
      <c r="AB14" s="80"/>
      <c r="AC14" s="84"/>
      <c r="AD14" s="80"/>
      <c r="AE14" s="84"/>
      <c r="AF14" s="82"/>
      <c r="AG14" s="79"/>
      <c r="AH14" s="80"/>
      <c r="AI14" s="81"/>
      <c r="AJ14" s="80"/>
      <c r="AK14" s="81"/>
      <c r="AL14" s="82"/>
      <c r="AM14" s="83"/>
      <c r="AN14" s="80"/>
      <c r="AO14" s="84"/>
      <c r="AP14" s="80"/>
      <c r="AQ14" s="84"/>
      <c r="AR14" s="82"/>
      <c r="AS14" s="79"/>
      <c r="AT14" s="80"/>
      <c r="AU14" s="81"/>
      <c r="AV14" s="80"/>
      <c r="AW14" s="81"/>
      <c r="AX14" s="82"/>
      <c r="AY14" s="83"/>
      <c r="AZ14" s="80"/>
      <c r="BA14" s="84"/>
      <c r="BB14" s="80"/>
      <c r="BC14" s="84"/>
      <c r="BD14" s="82"/>
      <c r="BE14" s="79"/>
      <c r="BF14" s="80"/>
      <c r="BG14" s="81"/>
      <c r="BH14" s="80"/>
      <c r="BI14" s="81"/>
      <c r="BJ14" s="82"/>
      <c r="BK14" s="83"/>
      <c r="BL14" s="80"/>
      <c r="BM14" s="84"/>
      <c r="BN14" s="80"/>
      <c r="BO14" s="84"/>
      <c r="BP14" s="82"/>
      <c r="BQ14" s="79"/>
      <c r="BR14" s="81"/>
      <c r="BS14" s="81"/>
      <c r="BT14" s="81"/>
      <c r="BU14" s="81"/>
      <c r="BV14" s="81"/>
      <c r="BW14" s="85"/>
      <c r="BX14" s="80"/>
      <c r="BY14" s="84"/>
      <c r="BZ14" s="80"/>
      <c r="CA14" s="84"/>
      <c r="CB14" s="82"/>
      <c r="CC14" s="86"/>
      <c r="CD14" s="81"/>
      <c r="CE14" s="81"/>
      <c r="CF14" s="81"/>
      <c r="CG14" s="81"/>
      <c r="CH14" s="81"/>
      <c r="CI14" s="85"/>
      <c r="CJ14" s="80"/>
      <c r="CK14" s="84"/>
      <c r="CL14" s="80"/>
      <c r="CM14" s="84"/>
      <c r="CN14" s="82"/>
      <c r="CO14" s="86"/>
      <c r="CP14" s="81"/>
      <c r="CQ14" s="81"/>
      <c r="CR14" s="81"/>
      <c r="CS14" s="81"/>
      <c r="CT14" s="81"/>
      <c r="CU14" s="85"/>
      <c r="CV14" s="80"/>
      <c r="CW14" s="84"/>
      <c r="CX14" s="80"/>
      <c r="CY14" s="84"/>
      <c r="CZ14" s="82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8"/>
      <c r="DN14" s="81"/>
      <c r="DO14" s="81"/>
      <c r="DP14" s="81"/>
      <c r="DQ14" s="81"/>
      <c r="DR14" s="81"/>
      <c r="DS14" s="85"/>
      <c r="DT14" s="80"/>
      <c r="DU14" s="84"/>
      <c r="DV14" s="80"/>
      <c r="DW14" s="84"/>
      <c r="DX14" s="82"/>
      <c r="DY14" s="79"/>
      <c r="DZ14" s="81"/>
      <c r="EA14" s="81"/>
      <c r="EB14" s="81"/>
      <c r="EC14" s="81"/>
      <c r="ED14" s="81"/>
      <c r="EE14" s="85"/>
      <c r="EF14" s="80"/>
      <c r="EG14" s="84"/>
      <c r="EH14" s="80"/>
      <c r="EI14" s="84"/>
      <c r="EJ14" s="82"/>
      <c r="EK14" s="86"/>
      <c r="EL14" s="81"/>
      <c r="EM14" s="81"/>
      <c r="EN14" s="81"/>
      <c r="EO14" s="81"/>
      <c r="EP14" s="81"/>
      <c r="EQ14" s="85"/>
      <c r="ER14" s="80"/>
      <c r="ES14" s="84"/>
      <c r="ET14" s="80"/>
      <c r="EU14" s="84"/>
      <c r="EV14" s="82"/>
      <c r="EW14" s="88"/>
      <c r="EX14" s="81"/>
      <c r="EY14" s="81"/>
      <c r="EZ14" s="81"/>
      <c r="FA14" s="81"/>
      <c r="FB14" s="81"/>
      <c r="FC14" s="85"/>
      <c r="FD14" s="80"/>
      <c r="FE14" s="84"/>
      <c r="FF14" s="80"/>
      <c r="FG14" s="84"/>
      <c r="FH14" s="82"/>
      <c r="FI14" s="79"/>
      <c r="FJ14" s="81"/>
      <c r="FK14" s="81"/>
      <c r="FL14" s="81"/>
      <c r="FM14" s="81"/>
      <c r="FN14" s="81"/>
      <c r="FO14" s="85"/>
      <c r="FP14" s="80"/>
      <c r="FQ14" s="84"/>
      <c r="FR14" s="80"/>
      <c r="FS14" s="84"/>
      <c r="FT14" s="82"/>
      <c r="FU14" s="79"/>
      <c r="FV14" s="81"/>
      <c r="FW14" s="81"/>
      <c r="FX14" s="81"/>
      <c r="FY14" s="81"/>
      <c r="FZ14" s="81"/>
      <c r="GA14" s="85"/>
      <c r="GB14" s="80"/>
      <c r="GC14" s="84"/>
      <c r="GD14" s="80"/>
      <c r="GE14" s="84"/>
      <c r="GF14" s="82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79"/>
      <c r="HF14" s="81"/>
      <c r="HG14" s="81"/>
      <c r="HH14" s="81"/>
      <c r="HI14" s="81"/>
      <c r="HJ14" s="81"/>
      <c r="HK14" s="85"/>
      <c r="HL14" s="80"/>
      <c r="HM14" s="84"/>
      <c r="HN14" s="80"/>
      <c r="HO14" s="84"/>
      <c r="HP14" s="82"/>
      <c r="HQ14" s="79"/>
      <c r="HR14" s="89"/>
      <c r="HS14" s="81"/>
      <c r="HT14" s="90"/>
      <c r="HU14" s="81"/>
      <c r="HV14" s="91"/>
      <c r="HW14" s="79"/>
      <c r="HX14" s="90"/>
      <c r="HZ14" s="90"/>
      <c r="IB14" s="91"/>
      <c r="IC14" s="79"/>
      <c r="ID14" s="81"/>
      <c r="IE14" s="81"/>
      <c r="IF14" s="81"/>
      <c r="IG14" s="81"/>
      <c r="IH14" s="81"/>
      <c r="II14" s="85"/>
      <c r="IJ14" s="80"/>
      <c r="IK14" s="84"/>
      <c r="IL14" s="80"/>
      <c r="IM14" s="84"/>
      <c r="IN14" s="82"/>
      <c r="IO14" s="79"/>
      <c r="IP14" s="81"/>
      <c r="IQ14" s="81"/>
      <c r="IR14" s="81"/>
      <c r="IS14" s="81"/>
      <c r="IT14" s="81"/>
      <c r="IU14" s="79"/>
      <c r="IV14" s="92"/>
      <c r="IW14" s="93"/>
      <c r="IX14" s="93"/>
      <c r="IY14" s="93"/>
      <c r="IZ14" s="94"/>
      <c r="JC14" s="79"/>
      <c r="JD14" s="79"/>
      <c r="JE14" s="80"/>
      <c r="JF14" s="81"/>
      <c r="JG14" s="80"/>
      <c r="JH14" s="81"/>
      <c r="JI14" s="82"/>
      <c r="JJ14" s="79"/>
      <c r="JK14" s="80"/>
      <c r="JL14" s="81"/>
      <c r="JM14" s="80"/>
      <c r="JN14" s="81"/>
      <c r="JO14" s="82"/>
      <c r="JP14" s="79"/>
      <c r="JQ14" s="80"/>
      <c r="JR14" s="81"/>
      <c r="JS14" s="80"/>
      <c r="JT14" s="81"/>
      <c r="JU14" s="82"/>
      <c r="JV14" s="79"/>
      <c r="JW14" s="80"/>
      <c r="JX14" s="81"/>
      <c r="JY14" s="80"/>
      <c r="JZ14" s="81"/>
      <c r="KA14" s="82"/>
      <c r="KB14" s="79"/>
      <c r="KC14" s="80"/>
      <c r="KD14" s="81"/>
      <c r="KE14" s="80"/>
      <c r="KF14" s="81"/>
      <c r="KG14" s="82"/>
      <c r="KH14" s="79"/>
      <c r="KI14" s="80"/>
      <c r="KJ14" s="81"/>
      <c r="KK14" s="80"/>
      <c r="KL14" s="81"/>
      <c r="KM14" s="82"/>
      <c r="KN14" s="79"/>
      <c r="KO14" s="80"/>
      <c r="KP14" s="81"/>
      <c r="KQ14" s="80"/>
      <c r="KR14" s="81"/>
      <c r="KS14" s="82"/>
      <c r="KT14" s="79"/>
      <c r="KU14" s="80"/>
      <c r="KV14" s="81"/>
      <c r="KW14" s="80"/>
      <c r="KX14" s="81"/>
      <c r="KY14" s="82"/>
      <c r="KZ14" s="79"/>
      <c r="LA14" s="80"/>
      <c r="LB14" s="81"/>
      <c r="LC14" s="80"/>
      <c r="LD14" s="81"/>
      <c r="LE14" s="82"/>
      <c r="LF14" s="79"/>
      <c r="LG14" s="80"/>
      <c r="LH14" s="81"/>
      <c r="LI14" s="80"/>
      <c r="LJ14" s="81"/>
      <c r="LK14" s="82"/>
    </row>
    <row r="15" spans="1:323" ht="19.5" customHeight="1" thickBot="1" x14ac:dyDescent="0.25">
      <c r="A15" s="95"/>
      <c r="B15" s="96" t="str">
        <f>'[1]Data Dasar'!B15</f>
        <v>PUSKESMAS</v>
      </c>
      <c r="C15" s="97">
        <f t="shared" ref="C15:I15" si="196">SUM(C10:C13)</f>
        <v>367</v>
      </c>
      <c r="D15" s="97">
        <f t="shared" si="196"/>
        <v>379</v>
      </c>
      <c r="E15" s="98">
        <f t="shared" si="196"/>
        <v>746</v>
      </c>
      <c r="F15" s="97">
        <f t="shared" si="196"/>
        <v>408</v>
      </c>
      <c r="G15" s="97">
        <f t="shared" si="196"/>
        <v>416</v>
      </c>
      <c r="H15" s="98">
        <f t="shared" si="196"/>
        <v>824</v>
      </c>
      <c r="I15" s="97">
        <f t="shared" si="196"/>
        <v>40</v>
      </c>
      <c r="J15" s="99">
        <f>I15/C15*100</f>
        <v>10.899182561307901</v>
      </c>
      <c r="K15" s="97">
        <f>SUM(K10:K13)</f>
        <v>40</v>
      </c>
      <c r="L15" s="99">
        <f>K15/D15*100</f>
        <v>10.554089709762533</v>
      </c>
      <c r="M15" s="97">
        <f>SUM(M10:M13)</f>
        <v>80</v>
      </c>
      <c r="N15" s="100">
        <f>M15/E15*100</f>
        <v>10.723860589812332</v>
      </c>
      <c r="O15" s="97">
        <f>SUM(O10:O13)</f>
        <v>310</v>
      </c>
      <c r="P15" s="99">
        <f>O15/C15*100</f>
        <v>84.46866485013625</v>
      </c>
      <c r="Q15" s="97">
        <f>SUM(Q10:Q13)</f>
        <v>238</v>
      </c>
      <c r="R15" s="99">
        <f>Q15/D15*100</f>
        <v>62.796833773087066</v>
      </c>
      <c r="S15" s="97">
        <f>SUM(S10:S13)</f>
        <v>548</v>
      </c>
      <c r="T15" s="100">
        <f>S15/E15*100</f>
        <v>73.458445040214485</v>
      </c>
      <c r="U15" s="97">
        <f>SUM(U10:U13)</f>
        <v>0</v>
      </c>
      <c r="V15" s="99">
        <f>U15/C15*100</f>
        <v>0</v>
      </c>
      <c r="W15" s="97">
        <f>SUM(W10:W13)</f>
        <v>0</v>
      </c>
      <c r="X15" s="99">
        <f>W15/D15*100</f>
        <v>0</v>
      </c>
      <c r="Y15" s="97">
        <f>SUM(Y10:Y13)</f>
        <v>0</v>
      </c>
      <c r="Z15" s="100">
        <f>Y15/E15*100</f>
        <v>0</v>
      </c>
      <c r="AA15" s="97">
        <f>SUM(AA10:AA13)</f>
        <v>0</v>
      </c>
      <c r="AB15" s="99">
        <f>AA15/C15*100</f>
        <v>0</v>
      </c>
      <c r="AC15" s="97">
        <f>SUM(AC10:AC13)</f>
        <v>0</v>
      </c>
      <c r="AD15" s="99">
        <f>AC15/D15*100</f>
        <v>0</v>
      </c>
      <c r="AE15" s="97">
        <f>SUM(AE10:AE13)</f>
        <v>0</v>
      </c>
      <c r="AF15" s="100">
        <f>AE15/E15*100</f>
        <v>0</v>
      </c>
      <c r="AG15" s="97">
        <f>SUM(AG10:AG13)</f>
        <v>40</v>
      </c>
      <c r="AH15" s="99">
        <f>AG15/F15*100</f>
        <v>9.8039215686274517</v>
      </c>
      <c r="AI15" s="97">
        <f>SUM(AI10:AI13)</f>
        <v>40</v>
      </c>
      <c r="AJ15" s="99">
        <f>AI15/D15*100</f>
        <v>10.554089709762533</v>
      </c>
      <c r="AK15" s="97">
        <f>SUM(AK10:AK13)</f>
        <v>80</v>
      </c>
      <c r="AL15" s="100">
        <f>AK15/E15*100</f>
        <v>10.723860589812332</v>
      </c>
      <c r="AM15" s="97">
        <f>SUM(AM10:AM13)</f>
        <v>310</v>
      </c>
      <c r="AN15" s="99">
        <f>AM15/C15*100</f>
        <v>84.46866485013625</v>
      </c>
      <c r="AO15" s="97">
        <f>SUM(AO10:AO13)</f>
        <v>238</v>
      </c>
      <c r="AP15" s="99">
        <f>AO15/D15*100</f>
        <v>62.796833773087066</v>
      </c>
      <c r="AQ15" s="97">
        <f>SUM(AQ10:AQ13)</f>
        <v>548</v>
      </c>
      <c r="AR15" s="100">
        <f>AQ15/E15*100</f>
        <v>73.458445040214485</v>
      </c>
      <c r="AS15" s="97">
        <f>SUM(AS10:AS13)</f>
        <v>42</v>
      </c>
      <c r="AT15" s="99">
        <f>AS15/C15*100</f>
        <v>11.444141689373296</v>
      </c>
      <c r="AU15" s="97">
        <f>SUM(AU10:AU13)</f>
        <v>40</v>
      </c>
      <c r="AV15" s="99">
        <f>AU15/D15*100</f>
        <v>10.554089709762533</v>
      </c>
      <c r="AW15" s="97">
        <f>SUM(AW10:AW13)</f>
        <v>82</v>
      </c>
      <c r="AX15" s="100">
        <f>AW15/E15*100</f>
        <v>10.991957104557642</v>
      </c>
      <c r="AY15" s="97">
        <f>SUM(AY10:AY13)</f>
        <v>285</v>
      </c>
      <c r="AZ15" s="99">
        <f>AY15/C15*100</f>
        <v>77.656675749318808</v>
      </c>
      <c r="BA15" s="97">
        <f>SUM(BA10:BA13)</f>
        <v>222</v>
      </c>
      <c r="BB15" s="99">
        <f>BA15/D15*100</f>
        <v>58.575197889182064</v>
      </c>
      <c r="BC15" s="97">
        <f>SUM(BC10:BC13)</f>
        <v>507</v>
      </c>
      <c r="BD15" s="100">
        <f>BC15/E15*100</f>
        <v>67.962466487935657</v>
      </c>
      <c r="BE15" s="97">
        <f>SUM(BE10:BE13)</f>
        <v>39</v>
      </c>
      <c r="BF15" s="99">
        <f>BE15/C15*100</f>
        <v>10.626702997275205</v>
      </c>
      <c r="BG15" s="97">
        <f>SUM(BG10:BG13)</f>
        <v>42</v>
      </c>
      <c r="BH15" s="99">
        <f>BG15/D15*100</f>
        <v>11.081794195250659</v>
      </c>
      <c r="BI15" s="97">
        <f>SUM(BI10:BI13)</f>
        <v>81</v>
      </c>
      <c r="BJ15" s="100">
        <f>BI15/E15*100</f>
        <v>10.857908847184987</v>
      </c>
      <c r="BK15" s="97">
        <f>SUM(BK10:BK13)</f>
        <v>290</v>
      </c>
      <c r="BL15" s="99">
        <f>BK15/C15*100</f>
        <v>79.019073569482288</v>
      </c>
      <c r="BM15" s="97">
        <f>SUM(BM10:BM13)</f>
        <v>225</v>
      </c>
      <c r="BN15" s="99">
        <f>BM15/D15*100</f>
        <v>59.366754617414252</v>
      </c>
      <c r="BO15" s="97">
        <f>SUM(BO10:BO13)</f>
        <v>515</v>
      </c>
      <c r="BP15" s="100">
        <f>BO15/E15*100</f>
        <v>69.034852546916895</v>
      </c>
      <c r="BQ15" s="97">
        <f>SUM(BQ10:BQ13)</f>
        <v>43</v>
      </c>
      <c r="BR15" s="99">
        <f>BQ15/$F15*100</f>
        <v>10.53921568627451</v>
      </c>
      <c r="BS15" s="97">
        <f>SUM(BS10:BS13)</f>
        <v>50</v>
      </c>
      <c r="BT15" s="99">
        <f>BS15/$G15*100</f>
        <v>12.01923076923077</v>
      </c>
      <c r="BU15" s="97">
        <f>SUM(BU10:BU13)</f>
        <v>93</v>
      </c>
      <c r="BV15" s="100">
        <f>BU15/$H15*100</f>
        <v>11.286407766990292</v>
      </c>
      <c r="BW15" s="97">
        <f>SUM(BW10:BW13)</f>
        <v>265</v>
      </c>
      <c r="BX15" s="99">
        <f>BW15/$F15*100</f>
        <v>64.950980392156865</v>
      </c>
      <c r="BY15" s="97">
        <f>SUM(BY10:BY13)</f>
        <v>218</v>
      </c>
      <c r="BZ15" s="99">
        <f>BY15/$G15*100</f>
        <v>52.403846153846153</v>
      </c>
      <c r="CA15" s="97">
        <f>SUM(CA10:CA13)</f>
        <v>483</v>
      </c>
      <c r="CB15" s="100">
        <f>CA15/$H15*100</f>
        <v>58.616504854368934</v>
      </c>
      <c r="CC15" s="97">
        <f>SUM(CC10:CC13)</f>
        <v>38</v>
      </c>
      <c r="CD15" s="99">
        <f>CC15/F15*100</f>
        <v>9.3137254901960791</v>
      </c>
      <c r="CE15" s="97">
        <f>SUM(CE10:CE13)</f>
        <v>45</v>
      </c>
      <c r="CF15" s="99">
        <f>CE15/G15*100</f>
        <v>10.817307692307693</v>
      </c>
      <c r="CG15" s="97">
        <f>SUM(CG10:CG13)</f>
        <v>83</v>
      </c>
      <c r="CH15" s="100">
        <f>CG15/H15*100</f>
        <v>10.072815533980583</v>
      </c>
      <c r="CI15" s="97">
        <f>SUM(CI10:CI13)</f>
        <v>252</v>
      </c>
      <c r="CJ15" s="99">
        <f>CI15/F15*100</f>
        <v>61.764705882352942</v>
      </c>
      <c r="CK15" s="97">
        <f>SUM(CK10:CK13)</f>
        <v>213</v>
      </c>
      <c r="CL15" s="99">
        <f>CK15/G15*100</f>
        <v>51.201923076923073</v>
      </c>
      <c r="CM15" s="97">
        <f>SUM(CM10:CM13)</f>
        <v>465</v>
      </c>
      <c r="CN15" s="100">
        <f>CM15/H15*100</f>
        <v>56.432038834951456</v>
      </c>
      <c r="CO15" s="97">
        <f>SUM(CO10:CO13)</f>
        <v>44</v>
      </c>
      <c r="CP15" s="99">
        <f>CO15/$F$15*100</f>
        <v>10.784313725490197</v>
      </c>
      <c r="CQ15" s="97">
        <f>SUM(CQ10:CQ13)</f>
        <v>45</v>
      </c>
      <c r="CR15" s="99">
        <f>CQ15/$G$15*100</f>
        <v>10.817307692307693</v>
      </c>
      <c r="CS15" s="97">
        <f>SUM(CS10:CS13)</f>
        <v>89</v>
      </c>
      <c r="CT15" s="100">
        <f>CS15/$H15*100</f>
        <v>10.800970873786406</v>
      </c>
      <c r="CU15" s="97">
        <f>SUM(CU10:CU13)</f>
        <v>280</v>
      </c>
      <c r="CV15" s="99">
        <f>CU15/$F$15*100</f>
        <v>68.627450980392155</v>
      </c>
      <c r="CW15" s="97">
        <f>SUM(CW10:CW13)</f>
        <v>228</v>
      </c>
      <c r="CX15" s="99">
        <f>CW15/$G$15*100</f>
        <v>54.807692307692314</v>
      </c>
      <c r="CY15" s="97">
        <f>SUM(CY10:CY13)</f>
        <v>508</v>
      </c>
      <c r="CZ15" s="100">
        <f>CY15/$H$15*100</f>
        <v>61.650485436893199</v>
      </c>
      <c r="DA15" s="101">
        <f>SUM(DA10:DA13)</f>
        <v>7</v>
      </c>
      <c r="DB15" s="101">
        <f>DA15/$F$15*100</f>
        <v>1.715686274509804</v>
      </c>
      <c r="DC15" s="101">
        <f>SUM(DC10:DC13)</f>
        <v>10</v>
      </c>
      <c r="DD15" s="101">
        <f>DC15/$G$15*100</f>
        <v>2.4038461538461542</v>
      </c>
      <c r="DE15" s="101">
        <f>SUM(DE10:DE13)</f>
        <v>17</v>
      </c>
      <c r="DF15" s="101">
        <f>DE15/$H15*100</f>
        <v>2.063106796116505</v>
      </c>
      <c r="DG15" s="101">
        <f>SUM(DG10:DG13)</f>
        <v>7</v>
      </c>
      <c r="DH15" s="101">
        <f>DG15/$F$15*100</f>
        <v>1.715686274509804</v>
      </c>
      <c r="DI15" s="101">
        <f>SUM(DI10:DI13)</f>
        <v>10</v>
      </c>
      <c r="DJ15" s="101">
        <f>DI15/$G$15*100</f>
        <v>2.4038461538461542</v>
      </c>
      <c r="DK15" s="101">
        <f>SUM(DK10:DK13)</f>
        <v>17</v>
      </c>
      <c r="DL15" s="101">
        <f>DK15/$H$15*100</f>
        <v>2.063106796116505</v>
      </c>
      <c r="DM15" s="97">
        <f>SUM(DM10:DM13)</f>
        <v>34</v>
      </c>
      <c r="DN15" s="99">
        <f>DM15/$F15*100</f>
        <v>8.3333333333333321</v>
      </c>
      <c r="DO15" s="97">
        <f>SUM(DO10:DO13)</f>
        <v>30</v>
      </c>
      <c r="DP15" s="99">
        <f>DO15/$G15*100</f>
        <v>7.2115384615384608</v>
      </c>
      <c r="DQ15" s="97">
        <f>SUM(DQ10:DQ13)</f>
        <v>64</v>
      </c>
      <c r="DR15" s="100">
        <f>DQ15/$H15*100</f>
        <v>7.7669902912621351</v>
      </c>
      <c r="DS15" s="97">
        <f>SUM(DS10:DS13)</f>
        <v>239</v>
      </c>
      <c r="DT15" s="99">
        <f>DS15/$F15*100</f>
        <v>58.578431372549019</v>
      </c>
      <c r="DU15" s="97">
        <f>SUM(DU10:DU13)</f>
        <v>193</v>
      </c>
      <c r="DV15" s="99">
        <f>DU15/$G15*100</f>
        <v>46.394230769230774</v>
      </c>
      <c r="DW15" s="97">
        <f>SUM(DW10:DW13)</f>
        <v>432</v>
      </c>
      <c r="DX15" s="100">
        <f>DW15/$H15*100</f>
        <v>52.427184466019419</v>
      </c>
      <c r="DY15" s="97">
        <f>SUM(DY10:DY13)</f>
        <v>35</v>
      </c>
      <c r="DZ15" s="99">
        <f>DY15/F15*100</f>
        <v>8.5784313725490193</v>
      </c>
      <c r="EA15" s="97">
        <f>SUM(EA10:EA13)</f>
        <v>25</v>
      </c>
      <c r="EB15" s="99">
        <f>EA15/G15*100</f>
        <v>6.009615384615385</v>
      </c>
      <c r="EC15" s="97">
        <f>SUM(EC10:EC13)</f>
        <v>60</v>
      </c>
      <c r="ED15" s="100">
        <f>EC15/H15*100</f>
        <v>7.2815533980582519</v>
      </c>
      <c r="EE15" s="97">
        <f>SUM(EE10:EE13)</f>
        <v>234</v>
      </c>
      <c r="EF15" s="99">
        <f>EE15/F15*100</f>
        <v>57.352941176470587</v>
      </c>
      <c r="EG15" s="97">
        <f>SUM(EG10:EG13)</f>
        <v>198</v>
      </c>
      <c r="EH15" s="99">
        <f>EG15/G15*100</f>
        <v>47.596153846153847</v>
      </c>
      <c r="EI15" s="97">
        <f>SUM(EI10:EI13)</f>
        <v>432</v>
      </c>
      <c r="EJ15" s="100">
        <f>EI15/H15*100</f>
        <v>52.427184466019419</v>
      </c>
      <c r="EK15" s="97">
        <f>SUM(EK10:EK13)</f>
        <v>23</v>
      </c>
      <c r="EL15" s="99">
        <f>EK15/$F$15*100</f>
        <v>5.6372549019607847</v>
      </c>
      <c r="EM15" s="97">
        <f>SUM(EM10:EM13)</f>
        <v>25</v>
      </c>
      <c r="EN15" s="99">
        <f>EM15/$G$15*100</f>
        <v>6.009615384615385</v>
      </c>
      <c r="EO15" s="97">
        <f>SUM(EO10:EO13)</f>
        <v>48</v>
      </c>
      <c r="EP15" s="100">
        <f>EO15/$H15*100</f>
        <v>5.825242718446602</v>
      </c>
      <c r="EQ15" s="97">
        <f>SUM(EQ10:EQ13)</f>
        <v>244</v>
      </c>
      <c r="ER15" s="99">
        <f>EQ15/$F$15*100</f>
        <v>59.803921568627452</v>
      </c>
      <c r="ES15" s="97">
        <f>SUM(ES10:ES13)</f>
        <v>191</v>
      </c>
      <c r="ET15" s="99">
        <f>ES15/$G$15*100</f>
        <v>45.913461538461533</v>
      </c>
      <c r="EU15" s="97">
        <f>SUM(EU10:EU13)</f>
        <v>435</v>
      </c>
      <c r="EV15" s="100">
        <f>EU15/$H$15*100</f>
        <v>52.791262135922338</v>
      </c>
      <c r="EW15" s="97">
        <f>SUM(EW10:EW13)</f>
        <v>36</v>
      </c>
      <c r="EX15" s="99">
        <f>EW15/$F15*100</f>
        <v>8.8235294117647065</v>
      </c>
      <c r="EY15" s="97">
        <f>SUM(EY10:EY13)</f>
        <v>33</v>
      </c>
      <c r="EZ15" s="99">
        <f>EY15/$G15*100</f>
        <v>7.9326923076923075</v>
      </c>
      <c r="FA15" s="97">
        <f>SUM(FA10:FA13)</f>
        <v>69</v>
      </c>
      <c r="FB15" s="100">
        <f>FA15/$H15*100</f>
        <v>8.3737864077669908</v>
      </c>
      <c r="FC15" s="97">
        <f>SUM(FC10:FC13)</f>
        <v>242</v>
      </c>
      <c r="FD15" s="99">
        <f>FC15/$F15*100</f>
        <v>59.313725490196077</v>
      </c>
      <c r="FE15" s="97">
        <f>SUM(FE10:FE13)</f>
        <v>199</v>
      </c>
      <c r="FF15" s="99">
        <f>FE15/$G15*100</f>
        <v>47.836538461538467</v>
      </c>
      <c r="FG15" s="97">
        <f>SUM(FG10:FG13)</f>
        <v>441</v>
      </c>
      <c r="FH15" s="100">
        <f>FG15/$H15*100</f>
        <v>53.519417475728162</v>
      </c>
      <c r="FI15" s="97">
        <f>SUM(FI10:FI13)</f>
        <v>36</v>
      </c>
      <c r="FJ15" s="99">
        <f>FI15/F15*100</f>
        <v>8.8235294117647065</v>
      </c>
      <c r="FK15" s="97">
        <f>SUM(FK10:FK13)</f>
        <v>30</v>
      </c>
      <c r="FL15" s="99">
        <f>FK15/G15*100</f>
        <v>7.2115384615384608</v>
      </c>
      <c r="FM15" s="97">
        <f>SUM(FM10:FM13)</f>
        <v>66</v>
      </c>
      <c r="FN15" s="100">
        <f>FM15/H15*100</f>
        <v>8.009708737864079</v>
      </c>
      <c r="FO15" s="97">
        <f>SUM(FO10:FO13)</f>
        <v>240</v>
      </c>
      <c r="FP15" s="99">
        <f>FO15/F15*100</f>
        <v>58.82352941176471</v>
      </c>
      <c r="FQ15" s="97">
        <f>SUM(FQ10:FQ13)</f>
        <v>204</v>
      </c>
      <c r="FR15" s="99">
        <f>FQ15/G15*100</f>
        <v>49.038461538461533</v>
      </c>
      <c r="FS15" s="102">
        <f>FO15+FQ15</f>
        <v>444</v>
      </c>
      <c r="FT15" s="100">
        <f>FS15/H15*100</f>
        <v>53.883495145631066</v>
      </c>
      <c r="FU15" s="97">
        <f>SUM(FU10:FU13)</f>
        <v>37</v>
      </c>
      <c r="FV15" s="99">
        <f>FU15/F15*100</f>
        <v>9.0686274509803919</v>
      </c>
      <c r="FW15" s="97">
        <f>SUM(FW10:FW13)</f>
        <v>27</v>
      </c>
      <c r="FX15" s="99">
        <f>FW15/G15*100</f>
        <v>6.4903846153846159</v>
      </c>
      <c r="FY15" s="97">
        <f>SUM(FY10:FY13)</f>
        <v>64</v>
      </c>
      <c r="FZ15" s="100">
        <f>FY15/H15*100</f>
        <v>7.7669902912621351</v>
      </c>
      <c r="GA15" s="97">
        <f>SUM(GA10:GA13)</f>
        <v>263</v>
      </c>
      <c r="GB15" s="99">
        <f>GA15/F15*100</f>
        <v>64.460784313725497</v>
      </c>
      <c r="GC15" s="97">
        <f>SUM(GC10:GC13)</f>
        <v>229</v>
      </c>
      <c r="GD15" s="99">
        <f>GC15/G15*100</f>
        <v>55.048076923076927</v>
      </c>
      <c r="GE15" s="102">
        <f>GA15+GC15</f>
        <v>492</v>
      </c>
      <c r="GF15" s="100">
        <f>GE15/H15*100</f>
        <v>59.708737864077662</v>
      </c>
      <c r="GG15" s="101">
        <f>SUM(GG10:GG13)</f>
        <v>0</v>
      </c>
      <c r="GH15" s="101">
        <f>GG15/F15*100</f>
        <v>0</v>
      </c>
      <c r="GI15" s="101">
        <f>SUM(GI10:GI13)</f>
        <v>0</v>
      </c>
      <c r="GJ15" s="101">
        <f>GI15/G15*100</f>
        <v>0</v>
      </c>
      <c r="GK15" s="101">
        <f>SUM(GK10:GK13)</f>
        <v>0</v>
      </c>
      <c r="GL15" s="101">
        <f>GK15/H15*100</f>
        <v>0</v>
      </c>
      <c r="GM15" s="101">
        <f>SUM(GM10:GM13)</f>
        <v>0</v>
      </c>
      <c r="GN15" s="101">
        <f>GM15/F15*100</f>
        <v>0</v>
      </c>
      <c r="GO15" s="101">
        <f>SUM(GO10:GO13)</f>
        <v>0</v>
      </c>
      <c r="GP15" s="101">
        <f>GO15/G15*100</f>
        <v>0</v>
      </c>
      <c r="GQ15" s="101">
        <f>GM15+GO15</f>
        <v>0</v>
      </c>
      <c r="GR15" s="101">
        <f>GQ15/H15*100</f>
        <v>0</v>
      </c>
      <c r="GS15" s="101">
        <f>SUM(GS10:GS13)</f>
        <v>0</v>
      </c>
      <c r="GT15" s="101">
        <f>GS15/R15*100</f>
        <v>0</v>
      </c>
      <c r="GU15" s="101">
        <f>SUM(GU10:GU13)</f>
        <v>0</v>
      </c>
      <c r="GV15" s="101">
        <f>IF(S15=0,0,GU15/S15*100)</f>
        <v>0</v>
      </c>
      <c r="GW15" s="101">
        <f>GS15+GU15</f>
        <v>0</v>
      </c>
      <c r="GX15" s="101">
        <f>IF(H15=0,0,GW15/H15*100)</f>
        <v>0</v>
      </c>
      <c r="GY15" s="101">
        <f>GS15+[1]jul!GY14</f>
        <v>0</v>
      </c>
      <c r="GZ15" s="101">
        <f>IF(R15=0,0,GY15/R15*100)</f>
        <v>0</v>
      </c>
      <c r="HA15" s="101">
        <f>GU15+[1]jul!HA14</f>
        <v>0</v>
      </c>
      <c r="HB15" s="101">
        <f>IF(S15=0,0,HA15/S15*100)</f>
        <v>0</v>
      </c>
      <c r="HC15" s="101">
        <f>GY15+HA15</f>
        <v>0</v>
      </c>
      <c r="HD15" s="101">
        <f>IF(H15=0,0,HC15/H15*100)</f>
        <v>0</v>
      </c>
      <c r="HE15" s="97">
        <f>SUM(HE10:HE13)</f>
        <v>18</v>
      </c>
      <c r="HF15" s="99">
        <f>HE15/F15*100</f>
        <v>4.4117647058823533</v>
      </c>
      <c r="HG15" s="97">
        <f>SUM(HG10:HG13)</f>
        <v>21</v>
      </c>
      <c r="HH15" s="99">
        <f>HG15/G15*100</f>
        <v>5.0480769230769234</v>
      </c>
      <c r="HI15" s="97">
        <f>SUM(HI10:HI13)</f>
        <v>39</v>
      </c>
      <c r="HJ15" s="100">
        <f>HI15/H15*100</f>
        <v>4.733009708737864</v>
      </c>
      <c r="HK15" s="97">
        <f>SUM(HK10:HK13)</f>
        <v>208</v>
      </c>
      <c r="HL15" s="99">
        <f>HK15/F15*100</f>
        <v>50.980392156862742</v>
      </c>
      <c r="HM15" s="97">
        <f>SUM(HM10:HM13)</f>
        <v>211</v>
      </c>
      <c r="HN15" s="99">
        <f>HM15/G15*100</f>
        <v>50.721153846153847</v>
      </c>
      <c r="HO15" s="97">
        <f>SUM(HO10:HO13)</f>
        <v>419</v>
      </c>
      <c r="HP15" s="100">
        <f>HO15/H15*100</f>
        <v>50.849514563106801</v>
      </c>
      <c r="HQ15" s="97">
        <f>SUM(HQ10:HQ13)</f>
        <v>15</v>
      </c>
      <c r="HR15" s="99">
        <f>HQ15/F15*100</f>
        <v>3.6764705882352944</v>
      </c>
      <c r="HS15" s="97">
        <f>SUM(HS10:HS13)</f>
        <v>18</v>
      </c>
      <c r="HT15" s="99">
        <f>HS15/G15*100</f>
        <v>4.3269230769230766</v>
      </c>
      <c r="HU15" s="97">
        <f>SUM(HU10:HU13)</f>
        <v>33</v>
      </c>
      <c r="HV15" s="100">
        <f>HU15/H15*100</f>
        <v>4.0048543689320395</v>
      </c>
      <c r="HW15" s="97">
        <f>SUM(HW10:HW13)</f>
        <v>61</v>
      </c>
      <c r="HX15" s="99">
        <f>HW15/F15*100</f>
        <v>14.950980392156863</v>
      </c>
      <c r="HY15" s="97">
        <f>SUM(HY10:HY13)</f>
        <v>72</v>
      </c>
      <c r="HZ15" s="99">
        <f>HY15/G15*100</f>
        <v>17.307692307692307</v>
      </c>
      <c r="IA15" s="97">
        <f>SUM(IA10:IA13)</f>
        <v>133</v>
      </c>
      <c r="IB15" s="100">
        <f>IA15/H15*100</f>
        <v>16.140776699029129</v>
      </c>
      <c r="IC15" s="97">
        <f>SUM(IC10:IC13)</f>
        <v>0</v>
      </c>
      <c r="ID15" s="99">
        <f>IC15/F15*100</f>
        <v>0</v>
      </c>
      <c r="IE15" s="97">
        <f>SUM(IE10:IE13)</f>
        <v>0</v>
      </c>
      <c r="IF15" s="99">
        <f>IE15/G15*100</f>
        <v>0</v>
      </c>
      <c r="IG15" s="97">
        <f>SUM(IG10:IG13)</f>
        <v>0</v>
      </c>
      <c r="IH15" s="100">
        <f>IG15/H15*100</f>
        <v>0</v>
      </c>
      <c r="II15" s="97">
        <f>SUM(II10:II13)</f>
        <v>0</v>
      </c>
      <c r="IJ15" s="99">
        <f>II15/F15*100</f>
        <v>0</v>
      </c>
      <c r="IK15" s="97">
        <f>SUM(IK10:IK13)</f>
        <v>0</v>
      </c>
      <c r="IL15" s="99">
        <f>IK15/G15*100</f>
        <v>0</v>
      </c>
      <c r="IM15" s="97">
        <f>SUM(IM10:IM13)</f>
        <v>0</v>
      </c>
      <c r="IN15" s="100">
        <f>IM15/H15*100</f>
        <v>0</v>
      </c>
      <c r="IO15" s="97">
        <f>SUM(IO10:IO13)</f>
        <v>20</v>
      </c>
      <c r="IP15" s="99">
        <f>IO15/F15*100</f>
        <v>4.9019607843137258</v>
      </c>
      <c r="IQ15" s="97">
        <f>SUM(IQ10:IQ13)</f>
        <v>32</v>
      </c>
      <c r="IR15" s="99">
        <f>IQ15/G15*100</f>
        <v>7.6923076923076925</v>
      </c>
      <c r="IS15" s="97">
        <f>SUM(IS10:IS13)</f>
        <v>52</v>
      </c>
      <c r="IT15" s="100">
        <f>IS15/H15*100</f>
        <v>6.3106796116504853</v>
      </c>
      <c r="IU15" s="97">
        <f>SUM(IU10:IU13)</f>
        <v>201</v>
      </c>
      <c r="IV15" s="99">
        <f>IU15/F15*100</f>
        <v>49.264705882352942</v>
      </c>
      <c r="IW15" s="97">
        <f>SUM(IW10:IW13)</f>
        <v>186</v>
      </c>
      <c r="IX15" s="99">
        <f>IW15/G15*100</f>
        <v>44.711538461538467</v>
      </c>
      <c r="IY15" s="97">
        <f>SUM(IY10:IY13)</f>
        <v>387</v>
      </c>
      <c r="IZ15" s="100">
        <f>IY15/H15*100</f>
        <v>46.966019417475728</v>
      </c>
      <c r="JA15" s="97">
        <f t="shared" ref="JA15:JD15" si="197">SUM(JA10:JA13)</f>
        <v>407</v>
      </c>
      <c r="JB15" s="97">
        <f t="shared" si="197"/>
        <v>420</v>
      </c>
      <c r="JC15" s="97">
        <f t="shared" si="197"/>
        <v>827</v>
      </c>
      <c r="JD15" s="97">
        <f t="shared" si="197"/>
        <v>15</v>
      </c>
      <c r="JE15" s="99">
        <f>JD15/JA15*100</f>
        <v>3.6855036855036856</v>
      </c>
      <c r="JF15" s="97">
        <f>SUM(JF10:JF13)</f>
        <v>16</v>
      </c>
      <c r="JG15" s="99">
        <f>JF15/JB15*100</f>
        <v>3.8095238095238098</v>
      </c>
      <c r="JH15" s="97">
        <f>SUM(JH10:JH13)</f>
        <v>31</v>
      </c>
      <c r="JI15" s="100">
        <f>JH15/JC15*100</f>
        <v>3.7484885126964933</v>
      </c>
      <c r="JJ15" s="97">
        <f>SUM(JJ10:JJ13)</f>
        <v>180</v>
      </c>
      <c r="JK15" s="99">
        <f>JJ15/JA15*100</f>
        <v>44.226044226044223</v>
      </c>
      <c r="JL15" s="97">
        <f>SUM(JL10:JL13)</f>
        <v>168</v>
      </c>
      <c r="JM15" s="99">
        <f>JL15/JB15*100</f>
        <v>40</v>
      </c>
      <c r="JN15" s="97">
        <f>SUM(JN10:JN13)</f>
        <v>348</v>
      </c>
      <c r="JO15" s="100">
        <f>JN15/JC15*100</f>
        <v>42.079806529625152</v>
      </c>
      <c r="JP15" s="97">
        <f>SUM(JP10:JP13)</f>
        <v>43</v>
      </c>
      <c r="JQ15" s="99">
        <f>JP15/JA15*100</f>
        <v>10.565110565110565</v>
      </c>
      <c r="JR15" s="97">
        <f>SUM(JR10:JR13)</f>
        <v>42</v>
      </c>
      <c r="JS15" s="99">
        <f>JR15/JB15*100</f>
        <v>10</v>
      </c>
      <c r="JT15" s="97">
        <f>SUM(JT10:JT13)</f>
        <v>85</v>
      </c>
      <c r="JU15" s="100">
        <f>JT15/JC15*100</f>
        <v>10.278113663845224</v>
      </c>
      <c r="JV15" s="97">
        <f>SUM(JV10:JV13)</f>
        <v>241</v>
      </c>
      <c r="JW15" s="99">
        <f>JV15/JA15*100</f>
        <v>59.213759213759211</v>
      </c>
      <c r="JX15" s="97">
        <f>SUM(JX10:JX13)</f>
        <v>201</v>
      </c>
      <c r="JY15" s="99">
        <f>JX15/JB15*100</f>
        <v>47.857142857142861</v>
      </c>
      <c r="JZ15" s="97">
        <f>SUM(JZ10:JZ13)</f>
        <v>442</v>
      </c>
      <c r="KA15" s="100">
        <f>JZ15/JC15*100</f>
        <v>53.446191051995164</v>
      </c>
      <c r="KB15" s="97">
        <f>SUM(KB10:KB13)</f>
        <v>23</v>
      </c>
      <c r="KC15" s="99">
        <f>KB15/JA15*100</f>
        <v>5.6511056511056514</v>
      </c>
      <c r="KD15" s="97">
        <f>SUM(KD10:KD13)</f>
        <v>33</v>
      </c>
      <c r="KE15" s="99">
        <f>KD15/JB15*100</f>
        <v>7.8571428571428568</v>
      </c>
      <c r="KF15" s="97">
        <f>SUM(KF10:KF13)</f>
        <v>56</v>
      </c>
      <c r="KG15" s="100">
        <f>KF15/KA15*100</f>
        <v>104.77828054298641</v>
      </c>
      <c r="KH15" s="97">
        <f>SUM(KH10:KH13)</f>
        <v>233</v>
      </c>
      <c r="KI15" s="99">
        <f>KH15/JA15*100</f>
        <v>57.248157248157248</v>
      </c>
      <c r="KJ15" s="97">
        <f>SUM(KJ10:KJ13)</f>
        <v>201</v>
      </c>
      <c r="KK15" s="99">
        <f>KJ15/JB15*100</f>
        <v>47.857142857142861</v>
      </c>
      <c r="KL15" s="97">
        <f>SUM(KL10:KL13)</f>
        <v>434</v>
      </c>
      <c r="KM15" s="100">
        <f>KL15/JC15*100</f>
        <v>52.478839177750899</v>
      </c>
      <c r="KN15" s="97">
        <f>SUM(KN10:KN13)</f>
        <v>20</v>
      </c>
      <c r="KO15" s="99">
        <f>KN15/JM15*100</f>
        <v>50</v>
      </c>
      <c r="KP15" s="97">
        <f>SUM(KP10:KP13)</f>
        <v>37</v>
      </c>
      <c r="KQ15" s="99">
        <f>KP15/JN15*100</f>
        <v>10.632183908045976</v>
      </c>
      <c r="KR15" s="97">
        <f>SUM(KR10:KR13)</f>
        <v>57</v>
      </c>
      <c r="KS15" s="100">
        <f>KR15/KM15*100</f>
        <v>108.6152073732719</v>
      </c>
      <c r="KT15" s="97">
        <f>SUM(KT10:KT13)</f>
        <v>262</v>
      </c>
      <c r="KU15" s="99">
        <f>KT15/JM15*100</f>
        <v>655</v>
      </c>
      <c r="KV15" s="97">
        <f>SUM(KV10:KV13)</f>
        <v>235</v>
      </c>
      <c r="KW15" s="99">
        <f>KV15/JN15*100</f>
        <v>67.52873563218391</v>
      </c>
      <c r="KX15" s="97">
        <f>SUM(KX10:KX13)</f>
        <v>497</v>
      </c>
      <c r="KY15" s="100">
        <f>KX15/JC15*100</f>
        <v>60.096735187424422</v>
      </c>
      <c r="KZ15" s="97">
        <f>SUM(KZ10:KZ13)</f>
        <v>20</v>
      </c>
      <c r="LA15" s="99">
        <f>KZ15/JY15*100</f>
        <v>41.791044776119399</v>
      </c>
      <c r="LB15" s="97">
        <f>SUM(LB10:LB13)</f>
        <v>37</v>
      </c>
      <c r="LC15" s="99">
        <f>LB15/JZ15*100</f>
        <v>8.3710407239818991</v>
      </c>
      <c r="LD15" s="97">
        <f>SUM(LD10:LD13)</f>
        <v>57</v>
      </c>
      <c r="LE15" s="100">
        <f>LD15/KY15*100</f>
        <v>94.847082494969825</v>
      </c>
      <c r="LF15" s="97">
        <f>SUM(LF10:LF13)</f>
        <v>262</v>
      </c>
      <c r="LG15" s="99">
        <f>LF15/JY15*100</f>
        <v>547.46268656716416</v>
      </c>
      <c r="LH15" s="97">
        <f>SUM(LH10:LH13)</f>
        <v>235</v>
      </c>
      <c r="LI15" s="99">
        <f>LH15/JZ15*100</f>
        <v>53.167420814479641</v>
      </c>
      <c r="LJ15" s="97">
        <f>SUM(LJ10:LJ13)</f>
        <v>497</v>
      </c>
      <c r="LK15" s="100">
        <f>LJ15/KA15*100</f>
        <v>929.90723981900453</v>
      </c>
    </row>
    <row r="16" spans="1:32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86">
    <mergeCell ref="KB7:KG7"/>
    <mergeCell ref="KH7:KM7"/>
    <mergeCell ref="KN7:KS7"/>
    <mergeCell ref="KT7:KY7"/>
    <mergeCell ref="KZ7:LE7"/>
    <mergeCell ref="LF7:LK7"/>
    <mergeCell ref="HQ7:HV7"/>
    <mergeCell ref="HW7:IB7"/>
    <mergeCell ref="IC7:IH7"/>
    <mergeCell ref="II7:IN7"/>
    <mergeCell ref="IO7:IT7"/>
    <mergeCell ref="IU7:IZ7"/>
    <mergeCell ref="GG7:GL7"/>
    <mergeCell ref="GM7:GR7"/>
    <mergeCell ref="GS7:GX7"/>
    <mergeCell ref="GY7:HD7"/>
    <mergeCell ref="HE7:HJ7"/>
    <mergeCell ref="HK7:HP7"/>
    <mergeCell ref="EW7:FB7"/>
    <mergeCell ref="FC7:FH7"/>
    <mergeCell ref="FI7:FN7"/>
    <mergeCell ref="FO7:FT7"/>
    <mergeCell ref="FU7:FZ7"/>
    <mergeCell ref="GA7:GF7"/>
    <mergeCell ref="DM7:DR7"/>
    <mergeCell ref="DS7:DX7"/>
    <mergeCell ref="DY7:ED7"/>
    <mergeCell ref="EE7:EJ7"/>
    <mergeCell ref="EK7:EP7"/>
    <mergeCell ref="EQ7:EV7"/>
    <mergeCell ref="CC7:CH7"/>
    <mergeCell ref="CI7:CN7"/>
    <mergeCell ref="CO7:CT7"/>
    <mergeCell ref="CU7:CZ7"/>
    <mergeCell ref="DA7:DF7"/>
    <mergeCell ref="DG7:DL7"/>
    <mergeCell ref="AS7:AX7"/>
    <mergeCell ref="AY7:BD7"/>
    <mergeCell ref="BE7:BJ7"/>
    <mergeCell ref="BK7:BP7"/>
    <mergeCell ref="BQ7:BV7"/>
    <mergeCell ref="BW7:CB7"/>
    <mergeCell ref="I7:N7"/>
    <mergeCell ref="O7:T7"/>
    <mergeCell ref="U7:Z7"/>
    <mergeCell ref="AA7:AF7"/>
    <mergeCell ref="AG7:AL7"/>
    <mergeCell ref="AM7:AR7"/>
    <mergeCell ref="JA6:JC7"/>
    <mergeCell ref="JD6:JO6"/>
    <mergeCell ref="JP6:KA6"/>
    <mergeCell ref="KB6:KM6"/>
    <mergeCell ref="KN6:KY6"/>
    <mergeCell ref="KZ6:LK6"/>
    <mergeCell ref="JD7:JI7"/>
    <mergeCell ref="JJ7:JO7"/>
    <mergeCell ref="JP7:JU7"/>
    <mergeCell ref="JV7:KA7"/>
    <mergeCell ref="GG6:GR6"/>
    <mergeCell ref="GS6:HD6"/>
    <mergeCell ref="HE6:HP6"/>
    <mergeCell ref="HQ6:IB6"/>
    <mergeCell ref="IC6:IN6"/>
    <mergeCell ref="IO6:IZ6"/>
    <mergeCell ref="DM6:DX6"/>
    <mergeCell ref="DY6:EJ6"/>
    <mergeCell ref="EK6:EV6"/>
    <mergeCell ref="EW6:FH6"/>
    <mergeCell ref="FI6:FT6"/>
    <mergeCell ref="FU6:GF6"/>
    <mergeCell ref="AS6:BD6"/>
    <mergeCell ref="BE6:BP6"/>
    <mergeCell ref="BQ6:CB6"/>
    <mergeCell ref="CC6:CN6"/>
    <mergeCell ref="CO6:CZ6"/>
    <mergeCell ref="DA6:DL6"/>
    <mergeCell ref="KL4:KM4"/>
    <mergeCell ref="C5:IB5"/>
    <mergeCell ref="JA5:LK5"/>
    <mergeCell ref="A6:A8"/>
    <mergeCell ref="B6:B8"/>
    <mergeCell ref="C6:E7"/>
    <mergeCell ref="F6:H7"/>
    <mergeCell ref="I6:T6"/>
    <mergeCell ref="U6:AF6"/>
    <mergeCell ref="AG6:AR6"/>
  </mergeCells>
  <pageMargins left="0.59055118110236204" right="0.23622047244094499" top="0.39370078740157499" bottom="0" header="0" footer="0"/>
  <pageSetup pageOrder="overThenDown" orientation="landscape"/>
  <headerFooter>
    <oddHeader>&amp;RPemantauan Wilayah Setempat (PWS)</oddHeader>
    <oddFooter>&amp;RPage &amp;P of</oddFooter>
  </headerFooter>
  <rowBreaks count="1" manualBreakCount="1">
    <brk id="15" man="1"/>
  </rowBreaks>
  <colBreaks count="2" manualBreakCount="2">
    <brk id="67" man="1"/>
    <brk id="47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2024-01-06T04:09:06Z</dcterms:created>
  <dcterms:modified xsi:type="dcterms:W3CDTF">2024-01-06T04:09:28Z</dcterms:modified>
</cp:coreProperties>
</file>