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"/>
    </mc:Choice>
  </mc:AlternateContent>
  <xr:revisionPtr revIDLastSave="0" documentId="8_{F9E71FA8-1203-4A1E-B18D-8932FE985E50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JANU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<sst xmlns="http://schemas.openxmlformats.org/spreadsheetml/2006/main" count="32" uniqueCount="30">
  <si>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</si>
  <si>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</si>
  <si>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</si>
  <si>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</si>
  <si>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</si>
  <si>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</si>
  <si>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</si>
  <si>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</si>
  <si>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</si>
  <si>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</si>
  <si>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</si>
  <si>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</si>
  <si>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</si>
  <si>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</si>
  <si>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</si>
  <si>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</si>
  <si>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</si>
  <si>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</si>
  <si>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</si>
  <si>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</si>
  <si>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</si>
  <si>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</si>
  <si>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</si>
  <si>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>PUSKESMAS ARJOWINANGUN BULAN JANUARI TAHUN 2025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</si>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</sst>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T990"/>
  <sheetViews>
    <sheetView tabSelected="1" workbookViewId="0">
      <pane ySplit="13" topLeftCell="A14" activePane="bottomLeft" state="frozen"/>
      <selection pane="bottomLeft" activeCell="Q7" sqref="Q7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8" width="8.7109375" customWidth="1"/>
  </cols>
  <sheetData>
    <row r="1" spans="1:20" s="34" customFormat="1" ht="12.95" customHeight="1" x14ac:dyDescent="0.25">
      <c r="A1" s="33"/>
      <c r="D1" s="35" t="s">
        <v>24</v>
      </c>
      <c r="E1" s="35"/>
      <c r="F1" s="35"/>
      <c r="G1" s="35"/>
      <c r="H1" s="35"/>
      <c r="I1" s="35"/>
      <c r="J1" s="35"/>
      <c r="K1" s="35"/>
      <c r="L1" s="35"/>
    </row>
    <row r="2" spans="1:20" s="34" customFormat="1" ht="12.95" customHeight="1" x14ac:dyDescent="0.25">
      <c r="A2" s="33"/>
      <c r="D2" s="35" t="s">
        <v>25</v>
      </c>
      <c r="E2" s="35"/>
      <c r="F2" s="35"/>
      <c r="G2" s="35"/>
      <c r="H2" s="35"/>
      <c r="I2" s="35"/>
      <c r="J2" s="35"/>
      <c r="K2" s="35"/>
      <c r="L2" s="35"/>
    </row>
    <row r="3" spans="1:20" s="34" customFormat="1" ht="21" customHeight="1" x14ac:dyDescent="0.25">
      <c r="A3" s="33"/>
      <c r="D3" s="36" t="s">
        <v>26</v>
      </c>
      <c r="E3" s="36"/>
      <c r="F3" s="36"/>
      <c r="G3" s="36"/>
      <c r="H3" s="36"/>
      <c r="I3" s="36"/>
      <c r="J3" s="36"/>
      <c r="K3" s="36"/>
      <c r="L3" s="36"/>
    </row>
    <row r="4" spans="1:20" s="34" customFormat="1" ht="12.95" customHeight="1" x14ac:dyDescent="0.25">
      <c r="A4" s="33"/>
      <c r="D4" s="35" t="s">
        <v>27</v>
      </c>
      <c r="E4" s="35"/>
      <c r="F4" s="35"/>
      <c r="G4" s="35"/>
      <c r="H4" s="35"/>
      <c r="I4" s="35"/>
      <c r="J4" s="35"/>
      <c r="K4" s="35"/>
      <c r="L4" s="35"/>
    </row>
    <row r="5" spans="1:20" ht="12.95" customHeight="1" x14ac:dyDescent="0.25">
      <c r="A5" s="37"/>
      <c r="D5" s="38"/>
      <c r="E5" s="39" t="s">
        <v>28</v>
      </c>
      <c r="F5" s="39"/>
      <c r="G5" s="39"/>
      <c r="H5" s="39"/>
      <c r="I5" s="39"/>
      <c r="J5" s="39"/>
      <c r="K5" s="39"/>
      <c r="L5" s="38"/>
    </row>
    <row r="6" spans="1:20" ht="15.75" customHeight="1" x14ac:dyDescent="0.25">
      <c r="A6" s="37"/>
      <c r="B6" s="40"/>
      <c r="D6" s="41" t="s">
        <v>29</v>
      </c>
      <c r="E6" s="41"/>
      <c r="F6" s="41"/>
      <c r="G6" s="41"/>
      <c r="H6" s="41"/>
      <c r="I6" s="41"/>
      <c r="J6" s="41"/>
      <c r="K6" s="41"/>
      <c r="L6" s="41"/>
    </row>
    <row r="7" spans="1:20" ht="12" customHeight="1" x14ac:dyDescent="0.25">
      <c r="A7" s="37"/>
      <c r="N7" s="34"/>
      <c r="O7" s="42"/>
      <c r="P7" s="42"/>
      <c r="Q7" s="34"/>
      <c r="R7" s="34"/>
      <c r="S7" s="34"/>
      <c r="T7" s="34"/>
    </row>
    <row r="8" spans="1:20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0" x14ac:dyDescent="0.25">
      <c r="A9" s="1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20" ht="15" customHeight="1" thickBot="1" x14ac:dyDescent="0.3">
      <c r="A10" s="3"/>
    </row>
    <row r="11" spans="1:20" ht="21.75" thickBot="1" x14ac:dyDescent="0.3">
      <c r="A11" s="4" t="s">
        <v>0</v>
      </c>
      <c r="B11" s="5" t="s">
        <v>1</v>
      </c>
      <c r="C11" s="6" t="s">
        <v>2</v>
      </c>
      <c r="D11" s="7"/>
      <c r="E11" s="7"/>
      <c r="F11" s="7"/>
      <c r="G11" s="7"/>
      <c r="H11" s="7"/>
      <c r="I11" s="7"/>
      <c r="J11" s="7"/>
      <c r="K11" s="7"/>
      <c r="L11" s="8"/>
      <c r="M11" s="9" t="s">
        <v>3</v>
      </c>
      <c r="N11" s="10" t="s">
        <v>4</v>
      </c>
      <c r="O11" s="11" t="s">
        <v>5</v>
      </c>
    </row>
    <row r="12" spans="1:20" x14ac:dyDescent="0.25">
      <c r="A12" s="12"/>
      <c r="B12" s="13"/>
      <c r="C12" s="14" t="s">
        <v>6</v>
      </c>
      <c r="D12" s="15" t="s">
        <v>7</v>
      </c>
      <c r="E12" s="15" t="s">
        <v>8</v>
      </c>
      <c r="F12" s="15" t="s">
        <v>9</v>
      </c>
      <c r="G12" s="15" t="s">
        <v>10</v>
      </c>
      <c r="H12" s="15" t="s">
        <v>11</v>
      </c>
      <c r="I12" s="15" t="s">
        <v>12</v>
      </c>
      <c r="J12" s="16" t="s">
        <v>13</v>
      </c>
      <c r="K12" s="16" t="s">
        <v>14</v>
      </c>
      <c r="L12" s="16" t="s">
        <v>15</v>
      </c>
      <c r="M12" s="5" t="s">
        <v>16</v>
      </c>
      <c r="N12" s="15" t="s">
        <v>16</v>
      </c>
      <c r="O12" s="16" t="s">
        <v>16</v>
      </c>
    </row>
    <row r="13" spans="1:20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8"/>
      <c r="N13" s="18"/>
      <c r="O13" s="18"/>
    </row>
    <row r="14" spans="1:20" ht="15.75" thickBot="1" x14ac:dyDescent="0.3">
      <c r="A14" s="19">
        <v>1</v>
      </c>
      <c r="B14" s="20" t="s">
        <v>17</v>
      </c>
      <c r="C14" s="21">
        <v>56</v>
      </c>
      <c r="D14" s="21">
        <v>17</v>
      </c>
      <c r="E14" s="21">
        <v>41</v>
      </c>
      <c r="F14" s="21">
        <v>196</v>
      </c>
      <c r="G14" s="21">
        <v>196</v>
      </c>
      <c r="H14" s="21">
        <v>196</v>
      </c>
      <c r="I14" s="21">
        <v>196</v>
      </c>
      <c r="J14" s="22">
        <v>195</v>
      </c>
      <c r="K14" s="22">
        <v>187</v>
      </c>
      <c r="L14" s="22">
        <v>129</v>
      </c>
      <c r="M14" s="23">
        <v>109</v>
      </c>
      <c r="N14" s="23">
        <v>178</v>
      </c>
      <c r="O14" s="23">
        <v>122</v>
      </c>
    </row>
    <row r="15" spans="1:20" ht="15.75" thickBot="1" x14ac:dyDescent="0.3">
      <c r="A15" s="24">
        <v>2</v>
      </c>
      <c r="B15" s="20" t="s">
        <v>18</v>
      </c>
      <c r="C15" s="21">
        <v>38</v>
      </c>
      <c r="D15" s="21">
        <v>15</v>
      </c>
      <c r="E15" s="21">
        <v>29</v>
      </c>
      <c r="F15" s="21">
        <v>239</v>
      </c>
      <c r="G15" s="21">
        <v>239</v>
      </c>
      <c r="H15" s="21">
        <v>240</v>
      </c>
      <c r="I15" s="21">
        <v>240</v>
      </c>
      <c r="J15" s="22">
        <v>240</v>
      </c>
      <c r="K15" s="22">
        <v>212</v>
      </c>
      <c r="L15" s="22">
        <v>89</v>
      </c>
      <c r="M15" s="23">
        <v>81</v>
      </c>
      <c r="N15" s="23">
        <v>228</v>
      </c>
      <c r="O15" s="23">
        <v>84</v>
      </c>
    </row>
    <row r="16" spans="1:20" ht="15.75" thickBot="1" x14ac:dyDescent="0.3">
      <c r="A16" s="24">
        <v>3</v>
      </c>
      <c r="B16" s="20" t="s">
        <v>19</v>
      </c>
      <c r="C16" s="21">
        <v>59</v>
      </c>
      <c r="D16" s="21">
        <v>32</v>
      </c>
      <c r="E16" s="21">
        <v>59</v>
      </c>
      <c r="F16" s="21">
        <v>470</v>
      </c>
      <c r="G16" s="21">
        <v>470</v>
      </c>
      <c r="H16" s="21">
        <v>425</v>
      </c>
      <c r="I16" s="21">
        <v>332</v>
      </c>
      <c r="J16" s="22">
        <v>424</v>
      </c>
      <c r="K16" s="22">
        <v>371</v>
      </c>
      <c r="L16" s="22">
        <v>227</v>
      </c>
      <c r="M16" s="25">
        <v>140</v>
      </c>
      <c r="N16" s="25">
        <v>305</v>
      </c>
      <c r="O16" s="25">
        <v>193</v>
      </c>
    </row>
    <row r="17" spans="1:15" ht="15.75" customHeight="1" thickBot="1" x14ac:dyDescent="0.3">
      <c r="A17" s="26" t="s">
        <v>20</v>
      </c>
      <c r="B17" s="8"/>
      <c r="C17" s="27" t="str">
        <f t="shared" ref="C17:L17" si="0">CONCATENATE((SUM(C14:C16)),"/",(COUNT(C14:C16)))</f>
        <v>153/3</v>
      </c>
      <c r="D17" s="27" t="str">
        <f t="shared" si="0"/>
        <v>64/3</v>
      </c>
      <c r="E17" s="27" t="str">
        <f t="shared" si="0"/>
        <v>129/3</v>
      </c>
      <c r="F17" s="27" t="str">
        <f t="shared" si="0"/>
        <v>905/3</v>
      </c>
      <c r="G17" s="27" t="str">
        <f t="shared" si="0"/>
        <v>905/3</v>
      </c>
      <c r="H17" s="27" t="str">
        <f t="shared" si="0"/>
        <v>861/3</v>
      </c>
      <c r="I17" s="27" t="str">
        <f t="shared" si="0"/>
        <v>768/3</v>
      </c>
      <c r="J17" s="28" t="str">
        <f t="shared" si="0"/>
        <v>859/3</v>
      </c>
      <c r="K17" s="28" t="str">
        <f t="shared" si="0"/>
        <v>770/3</v>
      </c>
      <c r="L17" s="28" t="str">
        <f t="shared" si="0"/>
        <v>445/3</v>
      </c>
      <c r="M17" s="29">
        <f t="shared" ref="M17:O17" si="1">SUM(M14:M16)</f>
        <v>330</v>
      </c>
      <c r="N17" s="29">
        <f t="shared" si="1"/>
        <v>711</v>
      </c>
      <c r="O17" s="29">
        <f t="shared" si="1"/>
        <v>399</v>
      </c>
    </row>
    <row r="18" spans="1:15" ht="15.75" customHeight="1" thickBot="1" x14ac:dyDescent="0.3">
      <c r="A18" s="26" t="s">
        <v>21</v>
      </c>
      <c r="B18" s="8"/>
      <c r="C18" s="30">
        <f>88/89</f>
        <v>0.9887640449438202</v>
      </c>
      <c r="D18" s="30">
        <f>49/53</f>
        <v>0.92452830188679247</v>
      </c>
      <c r="E18" s="30">
        <f>76/86</f>
        <v>0.88372093023255816</v>
      </c>
      <c r="F18" s="30">
        <f>507/510</f>
        <v>0.99411764705882355</v>
      </c>
      <c r="G18" s="30">
        <f>510/510</f>
        <v>1</v>
      </c>
      <c r="H18" s="30">
        <f>500/510</f>
        <v>0.98039215686274506</v>
      </c>
      <c r="I18" s="30">
        <f t="shared" ref="I18:J18" si="2">493/510</f>
        <v>0.96666666666666667</v>
      </c>
      <c r="J18" s="31">
        <f t="shared" si="2"/>
        <v>0.96666666666666667</v>
      </c>
      <c r="K18" s="31">
        <f>477/510</f>
        <v>0.93529411764705883</v>
      </c>
      <c r="L18" s="31">
        <f>343/510</f>
        <v>0.67254901960784319</v>
      </c>
      <c r="M18" s="32"/>
      <c r="N18" s="32"/>
      <c r="O18" s="32"/>
    </row>
    <row r="19" spans="1:15" ht="15.75" customHeight="1" x14ac:dyDescent="0.25">
      <c r="A19" s="3"/>
    </row>
    <row r="20" spans="1:15" ht="15.75" customHeight="1" x14ac:dyDescent="0.25">
      <c r="A20" s="3"/>
    </row>
    <row r="21" spans="1:15" ht="15.75" customHeight="1" x14ac:dyDescent="0.25">
      <c r="A21" s="3"/>
    </row>
    <row r="22" spans="1:15" ht="15.75" customHeight="1" x14ac:dyDescent="0.25">
      <c r="A22" s="3"/>
    </row>
    <row r="23" spans="1:15" ht="15.75" customHeight="1" x14ac:dyDescent="0.25">
      <c r="A23" s="3"/>
    </row>
    <row r="24" spans="1:15" ht="15.75" customHeight="1" x14ac:dyDescent="0.25">
      <c r="A24" s="3"/>
    </row>
    <row r="25" spans="1:15" ht="15.75" customHeight="1" x14ac:dyDescent="0.25">
      <c r="A25" s="3"/>
    </row>
    <row r="26" spans="1:15" ht="15.75" customHeight="1" x14ac:dyDescent="0.25">
      <c r="A26" s="3"/>
    </row>
    <row r="27" spans="1:15" ht="15.75" customHeight="1" x14ac:dyDescent="0.25">
      <c r="A27" s="3"/>
    </row>
    <row r="28" spans="1:15" ht="15.75" customHeight="1" x14ac:dyDescent="0.25">
      <c r="A28" s="3"/>
    </row>
    <row r="29" spans="1:15" ht="15.75" customHeight="1" x14ac:dyDescent="0.25">
      <c r="A29" s="3"/>
    </row>
    <row r="30" spans="1:15" ht="15.75" customHeight="1" x14ac:dyDescent="0.25">
      <c r="A30" s="3"/>
    </row>
    <row r="31" spans="1:15" ht="15.75" customHeight="1" x14ac:dyDescent="0.25">
      <c r="A31" s="3"/>
    </row>
    <row r="32" spans="1:15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ht="15.75" customHeight="1" x14ac:dyDescent="0.25">
      <c r="A948" s="3"/>
    </row>
    <row r="949" spans="1:1" ht="15.75" customHeight="1" x14ac:dyDescent="0.25">
      <c r="A949" s="3"/>
    </row>
    <row r="950" spans="1:1" ht="15.75" customHeight="1" x14ac:dyDescent="0.25">
      <c r="A950" s="3"/>
    </row>
    <row r="951" spans="1:1" ht="15.75" customHeight="1" x14ac:dyDescent="0.25">
      <c r="A951" s="3"/>
    </row>
    <row r="952" spans="1:1" ht="15.75" customHeight="1" x14ac:dyDescent="0.25">
      <c r="A952" s="3"/>
    </row>
    <row r="953" spans="1:1" ht="15.75" customHeight="1" x14ac:dyDescent="0.25">
      <c r="A953" s="3"/>
    </row>
    <row r="954" spans="1:1" ht="15.75" customHeight="1" x14ac:dyDescent="0.25">
      <c r="A954" s="3"/>
    </row>
    <row r="955" spans="1:1" ht="15.75" customHeight="1" x14ac:dyDescent="0.25">
      <c r="A955" s="3"/>
    </row>
    <row r="956" spans="1:1" ht="15.75" customHeight="1" x14ac:dyDescent="0.25">
      <c r="A956" s="3"/>
    </row>
    <row r="957" spans="1:1" ht="15.75" customHeight="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</sheetData>
  <mergeCells count="29">
    <mergeCell ref="D1:L1"/>
    <mergeCell ref="D2:L2"/>
    <mergeCell ref="D3:L3"/>
    <mergeCell ref="D4:L4"/>
    <mergeCell ref="E5:K5"/>
    <mergeCell ref="D6:L6"/>
    <mergeCell ref="A17:B17"/>
    <mergeCell ref="M17:M18"/>
    <mergeCell ref="N17:N18"/>
    <mergeCell ref="O17:O18"/>
    <mergeCell ref="A18:B18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  <mergeCell ref="A11:A13"/>
    <mergeCell ref="B11:B13"/>
    <mergeCell ref="C11:L11"/>
    <mergeCell ref="C12:C13"/>
    <mergeCell ref="D12:D13"/>
    <mergeCell ref="E12:E1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2026-01-14T05:42:07Z</dcterms:modified>
</cp:coreProperties>
</file>