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ED1BFEB3-38B1-4B1C-976E-2F92E79A8BC5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9" sheetId="1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9" l="1"/>
  <c r="E17" i="19"/>
  <c r="D17" i="19"/>
  <c r="C17" i="19"/>
  <c r="B17" i="19"/>
  <c r="A17" i="19"/>
  <c r="G16" i="19"/>
  <c r="E16" i="19"/>
  <c r="D16" i="19"/>
  <c r="C16" i="19"/>
  <c r="B16" i="19"/>
  <c r="A16" i="19"/>
  <c r="G15" i="19"/>
  <c r="E15" i="19"/>
  <c r="D15" i="19"/>
  <c r="C15" i="19"/>
  <c r="B15" i="19"/>
  <c r="A15" i="19"/>
  <c r="G14" i="19"/>
  <c r="E14" i="19"/>
  <c r="D14" i="19"/>
  <c r="C14" i="19"/>
  <c r="B14" i="19"/>
  <c r="A14" i="19"/>
  <c r="G13" i="19"/>
  <c r="E13" i="19"/>
  <c r="D13" i="19"/>
  <c r="C13" i="19"/>
  <c r="B13" i="19"/>
  <c r="A13" i="19"/>
  <c r="G12" i="19"/>
  <c r="E12" i="19"/>
  <c r="D12" i="19"/>
  <c r="C12" i="19"/>
  <c r="B12" i="19"/>
  <c r="A12" i="19"/>
  <c r="G11" i="19"/>
  <c r="E11" i="19"/>
  <c r="D11" i="19"/>
  <c r="C11" i="19"/>
  <c r="B11" i="19"/>
  <c r="A11" i="19"/>
  <c r="H10" i="19"/>
  <c r="G10" i="19"/>
  <c r="E10" i="19"/>
  <c r="D10" i="19"/>
  <c r="C10" i="19"/>
  <c r="B10" i="19"/>
  <c r="A10" i="19"/>
  <c r="G9" i="19"/>
  <c r="E9" i="19"/>
  <c r="D9" i="19"/>
  <c r="C9" i="19"/>
  <c r="B9" i="19"/>
  <c r="A9" i="19"/>
  <c r="G8" i="19"/>
  <c r="E8" i="19"/>
  <c r="D8" i="19"/>
  <c r="C8" i="19"/>
  <c r="B8" i="19"/>
  <c r="A8" i="19"/>
  <c r="Q7" i="19"/>
  <c r="I7" i="19" s="1"/>
  <c r="G7" i="19"/>
  <c r="F7" i="19"/>
  <c r="E7" i="19"/>
  <c r="D7" i="19"/>
  <c r="C7" i="19"/>
  <c r="B7" i="19"/>
  <c r="A7" i="19"/>
  <c r="G6" i="19"/>
  <c r="F6" i="19"/>
  <c r="I6" i="19" s="1"/>
  <c r="E6" i="19"/>
  <c r="D6" i="19"/>
  <c r="C6" i="19"/>
  <c r="B6" i="19"/>
  <c r="A6" i="19"/>
  <c r="Q8" i="19" l="1"/>
  <c r="I8" i="19" l="1"/>
  <c r="Q9" i="19"/>
  <c r="Q10" i="19" l="1"/>
  <c r="I9" i="19"/>
  <c r="N9" i="19" s="1"/>
  <c r="Q11" i="19" l="1"/>
  <c r="I10" i="19"/>
  <c r="N10" i="19" s="1"/>
  <c r="I11" i="19" l="1"/>
  <c r="Q12" i="19"/>
  <c r="I12" i="19" l="1"/>
  <c r="Q13" i="19"/>
  <c r="Q14" i="19" l="1"/>
  <c r="I13" i="19"/>
  <c r="I14" i="19" l="1"/>
  <c r="Q15" i="19"/>
  <c r="Q16" i="19" l="1"/>
  <c r="I15" i="19"/>
  <c r="Q17" i="19" l="1"/>
  <c r="I17" i="19" s="1"/>
  <c r="I16" i="19"/>
</calcChain>
</file>

<file path=xl/sharedStrings.xml><?xml version="1.0" encoding="utf-8"?>
<sst xmlns="http://schemas.openxmlformats.org/spreadsheetml/2006/main" count="18" uniqueCount="18">
  <si>
    <t>STOCK BARANG PROGRAM GIZI</t>
  </si>
  <si>
    <t>PER TANGGAL 31 DESEMBER 2022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</si>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</sst>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F6">
            <v>0</v>
          </cell>
          <cell r="I6">
            <v>13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F7">
            <v>0</v>
          </cell>
          <cell r="I7">
            <v>99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74890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1533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2240</v>
          </cell>
        </row>
        <row r="11">
          <cell r="A11">
            <v>6</v>
          </cell>
          <cell r="B11" t="str">
            <v>SUSU ENSURE (TB &amp; HIV)</v>
          </cell>
          <cell r="C11" t="str">
            <v>APBD</v>
          </cell>
          <cell r="D11">
            <v>0</v>
          </cell>
          <cell r="E11" t="str">
            <v>KALENG</v>
          </cell>
          <cell r="I11">
            <v>0</v>
          </cell>
        </row>
        <row r="12">
          <cell r="A12">
            <v>7</v>
          </cell>
          <cell r="B12" t="str">
            <v>SUSU ENTRASOL (Lansia)</v>
          </cell>
          <cell r="C12" t="str">
            <v>APBD</v>
          </cell>
          <cell r="D12">
            <v>0</v>
          </cell>
          <cell r="E12" t="str">
            <v>KOTAK</v>
          </cell>
          <cell r="I12">
            <v>0</v>
          </cell>
        </row>
        <row r="13">
          <cell r="A13">
            <v>8</v>
          </cell>
          <cell r="B13" t="str">
            <v>SUSU SGM BBLR (bayi 0-6 bl)</v>
          </cell>
          <cell r="C13" t="str">
            <v>APBD</v>
          </cell>
          <cell r="D13">
            <v>0</v>
          </cell>
          <cell r="E13" t="str">
            <v>KOTAK</v>
          </cell>
          <cell r="I13">
            <v>0</v>
          </cell>
        </row>
        <row r="14">
          <cell r="A14">
            <v>9</v>
          </cell>
          <cell r="B14" t="str">
            <v>LACTOGEN PREMATURE 400gr</v>
          </cell>
          <cell r="C14" t="str">
            <v>APBDP KOTA MALANG</v>
          </cell>
          <cell r="D14">
            <v>0</v>
          </cell>
          <cell r="E14" t="str">
            <v xml:space="preserve">KALENG </v>
          </cell>
          <cell r="I14">
            <v>101</v>
          </cell>
        </row>
        <row r="15">
          <cell r="A15">
            <v>10</v>
          </cell>
          <cell r="B15" t="str">
            <v>SUSU FORMULA F 100</v>
          </cell>
          <cell r="C15" t="str">
            <v>APBD</v>
          </cell>
          <cell r="D15">
            <v>0</v>
          </cell>
          <cell r="E15" t="str">
            <v>SACHET</v>
          </cell>
          <cell r="I15">
            <v>60</v>
          </cell>
        </row>
        <row r="16">
          <cell r="A16">
            <v>11</v>
          </cell>
          <cell r="B16" t="str">
            <v>IODINE TEST</v>
          </cell>
          <cell r="C16" t="str">
            <v>APBD</v>
          </cell>
          <cell r="D16">
            <v>0</v>
          </cell>
          <cell r="E16" t="str">
            <v>BOTOL</v>
          </cell>
          <cell r="I16">
            <v>0</v>
          </cell>
        </row>
        <row r="17">
          <cell r="A17">
            <v>12</v>
          </cell>
          <cell r="B17" t="str">
            <v>PEDIACOMPLETE</v>
          </cell>
          <cell r="C17" t="str">
            <v>APBDP KOTA MALANG</v>
          </cell>
          <cell r="D17">
            <v>0</v>
          </cell>
          <cell r="E17" t="str">
            <v>KALENG</v>
          </cell>
          <cell r="I17">
            <v>52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A4C2-55BE-474A-909A-6B0BD16F0487}">
  <dimension ref="A1:Z996"/>
  <sheetViews>
    <sheetView tabSelected="1" workbookViewId="0">
      <selection activeCell="A3" sqref="A3:L3"/>
    </sheetView>
  </sheetViews>
  <sheetFormatPr defaultColWidth="14.453125" defaultRowHeight="15" customHeight="1" x14ac:dyDescent="0.35"/>
  <cols>
    <col min="1" max="1" width="7.08984375" customWidth="1"/>
    <col min="2" max="2" width="32.453125" customWidth="1"/>
    <col min="3" max="3" width="23.81640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f>'[1]11'!A6</f>
        <v>1</v>
      </c>
      <c r="B6" s="6" t="str">
        <f>'[1]11'!B6</f>
        <v>VITAMIN A 100.000 IU</v>
      </c>
      <c r="C6" s="6" t="str">
        <f>'[1]11'!C6</f>
        <v>DAK FISIK</v>
      </c>
      <c r="D6" s="6">
        <f>'[1]11'!D6</f>
        <v>0</v>
      </c>
      <c r="E6" s="6" t="str">
        <f>'[1]11'!E6</f>
        <v>KAPSUL</v>
      </c>
      <c r="F6" s="7">
        <f>'[1]11'!F6</f>
        <v>0</v>
      </c>
      <c r="G6" s="6">
        <f>'[1]11'!I6</f>
        <v>13</v>
      </c>
      <c r="H6" s="6">
        <v>0</v>
      </c>
      <c r="I6" s="6">
        <f t="shared" ref="I6:I17" si="0">IF(Q6&gt;0,((F6+G6)-H6),"")</f>
        <v>13</v>
      </c>
      <c r="J6" s="8"/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f>'[1]11'!A7</f>
        <v>2</v>
      </c>
      <c r="B7" s="6" t="str">
        <f>'[1]11'!B7</f>
        <v>VITAMIN A 200.000 IU</v>
      </c>
      <c r="C7" s="6" t="str">
        <f>'[1]11'!C7</f>
        <v>DAK FISIK</v>
      </c>
      <c r="D7" s="6">
        <f>'[1]11'!D7</f>
        <v>2023</v>
      </c>
      <c r="E7" s="6" t="str">
        <f>'[1]11'!E7</f>
        <v>KAPSUL</v>
      </c>
      <c r="F7" s="7">
        <f>'[1]11'!F7</f>
        <v>0</v>
      </c>
      <c r="G7" s="6">
        <f>'[1]11'!I7</f>
        <v>99</v>
      </c>
      <c r="H7" s="6">
        <v>0</v>
      </c>
      <c r="I7" s="6">
        <f t="shared" si="0"/>
        <v>99</v>
      </c>
      <c r="J7" s="8"/>
      <c r="K7" s="7"/>
      <c r="L7" s="6"/>
      <c r="M7" s="3"/>
      <c r="N7" s="3"/>
      <c r="O7" s="3"/>
      <c r="P7" s="3"/>
      <c r="Q7" s="3">
        <f t="shared" ref="Q7:Q17" si="1">1+Q6</f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f>'[1]11'!A8</f>
        <v>3</v>
      </c>
      <c r="B8" s="6" t="str">
        <f>'[1]11'!B8</f>
        <v>TABLET TAMBAH DARAH</v>
      </c>
      <c r="C8" s="6" t="str">
        <f>'[1]11'!C8</f>
        <v>DAK FISIK</v>
      </c>
      <c r="D8" s="6">
        <f>'[1]11'!D8</f>
        <v>2023</v>
      </c>
      <c r="E8" s="6" t="str">
        <f>'[1]11'!E8</f>
        <v>TABLET</v>
      </c>
      <c r="F8" s="7"/>
      <c r="G8" s="6">
        <f>'[1]11'!I8</f>
        <v>74890</v>
      </c>
      <c r="H8" s="6">
        <v>2840</v>
      </c>
      <c r="I8" s="6">
        <f t="shared" si="0"/>
        <v>72050</v>
      </c>
      <c r="J8" s="8"/>
      <c r="K8" s="7"/>
      <c r="L8" s="6"/>
      <c r="M8" s="3"/>
      <c r="N8" s="3"/>
      <c r="O8" s="3"/>
      <c r="P8" s="3"/>
      <c r="Q8" s="3">
        <f t="shared" si="1"/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f>'[1]11'!A9</f>
        <v>4</v>
      </c>
      <c r="B9" s="6" t="str">
        <f>'[1]11'!B9</f>
        <v>BISKUIT BALITA</v>
      </c>
      <c r="C9" s="6" t="str">
        <f>'[1]11'!C9</f>
        <v>APBD PROV</v>
      </c>
      <c r="D9" s="6">
        <f>'[1]11'!D9</f>
        <v>2023</v>
      </c>
      <c r="E9" s="6" t="str">
        <f>'[1]11'!E9</f>
        <v>BUNGKUS</v>
      </c>
      <c r="F9" s="7"/>
      <c r="G9" s="6">
        <f>'[1]11'!I9</f>
        <v>1533</v>
      </c>
      <c r="H9" s="9">
        <v>210</v>
      </c>
      <c r="I9" s="6">
        <f t="shared" si="0"/>
        <v>1323</v>
      </c>
      <c r="J9" s="10"/>
      <c r="K9" s="7"/>
      <c r="L9" s="11"/>
      <c r="M9" s="3"/>
      <c r="N9" s="3">
        <f>I9/21</f>
        <v>63</v>
      </c>
      <c r="O9" s="3"/>
      <c r="P9" s="3"/>
      <c r="Q9" s="3">
        <f t="shared" si="1"/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f>'[1]11'!A10</f>
        <v>5</v>
      </c>
      <c r="B10" s="6" t="str">
        <f>'[1]11'!B10</f>
        <v>BISKUIT IBU HAMIL</v>
      </c>
      <c r="C10" s="6" t="str">
        <f>'[1]11'!C10</f>
        <v>APBD PROV</v>
      </c>
      <c r="D10" s="6">
        <f>'[1]11'!D10</f>
        <v>2023</v>
      </c>
      <c r="E10" s="6" t="str">
        <f>'[1]11'!E10</f>
        <v>BUNGKUS</v>
      </c>
      <c r="F10" s="7"/>
      <c r="G10" s="6">
        <f>'[1]11'!I10</f>
        <v>2240</v>
      </c>
      <c r="H10" s="9">
        <f>16*28</f>
        <v>448</v>
      </c>
      <c r="I10" s="6">
        <f t="shared" si="0"/>
        <v>1792</v>
      </c>
      <c r="J10" s="10"/>
      <c r="K10" s="7"/>
      <c r="L10" s="11"/>
      <c r="M10" s="3"/>
      <c r="N10" s="3">
        <f>I10/28</f>
        <v>64</v>
      </c>
      <c r="O10" s="3"/>
      <c r="P10" s="3"/>
      <c r="Q10" s="3">
        <f t="shared" si="1"/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f>'[1]11'!A11</f>
        <v>6</v>
      </c>
      <c r="B11" s="6" t="str">
        <f>'[1]11'!B11</f>
        <v>SUSU ENSURE (TB &amp; HIV)</v>
      </c>
      <c r="C11" s="6" t="str">
        <f>'[1]11'!C11</f>
        <v>APBD</v>
      </c>
      <c r="D11" s="6">
        <f>'[1]11'!D11</f>
        <v>0</v>
      </c>
      <c r="E11" s="6" t="str">
        <f>'[1]11'!E11</f>
        <v>KALENG</v>
      </c>
      <c r="F11" s="7"/>
      <c r="G11" s="6">
        <f>'[1]11'!I11</f>
        <v>0</v>
      </c>
      <c r="H11" s="9"/>
      <c r="I11" s="6">
        <f t="shared" si="0"/>
        <v>0</v>
      </c>
      <c r="J11" s="10"/>
      <c r="K11" s="7"/>
      <c r="L11" s="11"/>
      <c r="M11" s="3"/>
      <c r="N11" s="3"/>
      <c r="O11" s="3"/>
      <c r="P11" s="3"/>
      <c r="Q11" s="3">
        <f t="shared" si="1"/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f>'[1]11'!A12</f>
        <v>7</v>
      </c>
      <c r="B12" s="6" t="str">
        <f>'[1]11'!B12</f>
        <v>SUSU ENTRASOL (Lansia)</v>
      </c>
      <c r="C12" s="6" t="str">
        <f>'[1]11'!C12</f>
        <v>APBD</v>
      </c>
      <c r="D12" s="6">
        <f>'[1]11'!D12</f>
        <v>0</v>
      </c>
      <c r="E12" s="6" t="str">
        <f>'[1]11'!E12</f>
        <v>KOTAK</v>
      </c>
      <c r="F12" s="7"/>
      <c r="G12" s="6">
        <f>'[1]11'!I12</f>
        <v>0</v>
      </c>
      <c r="H12" s="9"/>
      <c r="I12" s="6">
        <f t="shared" si="0"/>
        <v>0</v>
      </c>
      <c r="J12" s="10"/>
      <c r="K12" s="7"/>
      <c r="L12" s="11"/>
      <c r="M12" s="3"/>
      <c r="N12" s="3"/>
      <c r="O12" s="3"/>
      <c r="P12" s="3"/>
      <c r="Q12" s="3">
        <f t="shared" si="1"/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f>'[1]11'!A13</f>
        <v>8</v>
      </c>
      <c r="B13" s="6" t="str">
        <f>'[1]11'!B13</f>
        <v>SUSU SGM BBLR (bayi 0-6 bl)</v>
      </c>
      <c r="C13" s="6" t="str">
        <f>'[1]11'!C13</f>
        <v>APBD</v>
      </c>
      <c r="D13" s="6">
        <f>'[1]11'!D13</f>
        <v>0</v>
      </c>
      <c r="E13" s="6" t="str">
        <f>'[1]11'!E13</f>
        <v>KOTAK</v>
      </c>
      <c r="F13" s="7"/>
      <c r="G13" s="6">
        <f>'[1]11'!I13</f>
        <v>0</v>
      </c>
      <c r="H13" s="6"/>
      <c r="I13" s="6">
        <f t="shared" si="0"/>
        <v>0</v>
      </c>
      <c r="J13" s="6"/>
      <c r="K13" s="12"/>
      <c r="L13" s="12"/>
      <c r="M13" s="3"/>
      <c r="N13" s="3"/>
      <c r="O13" s="3"/>
      <c r="P13" s="3"/>
      <c r="Q13" s="3">
        <f t="shared" si="1"/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f>'[1]11'!A14</f>
        <v>9</v>
      </c>
      <c r="B14" s="6" t="str">
        <f>'[1]11'!B14</f>
        <v>LACTOGEN PREMATURE 400gr</v>
      </c>
      <c r="C14" s="6" t="str">
        <f>'[1]11'!C14</f>
        <v>APBDP KOTA MALANG</v>
      </c>
      <c r="D14" s="6">
        <f>'[1]11'!D14</f>
        <v>0</v>
      </c>
      <c r="E14" s="6" t="str">
        <f>'[1]11'!E14</f>
        <v xml:space="preserve">KALENG </v>
      </c>
      <c r="F14" s="7"/>
      <c r="G14" s="6">
        <f>'[1]11'!I14</f>
        <v>101</v>
      </c>
      <c r="H14" s="6">
        <v>0</v>
      </c>
      <c r="I14" s="6">
        <f t="shared" si="0"/>
        <v>101</v>
      </c>
      <c r="J14" s="6"/>
      <c r="K14" s="12"/>
      <c r="L14" s="12"/>
      <c r="M14" s="3"/>
      <c r="N14" s="3"/>
      <c r="O14" s="3"/>
      <c r="P14" s="3"/>
      <c r="Q14" s="3">
        <f t="shared" si="1"/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f>'[1]11'!A15</f>
        <v>10</v>
      </c>
      <c r="B15" s="6" t="str">
        <f>'[1]11'!B15</f>
        <v>SUSU FORMULA F 100</v>
      </c>
      <c r="C15" s="6" t="str">
        <f>'[1]11'!C15</f>
        <v>APBD</v>
      </c>
      <c r="D15" s="6">
        <f>'[1]11'!D15</f>
        <v>0</v>
      </c>
      <c r="E15" s="6" t="str">
        <f>'[1]11'!E15</f>
        <v>SACHET</v>
      </c>
      <c r="F15" s="7"/>
      <c r="G15" s="6">
        <f>'[1]11'!I15</f>
        <v>60</v>
      </c>
      <c r="H15" s="6">
        <v>60</v>
      </c>
      <c r="I15" s="6">
        <f t="shared" si="0"/>
        <v>0</v>
      </c>
      <c r="J15" s="10"/>
      <c r="K15" s="12"/>
      <c r="L15" s="12"/>
      <c r="M15" s="3"/>
      <c r="N15" s="3"/>
      <c r="O15" s="3"/>
      <c r="P15" s="3"/>
      <c r="Q15" s="3">
        <f t="shared" si="1"/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f>'[1]11'!A16</f>
        <v>11</v>
      </c>
      <c r="B16" s="6" t="str">
        <f>'[1]11'!B16</f>
        <v>IODINE TEST</v>
      </c>
      <c r="C16" s="6" t="str">
        <f>'[1]11'!C16</f>
        <v>APBD</v>
      </c>
      <c r="D16" s="6">
        <f>'[1]11'!D16</f>
        <v>0</v>
      </c>
      <c r="E16" s="6" t="str">
        <f>'[1]11'!E16</f>
        <v>BOTOL</v>
      </c>
      <c r="F16" s="7"/>
      <c r="G16" s="6">
        <f>'[1]11'!I16</f>
        <v>0</v>
      </c>
      <c r="H16" s="6"/>
      <c r="I16" s="6">
        <f t="shared" si="0"/>
        <v>0</v>
      </c>
      <c r="J16" s="10"/>
      <c r="K16" s="12"/>
      <c r="L16" s="12"/>
      <c r="M16" s="3"/>
      <c r="N16" s="3"/>
      <c r="O16" s="3"/>
      <c r="P16" s="3"/>
      <c r="Q16" s="3">
        <f t="shared" si="1"/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f>'[1]11'!A17</f>
        <v>12</v>
      </c>
      <c r="B17" s="6" t="str">
        <f>'[1]11'!B17</f>
        <v>PEDIACOMPLETE</v>
      </c>
      <c r="C17" s="6" t="str">
        <f>'[1]11'!C17</f>
        <v>APBDP KOTA MALANG</v>
      </c>
      <c r="D17" s="6">
        <f>'[1]11'!D17</f>
        <v>0</v>
      </c>
      <c r="E17" s="6" t="str">
        <f>'[1]11'!E17</f>
        <v>KALENG</v>
      </c>
      <c r="F17" s="7"/>
      <c r="G17" s="6">
        <f>'[1]11'!I17</f>
        <v>52</v>
      </c>
      <c r="H17" s="6">
        <v>3</v>
      </c>
      <c r="I17" s="6">
        <f t="shared" si="0"/>
        <v>49</v>
      </c>
      <c r="J17" s="6"/>
      <c r="K17" s="12"/>
      <c r="L17" s="12"/>
      <c r="M17" s="3"/>
      <c r="N17" s="3"/>
      <c r="O17" s="3"/>
      <c r="P17" s="3"/>
      <c r="Q17" s="3">
        <f t="shared" si="1"/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5">
      <c r="A18" s="13"/>
      <c r="B18" s="3"/>
      <c r="C18" s="13"/>
      <c r="D18" s="13"/>
      <c r="E18" s="13"/>
      <c r="F18" s="13"/>
      <c r="G18" s="13"/>
      <c r="H18" s="13"/>
      <c r="I18" s="14"/>
      <c r="J18" s="1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5">
      <c r="A19" s="3" t="s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5">
      <c r="A20" s="13">
        <v>1</v>
      </c>
      <c r="B20" s="3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5">
      <c r="A21" s="13">
        <v>2</v>
      </c>
      <c r="B21" s="3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5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13"/>
      <c r="B24" s="15"/>
      <c r="C24" s="3"/>
      <c r="D24" s="3"/>
      <c r="E24" s="3"/>
      <c r="F24" s="3"/>
      <c r="G24" s="3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2024-01-28T14:43:40Z</dcterms:modified>
</cp:coreProperties>
</file>