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F3D9C252-6BAF-47B3-96CF-59589B2BD9EB}" xr6:coauthVersionLast="47" xr6:coauthVersionMax="47" xr10:uidLastSave="{00000000-0000-0000-0000-000000000000}"/>
  <bookViews>
    <workbookView xWindow="9450" yWindow="1470" windowWidth="10910" windowHeight="9100" xr2:uid="{BD7EFFD0-9538-4FA5-93BC-F94E5DBCB5D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D20" i="1" l="1"/>
  <c r="CB20" i="1"/>
  <c r="BZ20" i="1"/>
  <c r="BX20" i="1"/>
  <c r="BV20" i="1"/>
  <c r="BT20" i="1"/>
  <c r="BR20" i="1"/>
  <c r="BO20" i="1"/>
  <c r="BP20" i="1" s="1"/>
  <c r="BN20" i="1"/>
  <c r="BL20" i="1"/>
  <c r="BJ20" i="1"/>
  <c r="BH20" i="1"/>
  <c r="AK20" i="1"/>
  <c r="AI20" i="1"/>
  <c r="AG20" i="1"/>
  <c r="AE20" i="1"/>
  <c r="AC20" i="1"/>
  <c r="AA20" i="1"/>
  <c r="Y20" i="1"/>
  <c r="W20" i="1"/>
  <c r="U20" i="1"/>
  <c r="S20" i="1"/>
  <c r="Q20" i="1"/>
  <c r="O20" i="1"/>
  <c r="K20" i="1"/>
  <c r="I20" i="1"/>
  <c r="G20" i="1"/>
  <c r="CD19" i="1"/>
  <c r="CB19" i="1"/>
  <c r="BZ19" i="1"/>
  <c r="BX19" i="1"/>
  <c r="BV19" i="1"/>
  <c r="BT19" i="1"/>
  <c r="BR19" i="1"/>
  <c r="BP19" i="1"/>
  <c r="BO19" i="1"/>
  <c r="BN19" i="1"/>
  <c r="BL19" i="1"/>
  <c r="BJ19" i="1"/>
  <c r="BH19" i="1"/>
  <c r="AK19" i="1"/>
  <c r="AI19" i="1"/>
  <c r="AG19" i="1"/>
  <c r="AE19" i="1"/>
  <c r="AC19" i="1"/>
  <c r="AA19" i="1"/>
  <c r="Y19" i="1"/>
  <c r="W19" i="1"/>
  <c r="U19" i="1"/>
  <c r="S19" i="1"/>
  <c r="Q19" i="1"/>
  <c r="O19" i="1"/>
  <c r="K19" i="1"/>
  <c r="I19" i="1"/>
  <c r="G19" i="1"/>
  <c r="CD18" i="1"/>
  <c r="CB18" i="1"/>
  <c r="BZ18" i="1"/>
  <c r="BX18" i="1"/>
  <c r="BV18" i="1"/>
  <c r="BT18" i="1"/>
  <c r="BR18" i="1"/>
  <c r="BP18" i="1"/>
  <c r="BO18" i="1"/>
  <c r="BN18" i="1"/>
  <c r="BL18" i="1"/>
  <c r="BJ18" i="1"/>
  <c r="BH18" i="1"/>
  <c r="AK18" i="1"/>
  <c r="AI18" i="1"/>
  <c r="AG18" i="1"/>
  <c r="AE18" i="1"/>
  <c r="AC18" i="1"/>
  <c r="AA18" i="1"/>
  <c r="Y18" i="1"/>
  <c r="W18" i="1"/>
  <c r="U18" i="1"/>
  <c r="S18" i="1"/>
  <c r="Q18" i="1"/>
  <c r="O18" i="1"/>
  <c r="K18" i="1"/>
  <c r="I18" i="1"/>
  <c r="G18" i="1"/>
  <c r="CD17" i="1"/>
  <c r="CB17" i="1"/>
  <c r="BZ17" i="1"/>
  <c r="BX17" i="1"/>
  <c r="BV17" i="1"/>
  <c r="BT17" i="1"/>
  <c r="BR17" i="1"/>
  <c r="BO17" i="1"/>
  <c r="BP17" i="1" s="1"/>
  <c r="BN17" i="1"/>
  <c r="BL17" i="1"/>
  <c r="BJ17" i="1"/>
  <c r="BH17" i="1"/>
  <c r="AK17" i="1"/>
  <c r="AI17" i="1"/>
  <c r="AG17" i="1"/>
  <c r="AE17" i="1"/>
  <c r="AC17" i="1"/>
  <c r="AA17" i="1"/>
  <c r="Y17" i="1"/>
  <c r="W17" i="1"/>
  <c r="U17" i="1"/>
  <c r="S17" i="1"/>
  <c r="Q17" i="1"/>
  <c r="O17" i="1"/>
  <c r="K17" i="1"/>
  <c r="I17" i="1"/>
  <c r="G17" i="1"/>
  <c r="CD16" i="1"/>
  <c r="CB16" i="1"/>
  <c r="BZ16" i="1"/>
  <c r="BX16" i="1"/>
  <c r="BV16" i="1"/>
  <c r="BT16" i="1"/>
  <c r="BR16" i="1"/>
  <c r="BO16" i="1"/>
  <c r="BP16" i="1" s="1"/>
  <c r="BN16" i="1"/>
  <c r="BL16" i="1"/>
  <c r="BJ16" i="1"/>
  <c r="BH16" i="1"/>
  <c r="AK16" i="1"/>
  <c r="AI16" i="1"/>
  <c r="AG16" i="1"/>
  <c r="AE16" i="1"/>
  <c r="AC16" i="1"/>
  <c r="AA16" i="1"/>
  <c r="Y16" i="1"/>
  <c r="W16" i="1"/>
  <c r="U16" i="1"/>
  <c r="S16" i="1"/>
  <c r="Q16" i="1"/>
  <c r="O16" i="1"/>
  <c r="K16" i="1"/>
  <c r="I16" i="1"/>
  <c r="G16" i="1"/>
  <c r="CD15" i="1"/>
  <c r="CB15" i="1"/>
  <c r="BZ15" i="1"/>
  <c r="BX15" i="1"/>
  <c r="BV15" i="1"/>
  <c r="BT15" i="1"/>
  <c r="BR15" i="1"/>
  <c r="BP15" i="1"/>
  <c r="BO15" i="1"/>
  <c r="BN15" i="1"/>
  <c r="BL15" i="1"/>
  <c r="BJ15" i="1"/>
  <c r="BH15" i="1"/>
  <c r="AK15" i="1"/>
  <c r="AI15" i="1"/>
  <c r="AG15" i="1"/>
  <c r="AE15" i="1"/>
  <c r="AC15" i="1"/>
  <c r="AA15" i="1"/>
  <c r="Y15" i="1"/>
  <c r="W15" i="1"/>
  <c r="U15" i="1"/>
  <c r="S15" i="1"/>
  <c r="Q15" i="1"/>
  <c r="O15" i="1"/>
  <c r="K15" i="1"/>
  <c r="I15" i="1"/>
  <c r="G15" i="1"/>
  <c r="CD14" i="1"/>
  <c r="CB14" i="1"/>
  <c r="BZ14" i="1"/>
  <c r="BX14" i="1"/>
  <c r="BV14" i="1"/>
  <c r="BT14" i="1"/>
  <c r="BR14" i="1"/>
  <c r="BP14" i="1"/>
  <c r="BO14" i="1"/>
  <c r="BN14" i="1"/>
  <c r="BL14" i="1"/>
  <c r="BJ14" i="1"/>
  <c r="BH14" i="1"/>
  <c r="AK14" i="1"/>
  <c r="AI14" i="1"/>
  <c r="AG14" i="1"/>
  <c r="AE14" i="1"/>
  <c r="AC14" i="1"/>
  <c r="AA14" i="1"/>
  <c r="Y14" i="1"/>
  <c r="W14" i="1"/>
  <c r="U14" i="1"/>
  <c r="S14" i="1"/>
  <c r="Q14" i="1"/>
  <c r="O14" i="1"/>
  <c r="K14" i="1"/>
  <c r="I14" i="1"/>
  <c r="G14" i="1"/>
  <c r="CD13" i="1"/>
  <c r="CB13" i="1"/>
  <c r="BZ13" i="1"/>
  <c r="BX13" i="1"/>
  <c r="BV13" i="1"/>
  <c r="BT13" i="1"/>
  <c r="BR13" i="1"/>
  <c r="BP13" i="1"/>
  <c r="BO13" i="1"/>
  <c r="BN13" i="1"/>
  <c r="BL13" i="1"/>
  <c r="BJ13" i="1"/>
  <c r="BH13" i="1"/>
  <c r="AK13" i="1"/>
  <c r="AI13" i="1"/>
  <c r="AG13" i="1"/>
  <c r="AE13" i="1"/>
  <c r="AC13" i="1"/>
  <c r="AA13" i="1"/>
  <c r="Y13" i="1"/>
  <c r="W13" i="1"/>
  <c r="U13" i="1"/>
  <c r="S13" i="1"/>
  <c r="Q13" i="1"/>
  <c r="O13" i="1"/>
  <c r="K13" i="1"/>
  <c r="I13" i="1"/>
  <c r="G13" i="1"/>
  <c r="CD12" i="1"/>
  <c r="CB12" i="1"/>
  <c r="BZ12" i="1"/>
  <c r="BX12" i="1"/>
  <c r="BV12" i="1"/>
  <c r="BT12" i="1"/>
  <c r="BR12" i="1"/>
  <c r="BO12" i="1"/>
  <c r="BP12" i="1" s="1"/>
  <c r="BN12" i="1"/>
  <c r="BL12" i="1"/>
  <c r="BJ12" i="1"/>
  <c r="BH12" i="1"/>
  <c r="BE12" i="1"/>
  <c r="AK12" i="1"/>
  <c r="AI12" i="1"/>
  <c r="AG12" i="1"/>
  <c r="AE12" i="1"/>
  <c r="AC12" i="1"/>
  <c r="AA12" i="1"/>
  <c r="Y12" i="1"/>
  <c r="W12" i="1"/>
  <c r="U12" i="1"/>
  <c r="S12" i="1"/>
  <c r="Q12" i="1"/>
  <c r="O12" i="1"/>
  <c r="K12" i="1"/>
  <c r="I12" i="1"/>
  <c r="G12" i="1"/>
  <c r="CD11" i="1"/>
  <c r="CB11" i="1"/>
  <c r="BZ11" i="1"/>
  <c r="BX11" i="1"/>
  <c r="BV11" i="1"/>
  <c r="BT11" i="1"/>
  <c r="BR11" i="1"/>
  <c r="BP11" i="1"/>
  <c r="BO11" i="1"/>
  <c r="BN11" i="1"/>
  <c r="BL11" i="1"/>
  <c r="BJ11" i="1"/>
  <c r="BH11" i="1"/>
  <c r="BE11" i="1"/>
  <c r="AK11" i="1"/>
  <c r="AI11" i="1"/>
  <c r="AG11" i="1"/>
  <c r="AE11" i="1"/>
  <c r="AC11" i="1"/>
  <c r="AA11" i="1"/>
  <c r="Y11" i="1"/>
  <c r="W11" i="1"/>
  <c r="U11" i="1"/>
  <c r="S11" i="1"/>
  <c r="Q11" i="1"/>
  <c r="O11" i="1"/>
  <c r="K11" i="1"/>
  <c r="I11" i="1"/>
  <c r="G11" i="1"/>
  <c r="CD10" i="1"/>
  <c r="CB10" i="1"/>
  <c r="BZ10" i="1"/>
  <c r="BX10" i="1"/>
  <c r="BV10" i="1"/>
  <c r="BT10" i="1"/>
  <c r="BR10" i="1"/>
  <c r="BO10" i="1"/>
  <c r="BP10" i="1" s="1"/>
  <c r="BN10" i="1"/>
  <c r="BL10" i="1"/>
  <c r="BJ10" i="1"/>
  <c r="BH10" i="1"/>
  <c r="BE10" i="1"/>
  <c r="AK10" i="1"/>
  <c r="AI10" i="1"/>
  <c r="AG10" i="1"/>
  <c r="AE10" i="1"/>
  <c r="AC10" i="1"/>
  <c r="AA10" i="1"/>
  <c r="Y10" i="1"/>
  <c r="W10" i="1"/>
  <c r="U10" i="1"/>
  <c r="S10" i="1"/>
  <c r="Q10" i="1"/>
  <c r="O10" i="1"/>
  <c r="K10" i="1"/>
  <c r="I10" i="1"/>
  <c r="G10" i="1"/>
  <c r="CD9" i="1"/>
  <c r="CB9" i="1"/>
  <c r="BZ9" i="1"/>
  <c r="BX9" i="1"/>
  <c r="BV9" i="1"/>
  <c r="BT9" i="1"/>
  <c r="BR9" i="1"/>
  <c r="BO9" i="1"/>
  <c r="BP9" i="1" s="1"/>
  <c r="BN9" i="1"/>
  <c r="BL9" i="1"/>
  <c r="BJ9" i="1"/>
  <c r="BH9" i="1"/>
  <c r="BE9" i="1"/>
  <c r="AK9" i="1"/>
  <c r="AI9" i="1"/>
  <c r="AG9" i="1"/>
  <c r="AE9" i="1"/>
  <c r="AC9" i="1"/>
  <c r="AA9" i="1"/>
  <c r="Y9" i="1"/>
  <c r="W9" i="1"/>
  <c r="U9" i="1"/>
  <c r="S9" i="1"/>
  <c r="Q9" i="1"/>
  <c r="O9" i="1"/>
  <c r="K9" i="1"/>
  <c r="I9" i="1"/>
  <c r="G9" i="1"/>
</calcChain>
</file>

<file path=xl/sharedStrings.xml><?xml version="1.0" encoding="utf-8"?>
<sst xmlns="http://schemas.openxmlformats.org/spreadsheetml/2006/main" count="153" uniqueCount="72">
  <si>
    <t>NO.</t>
  </si>
  <si>
    <t>Kelurahan</t>
  </si>
  <si>
    <t>Jumlah Bumil K1 (pws kia)</t>
  </si>
  <si>
    <t>Jumlah Bumil K4 (pws kia)</t>
  </si>
  <si>
    <t>Diperiksa Hb K1</t>
  </si>
  <si>
    <t>Hb K1</t>
  </si>
  <si>
    <t>Hb K4</t>
  </si>
  <si>
    <t>KEK</t>
  </si>
  <si>
    <t>Protein urin</t>
  </si>
  <si>
    <t>Gula Darah (GD)</t>
  </si>
  <si>
    <t>HIV</t>
  </si>
  <si>
    <t>HBsAg</t>
  </si>
  <si>
    <t>Sifilis</t>
  </si>
  <si>
    <t>KASUS MATERNAL YANG DITEMUKAN</t>
  </si>
  <si>
    <t>BUMIL 4T</t>
  </si>
  <si>
    <t>Jumlah Bulin</t>
  </si>
  <si>
    <t>JENIS PERSALINAN</t>
  </si>
  <si>
    <t>Persalinan Dukun</t>
  </si>
  <si>
    <t>Anemia 
(8-11 mg/dl)</t>
  </si>
  <si>
    <t>Anemia 
(&lt;8 mg/dl)</t>
  </si>
  <si>
    <t>Diperiksa LiLA</t>
  </si>
  <si>
    <t>KEK (LiLA &lt; 23,5 cm)</t>
  </si>
  <si>
    <t>Diperiksa</t>
  </si>
  <si>
    <t>Positif (+)</t>
  </si>
  <si>
    <t>Hiper Emesis</t>
  </si>
  <si>
    <t>Abortus</t>
  </si>
  <si>
    <t>Preeklampsia/ Eklampsia</t>
  </si>
  <si>
    <t>Perdarahan Kehamilan</t>
  </si>
  <si>
    <t>Perdarahan Persalinan</t>
  </si>
  <si>
    <t>Perdarahan Nifas</t>
  </si>
  <si>
    <t>Partus Lama</t>
  </si>
  <si>
    <t>Infeksi</t>
  </si>
  <si>
    <t>TB</t>
  </si>
  <si>
    <t>Malaria</t>
  </si>
  <si>
    <t>Jantung</t>
  </si>
  <si>
    <t>DM</t>
  </si>
  <si>
    <t>Covid-19</t>
  </si>
  <si>
    <t>Obesitas</t>
  </si>
  <si>
    <t>Kasus Lain - Lain</t>
  </si>
  <si>
    <t>Terlalu Tua (Usia &gt; 35)</t>
  </si>
  <si>
    <t>Terlalu Muda (Usia&lt; 20 tahun)</t>
  </si>
  <si>
    <t>Terlalu banyak anak &gt; 3</t>
  </si>
  <si>
    <t>Terlalu dekat jarak anak  &lt;2 tahun</t>
  </si>
  <si>
    <t>TOTAL</t>
  </si>
  <si>
    <t>Normal</t>
  </si>
  <si>
    <t>SC</t>
  </si>
  <si>
    <t>Tindakan</t>
  </si>
  <si>
    <t>RS</t>
  </si>
  <si>
    <t>PUSKESMAS</t>
  </si>
  <si>
    <t>KLINIK BERSALIN</t>
  </si>
  <si>
    <t>PMB</t>
  </si>
  <si>
    <t>N</t>
  </si>
  <si>
    <t>%</t>
  </si>
  <si>
    <t>Drip</t>
  </si>
  <si>
    <t>Vakum/ Forcep</t>
  </si>
  <si>
    <t>Curetage</t>
  </si>
  <si>
    <t>Plasenta Manual</t>
  </si>
  <si>
    <t xml:space="preserve">Kedung Kandang </t>
  </si>
  <si>
    <t>Komplikasi Maternal :</t>
  </si>
  <si>
    <t>BULAN</t>
  </si>
  <si>
    <t>JANUARI</t>
  </si>
  <si>
    <t>FEB</t>
  </si>
  <si>
    <t>MARET</t>
  </si>
  <si>
    <t>APRIL</t>
  </si>
  <si>
    <t>MEI</t>
  </si>
  <si>
    <t>JUNI</t>
  </si>
  <si>
    <t>JULI</t>
  </si>
  <si>
    <t>AGUST</t>
  </si>
  <si>
    <t>SEPT</t>
  </si>
  <si>
    <t>OKT</t>
  </si>
  <si>
    <t>NOV</t>
  </si>
  <si>
    <t>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</si>
</sst>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_(* #,##0.00_);_(* \(#,##0.00\);_(* &quot;-&quot;_);_(@_)"/>
    <numFmt numFmtId="166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8"/>
      <color theme="1"/>
      <name val="Arial Narrow"/>
    </font>
    <font>
      <b/>
      <sz val="10"/>
      <color theme="1"/>
      <name val="Arial Narrow"/>
    </font>
    <font>
      <b/>
      <sz val="11"/>
      <color theme="1"/>
      <name val="Arial Narrow"/>
    </font>
    <font>
      <sz val="11"/>
      <name val="Calibri"/>
    </font>
    <font>
      <b/>
      <sz val="9"/>
      <color theme="1"/>
      <name val="Arial Narrow"/>
    </font>
    <font>
      <sz val="11"/>
      <color theme="1"/>
      <name val="Arial Narrow"/>
    </font>
    <font>
      <sz val="10"/>
      <color theme="1"/>
      <name val="Arial Narrow"/>
    </font>
    <font>
      <sz val="10"/>
      <color rgb="FF000000"/>
      <name val="Arial Narrow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5"/>
        <bgColor theme="5"/>
      </patternFill>
    </fill>
    <fill>
      <patternFill patternType="solid">
        <fgColor rgb="FFD6E3BC"/>
        <bgColor rgb="FFD6E3BC"/>
      </patternFill>
    </fill>
    <fill>
      <patternFill patternType="solid">
        <fgColor rgb="FFFF9999"/>
        <bgColor rgb="FFFF9999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3" borderId="2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3" fillId="2" borderId="1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vertical="top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164" fontId="7" fillId="0" borderId="15" xfId="0" applyNumberFormat="1" applyFont="1" applyBorder="1" applyAlignment="1">
      <alignment horizontal="right" vertical="center" wrapText="1"/>
    </xf>
    <xf numFmtId="0" fontId="6" fillId="0" borderId="15" xfId="0" applyFont="1" applyBorder="1"/>
    <xf numFmtId="2" fontId="6" fillId="4" borderId="15" xfId="0" applyNumberFormat="1" applyFont="1" applyFill="1" applyBorder="1"/>
    <xf numFmtId="165" fontId="8" fillId="4" borderId="15" xfId="0" applyNumberFormat="1" applyFont="1" applyFill="1" applyBorder="1" applyAlignment="1">
      <alignment horizontal="right"/>
    </xf>
    <xf numFmtId="166" fontId="6" fillId="4" borderId="15" xfId="0" applyNumberFormat="1" applyFont="1" applyFill="1" applyBorder="1"/>
    <xf numFmtId="164" fontId="6" fillId="5" borderId="15" xfId="0" applyNumberFormat="1" applyFont="1" applyFill="1" applyBorder="1"/>
    <xf numFmtId="164" fontId="7" fillId="6" borderId="15" xfId="0" applyNumberFormat="1" applyFont="1" applyFill="1" applyBorder="1" applyAlignment="1">
      <alignment horizontal="right" vertical="center" wrapText="1"/>
    </xf>
    <xf numFmtId="164" fontId="6" fillId="4" borderId="15" xfId="0" applyNumberFormat="1" applyFont="1" applyFill="1" applyBorder="1"/>
    <xf numFmtId="164" fontId="6" fillId="0" borderId="15" xfId="0" applyNumberFormat="1" applyFont="1" applyBorder="1"/>
    <xf numFmtId="2" fontId="6" fillId="4" borderId="15" xfId="0" applyNumberFormat="1" applyFont="1" applyFill="1" applyBorder="1" applyAlignment="1">
      <alignment horizontal="right"/>
    </xf>
    <xf numFmtId="1" fontId="6" fillId="4" borderId="15" xfId="0" applyNumberFormat="1" applyFont="1" applyFill="1" applyBorder="1" applyAlignment="1">
      <alignment horizontal="right"/>
    </xf>
    <xf numFmtId="164" fontId="6" fillId="0" borderId="0" xfId="0" applyNumberFormat="1" applyFont="1"/>
    <xf numFmtId="164" fontId="7" fillId="5" borderId="15" xfId="0" applyNumberFormat="1" applyFont="1" applyFill="1" applyBorder="1" applyAlignment="1">
      <alignment horizontal="right" vertical="center" wrapText="1"/>
    </xf>
    <xf numFmtId="164" fontId="6" fillId="0" borderId="15" xfId="0" applyNumberFormat="1" applyFont="1" applyBorder="1" applyAlignment="1">
      <alignment horizontal="right" vertical="center" wrapText="1"/>
    </xf>
    <xf numFmtId="164" fontId="6" fillId="6" borderId="15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1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2AD58-B825-48FC-9071-E9881D9A73F3}">
  <dimension ref="A3:CE20"/>
  <sheetViews>
    <sheetView tabSelected="1" topLeftCell="A5" workbookViewId="0">
      <selection activeCell="B21" sqref="B21"/>
    </sheetView>
  </sheetViews>
  <sheetFormatPr defaultRowHeight="14.5"/>
  <sheetData>
    <row r="3" spans="1:83" ht="15" customHeight="1">
      <c r="A3" s="1" t="s">
        <v>0</v>
      </c>
      <c r="B3" s="2" t="s">
        <v>59</v>
      </c>
      <c r="C3" s="2" t="s">
        <v>1</v>
      </c>
      <c r="D3" s="2" t="s">
        <v>2</v>
      </c>
      <c r="E3" s="2" t="s">
        <v>3</v>
      </c>
      <c r="F3" s="3" t="s">
        <v>4</v>
      </c>
      <c r="G3" s="4"/>
      <c r="H3" s="3" t="s">
        <v>5</v>
      </c>
      <c r="I3" s="5"/>
      <c r="J3" s="5"/>
      <c r="K3" s="4"/>
      <c r="L3" s="3" t="s">
        <v>6</v>
      </c>
      <c r="M3" s="4"/>
      <c r="N3" s="3" t="s">
        <v>7</v>
      </c>
      <c r="O3" s="5"/>
      <c r="P3" s="5"/>
      <c r="Q3" s="5"/>
      <c r="R3" s="3" t="s">
        <v>8</v>
      </c>
      <c r="S3" s="5"/>
      <c r="T3" s="5"/>
      <c r="U3" s="5"/>
      <c r="V3" s="3" t="s">
        <v>9</v>
      </c>
      <c r="W3" s="5"/>
      <c r="X3" s="5"/>
      <c r="Y3" s="5"/>
      <c r="Z3" s="3" t="s">
        <v>10</v>
      </c>
      <c r="AA3" s="5"/>
      <c r="AB3" s="5"/>
      <c r="AC3" s="5"/>
      <c r="AD3" s="3" t="s">
        <v>11</v>
      </c>
      <c r="AE3" s="5"/>
      <c r="AF3" s="5"/>
      <c r="AG3" s="5"/>
      <c r="AH3" s="3" t="s">
        <v>12</v>
      </c>
      <c r="AI3" s="5"/>
      <c r="AJ3" s="5"/>
      <c r="AK3" s="5"/>
      <c r="AL3" s="3" t="s">
        <v>13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4"/>
      <c r="BA3" s="6" t="s">
        <v>14</v>
      </c>
      <c r="BB3" s="5"/>
      <c r="BC3" s="5"/>
      <c r="BD3" s="5"/>
      <c r="BE3" s="4"/>
      <c r="BF3" s="7" t="s">
        <v>15</v>
      </c>
      <c r="BG3" s="3" t="s">
        <v>16</v>
      </c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4"/>
      <c r="CA3" s="3" t="s">
        <v>17</v>
      </c>
      <c r="CB3" s="4"/>
      <c r="CC3" s="8"/>
      <c r="CD3" s="8"/>
      <c r="CE3" s="8"/>
    </row>
    <row r="4" spans="1:83" ht="14.25" customHeight="1">
      <c r="A4" s="9"/>
      <c r="B4" s="9"/>
      <c r="C4" s="9"/>
      <c r="D4" s="9"/>
      <c r="E4" s="9"/>
      <c r="F4" s="10"/>
      <c r="G4" s="11"/>
      <c r="H4" s="12"/>
      <c r="I4" s="13"/>
      <c r="J4" s="13"/>
      <c r="K4" s="14"/>
      <c r="L4" s="12"/>
      <c r="M4" s="14"/>
      <c r="N4" s="12"/>
      <c r="O4" s="13"/>
      <c r="P4" s="13"/>
      <c r="Q4" s="13"/>
      <c r="R4" s="12"/>
      <c r="S4" s="13"/>
      <c r="T4" s="13"/>
      <c r="U4" s="13"/>
      <c r="V4" s="12"/>
      <c r="W4" s="13"/>
      <c r="X4" s="13"/>
      <c r="Y4" s="13"/>
      <c r="Z4" s="12"/>
      <c r="AA4" s="13"/>
      <c r="AB4" s="13"/>
      <c r="AC4" s="13"/>
      <c r="AD4" s="12"/>
      <c r="AE4" s="13"/>
      <c r="AF4" s="13"/>
      <c r="AG4" s="13"/>
      <c r="AH4" s="12"/>
      <c r="AI4" s="13"/>
      <c r="AJ4" s="13"/>
      <c r="AK4" s="13"/>
      <c r="AL4" s="12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4"/>
      <c r="BA4" s="10"/>
      <c r="BB4" s="15"/>
      <c r="BC4" s="15"/>
      <c r="BD4" s="15"/>
      <c r="BE4" s="11"/>
      <c r="BF4" s="9"/>
      <c r="BG4" s="12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4"/>
      <c r="CA4" s="10"/>
      <c r="CB4" s="11"/>
      <c r="CC4" s="8"/>
      <c r="CD4" s="8"/>
      <c r="CE4" s="8"/>
    </row>
    <row r="5" spans="1:83" ht="14.25" customHeight="1">
      <c r="A5" s="9"/>
      <c r="B5" s="9"/>
      <c r="C5" s="9"/>
      <c r="D5" s="9"/>
      <c r="E5" s="9"/>
      <c r="F5" s="10"/>
      <c r="G5" s="11"/>
      <c r="H5" s="3" t="s">
        <v>18</v>
      </c>
      <c r="I5" s="4"/>
      <c r="J5" s="3" t="s">
        <v>19</v>
      </c>
      <c r="K5" s="4"/>
      <c r="L5" s="16" t="s">
        <v>18</v>
      </c>
      <c r="M5" s="16" t="s">
        <v>19</v>
      </c>
      <c r="N5" s="3" t="s">
        <v>20</v>
      </c>
      <c r="O5" s="4"/>
      <c r="P5" s="3" t="s">
        <v>21</v>
      </c>
      <c r="Q5" s="4"/>
      <c r="R5" s="3" t="s">
        <v>22</v>
      </c>
      <c r="S5" s="4"/>
      <c r="T5" s="3" t="s">
        <v>23</v>
      </c>
      <c r="U5" s="4"/>
      <c r="V5" s="3" t="s">
        <v>22</v>
      </c>
      <c r="W5" s="4"/>
      <c r="X5" s="3" t="s">
        <v>23</v>
      </c>
      <c r="Y5" s="4"/>
      <c r="Z5" s="3" t="s">
        <v>22</v>
      </c>
      <c r="AA5" s="4"/>
      <c r="AB5" s="3" t="s">
        <v>23</v>
      </c>
      <c r="AC5" s="4"/>
      <c r="AD5" s="3" t="s">
        <v>22</v>
      </c>
      <c r="AE5" s="4"/>
      <c r="AF5" s="3" t="s">
        <v>23</v>
      </c>
      <c r="AG5" s="4"/>
      <c r="AH5" s="3" t="s">
        <v>22</v>
      </c>
      <c r="AI5" s="4"/>
      <c r="AJ5" s="3" t="s">
        <v>23</v>
      </c>
      <c r="AK5" s="4"/>
      <c r="AL5" s="16" t="s">
        <v>24</v>
      </c>
      <c r="AM5" s="16" t="s">
        <v>25</v>
      </c>
      <c r="AN5" s="16" t="s">
        <v>26</v>
      </c>
      <c r="AO5" s="16" t="s">
        <v>27</v>
      </c>
      <c r="AP5" s="16" t="s">
        <v>28</v>
      </c>
      <c r="AQ5" s="16" t="s">
        <v>29</v>
      </c>
      <c r="AR5" s="16" t="s">
        <v>30</v>
      </c>
      <c r="AS5" s="16" t="s">
        <v>31</v>
      </c>
      <c r="AT5" s="16" t="s">
        <v>32</v>
      </c>
      <c r="AU5" s="16" t="s">
        <v>33</v>
      </c>
      <c r="AV5" s="16" t="s">
        <v>34</v>
      </c>
      <c r="AW5" s="16" t="s">
        <v>35</v>
      </c>
      <c r="AX5" s="16" t="s">
        <v>36</v>
      </c>
      <c r="AY5" s="16" t="s">
        <v>37</v>
      </c>
      <c r="AZ5" s="16" t="s">
        <v>38</v>
      </c>
      <c r="BA5" s="6" t="s">
        <v>39</v>
      </c>
      <c r="BB5" s="6" t="s">
        <v>40</v>
      </c>
      <c r="BC5" s="6" t="s">
        <v>41</v>
      </c>
      <c r="BD5" s="17" t="s">
        <v>42</v>
      </c>
      <c r="BE5" s="17" t="s">
        <v>43</v>
      </c>
      <c r="BF5" s="9"/>
      <c r="BG5" s="18" t="s">
        <v>44</v>
      </c>
      <c r="BH5" s="19"/>
      <c r="BI5" s="19"/>
      <c r="BJ5" s="19"/>
      <c r="BK5" s="19"/>
      <c r="BL5" s="19"/>
      <c r="BM5" s="19"/>
      <c r="BN5" s="19"/>
      <c r="BO5" s="19"/>
      <c r="BP5" s="20"/>
      <c r="BQ5" s="3" t="s">
        <v>45</v>
      </c>
      <c r="BR5" s="4"/>
      <c r="BS5" s="3" t="s">
        <v>46</v>
      </c>
      <c r="BT5" s="5"/>
      <c r="BU5" s="5"/>
      <c r="BV5" s="5"/>
      <c r="BW5" s="5"/>
      <c r="BX5" s="5"/>
      <c r="BY5" s="5"/>
      <c r="BZ5" s="4"/>
      <c r="CA5" s="10"/>
      <c r="CB5" s="11"/>
      <c r="CC5" s="8"/>
      <c r="CD5" s="8"/>
      <c r="CE5" s="8"/>
    </row>
    <row r="6" spans="1:83" ht="15.75" customHeight="1">
      <c r="A6" s="9"/>
      <c r="B6" s="9"/>
      <c r="C6" s="9"/>
      <c r="D6" s="9"/>
      <c r="E6" s="9"/>
      <c r="F6" s="12"/>
      <c r="G6" s="14"/>
      <c r="H6" s="12"/>
      <c r="I6" s="14"/>
      <c r="J6" s="12"/>
      <c r="K6" s="14"/>
      <c r="L6" s="21"/>
      <c r="M6" s="21"/>
      <c r="N6" s="12"/>
      <c r="O6" s="14"/>
      <c r="P6" s="12"/>
      <c r="Q6" s="14"/>
      <c r="R6" s="12"/>
      <c r="S6" s="14"/>
      <c r="T6" s="12"/>
      <c r="U6" s="14"/>
      <c r="V6" s="12"/>
      <c r="W6" s="14"/>
      <c r="X6" s="12"/>
      <c r="Y6" s="14"/>
      <c r="Z6" s="12"/>
      <c r="AA6" s="14"/>
      <c r="AB6" s="12"/>
      <c r="AC6" s="14"/>
      <c r="AD6" s="12"/>
      <c r="AE6" s="14"/>
      <c r="AF6" s="12"/>
      <c r="AG6" s="14"/>
      <c r="AH6" s="12"/>
      <c r="AI6" s="14"/>
      <c r="AJ6" s="12"/>
      <c r="AK6" s="14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10"/>
      <c r="BB6" s="10"/>
      <c r="BC6" s="10"/>
      <c r="BD6" s="9"/>
      <c r="BE6" s="9"/>
      <c r="BF6" s="9"/>
      <c r="BG6" s="22" t="s">
        <v>47</v>
      </c>
      <c r="BH6" s="20"/>
      <c r="BI6" s="22" t="s">
        <v>48</v>
      </c>
      <c r="BJ6" s="20"/>
      <c r="BK6" s="22" t="s">
        <v>49</v>
      </c>
      <c r="BL6" s="20"/>
      <c r="BM6" s="22" t="s">
        <v>50</v>
      </c>
      <c r="BN6" s="20"/>
      <c r="BO6" s="22" t="s">
        <v>43</v>
      </c>
      <c r="BP6" s="20"/>
      <c r="BQ6" s="12"/>
      <c r="BR6" s="14"/>
      <c r="BS6" s="12"/>
      <c r="BT6" s="13"/>
      <c r="BU6" s="13"/>
      <c r="BV6" s="13"/>
      <c r="BW6" s="13"/>
      <c r="BX6" s="13"/>
      <c r="BY6" s="13"/>
      <c r="BZ6" s="14"/>
      <c r="CA6" s="12"/>
      <c r="CB6" s="14"/>
      <c r="CC6" s="8"/>
      <c r="CD6" s="8"/>
      <c r="CE6" s="8"/>
    </row>
    <row r="7" spans="1:83" ht="9" customHeight="1">
      <c r="A7" s="21"/>
      <c r="B7" s="21"/>
      <c r="C7" s="21"/>
      <c r="D7" s="21"/>
      <c r="E7" s="21"/>
      <c r="F7" s="23" t="s">
        <v>51</v>
      </c>
      <c r="G7" s="24" t="s">
        <v>52</v>
      </c>
      <c r="H7" s="25" t="s">
        <v>51</v>
      </c>
      <c r="I7" s="25" t="s">
        <v>52</v>
      </c>
      <c r="J7" s="25" t="s">
        <v>51</v>
      </c>
      <c r="K7" s="25" t="s">
        <v>52</v>
      </c>
      <c r="L7" s="25" t="s">
        <v>51</v>
      </c>
      <c r="M7" s="25" t="s">
        <v>51</v>
      </c>
      <c r="N7" s="25" t="s">
        <v>51</v>
      </c>
      <c r="O7" s="25" t="s">
        <v>52</v>
      </c>
      <c r="P7" s="25" t="s">
        <v>51</v>
      </c>
      <c r="Q7" s="25" t="s">
        <v>52</v>
      </c>
      <c r="R7" s="25" t="s">
        <v>51</v>
      </c>
      <c r="S7" s="25" t="s">
        <v>52</v>
      </c>
      <c r="T7" s="25" t="s">
        <v>51</v>
      </c>
      <c r="U7" s="25" t="s">
        <v>52</v>
      </c>
      <c r="V7" s="25" t="s">
        <v>51</v>
      </c>
      <c r="W7" s="25" t="s">
        <v>52</v>
      </c>
      <c r="X7" s="25" t="s">
        <v>51</v>
      </c>
      <c r="Y7" s="25" t="s">
        <v>52</v>
      </c>
      <c r="Z7" s="25" t="s">
        <v>51</v>
      </c>
      <c r="AA7" s="25" t="s">
        <v>52</v>
      </c>
      <c r="AB7" s="25" t="s">
        <v>51</v>
      </c>
      <c r="AC7" s="25" t="s">
        <v>52</v>
      </c>
      <c r="AD7" s="25" t="s">
        <v>51</v>
      </c>
      <c r="AE7" s="25" t="s">
        <v>52</v>
      </c>
      <c r="AF7" s="25" t="s">
        <v>51</v>
      </c>
      <c r="AG7" s="25" t="s">
        <v>52</v>
      </c>
      <c r="AH7" s="25" t="s">
        <v>51</v>
      </c>
      <c r="AI7" s="25" t="s">
        <v>52</v>
      </c>
      <c r="AJ7" s="25" t="s">
        <v>51</v>
      </c>
      <c r="AK7" s="25" t="s">
        <v>52</v>
      </c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12"/>
      <c r="BB7" s="12"/>
      <c r="BC7" s="12"/>
      <c r="BD7" s="21"/>
      <c r="BE7" s="21"/>
      <c r="BF7" s="21"/>
      <c r="BG7" s="26" t="s">
        <v>51</v>
      </c>
      <c r="BH7" s="26" t="s">
        <v>52</v>
      </c>
      <c r="BI7" s="26" t="s">
        <v>51</v>
      </c>
      <c r="BJ7" s="26" t="s">
        <v>52</v>
      </c>
      <c r="BK7" s="26" t="s">
        <v>51</v>
      </c>
      <c r="BL7" s="26" t="s">
        <v>52</v>
      </c>
      <c r="BM7" s="26" t="s">
        <v>51</v>
      </c>
      <c r="BN7" s="26" t="s">
        <v>52</v>
      </c>
      <c r="BO7" s="26" t="s">
        <v>51</v>
      </c>
      <c r="BP7" s="26" t="s">
        <v>52</v>
      </c>
      <c r="BQ7" s="26" t="s">
        <v>51</v>
      </c>
      <c r="BR7" s="26" t="s">
        <v>52</v>
      </c>
      <c r="BS7" s="27" t="s">
        <v>53</v>
      </c>
      <c r="BT7" s="27" t="s">
        <v>52</v>
      </c>
      <c r="BU7" s="28" t="s">
        <v>54</v>
      </c>
      <c r="BV7" s="27" t="s">
        <v>52</v>
      </c>
      <c r="BW7" s="29" t="s">
        <v>55</v>
      </c>
      <c r="BX7" s="29" t="s">
        <v>52</v>
      </c>
      <c r="BY7" s="29" t="s">
        <v>56</v>
      </c>
      <c r="BZ7" s="25" t="s">
        <v>52</v>
      </c>
      <c r="CA7" s="29" t="s">
        <v>51</v>
      </c>
      <c r="CB7" s="29" t="s">
        <v>52</v>
      </c>
      <c r="CC7" s="8"/>
      <c r="CD7" s="8"/>
      <c r="CE7" s="8"/>
    </row>
    <row r="8" spans="1:83" ht="14.25" customHeight="1">
      <c r="A8" s="30">
        <v>1</v>
      </c>
      <c r="B8" s="31">
        <v>2</v>
      </c>
      <c r="C8" s="30">
        <v>3</v>
      </c>
      <c r="D8" s="31">
        <v>4</v>
      </c>
      <c r="E8" s="30">
        <v>5</v>
      </c>
      <c r="F8" s="31">
        <v>6</v>
      </c>
      <c r="G8" s="30">
        <v>7</v>
      </c>
      <c r="H8" s="31">
        <v>8</v>
      </c>
      <c r="I8" s="30">
        <v>9</v>
      </c>
      <c r="J8" s="31">
        <v>10</v>
      </c>
      <c r="K8" s="30">
        <v>11</v>
      </c>
      <c r="L8" s="31">
        <v>12</v>
      </c>
      <c r="M8" s="30">
        <v>13</v>
      </c>
      <c r="N8" s="31">
        <v>14</v>
      </c>
      <c r="O8" s="30">
        <v>15</v>
      </c>
      <c r="P8" s="31">
        <v>16</v>
      </c>
      <c r="Q8" s="30">
        <v>17</v>
      </c>
      <c r="R8" s="31">
        <v>18</v>
      </c>
      <c r="S8" s="30">
        <v>19</v>
      </c>
      <c r="T8" s="31">
        <v>20</v>
      </c>
      <c r="U8" s="30">
        <v>21</v>
      </c>
      <c r="V8" s="31">
        <v>22</v>
      </c>
      <c r="W8" s="30">
        <v>23</v>
      </c>
      <c r="X8" s="31">
        <v>24</v>
      </c>
      <c r="Y8" s="30">
        <v>25</v>
      </c>
      <c r="Z8" s="31">
        <v>26</v>
      </c>
      <c r="AA8" s="30">
        <v>27</v>
      </c>
      <c r="AB8" s="31">
        <v>28</v>
      </c>
      <c r="AC8" s="30">
        <v>29</v>
      </c>
      <c r="AD8" s="31">
        <v>30</v>
      </c>
      <c r="AE8" s="30">
        <v>31</v>
      </c>
      <c r="AF8" s="31">
        <v>32</v>
      </c>
      <c r="AG8" s="30">
        <v>33</v>
      </c>
      <c r="AH8" s="31">
        <v>34</v>
      </c>
      <c r="AI8" s="30">
        <v>35</v>
      </c>
      <c r="AJ8" s="31">
        <v>36</v>
      </c>
      <c r="AK8" s="30">
        <v>37</v>
      </c>
      <c r="AL8" s="31">
        <v>38</v>
      </c>
      <c r="AM8" s="30">
        <v>39</v>
      </c>
      <c r="AN8" s="31">
        <v>40</v>
      </c>
      <c r="AO8" s="30">
        <v>41</v>
      </c>
      <c r="AP8" s="31">
        <v>42</v>
      </c>
      <c r="AQ8" s="30">
        <v>43</v>
      </c>
      <c r="AR8" s="31">
        <v>44</v>
      </c>
      <c r="AS8" s="30">
        <v>45</v>
      </c>
      <c r="AT8" s="31">
        <v>46</v>
      </c>
      <c r="AU8" s="30">
        <v>47</v>
      </c>
      <c r="AV8" s="31">
        <v>48</v>
      </c>
      <c r="AW8" s="30">
        <v>49</v>
      </c>
      <c r="AX8" s="31">
        <v>50</v>
      </c>
      <c r="AY8" s="31">
        <v>51</v>
      </c>
      <c r="AZ8" s="30">
        <v>52</v>
      </c>
      <c r="BA8" s="32">
        <v>53</v>
      </c>
      <c r="BB8" s="33">
        <v>54</v>
      </c>
      <c r="BC8" s="32">
        <v>55</v>
      </c>
      <c r="BD8" s="33">
        <v>56</v>
      </c>
      <c r="BE8" s="32">
        <v>57</v>
      </c>
      <c r="BF8" s="30">
        <v>58</v>
      </c>
      <c r="BG8" s="31">
        <v>59</v>
      </c>
      <c r="BH8" s="30">
        <v>60</v>
      </c>
      <c r="BI8" s="31">
        <v>61</v>
      </c>
      <c r="BJ8" s="30">
        <v>62</v>
      </c>
      <c r="BK8" s="31">
        <v>63</v>
      </c>
      <c r="BL8" s="30">
        <v>64</v>
      </c>
      <c r="BM8" s="31">
        <v>65</v>
      </c>
      <c r="BN8" s="30">
        <v>66</v>
      </c>
      <c r="BO8" s="31">
        <v>67</v>
      </c>
      <c r="BP8" s="30">
        <v>68</v>
      </c>
      <c r="BQ8" s="31">
        <v>69</v>
      </c>
      <c r="BR8" s="30">
        <v>70</v>
      </c>
      <c r="BS8" s="31">
        <v>71</v>
      </c>
      <c r="BT8" s="30">
        <v>72</v>
      </c>
      <c r="BU8" s="31">
        <v>73</v>
      </c>
      <c r="BV8" s="30">
        <v>74</v>
      </c>
      <c r="BW8" s="31">
        <v>75</v>
      </c>
      <c r="BX8" s="30">
        <v>76</v>
      </c>
      <c r="BY8" s="31">
        <v>77</v>
      </c>
      <c r="BZ8" s="30">
        <v>78</v>
      </c>
      <c r="CA8" s="31">
        <v>79</v>
      </c>
      <c r="CB8" s="30">
        <v>80</v>
      </c>
      <c r="CC8" s="8"/>
      <c r="CD8" s="8"/>
      <c r="CE8" s="8"/>
    </row>
    <row r="9" spans="1:83" ht="14.25" customHeight="1">
      <c r="B9" t="s">
        <v>60</v>
      </c>
      <c r="C9" s="34" t="s">
        <v>57</v>
      </c>
      <c r="D9" s="35">
        <v>11</v>
      </c>
      <c r="E9" s="36">
        <v>13</v>
      </c>
      <c r="F9" s="35">
        <v>6</v>
      </c>
      <c r="G9" s="37">
        <f t="shared" ref="G9:G20" si="0">(F9/D9*100)</f>
        <v>54.54545454545454</v>
      </c>
      <c r="H9" s="35">
        <v>8</v>
      </c>
      <c r="I9" s="38">
        <f t="shared" ref="I9:I20" si="1">(H9/F9*100)</f>
        <v>133.33333333333331</v>
      </c>
      <c r="J9" s="35">
        <v>0</v>
      </c>
      <c r="K9" s="39">
        <f t="shared" ref="K9:K20" si="2">(J9/F9*100)</f>
        <v>0</v>
      </c>
      <c r="L9" s="35">
        <v>3</v>
      </c>
      <c r="M9" s="35"/>
      <c r="N9" s="35">
        <v>11</v>
      </c>
      <c r="O9" s="37">
        <f t="shared" ref="O9:O20" si="3">(N9/D9*100)</f>
        <v>100</v>
      </c>
      <c r="P9" s="35">
        <v>2</v>
      </c>
      <c r="Q9" s="37">
        <f t="shared" ref="Q9:Q20" si="4">(P9/N9*100)</f>
        <v>18.181818181818183</v>
      </c>
      <c r="R9" s="35">
        <v>6</v>
      </c>
      <c r="S9" s="37">
        <f t="shared" ref="S9:S20" si="5">(R9/D9*100)</f>
        <v>54.54545454545454</v>
      </c>
      <c r="T9" s="35">
        <v>1</v>
      </c>
      <c r="U9" s="37">
        <f t="shared" ref="U9:U20" si="6">(T9/R9*100)</f>
        <v>16.666666666666664</v>
      </c>
      <c r="V9" s="35">
        <v>6</v>
      </c>
      <c r="W9" s="37">
        <f t="shared" ref="W9:W20" si="7">(V9/D9*100)</f>
        <v>54.54545454545454</v>
      </c>
      <c r="X9" s="35"/>
      <c r="Y9" s="37">
        <f t="shared" ref="Y9:Y20" si="8">(X9/V9*100)</f>
        <v>0</v>
      </c>
      <c r="Z9" s="35">
        <v>6</v>
      </c>
      <c r="AA9" s="37">
        <f t="shared" ref="AA9:AA20" si="9">(Z9/D9*100)</f>
        <v>54.54545454545454</v>
      </c>
      <c r="AB9" s="35">
        <v>0</v>
      </c>
      <c r="AC9" s="37">
        <f t="shared" ref="AC9:AC20" si="10">(AB9/Z9*100)</f>
        <v>0</v>
      </c>
      <c r="AD9" s="35">
        <v>6</v>
      </c>
      <c r="AE9" s="37">
        <f t="shared" ref="AE9:AE20" si="11">(AD9/D9*100)</f>
        <v>54.54545454545454</v>
      </c>
      <c r="AF9" s="35"/>
      <c r="AG9" s="37">
        <f t="shared" ref="AG9:AG20" si="12">(AF9/AD9*100)</f>
        <v>0</v>
      </c>
      <c r="AH9" s="35">
        <v>6</v>
      </c>
      <c r="AI9" s="37">
        <f t="shared" ref="AI9:AI20" si="13">(AH9/D9*100)</f>
        <v>54.54545454545454</v>
      </c>
      <c r="AJ9" s="35">
        <v>0</v>
      </c>
      <c r="AK9" s="37">
        <f t="shared" ref="AK9:AK20" si="14">(AJ9/AH9*100)</f>
        <v>0</v>
      </c>
      <c r="AL9" s="35"/>
      <c r="AM9" s="35"/>
      <c r="AN9" s="35">
        <v>1</v>
      </c>
      <c r="AO9" s="35"/>
      <c r="AP9" s="35">
        <v>1</v>
      </c>
      <c r="AQ9" s="35"/>
      <c r="AR9" s="35">
        <v>2</v>
      </c>
      <c r="AS9" s="35"/>
      <c r="AT9" s="35"/>
      <c r="AU9" s="35"/>
      <c r="AV9" s="35"/>
      <c r="AW9" s="35"/>
      <c r="AX9" s="35"/>
      <c r="AY9" s="35"/>
      <c r="AZ9" s="35"/>
      <c r="BA9" s="35">
        <v>3</v>
      </c>
      <c r="BB9" s="35">
        <v>2</v>
      </c>
      <c r="BC9" s="35">
        <v>2</v>
      </c>
      <c r="BD9" s="35"/>
      <c r="BE9" s="40">
        <f t="shared" ref="BE9" si="15">SUM(BA9:BD9)</f>
        <v>7</v>
      </c>
      <c r="BF9" s="41">
        <v>10</v>
      </c>
      <c r="BG9" s="35">
        <v>2</v>
      </c>
      <c r="BH9" s="42">
        <f t="shared" ref="BH9:BH20" si="16">BG9/BF9*100</f>
        <v>20</v>
      </c>
      <c r="BI9" s="35">
        <v>0</v>
      </c>
      <c r="BJ9" s="42">
        <f t="shared" ref="BJ9:BJ20" si="17">BI9/BF9*100</f>
        <v>0</v>
      </c>
      <c r="BK9" s="43">
        <v>0</v>
      </c>
      <c r="BL9" s="44">
        <f t="shared" ref="BL9:BL20" si="18">(BK9/BF9*100)</f>
        <v>0</v>
      </c>
      <c r="BM9" s="35">
        <v>1</v>
      </c>
      <c r="BN9" s="44">
        <f t="shared" ref="BN9:BN20" si="19">(BM9/BF9*100)</f>
        <v>10</v>
      </c>
      <c r="BO9" s="45">
        <f t="shared" ref="BO9:BO20" si="20">BG9+BI9+BM9+BK9</f>
        <v>3</v>
      </c>
      <c r="BP9" s="44">
        <f t="shared" ref="BP9:BP20" si="21">BO9/BF9*100</f>
        <v>30</v>
      </c>
      <c r="BQ9" s="35">
        <v>6</v>
      </c>
      <c r="BR9" s="37">
        <f t="shared" ref="BR9:BR20" si="22">(BQ9/BF9*100)</f>
        <v>60</v>
      </c>
      <c r="BS9" s="35"/>
      <c r="BT9" s="37">
        <f t="shared" ref="BT9:BT20" si="23">(BS9/BF9*100)</f>
        <v>0</v>
      </c>
      <c r="BU9" s="35"/>
      <c r="BV9" s="37">
        <f t="shared" ref="BV9:BV20" si="24">(BU9/BF9*100)</f>
        <v>0</v>
      </c>
      <c r="BW9" s="35"/>
      <c r="BX9" s="37">
        <f t="shared" ref="BX9:BX20" si="25">(BW9/BF9*100)</f>
        <v>0</v>
      </c>
      <c r="BY9" s="35">
        <v>1</v>
      </c>
      <c r="BZ9" s="37">
        <f t="shared" ref="BZ9:BZ20" si="26">(BY9/BF9*100)</f>
        <v>10</v>
      </c>
      <c r="CA9" s="35"/>
      <c r="CB9" s="37">
        <f t="shared" ref="CB9:CB20" si="27">(CA9/BF9*100)</f>
        <v>0</v>
      </c>
      <c r="CC9" s="8" t="s">
        <v>58</v>
      </c>
      <c r="CD9" s="46">
        <f>SUM(AL13:AZ13)+AB13+AF13+AJ13</f>
        <v>4</v>
      </c>
      <c r="CE9" s="8"/>
    </row>
    <row r="10" spans="1:83" ht="14.25" customHeight="1">
      <c r="B10" t="s">
        <v>61</v>
      </c>
      <c r="C10" s="34" t="s">
        <v>57</v>
      </c>
      <c r="D10" s="35">
        <v>13</v>
      </c>
      <c r="E10" s="36">
        <v>14</v>
      </c>
      <c r="F10" s="35">
        <v>10</v>
      </c>
      <c r="G10" s="37">
        <f t="shared" si="0"/>
        <v>76.923076923076934</v>
      </c>
      <c r="H10" s="35">
        <v>3</v>
      </c>
      <c r="I10" s="38">
        <f t="shared" si="1"/>
        <v>30</v>
      </c>
      <c r="J10" s="35">
        <v>0</v>
      </c>
      <c r="K10" s="39">
        <f t="shared" si="2"/>
        <v>0</v>
      </c>
      <c r="L10" s="35">
        <v>4</v>
      </c>
      <c r="M10" s="35">
        <v>0</v>
      </c>
      <c r="N10" s="35">
        <v>13</v>
      </c>
      <c r="O10" s="37">
        <f t="shared" si="3"/>
        <v>100</v>
      </c>
      <c r="P10" s="35">
        <v>2</v>
      </c>
      <c r="Q10" s="37">
        <f t="shared" si="4"/>
        <v>15.384615384615385</v>
      </c>
      <c r="R10" s="35">
        <v>13</v>
      </c>
      <c r="S10" s="37">
        <f t="shared" si="5"/>
        <v>100</v>
      </c>
      <c r="T10" s="35">
        <v>2</v>
      </c>
      <c r="U10" s="37">
        <f t="shared" si="6"/>
        <v>15.384615384615385</v>
      </c>
      <c r="V10" s="35">
        <v>13</v>
      </c>
      <c r="W10" s="37">
        <f t="shared" si="7"/>
        <v>100</v>
      </c>
      <c r="X10" s="35">
        <v>0</v>
      </c>
      <c r="Y10" s="37">
        <f t="shared" si="8"/>
        <v>0</v>
      </c>
      <c r="Z10" s="35">
        <v>13</v>
      </c>
      <c r="AA10" s="37">
        <f t="shared" si="9"/>
        <v>100</v>
      </c>
      <c r="AB10" s="35">
        <v>0</v>
      </c>
      <c r="AC10" s="37">
        <f t="shared" si="10"/>
        <v>0</v>
      </c>
      <c r="AD10" s="35">
        <v>13</v>
      </c>
      <c r="AE10" s="37">
        <f t="shared" si="11"/>
        <v>100</v>
      </c>
      <c r="AF10" s="35">
        <v>0</v>
      </c>
      <c r="AG10" s="37">
        <f t="shared" si="12"/>
        <v>0</v>
      </c>
      <c r="AH10" s="35">
        <v>13</v>
      </c>
      <c r="AI10" s="37">
        <f t="shared" si="13"/>
        <v>100</v>
      </c>
      <c r="AJ10" s="35">
        <v>0</v>
      </c>
      <c r="AK10" s="37">
        <f t="shared" si="14"/>
        <v>0</v>
      </c>
      <c r="AL10" s="35"/>
      <c r="AM10" s="35"/>
      <c r="AN10" s="35"/>
      <c r="AO10" s="35">
        <v>1</v>
      </c>
      <c r="AP10" s="35">
        <v>1</v>
      </c>
      <c r="AQ10" s="35"/>
      <c r="AR10" s="35">
        <v>1</v>
      </c>
      <c r="AS10" s="35"/>
      <c r="AT10" s="35"/>
      <c r="AU10" s="35"/>
      <c r="AV10" s="35"/>
      <c r="AW10" s="35"/>
      <c r="AX10" s="35"/>
      <c r="AY10" s="35"/>
      <c r="AZ10" s="35"/>
      <c r="BA10" s="35">
        <v>1</v>
      </c>
      <c r="BB10" s="35">
        <v>2</v>
      </c>
      <c r="BC10" s="35">
        <v>1</v>
      </c>
      <c r="BD10" s="35"/>
      <c r="BE10" s="40">
        <f t="shared" ref="BE10:BE12" si="28">SUM(BA10:BD10)</f>
        <v>4</v>
      </c>
      <c r="BF10" s="41">
        <v>12</v>
      </c>
      <c r="BG10" s="35">
        <v>0</v>
      </c>
      <c r="BH10" s="37">
        <f t="shared" si="16"/>
        <v>0</v>
      </c>
      <c r="BI10" s="35">
        <v>0</v>
      </c>
      <c r="BJ10" s="42">
        <f t="shared" si="17"/>
        <v>0</v>
      </c>
      <c r="BK10" s="43">
        <v>0</v>
      </c>
      <c r="BL10" s="44">
        <f t="shared" si="18"/>
        <v>0</v>
      </c>
      <c r="BM10" s="35">
        <v>8</v>
      </c>
      <c r="BN10" s="44">
        <f t="shared" si="19"/>
        <v>66.666666666666657</v>
      </c>
      <c r="BO10" s="45">
        <f t="shared" si="20"/>
        <v>8</v>
      </c>
      <c r="BP10" s="44">
        <f t="shared" si="21"/>
        <v>66.666666666666657</v>
      </c>
      <c r="BQ10" s="35">
        <v>4</v>
      </c>
      <c r="BR10" s="37">
        <f t="shared" si="22"/>
        <v>33.333333333333329</v>
      </c>
      <c r="BS10" s="35"/>
      <c r="BT10" s="37">
        <f t="shared" si="23"/>
        <v>0</v>
      </c>
      <c r="BU10" s="35"/>
      <c r="BV10" s="37">
        <f t="shared" si="24"/>
        <v>0</v>
      </c>
      <c r="BW10" s="35"/>
      <c r="BX10" s="37">
        <f t="shared" si="25"/>
        <v>0</v>
      </c>
      <c r="BY10" s="35"/>
      <c r="BZ10" s="37">
        <f t="shared" si="26"/>
        <v>0</v>
      </c>
      <c r="CA10" s="35"/>
      <c r="CB10" s="37">
        <f t="shared" si="27"/>
        <v>0</v>
      </c>
      <c r="CC10" s="8" t="s">
        <v>58</v>
      </c>
      <c r="CD10" s="46">
        <f>SUM(AL14:AZ14)+AB14+AF14+AJ14</f>
        <v>3</v>
      </c>
      <c r="CE10" s="8"/>
    </row>
    <row r="11" spans="1:83" ht="14.25" customHeight="1">
      <c r="B11" t="s">
        <v>62</v>
      </c>
      <c r="C11" s="34" t="s">
        <v>57</v>
      </c>
      <c r="D11" s="35">
        <v>15</v>
      </c>
      <c r="E11" s="36">
        <v>17</v>
      </c>
      <c r="F11" s="35">
        <v>4</v>
      </c>
      <c r="G11" s="37">
        <f t="shared" si="0"/>
        <v>26.666666666666668</v>
      </c>
      <c r="H11" s="35">
        <v>0</v>
      </c>
      <c r="I11" s="38">
        <f t="shared" si="1"/>
        <v>0</v>
      </c>
      <c r="J11" s="35">
        <v>0</v>
      </c>
      <c r="K11" s="39">
        <f t="shared" si="2"/>
        <v>0</v>
      </c>
      <c r="L11" s="35">
        <v>2</v>
      </c>
      <c r="M11" s="35">
        <v>0</v>
      </c>
      <c r="N11" s="35">
        <v>15</v>
      </c>
      <c r="O11" s="37">
        <f t="shared" si="3"/>
        <v>100</v>
      </c>
      <c r="P11" s="35">
        <v>0</v>
      </c>
      <c r="Q11" s="37">
        <f t="shared" si="4"/>
        <v>0</v>
      </c>
      <c r="R11" s="35">
        <v>4</v>
      </c>
      <c r="S11" s="37">
        <f t="shared" si="5"/>
        <v>26.666666666666668</v>
      </c>
      <c r="T11" s="35">
        <v>0</v>
      </c>
      <c r="U11" s="37">
        <f t="shared" si="6"/>
        <v>0</v>
      </c>
      <c r="V11" s="35">
        <v>4</v>
      </c>
      <c r="W11" s="37">
        <f t="shared" si="7"/>
        <v>26.666666666666668</v>
      </c>
      <c r="X11" s="35">
        <v>0</v>
      </c>
      <c r="Y11" s="37">
        <f t="shared" si="8"/>
        <v>0</v>
      </c>
      <c r="Z11" s="35">
        <v>4</v>
      </c>
      <c r="AA11" s="37">
        <f t="shared" si="9"/>
        <v>26.666666666666668</v>
      </c>
      <c r="AB11" s="35">
        <v>0</v>
      </c>
      <c r="AC11" s="37">
        <f t="shared" si="10"/>
        <v>0</v>
      </c>
      <c r="AD11" s="35">
        <v>4</v>
      </c>
      <c r="AE11" s="37">
        <f t="shared" si="11"/>
        <v>26.666666666666668</v>
      </c>
      <c r="AF11" s="35">
        <v>0</v>
      </c>
      <c r="AG11" s="37">
        <f t="shared" si="12"/>
        <v>0</v>
      </c>
      <c r="AH11" s="35">
        <v>4</v>
      </c>
      <c r="AI11" s="37">
        <f t="shared" si="13"/>
        <v>26.666666666666668</v>
      </c>
      <c r="AJ11" s="35">
        <v>0</v>
      </c>
      <c r="AK11" s="37">
        <f t="shared" si="14"/>
        <v>0</v>
      </c>
      <c r="AL11" s="35"/>
      <c r="AM11" s="35"/>
      <c r="AN11" s="35"/>
      <c r="AO11" s="35"/>
      <c r="AP11" s="35"/>
      <c r="AQ11" s="35"/>
      <c r="AR11" s="35">
        <v>2</v>
      </c>
      <c r="AS11" s="35"/>
      <c r="AT11" s="35"/>
      <c r="AU11" s="35"/>
      <c r="AV11" s="35"/>
      <c r="AW11" s="35"/>
      <c r="AX11" s="35"/>
      <c r="AY11" s="35"/>
      <c r="AZ11" s="35"/>
      <c r="BA11" s="35">
        <v>1</v>
      </c>
      <c r="BB11" s="35"/>
      <c r="BC11" s="35"/>
      <c r="BD11" s="35"/>
      <c r="BE11" s="40">
        <f t="shared" si="28"/>
        <v>1</v>
      </c>
      <c r="BF11" s="41">
        <v>9</v>
      </c>
      <c r="BG11" s="35">
        <v>1</v>
      </c>
      <c r="BH11" s="42">
        <f t="shared" si="16"/>
        <v>11.111111111111111</v>
      </c>
      <c r="BI11" s="35"/>
      <c r="BJ11" s="42">
        <f t="shared" si="17"/>
        <v>0</v>
      </c>
      <c r="BK11" s="43"/>
      <c r="BL11" s="44">
        <f t="shared" si="18"/>
        <v>0</v>
      </c>
      <c r="BM11" s="35">
        <v>6</v>
      </c>
      <c r="BN11" s="44">
        <f t="shared" si="19"/>
        <v>66.666666666666657</v>
      </c>
      <c r="BO11" s="45">
        <f t="shared" si="20"/>
        <v>7</v>
      </c>
      <c r="BP11" s="44">
        <f t="shared" si="21"/>
        <v>77.777777777777786</v>
      </c>
      <c r="BQ11" s="35">
        <v>2</v>
      </c>
      <c r="BR11" s="37">
        <f t="shared" si="22"/>
        <v>22.222222222222221</v>
      </c>
      <c r="BS11" s="35"/>
      <c r="BT11" s="37">
        <f t="shared" si="23"/>
        <v>0</v>
      </c>
      <c r="BU11" s="35"/>
      <c r="BV11" s="37">
        <f t="shared" si="24"/>
        <v>0</v>
      </c>
      <c r="BW11" s="35"/>
      <c r="BX11" s="37">
        <f t="shared" si="25"/>
        <v>0</v>
      </c>
      <c r="BY11" s="35"/>
      <c r="BZ11" s="37">
        <f t="shared" si="26"/>
        <v>0</v>
      </c>
      <c r="CA11" s="35"/>
      <c r="CB11" s="37">
        <f t="shared" si="27"/>
        <v>0</v>
      </c>
      <c r="CC11" s="8" t="s">
        <v>58</v>
      </c>
      <c r="CD11" s="46">
        <f>SUM(AL15:AZ15)+AB15+AF15+AJ15</f>
        <v>6</v>
      </c>
      <c r="CE11" s="8"/>
    </row>
    <row r="12" spans="1:83" ht="14.25" customHeight="1">
      <c r="B12" t="s">
        <v>63</v>
      </c>
      <c r="C12" s="34" t="s">
        <v>57</v>
      </c>
      <c r="D12" s="35">
        <v>13</v>
      </c>
      <c r="E12" s="36">
        <v>16</v>
      </c>
      <c r="F12" s="35">
        <v>13</v>
      </c>
      <c r="G12" s="37">
        <f t="shared" si="0"/>
        <v>100</v>
      </c>
      <c r="H12" s="35">
        <v>2</v>
      </c>
      <c r="I12" s="38">
        <f t="shared" si="1"/>
        <v>15.384615384615385</v>
      </c>
      <c r="J12" s="35">
        <v>0</v>
      </c>
      <c r="K12" s="39">
        <f t="shared" si="2"/>
        <v>0</v>
      </c>
      <c r="L12" s="35">
        <v>2</v>
      </c>
      <c r="M12" s="35">
        <v>0</v>
      </c>
      <c r="N12" s="35">
        <v>13</v>
      </c>
      <c r="O12" s="37">
        <f t="shared" si="3"/>
        <v>100</v>
      </c>
      <c r="P12" s="35">
        <v>0</v>
      </c>
      <c r="Q12" s="37">
        <f t="shared" si="4"/>
        <v>0</v>
      </c>
      <c r="R12" s="35">
        <v>13</v>
      </c>
      <c r="S12" s="37">
        <f t="shared" si="5"/>
        <v>100</v>
      </c>
      <c r="T12" s="35">
        <v>0</v>
      </c>
      <c r="U12" s="37">
        <f t="shared" si="6"/>
        <v>0</v>
      </c>
      <c r="V12" s="35">
        <v>13</v>
      </c>
      <c r="W12" s="37">
        <f t="shared" si="7"/>
        <v>100</v>
      </c>
      <c r="X12" s="35">
        <v>0</v>
      </c>
      <c r="Y12" s="37">
        <f t="shared" si="8"/>
        <v>0</v>
      </c>
      <c r="Z12" s="35">
        <v>13</v>
      </c>
      <c r="AA12" s="37">
        <f t="shared" si="9"/>
        <v>100</v>
      </c>
      <c r="AB12" s="35">
        <v>0</v>
      </c>
      <c r="AC12" s="37">
        <f t="shared" si="10"/>
        <v>0</v>
      </c>
      <c r="AD12" s="35">
        <v>13</v>
      </c>
      <c r="AE12" s="37">
        <f t="shared" si="11"/>
        <v>100</v>
      </c>
      <c r="AF12" s="35">
        <v>0</v>
      </c>
      <c r="AG12" s="37">
        <f t="shared" si="12"/>
        <v>0</v>
      </c>
      <c r="AH12" s="35">
        <v>13</v>
      </c>
      <c r="AI12" s="37">
        <f t="shared" si="13"/>
        <v>100</v>
      </c>
      <c r="AJ12" s="35">
        <v>0</v>
      </c>
      <c r="AK12" s="37">
        <f t="shared" si="14"/>
        <v>0</v>
      </c>
      <c r="AL12" s="35"/>
      <c r="AM12" s="35"/>
      <c r="AN12" s="35"/>
      <c r="AO12" s="35"/>
      <c r="AP12" s="35"/>
      <c r="AQ12" s="35"/>
      <c r="AR12" s="35">
        <v>3</v>
      </c>
      <c r="AS12" s="35">
        <v>1</v>
      </c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40">
        <f t="shared" si="28"/>
        <v>0</v>
      </c>
      <c r="BF12" s="41">
        <v>14</v>
      </c>
      <c r="BG12" s="35">
        <v>5</v>
      </c>
      <c r="BH12" s="42">
        <f t="shared" si="16"/>
        <v>35.714285714285715</v>
      </c>
      <c r="BI12" s="35"/>
      <c r="BJ12" s="42">
        <f t="shared" si="17"/>
        <v>0</v>
      </c>
      <c r="BK12" s="43"/>
      <c r="BL12" s="44">
        <f t="shared" si="18"/>
        <v>0</v>
      </c>
      <c r="BM12" s="35">
        <v>4</v>
      </c>
      <c r="BN12" s="44">
        <f t="shared" si="19"/>
        <v>28.571428571428569</v>
      </c>
      <c r="BO12" s="45">
        <f t="shared" si="20"/>
        <v>9</v>
      </c>
      <c r="BP12" s="44">
        <f t="shared" si="21"/>
        <v>64.285714285714292</v>
      </c>
      <c r="BQ12" s="35">
        <v>5</v>
      </c>
      <c r="BR12" s="37">
        <f t="shared" si="22"/>
        <v>35.714285714285715</v>
      </c>
      <c r="BS12" s="35"/>
      <c r="BT12" s="37">
        <f t="shared" si="23"/>
        <v>0</v>
      </c>
      <c r="BU12" s="35"/>
      <c r="BV12" s="37">
        <f t="shared" si="24"/>
        <v>0</v>
      </c>
      <c r="BW12" s="35"/>
      <c r="BX12" s="37">
        <f t="shared" si="25"/>
        <v>0</v>
      </c>
      <c r="BY12" s="35"/>
      <c r="BZ12" s="37">
        <f t="shared" si="26"/>
        <v>0</v>
      </c>
      <c r="CA12" s="35"/>
      <c r="CB12" s="37">
        <f t="shared" si="27"/>
        <v>0</v>
      </c>
      <c r="CC12" s="8" t="s">
        <v>58</v>
      </c>
      <c r="CD12" s="46">
        <f>SUM(AL16:AZ16)+AB16+AF16+AJ16</f>
        <v>5</v>
      </c>
      <c r="CE12" s="8"/>
    </row>
    <row r="13" spans="1:83" ht="14.25" customHeight="1">
      <c r="B13" t="s">
        <v>64</v>
      </c>
      <c r="C13" s="34" t="s">
        <v>57</v>
      </c>
      <c r="D13" s="35">
        <v>15</v>
      </c>
      <c r="E13" s="36">
        <v>7</v>
      </c>
      <c r="F13" s="35">
        <v>11</v>
      </c>
      <c r="G13" s="37">
        <f t="shared" si="0"/>
        <v>73.333333333333329</v>
      </c>
      <c r="H13" s="35">
        <v>0</v>
      </c>
      <c r="I13" s="38">
        <f t="shared" si="1"/>
        <v>0</v>
      </c>
      <c r="J13" s="35"/>
      <c r="K13" s="39">
        <f t="shared" si="2"/>
        <v>0</v>
      </c>
      <c r="L13" s="35">
        <v>1</v>
      </c>
      <c r="M13" s="35">
        <v>0</v>
      </c>
      <c r="N13" s="35">
        <v>15</v>
      </c>
      <c r="O13" s="37">
        <f t="shared" si="3"/>
        <v>100</v>
      </c>
      <c r="P13" s="35">
        <v>0</v>
      </c>
      <c r="Q13" s="37">
        <f t="shared" si="4"/>
        <v>0</v>
      </c>
      <c r="R13" s="35">
        <v>11</v>
      </c>
      <c r="S13" s="37">
        <f t="shared" si="5"/>
        <v>73.333333333333329</v>
      </c>
      <c r="T13" s="35">
        <v>0</v>
      </c>
      <c r="U13" s="37">
        <f t="shared" si="6"/>
        <v>0</v>
      </c>
      <c r="V13" s="35">
        <v>11</v>
      </c>
      <c r="W13" s="37">
        <f t="shared" si="7"/>
        <v>73.333333333333329</v>
      </c>
      <c r="X13" s="35">
        <v>0</v>
      </c>
      <c r="Y13" s="37">
        <f t="shared" si="8"/>
        <v>0</v>
      </c>
      <c r="Z13" s="35">
        <v>11</v>
      </c>
      <c r="AA13" s="37">
        <f t="shared" si="9"/>
        <v>73.333333333333329</v>
      </c>
      <c r="AB13" s="35">
        <v>0</v>
      </c>
      <c r="AC13" s="37">
        <f t="shared" si="10"/>
        <v>0</v>
      </c>
      <c r="AD13" s="35">
        <v>11</v>
      </c>
      <c r="AE13" s="37">
        <f t="shared" si="11"/>
        <v>73.333333333333329</v>
      </c>
      <c r="AF13" s="35">
        <v>0</v>
      </c>
      <c r="AG13" s="37">
        <f t="shared" si="12"/>
        <v>0</v>
      </c>
      <c r="AH13" s="35">
        <v>11</v>
      </c>
      <c r="AI13" s="37">
        <f t="shared" si="13"/>
        <v>73.333333333333329</v>
      </c>
      <c r="AJ13" s="35">
        <v>0</v>
      </c>
      <c r="AK13" s="37">
        <f t="shared" si="14"/>
        <v>0</v>
      </c>
      <c r="AL13" s="35"/>
      <c r="AM13" s="35"/>
      <c r="AN13" s="35"/>
      <c r="AO13" s="35"/>
      <c r="AP13" s="35"/>
      <c r="AQ13" s="35"/>
      <c r="AR13" s="35">
        <v>2</v>
      </c>
      <c r="AS13" s="35"/>
      <c r="AT13" s="35"/>
      <c r="AU13" s="35"/>
      <c r="AV13" s="35"/>
      <c r="AW13" s="35"/>
      <c r="AX13" s="35"/>
      <c r="AY13" s="35"/>
      <c r="AZ13" s="35">
        <v>2</v>
      </c>
      <c r="BA13" s="35"/>
      <c r="BB13" s="35"/>
      <c r="BC13" s="35"/>
      <c r="BD13" s="35"/>
      <c r="BE13" s="47"/>
      <c r="BF13" s="41">
        <v>12</v>
      </c>
      <c r="BG13" s="35">
        <v>2</v>
      </c>
      <c r="BH13" s="42">
        <f t="shared" si="16"/>
        <v>16.666666666666664</v>
      </c>
      <c r="BI13" s="35">
        <v>0</v>
      </c>
      <c r="BJ13" s="42">
        <f t="shared" si="17"/>
        <v>0</v>
      </c>
      <c r="BK13" s="43">
        <v>0</v>
      </c>
      <c r="BL13" s="44">
        <f t="shared" si="18"/>
        <v>0</v>
      </c>
      <c r="BM13" s="35">
        <v>7</v>
      </c>
      <c r="BN13" s="44">
        <f t="shared" si="19"/>
        <v>58.333333333333336</v>
      </c>
      <c r="BO13" s="45">
        <f t="shared" si="20"/>
        <v>9</v>
      </c>
      <c r="BP13" s="44">
        <f t="shared" si="21"/>
        <v>75</v>
      </c>
      <c r="BQ13" s="35">
        <v>3</v>
      </c>
      <c r="BR13" s="37">
        <f t="shared" si="22"/>
        <v>25</v>
      </c>
      <c r="BS13" s="35">
        <v>0</v>
      </c>
      <c r="BT13" s="37">
        <f t="shared" si="23"/>
        <v>0</v>
      </c>
      <c r="BU13" s="35">
        <v>0</v>
      </c>
      <c r="BV13" s="37">
        <f t="shared" si="24"/>
        <v>0</v>
      </c>
      <c r="BW13" s="35"/>
      <c r="BX13" s="37">
        <f t="shared" si="25"/>
        <v>0</v>
      </c>
      <c r="BY13" s="35"/>
      <c r="BZ13" s="37">
        <f t="shared" si="26"/>
        <v>0</v>
      </c>
      <c r="CA13" s="35"/>
      <c r="CB13" s="37">
        <f t="shared" si="27"/>
        <v>0</v>
      </c>
      <c r="CC13" s="8" t="s">
        <v>58</v>
      </c>
      <c r="CD13" s="46">
        <f>SUM(AL17:AZ17)+AB17+AF17+AJ17</f>
        <v>1</v>
      </c>
      <c r="CE13" s="8"/>
    </row>
    <row r="14" spans="1:83" ht="14.25" customHeight="1">
      <c r="B14" t="s">
        <v>65</v>
      </c>
      <c r="C14" s="34" t="s">
        <v>57</v>
      </c>
      <c r="D14" s="35">
        <v>14</v>
      </c>
      <c r="E14" s="36">
        <v>14</v>
      </c>
      <c r="F14" s="35">
        <v>13</v>
      </c>
      <c r="G14" s="37">
        <f t="shared" si="0"/>
        <v>92.857142857142861</v>
      </c>
      <c r="H14" s="35">
        <v>1</v>
      </c>
      <c r="I14" s="38">
        <f t="shared" si="1"/>
        <v>7.6923076923076925</v>
      </c>
      <c r="J14" s="35">
        <v>0</v>
      </c>
      <c r="K14" s="39">
        <f t="shared" si="2"/>
        <v>0</v>
      </c>
      <c r="L14" s="35">
        <v>0</v>
      </c>
      <c r="M14" s="35">
        <v>0</v>
      </c>
      <c r="N14" s="35">
        <v>14</v>
      </c>
      <c r="O14" s="37">
        <f t="shared" si="3"/>
        <v>100</v>
      </c>
      <c r="P14" s="35">
        <v>3</v>
      </c>
      <c r="Q14" s="37">
        <f t="shared" si="4"/>
        <v>21.428571428571427</v>
      </c>
      <c r="R14" s="35">
        <v>13</v>
      </c>
      <c r="S14" s="37">
        <f t="shared" si="5"/>
        <v>92.857142857142861</v>
      </c>
      <c r="T14" s="35">
        <v>0</v>
      </c>
      <c r="U14" s="37">
        <f t="shared" si="6"/>
        <v>0</v>
      </c>
      <c r="V14" s="35">
        <v>13</v>
      </c>
      <c r="W14" s="37">
        <f t="shared" si="7"/>
        <v>92.857142857142861</v>
      </c>
      <c r="X14" s="35">
        <v>0</v>
      </c>
      <c r="Y14" s="37">
        <f t="shared" si="8"/>
        <v>0</v>
      </c>
      <c r="Z14" s="35">
        <v>13</v>
      </c>
      <c r="AA14" s="37">
        <f t="shared" si="9"/>
        <v>92.857142857142861</v>
      </c>
      <c r="AB14" s="35">
        <v>0</v>
      </c>
      <c r="AC14" s="37">
        <f t="shared" si="10"/>
        <v>0</v>
      </c>
      <c r="AD14" s="35">
        <v>13</v>
      </c>
      <c r="AE14" s="37">
        <f t="shared" si="11"/>
        <v>92.857142857142861</v>
      </c>
      <c r="AF14" s="35">
        <v>0</v>
      </c>
      <c r="AG14" s="37">
        <f t="shared" si="12"/>
        <v>0</v>
      </c>
      <c r="AH14" s="35">
        <v>13</v>
      </c>
      <c r="AI14" s="37">
        <f t="shared" si="13"/>
        <v>92.857142857142861</v>
      </c>
      <c r="AJ14" s="35">
        <v>0</v>
      </c>
      <c r="AK14" s="37">
        <f t="shared" si="14"/>
        <v>0</v>
      </c>
      <c r="AL14" s="35"/>
      <c r="AM14" s="35"/>
      <c r="AN14" s="35"/>
      <c r="AO14" s="35"/>
      <c r="AP14" s="35"/>
      <c r="AQ14" s="35"/>
      <c r="AR14" s="35">
        <v>3</v>
      </c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47"/>
      <c r="BF14" s="41">
        <v>7</v>
      </c>
      <c r="BG14" s="35"/>
      <c r="BH14" s="42">
        <f t="shared" si="16"/>
        <v>0</v>
      </c>
      <c r="BI14" s="35"/>
      <c r="BJ14" s="42">
        <f t="shared" si="17"/>
        <v>0</v>
      </c>
      <c r="BK14" s="43"/>
      <c r="BL14" s="44">
        <f t="shared" si="18"/>
        <v>0</v>
      </c>
      <c r="BM14" s="35">
        <v>4</v>
      </c>
      <c r="BN14" s="44">
        <f t="shared" si="19"/>
        <v>57.142857142857139</v>
      </c>
      <c r="BO14" s="45">
        <f t="shared" si="20"/>
        <v>4</v>
      </c>
      <c r="BP14" s="44">
        <f t="shared" si="21"/>
        <v>57.142857142857139</v>
      </c>
      <c r="BQ14" s="35">
        <v>3</v>
      </c>
      <c r="BR14" s="37">
        <f t="shared" si="22"/>
        <v>42.857142857142854</v>
      </c>
      <c r="BS14" s="35"/>
      <c r="BT14" s="37">
        <f t="shared" si="23"/>
        <v>0</v>
      </c>
      <c r="BU14" s="35"/>
      <c r="BV14" s="37">
        <f t="shared" si="24"/>
        <v>0</v>
      </c>
      <c r="BW14" s="35"/>
      <c r="BX14" s="37">
        <f t="shared" si="25"/>
        <v>0</v>
      </c>
      <c r="BY14" s="35"/>
      <c r="BZ14" s="37">
        <f t="shared" si="26"/>
        <v>0</v>
      </c>
      <c r="CA14" s="35"/>
      <c r="CB14" s="37">
        <f t="shared" si="27"/>
        <v>0</v>
      </c>
      <c r="CC14" s="8" t="s">
        <v>58</v>
      </c>
      <c r="CD14" s="46">
        <f>SUM(AL18:AZ18)+AB18+AF18+AJ18</f>
        <v>4</v>
      </c>
      <c r="CE14" s="8"/>
    </row>
    <row r="15" spans="1:83" ht="14.25" customHeight="1">
      <c r="B15" t="s">
        <v>66</v>
      </c>
      <c r="C15" s="34" t="s">
        <v>57</v>
      </c>
      <c r="D15" s="35">
        <v>15</v>
      </c>
      <c r="E15" s="36">
        <v>6</v>
      </c>
      <c r="F15" s="35">
        <v>10</v>
      </c>
      <c r="G15" s="37">
        <f t="shared" si="0"/>
        <v>66.666666666666657</v>
      </c>
      <c r="H15" s="35">
        <v>0</v>
      </c>
      <c r="I15" s="38">
        <f t="shared" si="1"/>
        <v>0</v>
      </c>
      <c r="J15" s="35">
        <v>0</v>
      </c>
      <c r="K15" s="39">
        <f t="shared" si="2"/>
        <v>0</v>
      </c>
      <c r="L15" s="35">
        <v>0</v>
      </c>
      <c r="M15" s="35">
        <v>0</v>
      </c>
      <c r="N15" s="35">
        <v>15</v>
      </c>
      <c r="O15" s="37">
        <f t="shared" si="3"/>
        <v>100</v>
      </c>
      <c r="P15" s="35">
        <v>3</v>
      </c>
      <c r="Q15" s="37">
        <f t="shared" si="4"/>
        <v>20</v>
      </c>
      <c r="R15" s="35">
        <v>10</v>
      </c>
      <c r="S15" s="37">
        <f t="shared" si="5"/>
        <v>66.666666666666657</v>
      </c>
      <c r="T15" s="35">
        <v>0</v>
      </c>
      <c r="U15" s="37">
        <f t="shared" si="6"/>
        <v>0</v>
      </c>
      <c r="V15" s="35">
        <v>10</v>
      </c>
      <c r="W15" s="37">
        <f t="shared" si="7"/>
        <v>66.666666666666657</v>
      </c>
      <c r="X15" s="35">
        <v>0</v>
      </c>
      <c r="Y15" s="37">
        <f t="shared" si="8"/>
        <v>0</v>
      </c>
      <c r="Z15" s="35">
        <v>10</v>
      </c>
      <c r="AA15" s="37">
        <f t="shared" si="9"/>
        <v>66.666666666666657</v>
      </c>
      <c r="AB15" s="35"/>
      <c r="AC15" s="37">
        <f t="shared" si="10"/>
        <v>0</v>
      </c>
      <c r="AD15" s="35">
        <v>10</v>
      </c>
      <c r="AE15" s="37">
        <f t="shared" si="11"/>
        <v>66.666666666666657</v>
      </c>
      <c r="AF15" s="35"/>
      <c r="AG15" s="37">
        <f t="shared" si="12"/>
        <v>0</v>
      </c>
      <c r="AH15" s="35"/>
      <c r="AI15" s="37">
        <f t="shared" si="13"/>
        <v>0</v>
      </c>
      <c r="AJ15" s="35"/>
      <c r="AK15" s="37" t="e">
        <f t="shared" si="14"/>
        <v>#DIV/0!</v>
      </c>
      <c r="AL15" s="35"/>
      <c r="AM15" s="35">
        <v>1</v>
      </c>
      <c r="AN15" s="35"/>
      <c r="AO15" s="35"/>
      <c r="AP15" s="35"/>
      <c r="AQ15" s="35"/>
      <c r="AR15" s="35">
        <v>2</v>
      </c>
      <c r="AS15" s="35"/>
      <c r="AT15" s="35"/>
      <c r="AU15" s="35"/>
      <c r="AV15" s="35"/>
      <c r="AW15" s="35"/>
      <c r="AX15" s="35"/>
      <c r="AY15" s="35"/>
      <c r="AZ15" s="35">
        <v>3</v>
      </c>
      <c r="BA15" s="35"/>
      <c r="BB15" s="35"/>
      <c r="BC15" s="35"/>
      <c r="BD15" s="35"/>
      <c r="BE15" s="47"/>
      <c r="BF15" s="41">
        <v>20</v>
      </c>
      <c r="BG15" s="35">
        <v>0</v>
      </c>
      <c r="BH15" s="42">
        <f t="shared" si="16"/>
        <v>0</v>
      </c>
      <c r="BI15" s="35"/>
      <c r="BJ15" s="42">
        <f t="shared" si="17"/>
        <v>0</v>
      </c>
      <c r="BK15" s="43"/>
      <c r="BL15" s="44">
        <f t="shared" si="18"/>
        <v>0</v>
      </c>
      <c r="BM15" s="35">
        <v>10</v>
      </c>
      <c r="BN15" s="44">
        <f t="shared" si="19"/>
        <v>50</v>
      </c>
      <c r="BO15" s="45">
        <f t="shared" si="20"/>
        <v>10</v>
      </c>
      <c r="BP15" s="44">
        <f t="shared" si="21"/>
        <v>50</v>
      </c>
      <c r="BQ15" s="35">
        <v>10</v>
      </c>
      <c r="BR15" s="37">
        <f t="shared" si="22"/>
        <v>50</v>
      </c>
      <c r="BS15" s="35"/>
      <c r="BT15" s="37">
        <f t="shared" si="23"/>
        <v>0</v>
      </c>
      <c r="BU15" s="35"/>
      <c r="BV15" s="37">
        <f t="shared" si="24"/>
        <v>0</v>
      </c>
      <c r="BW15" s="35"/>
      <c r="BX15" s="37">
        <f t="shared" si="25"/>
        <v>0</v>
      </c>
      <c r="BY15" s="35"/>
      <c r="BZ15" s="37">
        <f t="shared" si="26"/>
        <v>0</v>
      </c>
      <c r="CA15" s="35"/>
      <c r="CB15" s="37">
        <f t="shared" si="27"/>
        <v>0</v>
      </c>
      <c r="CC15" s="8" t="s">
        <v>58</v>
      </c>
      <c r="CD15" s="46">
        <f>SUM(AL19:AZ19)+AB19+AF19+AJ19</f>
        <v>4</v>
      </c>
      <c r="CE15" s="8"/>
    </row>
    <row r="16" spans="1:83" ht="14.25" customHeight="1">
      <c r="B16" t="s">
        <v>67</v>
      </c>
      <c r="C16" s="34" t="s">
        <v>57</v>
      </c>
      <c r="D16" s="35">
        <v>16</v>
      </c>
      <c r="E16" s="36">
        <v>18</v>
      </c>
      <c r="F16" s="35">
        <v>16</v>
      </c>
      <c r="G16" s="37">
        <f t="shared" si="0"/>
        <v>100</v>
      </c>
      <c r="H16" s="35">
        <v>1</v>
      </c>
      <c r="I16" s="38">
        <f t="shared" si="1"/>
        <v>6.25</v>
      </c>
      <c r="J16" s="35">
        <v>0</v>
      </c>
      <c r="K16" s="39">
        <f t="shared" si="2"/>
        <v>0</v>
      </c>
      <c r="L16" s="35">
        <v>0</v>
      </c>
      <c r="M16" s="35">
        <v>0</v>
      </c>
      <c r="N16" s="35">
        <v>16</v>
      </c>
      <c r="O16" s="37">
        <f t="shared" si="3"/>
        <v>100</v>
      </c>
      <c r="P16" s="35">
        <v>0</v>
      </c>
      <c r="Q16" s="37">
        <f t="shared" si="4"/>
        <v>0</v>
      </c>
      <c r="R16" s="35">
        <v>16</v>
      </c>
      <c r="S16" s="37">
        <f t="shared" si="5"/>
        <v>100</v>
      </c>
      <c r="T16" s="35">
        <v>0</v>
      </c>
      <c r="U16" s="37">
        <f t="shared" si="6"/>
        <v>0</v>
      </c>
      <c r="V16" s="35">
        <v>16</v>
      </c>
      <c r="W16" s="37">
        <f t="shared" si="7"/>
        <v>100</v>
      </c>
      <c r="X16" s="35">
        <v>0</v>
      </c>
      <c r="Y16" s="37">
        <f t="shared" si="8"/>
        <v>0</v>
      </c>
      <c r="Z16" s="35">
        <v>16</v>
      </c>
      <c r="AA16" s="37">
        <f t="shared" si="9"/>
        <v>100</v>
      </c>
      <c r="AB16" s="35">
        <v>0</v>
      </c>
      <c r="AC16" s="37">
        <f t="shared" si="10"/>
        <v>0</v>
      </c>
      <c r="AD16" s="35">
        <v>16</v>
      </c>
      <c r="AE16" s="37">
        <f t="shared" si="11"/>
        <v>100</v>
      </c>
      <c r="AF16" s="35">
        <v>0</v>
      </c>
      <c r="AG16" s="37">
        <f t="shared" si="12"/>
        <v>0</v>
      </c>
      <c r="AH16" s="35">
        <v>16</v>
      </c>
      <c r="AI16" s="37">
        <f t="shared" si="13"/>
        <v>100</v>
      </c>
      <c r="AJ16" s="35">
        <v>0</v>
      </c>
      <c r="AK16" s="37">
        <f t="shared" si="14"/>
        <v>0</v>
      </c>
      <c r="AL16" s="35"/>
      <c r="AM16" s="35">
        <v>1</v>
      </c>
      <c r="AN16" s="35">
        <v>1</v>
      </c>
      <c r="AO16" s="35"/>
      <c r="AP16" s="35"/>
      <c r="AQ16" s="35"/>
      <c r="AR16" s="35">
        <v>3</v>
      </c>
      <c r="AS16" s="35"/>
      <c r="AT16" s="35"/>
      <c r="AU16" s="35"/>
      <c r="AV16" s="35"/>
      <c r="AW16" s="35"/>
      <c r="AX16" s="35"/>
      <c r="AY16" s="35"/>
      <c r="AZ16" s="35"/>
      <c r="BA16" s="35">
        <v>1</v>
      </c>
      <c r="BB16" s="35">
        <v>2</v>
      </c>
      <c r="BC16" s="35"/>
      <c r="BD16" s="35"/>
      <c r="BE16" s="47"/>
      <c r="BF16" s="41">
        <v>10</v>
      </c>
      <c r="BG16" s="35">
        <v>0</v>
      </c>
      <c r="BH16" s="42">
        <f t="shared" si="16"/>
        <v>0</v>
      </c>
      <c r="BI16" s="35"/>
      <c r="BJ16" s="42">
        <f t="shared" si="17"/>
        <v>0</v>
      </c>
      <c r="BK16" s="43"/>
      <c r="BL16" s="44">
        <f t="shared" si="18"/>
        <v>0</v>
      </c>
      <c r="BM16" s="35">
        <v>7</v>
      </c>
      <c r="BN16" s="44">
        <f t="shared" si="19"/>
        <v>70</v>
      </c>
      <c r="BO16" s="45">
        <f t="shared" si="20"/>
        <v>7</v>
      </c>
      <c r="BP16" s="44">
        <f t="shared" si="21"/>
        <v>70</v>
      </c>
      <c r="BQ16" s="35">
        <v>3</v>
      </c>
      <c r="BR16" s="37">
        <f t="shared" si="22"/>
        <v>30</v>
      </c>
      <c r="BS16" s="35"/>
      <c r="BT16" s="37">
        <f t="shared" si="23"/>
        <v>0</v>
      </c>
      <c r="BU16" s="35"/>
      <c r="BV16" s="37">
        <f t="shared" si="24"/>
        <v>0</v>
      </c>
      <c r="BW16" s="35"/>
      <c r="BX16" s="37">
        <f t="shared" si="25"/>
        <v>0</v>
      </c>
      <c r="BY16" s="35"/>
      <c r="BZ16" s="37">
        <f t="shared" si="26"/>
        <v>0</v>
      </c>
      <c r="CA16" s="35"/>
      <c r="CB16" s="37">
        <f t="shared" si="27"/>
        <v>0</v>
      </c>
      <c r="CC16" s="8" t="s">
        <v>58</v>
      </c>
      <c r="CD16" s="46">
        <f>SUM(AL20:AZ20)+AB20+AF20+AJ20</f>
        <v>0</v>
      </c>
      <c r="CE16" s="8"/>
    </row>
    <row r="17" spans="2:83" ht="14.25" customHeight="1">
      <c r="B17" t="s">
        <v>68</v>
      </c>
      <c r="C17" s="34" t="s">
        <v>57</v>
      </c>
      <c r="D17" s="35">
        <v>15</v>
      </c>
      <c r="E17" s="36">
        <v>11</v>
      </c>
      <c r="F17" s="35">
        <v>12</v>
      </c>
      <c r="G17" s="37">
        <f t="shared" si="0"/>
        <v>80</v>
      </c>
      <c r="H17" s="35">
        <v>2</v>
      </c>
      <c r="I17" s="38">
        <f t="shared" si="1"/>
        <v>16.666666666666664</v>
      </c>
      <c r="J17" s="35">
        <v>0</v>
      </c>
      <c r="K17" s="39">
        <f t="shared" si="2"/>
        <v>0</v>
      </c>
      <c r="L17" s="35">
        <v>1</v>
      </c>
      <c r="M17" s="35"/>
      <c r="N17" s="35">
        <v>15</v>
      </c>
      <c r="O17" s="37">
        <f t="shared" si="3"/>
        <v>100</v>
      </c>
      <c r="P17" s="35">
        <v>1</v>
      </c>
      <c r="Q17" s="37">
        <f t="shared" si="4"/>
        <v>6.666666666666667</v>
      </c>
      <c r="R17" s="35">
        <v>12</v>
      </c>
      <c r="S17" s="37">
        <f t="shared" si="5"/>
        <v>80</v>
      </c>
      <c r="T17" s="35">
        <v>0</v>
      </c>
      <c r="U17" s="37">
        <f t="shared" si="6"/>
        <v>0</v>
      </c>
      <c r="V17" s="35">
        <v>12</v>
      </c>
      <c r="W17" s="37">
        <f t="shared" si="7"/>
        <v>80</v>
      </c>
      <c r="X17" s="35">
        <v>0</v>
      </c>
      <c r="Y17" s="37">
        <f t="shared" si="8"/>
        <v>0</v>
      </c>
      <c r="Z17" s="35">
        <v>12</v>
      </c>
      <c r="AA17" s="37">
        <f t="shared" si="9"/>
        <v>80</v>
      </c>
      <c r="AB17" s="35">
        <v>0</v>
      </c>
      <c r="AC17" s="37">
        <f t="shared" si="10"/>
        <v>0</v>
      </c>
      <c r="AD17" s="35">
        <v>12</v>
      </c>
      <c r="AE17" s="37">
        <f t="shared" si="11"/>
        <v>80</v>
      </c>
      <c r="AF17" s="35">
        <v>0</v>
      </c>
      <c r="AG17" s="37">
        <f t="shared" si="12"/>
        <v>0</v>
      </c>
      <c r="AH17" s="35">
        <v>12</v>
      </c>
      <c r="AI17" s="37">
        <f t="shared" si="13"/>
        <v>80</v>
      </c>
      <c r="AJ17" s="35">
        <v>0</v>
      </c>
      <c r="AK17" s="37">
        <f t="shared" si="14"/>
        <v>0</v>
      </c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>
        <v>1</v>
      </c>
      <c r="BA17" s="35"/>
      <c r="BB17" s="35"/>
      <c r="BC17" s="35"/>
      <c r="BD17" s="35"/>
      <c r="BE17" s="47"/>
      <c r="BF17" s="41">
        <v>10</v>
      </c>
      <c r="BG17" s="35">
        <v>3</v>
      </c>
      <c r="BH17" s="42">
        <f t="shared" si="16"/>
        <v>30</v>
      </c>
      <c r="BI17" s="35"/>
      <c r="BJ17" s="42">
        <f t="shared" si="17"/>
        <v>0</v>
      </c>
      <c r="BK17" s="43"/>
      <c r="BL17" s="44">
        <f t="shared" si="18"/>
        <v>0</v>
      </c>
      <c r="BM17" s="35">
        <v>6</v>
      </c>
      <c r="BN17" s="44">
        <f t="shared" si="19"/>
        <v>60</v>
      </c>
      <c r="BO17" s="45">
        <f t="shared" si="20"/>
        <v>9</v>
      </c>
      <c r="BP17" s="44">
        <f t="shared" si="21"/>
        <v>90</v>
      </c>
      <c r="BQ17" s="35">
        <v>1</v>
      </c>
      <c r="BR17" s="37">
        <f t="shared" si="22"/>
        <v>10</v>
      </c>
      <c r="BS17" s="35"/>
      <c r="BT17" s="37">
        <f t="shared" si="23"/>
        <v>0</v>
      </c>
      <c r="BU17" s="35"/>
      <c r="BV17" s="37">
        <f t="shared" si="24"/>
        <v>0</v>
      </c>
      <c r="BW17" s="35"/>
      <c r="BX17" s="37">
        <f t="shared" si="25"/>
        <v>0</v>
      </c>
      <c r="BY17" s="35"/>
      <c r="BZ17" s="37">
        <f t="shared" si="26"/>
        <v>0</v>
      </c>
      <c r="CA17" s="35"/>
      <c r="CB17" s="37">
        <f t="shared" si="27"/>
        <v>0</v>
      </c>
      <c r="CC17" s="8" t="s">
        <v>58</v>
      </c>
      <c r="CD17" s="46">
        <f>SUM(AL21:AZ21)+AB21+AF21+AJ21</f>
        <v>0</v>
      </c>
      <c r="CE17" s="8"/>
    </row>
    <row r="18" spans="2:83" ht="14.25" customHeight="1">
      <c r="B18" t="s">
        <v>69</v>
      </c>
      <c r="C18" s="34" t="s">
        <v>57</v>
      </c>
      <c r="D18" s="48">
        <v>11</v>
      </c>
      <c r="E18" s="36">
        <v>13</v>
      </c>
      <c r="F18" s="48">
        <v>9</v>
      </c>
      <c r="G18" s="37">
        <f t="shared" si="0"/>
        <v>81.818181818181827</v>
      </c>
      <c r="H18" s="48">
        <v>1</v>
      </c>
      <c r="I18" s="38">
        <f t="shared" si="1"/>
        <v>11.111111111111111</v>
      </c>
      <c r="J18" s="35"/>
      <c r="K18" s="39">
        <f t="shared" si="2"/>
        <v>0</v>
      </c>
      <c r="L18" s="48">
        <v>0</v>
      </c>
      <c r="M18" s="48">
        <v>0</v>
      </c>
      <c r="N18" s="48">
        <v>11</v>
      </c>
      <c r="O18" s="37">
        <f t="shared" si="3"/>
        <v>100</v>
      </c>
      <c r="P18" s="48">
        <v>3</v>
      </c>
      <c r="Q18" s="37">
        <f t="shared" si="4"/>
        <v>27.27272727272727</v>
      </c>
      <c r="R18" s="48">
        <v>9</v>
      </c>
      <c r="S18" s="37">
        <f t="shared" si="5"/>
        <v>81.818181818181827</v>
      </c>
      <c r="T18" s="48">
        <v>0</v>
      </c>
      <c r="U18" s="37">
        <f t="shared" si="6"/>
        <v>0</v>
      </c>
      <c r="V18" s="48">
        <v>9</v>
      </c>
      <c r="W18" s="37">
        <f t="shared" si="7"/>
        <v>81.818181818181827</v>
      </c>
      <c r="X18" s="48">
        <v>0</v>
      </c>
      <c r="Y18" s="37">
        <f t="shared" si="8"/>
        <v>0</v>
      </c>
      <c r="Z18" s="48">
        <v>9</v>
      </c>
      <c r="AA18" s="37">
        <f t="shared" si="9"/>
        <v>81.818181818181827</v>
      </c>
      <c r="AB18" s="48">
        <v>0</v>
      </c>
      <c r="AC18" s="37">
        <f t="shared" si="10"/>
        <v>0</v>
      </c>
      <c r="AD18" s="48">
        <v>9</v>
      </c>
      <c r="AE18" s="37">
        <f t="shared" si="11"/>
        <v>81.818181818181827</v>
      </c>
      <c r="AF18" s="48">
        <v>0</v>
      </c>
      <c r="AG18" s="37">
        <f t="shared" si="12"/>
        <v>0</v>
      </c>
      <c r="AH18" s="48">
        <v>9</v>
      </c>
      <c r="AI18" s="37">
        <f t="shared" si="13"/>
        <v>81.818181818181827</v>
      </c>
      <c r="AJ18" s="48">
        <v>0</v>
      </c>
      <c r="AK18" s="37">
        <f t="shared" si="14"/>
        <v>0</v>
      </c>
      <c r="AL18" s="35"/>
      <c r="AM18" s="35"/>
      <c r="AN18" s="48">
        <v>1</v>
      </c>
      <c r="AO18" s="35"/>
      <c r="AP18" s="35"/>
      <c r="AQ18" s="35"/>
      <c r="AR18" s="48">
        <v>2</v>
      </c>
      <c r="AS18" s="35"/>
      <c r="AT18" s="35"/>
      <c r="AU18" s="35"/>
      <c r="AV18" s="35"/>
      <c r="AW18" s="35"/>
      <c r="AX18" s="35"/>
      <c r="AY18" s="35"/>
      <c r="AZ18" s="48">
        <v>1</v>
      </c>
      <c r="BA18" s="35"/>
      <c r="BB18" s="35"/>
      <c r="BC18" s="35"/>
      <c r="BD18" s="35"/>
      <c r="BE18" s="47"/>
      <c r="BF18" s="49">
        <v>18</v>
      </c>
      <c r="BG18" s="48">
        <v>6</v>
      </c>
      <c r="BH18" s="42">
        <f t="shared" si="16"/>
        <v>33.333333333333329</v>
      </c>
      <c r="BI18" s="35"/>
      <c r="BJ18" s="42">
        <f t="shared" si="17"/>
        <v>0</v>
      </c>
      <c r="BK18" s="43"/>
      <c r="BL18" s="44">
        <f t="shared" si="18"/>
        <v>0</v>
      </c>
      <c r="BM18" s="48">
        <v>7</v>
      </c>
      <c r="BN18" s="44">
        <f t="shared" si="19"/>
        <v>38.888888888888893</v>
      </c>
      <c r="BO18" s="45">
        <f t="shared" si="20"/>
        <v>13</v>
      </c>
      <c r="BP18" s="44">
        <f t="shared" si="21"/>
        <v>72.222222222222214</v>
      </c>
      <c r="BQ18" s="48">
        <v>5</v>
      </c>
      <c r="BR18" s="37">
        <f t="shared" si="22"/>
        <v>27.777777777777779</v>
      </c>
      <c r="BS18" s="35"/>
      <c r="BT18" s="37">
        <f t="shared" si="23"/>
        <v>0</v>
      </c>
      <c r="BU18" s="35"/>
      <c r="BV18" s="37">
        <f t="shared" si="24"/>
        <v>0</v>
      </c>
      <c r="BW18" s="35"/>
      <c r="BX18" s="37">
        <f t="shared" si="25"/>
        <v>0</v>
      </c>
      <c r="BY18" s="35"/>
      <c r="BZ18" s="37">
        <f t="shared" si="26"/>
        <v>0</v>
      </c>
      <c r="CA18" s="35"/>
      <c r="CB18" s="37">
        <f t="shared" si="27"/>
        <v>0</v>
      </c>
      <c r="CC18" s="8" t="s">
        <v>58</v>
      </c>
      <c r="CD18" s="46">
        <f>SUM(AL22:AZ22)+AB22+AF22+AJ22</f>
        <v>0</v>
      </c>
      <c r="CE18" s="8"/>
    </row>
    <row r="19" spans="2:83" ht="14.25" customHeight="1">
      <c r="B19" t="s">
        <v>70</v>
      </c>
      <c r="C19" s="34" t="s">
        <v>57</v>
      </c>
      <c r="D19" s="35">
        <v>13</v>
      </c>
      <c r="E19" s="36">
        <v>17</v>
      </c>
      <c r="F19" s="35">
        <v>13</v>
      </c>
      <c r="G19" s="37">
        <f t="shared" si="0"/>
        <v>100</v>
      </c>
      <c r="H19" s="35">
        <v>0</v>
      </c>
      <c r="I19" s="38">
        <f t="shared" si="1"/>
        <v>0</v>
      </c>
      <c r="J19" s="35">
        <v>0</v>
      </c>
      <c r="K19" s="39">
        <f t="shared" si="2"/>
        <v>0</v>
      </c>
      <c r="L19" s="35">
        <v>0</v>
      </c>
      <c r="M19" s="35">
        <v>0</v>
      </c>
      <c r="N19" s="35">
        <v>13</v>
      </c>
      <c r="O19" s="37">
        <f t="shared" si="3"/>
        <v>100</v>
      </c>
      <c r="P19" s="35">
        <v>0</v>
      </c>
      <c r="Q19" s="37">
        <f t="shared" si="4"/>
        <v>0</v>
      </c>
      <c r="R19" s="35">
        <v>13</v>
      </c>
      <c r="S19" s="37">
        <f t="shared" si="5"/>
        <v>100</v>
      </c>
      <c r="T19" s="35">
        <v>0</v>
      </c>
      <c r="U19" s="37">
        <f t="shared" si="6"/>
        <v>0</v>
      </c>
      <c r="V19" s="35">
        <v>13</v>
      </c>
      <c r="W19" s="37">
        <f t="shared" si="7"/>
        <v>100</v>
      </c>
      <c r="X19" s="35">
        <v>0</v>
      </c>
      <c r="Y19" s="37">
        <f t="shared" si="8"/>
        <v>0</v>
      </c>
      <c r="Z19" s="35">
        <v>13</v>
      </c>
      <c r="AA19" s="37">
        <f t="shared" si="9"/>
        <v>100</v>
      </c>
      <c r="AB19" s="35">
        <v>0</v>
      </c>
      <c r="AC19" s="37">
        <f t="shared" si="10"/>
        <v>0</v>
      </c>
      <c r="AD19" s="35">
        <v>13</v>
      </c>
      <c r="AE19" s="37">
        <f t="shared" si="11"/>
        <v>100</v>
      </c>
      <c r="AF19" s="35">
        <v>0</v>
      </c>
      <c r="AG19" s="37">
        <f t="shared" si="12"/>
        <v>0</v>
      </c>
      <c r="AH19" s="35">
        <v>13</v>
      </c>
      <c r="AI19" s="37">
        <f t="shared" si="13"/>
        <v>100</v>
      </c>
      <c r="AJ19" s="35">
        <v>0</v>
      </c>
      <c r="AK19" s="37">
        <f t="shared" si="14"/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2</v>
      </c>
      <c r="AS19" s="35"/>
      <c r="AT19" s="35"/>
      <c r="AU19" s="35"/>
      <c r="AV19" s="35"/>
      <c r="AW19" s="35"/>
      <c r="AX19" s="35"/>
      <c r="AY19" s="35"/>
      <c r="AZ19" s="35">
        <v>2</v>
      </c>
      <c r="BA19" s="35"/>
      <c r="BB19" s="35"/>
      <c r="BC19" s="35"/>
      <c r="BD19" s="35"/>
      <c r="BE19" s="47"/>
      <c r="BF19" s="41">
        <v>18</v>
      </c>
      <c r="BG19" s="35">
        <v>6</v>
      </c>
      <c r="BH19" s="42">
        <f t="shared" si="16"/>
        <v>33.333333333333329</v>
      </c>
      <c r="BI19" s="35">
        <v>0</v>
      </c>
      <c r="BJ19" s="42">
        <f t="shared" si="17"/>
        <v>0</v>
      </c>
      <c r="BK19" s="43">
        <v>0</v>
      </c>
      <c r="BL19" s="44">
        <f t="shared" si="18"/>
        <v>0</v>
      </c>
      <c r="BM19" s="35">
        <v>7</v>
      </c>
      <c r="BN19" s="44">
        <f t="shared" si="19"/>
        <v>38.888888888888893</v>
      </c>
      <c r="BO19" s="45">
        <f t="shared" si="20"/>
        <v>13</v>
      </c>
      <c r="BP19" s="44">
        <f t="shared" si="21"/>
        <v>72.222222222222214</v>
      </c>
      <c r="BQ19" s="35">
        <v>5</v>
      </c>
      <c r="BR19" s="37">
        <f t="shared" si="22"/>
        <v>27.777777777777779</v>
      </c>
      <c r="BS19" s="35"/>
      <c r="BT19" s="37">
        <f t="shared" si="23"/>
        <v>0</v>
      </c>
      <c r="BU19" s="35"/>
      <c r="BV19" s="37">
        <f t="shared" si="24"/>
        <v>0</v>
      </c>
      <c r="BW19" s="35"/>
      <c r="BX19" s="37">
        <f t="shared" si="25"/>
        <v>0</v>
      </c>
      <c r="BY19" s="35"/>
      <c r="BZ19" s="37">
        <f t="shared" si="26"/>
        <v>0</v>
      </c>
      <c r="CA19" s="35"/>
      <c r="CB19" s="37">
        <f t="shared" si="27"/>
        <v>0</v>
      </c>
      <c r="CC19" s="8" t="s">
        <v>58</v>
      </c>
      <c r="CD19" s="46">
        <f>SUM(AL23:AZ23)+AB23+AF23+AJ23</f>
        <v>0</v>
      </c>
      <c r="CE19" s="8"/>
    </row>
    <row r="20" spans="2:83" ht="14.25" customHeight="1">
      <c r="B20" t="s">
        <v>71</v>
      </c>
      <c r="C20" s="34" t="s">
        <v>57</v>
      </c>
      <c r="D20" s="35"/>
      <c r="E20" s="36"/>
      <c r="F20" s="35"/>
      <c r="G20" s="37" t="e">
        <f t="shared" si="0"/>
        <v>#DIV/0!</v>
      </c>
      <c r="H20" s="35"/>
      <c r="I20" s="38" t="e">
        <f t="shared" si="1"/>
        <v>#DIV/0!</v>
      </c>
      <c r="J20" s="35"/>
      <c r="K20" s="39" t="e">
        <f t="shared" si="2"/>
        <v>#DIV/0!</v>
      </c>
      <c r="L20" s="35"/>
      <c r="M20" s="35"/>
      <c r="N20" s="35"/>
      <c r="O20" s="37" t="e">
        <f t="shared" si="3"/>
        <v>#DIV/0!</v>
      </c>
      <c r="P20" s="35"/>
      <c r="Q20" s="37" t="e">
        <f t="shared" si="4"/>
        <v>#DIV/0!</v>
      </c>
      <c r="R20" s="35"/>
      <c r="S20" s="37" t="e">
        <f t="shared" si="5"/>
        <v>#DIV/0!</v>
      </c>
      <c r="T20" s="35"/>
      <c r="U20" s="37" t="e">
        <f t="shared" si="6"/>
        <v>#DIV/0!</v>
      </c>
      <c r="V20" s="35"/>
      <c r="W20" s="37" t="e">
        <f t="shared" si="7"/>
        <v>#DIV/0!</v>
      </c>
      <c r="X20" s="35"/>
      <c r="Y20" s="37" t="e">
        <f t="shared" si="8"/>
        <v>#DIV/0!</v>
      </c>
      <c r="Z20" s="35"/>
      <c r="AA20" s="37" t="e">
        <f t="shared" si="9"/>
        <v>#DIV/0!</v>
      </c>
      <c r="AB20" s="35"/>
      <c r="AC20" s="37" t="e">
        <f t="shared" si="10"/>
        <v>#DIV/0!</v>
      </c>
      <c r="AD20" s="35"/>
      <c r="AE20" s="37" t="e">
        <f t="shared" si="11"/>
        <v>#DIV/0!</v>
      </c>
      <c r="AF20" s="35"/>
      <c r="AG20" s="37" t="e">
        <f t="shared" si="12"/>
        <v>#DIV/0!</v>
      </c>
      <c r="AH20" s="35"/>
      <c r="AI20" s="37" t="e">
        <f t="shared" si="13"/>
        <v>#DIV/0!</v>
      </c>
      <c r="AJ20" s="35"/>
      <c r="AK20" s="37" t="e">
        <f t="shared" si="14"/>
        <v>#DIV/0!</v>
      </c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47"/>
      <c r="BF20" s="35"/>
      <c r="BG20" s="35"/>
      <c r="BH20" s="42" t="e">
        <f t="shared" si="16"/>
        <v>#DIV/0!</v>
      </c>
      <c r="BI20" s="35"/>
      <c r="BJ20" s="42" t="e">
        <f t="shared" si="17"/>
        <v>#DIV/0!</v>
      </c>
      <c r="BK20" s="43"/>
      <c r="BL20" s="44" t="e">
        <f t="shared" si="18"/>
        <v>#DIV/0!</v>
      </c>
      <c r="BM20" s="35"/>
      <c r="BN20" s="44" t="e">
        <f t="shared" si="19"/>
        <v>#DIV/0!</v>
      </c>
      <c r="BO20" s="45">
        <f t="shared" si="20"/>
        <v>0</v>
      </c>
      <c r="BP20" s="44" t="e">
        <f t="shared" si="21"/>
        <v>#DIV/0!</v>
      </c>
      <c r="BQ20" s="35"/>
      <c r="BR20" s="37" t="e">
        <f t="shared" si="22"/>
        <v>#DIV/0!</v>
      </c>
      <c r="BS20" s="35"/>
      <c r="BT20" s="37" t="e">
        <f t="shared" si="23"/>
        <v>#DIV/0!</v>
      </c>
      <c r="BU20" s="35"/>
      <c r="BV20" s="37" t="e">
        <f t="shared" si="24"/>
        <v>#DIV/0!</v>
      </c>
      <c r="BW20" s="35"/>
      <c r="BX20" s="37" t="e">
        <f t="shared" si="25"/>
        <v>#DIV/0!</v>
      </c>
      <c r="BY20" s="35"/>
      <c r="BZ20" s="37" t="e">
        <f t="shared" si="26"/>
        <v>#DIV/0!</v>
      </c>
      <c r="CA20" s="35"/>
      <c r="CB20" s="37" t="e">
        <f t="shared" si="27"/>
        <v>#DIV/0!</v>
      </c>
      <c r="CC20" s="8" t="s">
        <v>58</v>
      </c>
      <c r="CD20" s="46">
        <f>SUM(AL24:AZ24)+AB24+AF24+AJ24</f>
        <v>0</v>
      </c>
      <c r="CE20" s="8"/>
    </row>
  </sheetData>
  <mergeCells count="63">
    <mergeCell ref="BQ5:BR6"/>
    <mergeCell ref="BS5:BZ6"/>
    <mergeCell ref="BG6:BH6"/>
    <mergeCell ref="BI6:BJ6"/>
    <mergeCell ref="BK6:BL6"/>
    <mergeCell ref="BM6:BN6"/>
    <mergeCell ref="BO6:BP6"/>
    <mergeCell ref="BA5:BA7"/>
    <mergeCell ref="BB5:BB7"/>
    <mergeCell ref="BC5:BC7"/>
    <mergeCell ref="BD5:BD7"/>
    <mergeCell ref="BE5:BE7"/>
    <mergeCell ref="BG5:BP5"/>
    <mergeCell ref="AU5:AU7"/>
    <mergeCell ref="AV5:AV7"/>
    <mergeCell ref="AW5:AW7"/>
    <mergeCell ref="AX5:AX7"/>
    <mergeCell ref="AY5:AY7"/>
    <mergeCell ref="AZ5:AZ7"/>
    <mergeCell ref="AO5:AO7"/>
    <mergeCell ref="AP5:AP7"/>
    <mergeCell ref="AQ5:AQ7"/>
    <mergeCell ref="AR5:AR7"/>
    <mergeCell ref="AS5:AS7"/>
    <mergeCell ref="AT5:AT7"/>
    <mergeCell ref="X5:Y6"/>
    <mergeCell ref="Z5:AA6"/>
    <mergeCell ref="AB5:AC6"/>
    <mergeCell ref="AD5:AE6"/>
    <mergeCell ref="AF5:AG6"/>
    <mergeCell ref="AH5:AI6"/>
    <mergeCell ref="CA3:CB6"/>
    <mergeCell ref="H5:I6"/>
    <mergeCell ref="J5:K6"/>
    <mergeCell ref="L5:L6"/>
    <mergeCell ref="M5:M6"/>
    <mergeCell ref="N5:O6"/>
    <mergeCell ref="P5:Q6"/>
    <mergeCell ref="R5:S6"/>
    <mergeCell ref="T5:U6"/>
    <mergeCell ref="V5:W6"/>
    <mergeCell ref="AD3:AG4"/>
    <mergeCell ref="AH3:AK4"/>
    <mergeCell ref="AL3:AZ4"/>
    <mergeCell ref="BA3:BE4"/>
    <mergeCell ref="BF3:BF7"/>
    <mergeCell ref="BG3:BZ4"/>
    <mergeCell ref="AJ5:AK6"/>
    <mergeCell ref="AL5:AL7"/>
    <mergeCell ref="AM5:AM7"/>
    <mergeCell ref="AN5:AN7"/>
    <mergeCell ref="H3:K4"/>
    <mergeCell ref="L3:M4"/>
    <mergeCell ref="N3:Q4"/>
    <mergeCell ref="R3:U4"/>
    <mergeCell ref="V3:Y4"/>
    <mergeCell ref="Z3:AC4"/>
    <mergeCell ref="A3:A7"/>
    <mergeCell ref="B3:B7"/>
    <mergeCell ref="C3:C7"/>
    <mergeCell ref="D3:D7"/>
    <mergeCell ref="E3:E7"/>
    <mergeCell ref="F3:G6"/>
  </mergeCells>
  <conditionalFormatting sqref="G9">
    <cfRule type="cellIs" dxfId="10" priority="11" operator="greaterThan">
      <formula>100</formula>
    </cfRule>
  </conditionalFormatting>
  <conditionalFormatting sqref="G10">
    <cfRule type="cellIs" dxfId="9" priority="10" operator="greaterThan">
      <formula>100</formula>
    </cfRule>
  </conditionalFormatting>
  <conditionalFormatting sqref="G11">
    <cfRule type="cellIs" dxfId="8" priority="9" operator="greaterThan">
      <formula>100</formula>
    </cfRule>
  </conditionalFormatting>
  <conditionalFormatting sqref="G12">
    <cfRule type="cellIs" dxfId="7" priority="8" operator="greaterThan">
      <formula>100</formula>
    </cfRule>
  </conditionalFormatting>
  <conditionalFormatting sqref="G13">
    <cfRule type="cellIs" dxfId="6" priority="7" operator="greaterThan">
      <formula>100</formula>
    </cfRule>
  </conditionalFormatting>
  <conditionalFormatting sqref="G14">
    <cfRule type="cellIs" dxfId="5" priority="6" operator="greaterThan">
      <formula>100</formula>
    </cfRule>
  </conditionalFormatting>
  <conditionalFormatting sqref="G15">
    <cfRule type="cellIs" dxfId="4" priority="5" operator="greaterThan">
      <formula>100</formula>
    </cfRule>
  </conditionalFormatting>
  <conditionalFormatting sqref="G16">
    <cfRule type="cellIs" dxfId="3" priority="4" operator="greaterThan">
      <formula>100</formula>
    </cfRule>
  </conditionalFormatting>
  <conditionalFormatting sqref="G17">
    <cfRule type="cellIs" dxfId="2" priority="3" operator="greaterThan">
      <formula>100</formula>
    </cfRule>
  </conditionalFormatting>
  <conditionalFormatting sqref="G18">
    <cfRule type="cellIs" dxfId="1" priority="2" operator="greaterThan">
      <formula>100</formula>
    </cfRule>
  </conditionalFormatting>
  <conditionalFormatting sqref="G19">
    <cfRule type="cellIs" dxfId="0" priority="1" operator="greater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2025-12-18T04:00:32Z</dcterms:created>
  <dcterms:modified xsi:type="dcterms:W3CDTF">2025-12-18T04:06:57Z</dcterms:modified>
</cp:coreProperties>
</file>