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PKP\"/>
    </mc:Choice>
  </mc:AlternateContent>
  <xr:revisionPtr revIDLastSave="0" documentId="13_ncr:1_{B424B893-6FAA-421F-83EB-6C320F969CD7}" xr6:coauthVersionLast="47" xr6:coauthVersionMax="47" xr10:uidLastSave="{00000000-0000-0000-0000-000000000000}"/>
  <bookViews>
    <workbookView xWindow="-110" yWindow="-110" windowWidth="19420" windowHeight="11500" xr2:uid="{00000000-000D-0000-FFFF-FFFF00000000}"/>
  </bookViews>
  <sheets>
    <sheet name="1.KLASTER MANAJEMEN 080925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KyqXNFVzSI9AISfugOI3L07gSl7HClsmiYNwAWRcgv4="/>
    </ext>
  </extLst>
</workbook>
</file>

<file path=xl/calcChain.xml><?xml version="1.0" encoding="utf-8"?>
<calcChain xmlns="http://schemas.openxmlformats.org/spreadsheetml/2006/main">
  <c r="H161" i="1" l="1"/>
  <c r="H159" i="1"/>
  <c r="H157" i="1"/>
  <c r="H153" i="1"/>
  <c r="H149" i="1"/>
  <c r="H143" i="1"/>
  <c r="H137" i="1"/>
  <c r="H136" i="1" s="1"/>
  <c r="I136" i="1" s="1"/>
  <c r="K136" i="1" s="1"/>
  <c r="H118" i="1"/>
  <c r="I118" i="1" s="1"/>
  <c r="K118" i="1" s="1"/>
  <c r="H116" i="1"/>
  <c r="H114" i="1"/>
  <c r="H110" i="1"/>
  <c r="H107" i="1"/>
  <c r="H102" i="1"/>
  <c r="H96" i="1"/>
  <c r="H95" i="1"/>
  <c r="H90" i="1"/>
  <c r="I90" i="1" s="1"/>
  <c r="K90" i="1" s="1"/>
  <c r="H83" i="1"/>
  <c r="I83" i="1" s="1"/>
  <c r="K83" i="1" s="1"/>
  <c r="H79" i="1"/>
  <c r="H74" i="1"/>
  <c r="H70" i="1"/>
  <c r="H65" i="1"/>
  <c r="H60" i="1"/>
  <c r="H56" i="1"/>
  <c r="H48" i="1"/>
  <c r="H43" i="1"/>
  <c r="H37" i="1"/>
  <c r="H36" i="1"/>
  <c r="I36" i="1" s="1"/>
  <c r="K36" i="1" s="1"/>
  <c r="H30" i="1"/>
  <c r="I30" i="1" s="1"/>
  <c r="K30" i="1" s="1"/>
  <c r="H26" i="1"/>
  <c r="I26" i="1" s="1"/>
  <c r="K26" i="1" s="1"/>
  <c r="H19" i="1"/>
  <c r="I19" i="1" s="1"/>
  <c r="K19" i="1" s="1"/>
  <c r="H94" i="1" l="1"/>
  <c r="I94" i="1" s="1"/>
  <c r="K94" i="1" s="1"/>
  <c r="H47" i="1"/>
  <c r="I47" i="1" s="1"/>
  <c r="K47" i="1" s="1"/>
  <c r="K18" i="1" l="1"/>
</calcChain>
</file>

<file path=xl/sharedStrings.xml><?xml version="1.0" encoding="utf-8"?>
<sst xmlns="http://schemas.openxmlformats.org/spreadsheetml/2006/main" count="876" uniqueCount="759">
  <si>
    <t xml:space="preserve">                                                                                                                                                                                                                          </t>
  </si>
  <si>
    <t>Instrumen Penghitungan Klaster Pelayanan Manajemen</t>
  </si>
  <si>
    <t>No</t>
  </si>
  <si>
    <t>Jenis Variabel</t>
  </si>
  <si>
    <t>Definisi Operasional</t>
  </si>
  <si>
    <t>Skala</t>
  </si>
  <si>
    <t xml:space="preserve">Nilai </t>
  </si>
  <si>
    <t>Bobot</t>
  </si>
  <si>
    <t>Nilai Total</t>
  </si>
  <si>
    <t>Nilai 0</t>
  </si>
  <si>
    <t>Nilai 4</t>
  </si>
  <si>
    <t>Nilai 7</t>
  </si>
  <si>
    <t>Nilai 10</t>
  </si>
  <si>
    <t>(1)</t>
  </si>
  <si>
    <t>(2)</t>
  </si>
  <si>
    <t>(3)</t>
  </si>
  <si>
    <t>(4)</t>
  </si>
  <si>
    <t>(5)</t>
  </si>
  <si>
    <t>(6)</t>
  </si>
  <si>
    <t>(7)</t>
  </si>
  <si>
    <t>(8)</t>
  </si>
  <si>
    <t>(9)</t>
  </si>
  <si>
    <t>(10)</t>
  </si>
  <si>
    <t>1.</t>
  </si>
  <si>
    <t>Klaster Pelayanan Manajemen</t>
  </si>
  <si>
    <t xml:space="preserve">1.1.Manajemen Inti Puskesmas </t>
  </si>
  <si>
    <t>Rencana 5 (lima) tahunan</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</si>
  <si>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</si>
  <si>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</si>
  <si>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</si>
  <si>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</si>
  <si>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</si>
  <si>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2.</t>
  </si>
  <si>
    <t xml:space="preserve">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</si>
  <si>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</si>
  <si>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</si>
  <si>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</si>
  <si>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</si>
  <si>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</si>
  <si>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t>
  </si>
  <si>
    <t>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</si>
  <si>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</si>
  <si>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</si>
  <si>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</si>
  <si>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</si>
  <si>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</si>
  <si>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t>
  </si>
  <si>
    <t>Lokakarya Mini bulanan (lokmin bulanan)</t>
  </si>
  <si>
    <r>
      <rPr>
        <sz val="12"/>
        <color theme="1"/>
        <rFont val="Tahoma"/>
      </rPr>
      <t>Rapat Lintas Program  (LP) membahas review kegiatan, permasalahan LP,rencana tindak lanjut (c</t>
    </r>
    <r>
      <rPr>
        <i/>
        <sz val="12"/>
        <color theme="1"/>
        <rFont val="Tahoma"/>
      </rPr>
      <t>orrective action</t>
    </r>
    <r>
      <rPr>
        <sz val="12"/>
        <color theme="1"/>
        <rFont val="Tahoma"/>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</si>
  <si>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</si>
  <si>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</si>
  <si>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r>
      <rPr>
        <sz val="12"/>
        <color theme="1"/>
        <rFont val="Tahoma"/>
      </rPr>
      <t>Ada, dokumen</t>
    </r>
    <r>
      <rPr>
        <i/>
        <sz val="12"/>
        <color theme="1"/>
        <rFont val="Tahoma"/>
      </rPr>
      <t xml:space="preserve"> corrective actio</t>
    </r>
    <r>
      <rPr>
        <sz val="12"/>
        <color theme="1"/>
        <rFont val="Tahoma"/>
      </rPr>
      <t>n,dafar hadir, notulen hasil  lokmin,undangan rapat lokmin tiap bulan lengkap</t>
    </r>
  </si>
  <si>
    <t>Ada, dokumen yang menindaklanjuti hasil lokmin bulan sebelumnya</t>
  </si>
  <si>
    <t>5.</t>
  </si>
  <si>
    <t>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</si>
  <si>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</si>
  <si>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</si>
  <si>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</si>
  <si>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t>
  </si>
  <si>
    <t>Laporan Kinerja Puskesmas</t>
  </si>
  <si>
    <t xml:space="preserve">Hasil Kinerja Puskesmas yang paling sedikit memuat data dan informasi tentang pencapaian pelaksanaan pelayanan kesehatan dan manajemen Puskesmas dan telah di laporkan ke Dinas Kesehatan untuk di evaluasi dan diberikan umpan balik. </t>
  </si>
  <si>
    <t>Belum membuat dokumen Laporan Kinerja</t>
  </si>
  <si>
    <t>Ada , dokumen lengkap (berisi Pendahuluan, Matriks Penilaian Kinerja, Hasil Penilaian Kinerja, Rencana Tindak Lanjut) yang dilaporkan &lt; 4 x /setahun (tidak setiap 3 bulan) ke Dinas Kesehatan.</t>
  </si>
  <si>
    <t>Ada , dokumen lengkap (berisi Pendahuluan, Matriks Penilaian Kinerja, Hasil Penilaian Kinerja, Rencana Tindak Lanjut) yang dilaporkan setiap 3 bulan ke Dinas Kesehatan, belum dievaluasi dan belum mendapat umpan balik dari Dinas Kesehatan.</t>
  </si>
  <si>
    <t>Ada , dokumen lengkap (berisi Pendahuluan, Matriks Penilaian Kinerja, Hasil Penilaian Kinerja, Rencana Tindak Lanjut) yang dilaporkan setiap 3 bulan ke Dinas Kesehatan, telah dievaluasi dan mendapat umpan balik dari Dinas Kesehatan.</t>
  </si>
  <si>
    <t>1.2. Manajemen Arsip</t>
  </si>
  <si>
    <t>Ada SOP Pengelolaan Arsip</t>
  </si>
  <si>
    <t>adanya panduan yang mengatur cara pengelolaan arsip secara sistematis, terstruktur, dan efisien</t>
  </si>
  <si>
    <t>SOP pengelolaan arsip tersedia dalam bentuk dokumen tertulis, tetapi belum tersosialisasikan dengan baik kepada seluruh pegawai yang terlibat dalam pengelolaan arsip</t>
  </si>
  <si>
    <t>SOP pengelolaan arsip tersedia dalam bentuk dokumen tertulis dan sudah disosialisasikan kepada pegawai yang terkait, namun belum diterapkan secara konsisten dalam praktik sehari-hari</t>
  </si>
  <si>
    <t>SOP pengelolaan arsip tersedia dalam bentuk dokumen tertulis, telah disosialisasikan secara menyeluruh kepada pegawai terkait, serta diterapkan secara konsisten dalam pengelolaan arsip sehari-hari</t>
  </si>
  <si>
    <t>Ada Surat Keputusan/Surat Tugas Pengelola Arsip Puskesmas</t>
  </si>
  <si>
    <t>Surat Keputusan / Surat Tugas Pengelola Arsip dengan uraian tugas pokoknya</t>
  </si>
  <si>
    <t>Ada SK / Surat Tugas Pengelola Arsip, tidak ada  uraian tugas dan evaluasi pelaksanaan uraian tugas</t>
  </si>
  <si>
    <t>Ada SK / Surat Tugas Pengelola Arsip, ada uraian tugas tetapi tidak ada evaluasi pelaksanaan uraian tugas</t>
  </si>
  <si>
    <t>Ada SK / Surat Tugas Pengelola Arsip, ada uraian tugas dan evaluasi pelaksanaan uraian tugas</t>
  </si>
  <si>
    <t>Audit pengelolaan arsip secara berkala</t>
  </si>
  <si>
    <t>Pemantauan dan evaluasi sistem pengelolaan arsip (keakuratan data, relevansi data, keamanan informasi dan manajemen risiko)  secara independen</t>
  </si>
  <si>
    <t>Audit tidak pernah dilaksanakan</t>
  </si>
  <si>
    <t>Audit arsip dilakukan tetapi tidak secara berkala, tidak terdokumentasi dengan baik, atau hanya dilakukan jika ada masalah yang muncul.</t>
  </si>
  <si>
    <t>Audit arsip dilakukan secara berkala sesuai jadwal tertentu (sekurang-kurangnya 1x setahun), terdokumentasi, tetapi tindak lanjut hasil audit belum optimal atau belum diterapkan secara konsisten</t>
  </si>
  <si>
    <t>Audit arsip dilakukan secara berkala sesuai jadwal yang telah ditetapkan(sekurang-kurangnya 1x setahun), terdokumentasi dengan baik, serta ditindaklanjuti dengan perbaikan atau peningkatan sistem pengelolaan arsip berdasarkan hasil audit</t>
  </si>
  <si>
    <t>1.3. Manajemen Sumber Daya Manusia</t>
  </si>
  <si>
    <t>Penyusunan Rencana Kebutuhan (RENBUT) Tenaga Medis dan Tenaga Kesehatan</t>
  </si>
  <si>
    <t>Metode Penghitungan Kebutuhan Tenaga Medis dan Tenaga Kesehatan sesuai kompetensinya berdasarkan beban kerja dan kebutuhan rill</t>
  </si>
  <si>
    <t>Tidak ada dokumen</t>
  </si>
  <si>
    <r>
      <rPr>
        <sz val="12"/>
        <color theme="1"/>
        <rFont val="Tahoma"/>
      </rPr>
      <t xml:space="preserve">Ada dokumen renbut, dengan hasil </t>
    </r>
    <r>
      <rPr>
        <u/>
        <sz val="12"/>
        <color theme="1"/>
        <rFont val="Tahoma"/>
      </rPr>
      <t>&lt;</t>
    </r>
    <r>
      <rPr>
        <sz val="12"/>
        <color theme="1"/>
        <rFont val="Tahoma"/>
      </rPr>
      <t xml:space="preserve"> 4 jenis tenaga medis dan tenaga kesehatan dari 9 tenaga medis dan tenaga kesehatan sesuai kebutuhan</t>
    </r>
  </si>
  <si>
    <r>
      <rPr>
        <sz val="12"/>
        <color theme="1"/>
        <rFont val="Tahoma"/>
      </rPr>
      <t xml:space="preserve">Ada dokumen renbut, dengan hasil </t>
    </r>
    <r>
      <rPr>
        <u/>
        <sz val="12"/>
        <color theme="1"/>
        <rFont val="Tahoma"/>
      </rPr>
      <t>&lt;</t>
    </r>
    <r>
      <rPr>
        <sz val="12"/>
        <color theme="1"/>
        <rFont val="Tahoma"/>
      </rPr>
      <t xml:space="preserve"> 7 jenis tenaga medis dan tenaga kesehatan  (termasuk dokter, dokter gigi, bidan dan perawat) dari 9 nakes sesuai kebutuhan</t>
    </r>
  </si>
  <si>
    <r>
      <rPr>
        <sz val="12"/>
        <color theme="1"/>
        <rFont val="Tahoma"/>
      </rPr>
      <t xml:space="preserve">Ada dokumen renbut, dengan hasil </t>
    </r>
    <r>
      <rPr>
        <u/>
        <sz val="12"/>
        <color theme="1"/>
        <rFont val="Tahoma"/>
      </rPr>
      <t>&lt;</t>
    </r>
    <r>
      <rPr>
        <sz val="12"/>
        <color theme="1"/>
        <rFont val="Tahoma"/>
      </rPr>
      <t xml:space="preserve"> 9 jenis tenaga medis dan tenaga kesehatan (termasuk dokter, dokter gigi, bidan dan perawat) sesuai kebutuhan</t>
    </r>
  </si>
  <si>
    <t xml:space="preserve">SK, uraian tugas pokok (tanggung jawab dan wewenang ) serta uraian tugas integrasi </t>
  </si>
  <si>
    <t xml:space="preserve">Surat Keputusan Penanggung Jawab dengan uraian tugas pokok dan tugas integrasi jabatan karyawan </t>
  </si>
  <si>
    <t>Tidak ada SK Penanggung Jawab dan uraian tugas</t>
  </si>
  <si>
    <t>Ada SK Penanggung Jawab dan  uraian tugas 50% karyawan</t>
  </si>
  <si>
    <t>Ada SK Penanggung Jawab dan  uraian tugas 75% karyawan</t>
  </si>
  <si>
    <t>Ada SK Penanggung Jawab dan  uraian tugas seluruh karyawan</t>
  </si>
  <si>
    <t xml:space="preserve">Registrasi Perizinan (STR dan SIP) bagi Tenaga Medis dan Tenaga Kesehatan </t>
  </si>
  <si>
    <t>Setiap Tenaga Medis dan Tenaga Kesehatan yang telah memberikan pelayanan kesehatan dan atau menjalankan pekerjaan profesi wajib memiliki izin  STR &amp; SIP ada indentifikasi untuk SIP yang akan habis masa berlakunya 6 bulan. Tenaga Medis dan Tenaga Kesehatan yang wajib memiliki STR dan SIP adalah dengan pendidikan (Profesi atau Vokasi).</t>
  </si>
  <si>
    <t>Tidak ada dokumn pencatatan registrasi perizinan (STR &amp; SIP)</t>
  </si>
  <si>
    <t>Ada dokumen pencatatan registrasi perizinan (STR &amp; SIP) tenaga medis dan tenaga kesehatan, tidak ada analisa terkait SIP yang akan habis dan yang sudah habis</t>
  </si>
  <si>
    <t>Ada dokumen pencatatan registrasi perizinan (STR &amp; SIP) tenaga medis dan tenaga kesehatan, ada analisa terkait SIP yang akan habis dan yang sudah habis dan tidak ada tindak lanjut dan evaluasi bagi SIP yang akan habis dan sudah habis</t>
  </si>
  <si>
    <t xml:space="preserve">Ada dokumen pencatatan registrasi perizinan (STR &amp; SIP) tenaga medis dan tenaga kesehatan, ada analisa, tindak lanjut serta evaluasi terkait SIP yang akan habis dan yang sudah habis </t>
  </si>
  <si>
    <t>Tenaga Medis dan Tenaga Kesehatan yang ditingkatkan kompetensinya</t>
  </si>
  <si>
    <t>Peningkatan kompetensi tenaga medis dan tenaga kesehatan adalah proses yang berkelanjutan dan penting untuk memastikan bahwa tenaga kesehatan memiliki pengetahuan, keterampilan, dan kemampuan yang dibutuhkan untuk memberikan pelayanan kesehatan yang berkualitas dan efektif. Peningkatan Kompetensi dapat melalui Pelatihan dengan mengikuti (seminar, workshop, pelatihan, dan kursus, dll) dan / atau Pendidikan berkelanjut bagi tenaga medis dan tenaga kesehatan  memperbarui pengetahuan dan keterampilan.</t>
  </si>
  <si>
    <t>Tidak ada data pencatatan tenaga medis dan tenaga kesehatan yang ditingkatkan kompetensinya melalui pelatihan dan atau pendidikan berkelanjut</t>
  </si>
  <si>
    <t>Ada Pencatatan laporan tenaga medis dan tenaga kesehatan yang ditingkatkan kompetensinya hanya melalui pelatihan atau pendidikan berkelanjutan dan tidak ada rencana tindak lanjut dan belum dilakukan monitoring evaluasi kinerja oleh atasan</t>
  </si>
  <si>
    <t xml:space="preserve">Ada Pencatatan laporan tenaga medis dan tenaga kesehatan yang ditingkatkan kompetensinya hanya melalui pelatihan dan pendidikan berkelanjutan dan tidak ada rencana tindak lanjut ataupun monitoring evaluasi kinerja oleh atasan </t>
  </si>
  <si>
    <t>Ada Pencatatan laporan tenaga medis dan tenaga kesehatan yang ditingkatkan kompetensinya hanya melalui pelatihan dan pendidikan berkelanjutan dan  ada rencana tindak lanjut serta pelaksanaan serta monitoring evaluasi kinerja yang dilakukan oleh atasan</t>
  </si>
  <si>
    <t>Tersedianya tenaga dokter umum organik/tetap minimal 1 orang</t>
  </si>
  <si>
    <t>Tenaga Dokter umum organik/tetap merupakan tenaga dokter umum yang bekerja selama minimal 37,5 jam dalam seminggu di Puskesmas lokasi tempat bekerja, menempatkan salah satu SIP yang dimiliki di Puskesmas lokasi tempat bekerja serta memilki SK Penugasan secara resmi. Dokter umum yang merangkap sebagai kepala Puskesmas jika memenuhi syarat diatas yakni  menempatkan salah satu SIP di Puskesmas keberadaanya dapat dihitung tersedia tenaga dokter</t>
  </si>
  <si>
    <t>Belum tersedia tenaga dokter umum</t>
  </si>
  <si>
    <t>Tersedia tenaga dokter umum tidak tetap 1 dokter umum, menempatkan salah satu SIP yang dimiliki di Puskesmas lokasi tempat bekerja serta memilki SK Penugasan secara resmi</t>
  </si>
  <si>
    <t>Tersedia tenaga dokter umum tidak tetap lebih dari 1 dokter umum, menempatkan salah satu SIP yang dimiliki di Puskesmas lokasi tempat bekerja serta memilki SK Penugasan secara resmi</t>
  </si>
  <si>
    <t>Tersedia tenaga dokter umum organik/tetap minimal 1 dokter umum, menempatkan salah satu SIP yang dimiliki di Puskesmas lokasi tempat bekerja serta memilki SK Penugasan secara resmi</t>
  </si>
  <si>
    <t>1.4 Manajemen Sarana dan Prasarana, dan Perbekalan Kesehatan</t>
  </si>
  <si>
    <t xml:space="preserve">1.4.1 Manajemen Sarana dan Prasarana </t>
  </si>
  <si>
    <t xml:space="preserve">Kelengkapan dan Updating data Aplikasi  Sarana, Prasarana, Alat Kesehatan (ASPAK) </t>
  </si>
  <si>
    <t xml:space="preserve"> Nilai data kumulatif SPA  &gt;60 % dan &gt;60% berdasarkan data ASPAK yang telah diupdate secara berkala ( minimal 2 kali dalam setahun, tgl 30 Juni dan 31 Desember tahun berjalan ) dan telah divalidasi Dinkes Kab/Kota.</t>
  </si>
  <si>
    <t xml:space="preserve">Nilai data  kumulatif SPA  &lt; 60 % dan kelengkapan alat kesehatan &lt;60 % dan data ASPAK belum diupdate dan divalidasi Dinkes Kab/Kota </t>
  </si>
  <si>
    <t xml:space="preserve">Nilai data  kumulatif SPA  &lt;60 % dan kelengkapan alat kesehatan &lt;60 % berdasarkan data ASPAK yang sudah diupdate dan divalidasi Dinkes Kab/Kota </t>
  </si>
  <si>
    <t xml:space="preserve">Nilai data  kumulatif SPA  &gt;60 % dan kelengkapan alat kesehatan &lt;60 % berdasarkan data ASPAK yang sudah diupdate dan divalidasi Dinkes Kab/Kota </t>
  </si>
  <si>
    <t xml:space="preserve">Nilai data  kumulatif SPA  &gt;60 % dan kelengkapan alat kesehatan &gt; 60% berdasarkan data ASPAK yang sudah diupdate dan divalidasi Dinkes Kab/Kota </t>
  </si>
  <si>
    <t xml:space="preserve">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</si>
  <si>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</si>
  <si>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</si>
  <si>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rencana  tindak lanjut, tindak lanjut dan evaluasi belum ada </t>
  </si>
  <si>
    <t>Ada analisis data SPA , rencana  tindak lanjut, tidak ada tindak lanjut dan evaluasi</t>
  </si>
  <si>
    <t>Ada analisis data lengkap dengan rencana tindak lanjut, tindak lanjut dan evaluasi</t>
  </si>
  <si>
    <t>Pemeliharaan prasarana Puskesmas</t>
  </si>
  <si>
    <t>Pemeliharaan Sarana dan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</si>
  <si>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</si>
  <si>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</si>
  <si>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</si>
  <si>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</si>
  <si>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</si>
  <si>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</si>
  <si>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</si>
  <si>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</si>
  <si>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</si>
  <si>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</si>
  <si>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</si>
  <si>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</si>
  <si>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</si>
  <si>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 xml:space="preserve">1.4.2 Manajemen Perbekalan Kesehatan </t>
  </si>
  <si>
    <t>Ketersediaan 40 butir obat indikator</t>
  </si>
  <si>
    <t>Tersedianya obat untuk pelayanan kesehatan dasar terhadap 40 item obat indikator (Albendazol , Alopurinol, Amlodipin, Kaptopril, Amoksisilin 500 mg/Amoksisilin sirup, Antasida tablet kunyah/antasida suspensi, Anti anemia/Tablet Tambah Darah, Anti alergi (deksametason injeksi/ Klorfeniramin Maleat (CTM) tab/ Diphenhidramin injeksi/Loratadin 10 mg Tab/ Setirizin Tab/Setirizin Sirup), Antiemetik Dimenhidrinat/ Domperidon), Antifungi (Antifungi kombinasi asam benzoat dan asam salisilat 2%/Ketokonazol krim 2%/ Mikonazol krim 2%,  Asam Askorbat (Vitamin C), Asiklovir, Diazepam (tablet/Injeksi/Enema), Diuretik (Furosemid 40 mg/manitol infus/Spironolakton 25 mg tab), Epinefrin (Adrenalin) injeksi 0,1 % (sebagai HCl), Fitomenadion (Vitamin K) injeksi,  Garam Oralit serbuk, Glimepirid, Haloperidol (Tab/Injeksi/drop), Ibuprofen (tab/suspensi), Kalsium Laktat, Antiinflamasi dan antipruritik topikal (Betametason krim 0,1%/Hidrokortison krim 2,5%), Kortikosteroid (metilprednisolon/prednison), Kotrimoksazol (tab/suspensi),    Lidokain (inj/gel/spray), Metformin tab,  Natrium Diklofenak, OAT FDC Kat 1, Oksitoksik (Metilergometrin Maleat injeksi 0,200 mg-1 ml/Oksitosin injeksi),  Omeprazole (kapsul/Injeksi), Parasetamol (tab/sirup/drop), Piridoksin (Vitamin B6),  Primakuin, Ranitidin, Retinol (Vitamin A), Salbutamol, Antimikroba salep mata/tetes, Simvastatin, FDC TLD (Tenofovir/Lamivudin/Dolutegravir) / TLE (Tenofovir/Lamivudin/Efavirenz), Zinc 20 mg. Pemilihan 40 butir obat tersebut adalah sesuai dengan Indikator Kinerja Kementerian pada Direktorat Tata Kelola Obat Publik dan Perbekkes Ditjen Farmalkes Kemkes RI. Penilaian ketersediaan obat indikator dilakukan setiap bulan.</t>
  </si>
  <si>
    <t>Jumlah obat yang tersedia di puskesmas kurang dari 36 item obat indikator (&lt; 90% dari 40 item obat indikator)  dan Kecukupan obat yang tersedia  kurang dari 1 minggu</t>
  </si>
  <si>
    <t>Jumlah obat yang tersedia di puskesmas kurang dari 36 item obat indikator (&lt; 90% dari 40 item obat indikator)  dan Kecukupan obat yang tersedia  minimal 2 minggu</t>
  </si>
  <si>
    <t>90%  dari 40 item obat indikator tersedia di puskesmas ( minimal 36 item obat indikator)  dan Kecukupan obat yang tersedia (minimal 36 item obat indikator) minimal 1 bulan bulan</t>
  </si>
  <si>
    <t>90%  dari 40 item obat indikator tersedia di puskesmas ( minimal 36 item obat indikator)  dan Kecukupan obat yang tersedia (minimal 36 item obat indikator) lebih dari 2 bulan</t>
  </si>
  <si>
    <t>Ketersediaan 7 vaksin Rutin lengkap</t>
  </si>
  <si>
    <t>tersedianya vaksin untuk pelayanan imunisasi rutin lengkap. 7 vaksin tersebut adalah Vaksin Polio ( bOPV/ IPV), Vaksin Hepatitis B Uniject,Vaksin DPT-HB-Hib,Vaksin PCV,Vaksin ROTAVIRUS,Vaksin MR dan Vaksin BCG</t>
  </si>
  <si>
    <t>Semua Vaksin IRL tidak tersedia</t>
  </si>
  <si>
    <t>Minimal 4 dari 7 item vaksin IRL tersedia dan tercatat di SMILE</t>
  </si>
  <si>
    <t>Minimal 6 dari 7 item vaksin IRL tersedia dan tercatat di SMILE</t>
  </si>
  <si>
    <t>Semua item vaksin IRL tersedia, tercatat di SMILE dan aplikasi SMILE Imunisasi terupdate secara real time.</t>
  </si>
  <si>
    <t>Ketersediaan 37 jenis Alkes dan BMHP untuk pemeriksaan kesehatan</t>
  </si>
  <si>
    <t>Tersedia alkes dan BMHP untuk pemeriksaan kesehatan yaitu : 1.	Alkohol Swab (pcs)
2.	Aplikasi fluor
3.	Celemek Dental
4.	Collecting Kit (cytobrush + VTM)
5.	Dental Kit
6.	Dental Plaque Disclosing
7.	Fecal OBT
8.	gel EKG
9.	gel USG
10.	Handscoon (pcs)
11.	Jarum Vacutainer
12.	Kertas saring
13.	Lancet
14.	Lancet pediatric
15.	Microbrush	
16.	Paket Reagen Diluent Cleanser, Lyse
17.	Plester bulat bening	
18.	Pot Dahak	
19.	Pot Sample Feses	
20.	Rapid test Hepatitis B (HbSAg)	
21.	Rapid test Hepatitis C (anti HCV)	
22.	Rapid Test HIV dan Sifilis combo/dual	
23.	Reagen Ekstraksi	
24.	Reagen kreatinin	
25.	Reagen PCR	
26.	Reagen SGOT	
27.	Reagen Ureum 	
28.	Reagensia Cholesterol Total	
29.	Reagensia HDL Direct	
30.	Reagensia Trigliserida	
31.	Strip gula darah	
32.	Strip Hb	
33.	Tabung Vacutainer 	
34.	Thermal paper EKG	
35.	Tip Kuning	
36.	Tuberkulin	
37.	Wing Needle</t>
  </si>
  <si>
    <t>Semua alkes dan BMHP tidak tersedia</t>
  </si>
  <si>
    <t xml:space="preserve">Minimal 5.dari 37 item jenis alkes dan BMHP </t>
  </si>
  <si>
    <t xml:space="preserve">Minimal 10.dari 37 item jenis alkes dan BMHP </t>
  </si>
  <si>
    <t xml:space="preserve">Minimal 15 dari 37 item jenis alkes dan BMHP </t>
  </si>
  <si>
    <t>1.5. Manajemen Mutu Pelayanan</t>
  </si>
  <si>
    <t xml:space="preserve">1.5.1 Manajemen Mutu </t>
  </si>
  <si>
    <t>SK Tim Mutu Puskesmas dan uraian tugas</t>
  </si>
  <si>
    <t>Surat Keputusan Kepala Puskesmas tentang Tim Mutu Puskesmas (Manris, PPI, AI, KP,K3,MFK) dan uraian tugasnya</t>
  </si>
  <si>
    <t>Tidak ada SK Tim mutu Puskesmas dan uraian tugas</t>
  </si>
  <si>
    <t>Ada SK Tim Mutu Puskesmas tanpa ada uraian tugas yang jelas</t>
  </si>
  <si>
    <t>Ada SK Tim Mutu Puskesmas dengan uraian tugas yang jelas tetapi belum lengkap timnya</t>
  </si>
  <si>
    <t>Ada SK Tim Mutu Puskesmas dengan uraian tugas yang jelas dengan tim yang lengkap</t>
  </si>
  <si>
    <t>ok</t>
  </si>
  <si>
    <t>Rencana Program Mutu Puskesmas</t>
  </si>
  <si>
    <t>Rencana Program Mutu Puskesmas dalam jangka waktu 1 tahun telah disusun, dibuktikan dengan dokumen penyusunan rencana program mutu Puskesmas yg lengkap (undangan, daftar hadir, notulen dan dokumentasi kegiatan pertemuan beserta KAK, RUK program mutu dan indikator kinerja mutu).</t>
  </si>
  <si>
    <t>Tidak ada dokumen rencana program Mutu Puskesmas</t>
  </si>
  <si>
    <t>Ada dokumen rencana program Mutu Puskesmas, tetapi tidak lengkap</t>
  </si>
  <si>
    <t>Ada dokumen lengkap rencana program Mutu Puskesmas tetapi belum dibuat untuk semua tim kerja</t>
  </si>
  <si>
    <t>Ada dokumen lengkap rencana program Mutu Puskesmas dan dibuat oleh semua tim kerja</t>
  </si>
  <si>
    <t>Pelaksanaan kegiatan program Mutu Puskesmas serta evaluasinya</t>
  </si>
  <si>
    <t>Pelaksanaan Kegiatan oleh tim mutu (Manris, PPI, AI, KP,K3,MFK), sesuai kerangka acuan dan dievaluasi.</t>
  </si>
  <si>
    <t>Tidak ada pelaksanaan kegiatan program Mutu Puskesmas</t>
  </si>
  <si>
    <t>Pelaksanaan kegiatan program Mutu Puskesmas tidak sesuai kerangka acuan</t>
  </si>
  <si>
    <t>Pelaksanaan kegiatan program Mutu Puskesmas sesuai kerangka acuan tetapi tidak ada evaluasi</t>
  </si>
  <si>
    <t>Pelaksanaan kegiatan program Mutu Puskesmas sesuai kerangka acuan dan dievaluasi</t>
  </si>
  <si>
    <t>Pengelolaan Pengaduan Pelanggan</t>
  </si>
  <si>
    <t>Pengelolaan pengaduan pelayanan puskesmas adalah serangkaian proses yang dilakukan oleh puskesmas dalam menerima, mencatat, menindaklanjuti, dan menyelesaikan pengaduan dari masyarakat terkait pelayanan kesehatan.</t>
  </si>
  <si>
    <t>Tidak ada sistem atau mekanisme pengaduan yang tersedia,</t>
  </si>
  <si>
    <t>Sistem pengaduan tersedia tetapi pengaduan yang masuk tidak ditindaklanjuti</t>
  </si>
  <si>
    <t>Sistem pengaduan tersedia tetapi pengaduan yang masuk belum semua ditindaklanjuti</t>
  </si>
  <si>
    <t>Sistem pengaduan tersedia, semua pengaduan yang masuk sudah ditindaklanjuti</t>
  </si>
  <si>
    <t>Survei Kepuasan Pasien</t>
  </si>
  <si>
    <t>Survei Kepuasan Pasien adalah kegiatan pengukuran secara komprehensif tentang tingkat kepuasan pasien terhadap kualitas layanan yang diberikan oleh fasilitas pelayanan kesehatan.</t>
  </si>
  <si>
    <t>Tidak ada survei kepuasan pasien</t>
  </si>
  <si>
    <t>Survei dilakukan tetapi tidak dianalisis dan ditindak lanjuti</t>
  </si>
  <si>
    <t>Survei dilakukan, hasil dianalisis tetapi belum ditindaklanjuti</t>
  </si>
  <si>
    <t>Survei dilakukan, hasil dianalisis tetapi dan ditindaklanjuti</t>
  </si>
  <si>
    <t>Pertemuan Tinjauan Manajemen</t>
  </si>
  <si>
    <t>Pertemuan yang dilaksanakan secara periodik minimal 2 kali setahun untuk meninjau kinerja sistem manajemen mutu dan kinerja pelayanan/penyelenggaraan kegiatan di Puskesmas menghasilkan rekomendasi perbaikan dan tindaklanjut.</t>
  </si>
  <si>
    <t>Tidak dilakukan Pertemuan Tinjauan Manajemen</t>
  </si>
  <si>
    <t>Dilakukan 1 kali setahun</t>
  </si>
  <si>
    <t>Dilakukan minimal 2 kali setahun, dokumen bukti pelaksanaan lengkap, rekomendasi tidak ditindaklanjuti</t>
  </si>
  <si>
    <t>Dilakukan minimal 2 kali setahun, dokumen bukti pelaksanaan lengkap, rekomendasi ditindaklanjuti</t>
  </si>
  <si>
    <t>semester 1 bln juli  semester 2 dilaksanakan di bln jauari 2026</t>
  </si>
  <si>
    <t>7.</t>
  </si>
  <si>
    <t xml:space="preserve">Laporan capaian indikator mutu Puskesmas ke Dinas Kesehatan </t>
  </si>
  <si>
    <t xml:space="preserve">laporan capaian indikator mutu Puskesmas  (INM, indikator mutu prioritas puskesmas, dan indikator mutu prioritas pelayanan) setiap triwulan kepada Dinas Kesehatan </t>
  </si>
  <si>
    <t>tidak ada laporan</t>
  </si>
  <si>
    <t>laporan tidak setiap triwulan</t>
  </si>
  <si>
    <t>laporan setiap triwulan namun tidak lengkap seluruh indikator mutunya</t>
  </si>
  <si>
    <t>laporan setiap triwulan dan lengkap seluruh indikator mutunya dilaporkan</t>
  </si>
  <si>
    <t>1.5.2 Pencegahan dan Pengendalian Infeksi (PPI)</t>
  </si>
  <si>
    <t>Identifikasi Risiko Infeksi</t>
  </si>
  <si>
    <t>dilakukan identifikasi risiko infeksi pada pasien, petugas dan pengunjung, dianalisis dan dibuat rencana pencegahannya</t>
  </si>
  <si>
    <t>Tidak ada identifikasi risiko infeksi.</t>
  </si>
  <si>
    <t>Identifikasi risiko infeksi dilakukan tetapi tidak menyeluruh (pasien, petugas dan pengunjung)</t>
  </si>
  <si>
    <t>Identifikasi risiko infeksi dilakukan secara menyeluruh, dianalisis tetapi tidak ditindakalnjuti</t>
  </si>
  <si>
    <t>Identifikasi risiko infeksi dilakukan secara menyeluruh, dianalisis dan ditindaklanjuti</t>
  </si>
  <si>
    <t>Pengelolaan Risiko Infeksi</t>
  </si>
  <si>
    <t>Disusun strategi dan tindakan untuk mengurangi risiko infeksi berupa pelaksanaan kewaspadaan isolasi (standar dan transmisi), di evaluasi dan di tindaklanjuti</t>
  </si>
  <si>
    <t>Tidak ada strategi atau tindakan untuk mengurangi risiko infeksi.</t>
  </si>
  <si>
    <t>Terdapat Strategi pengelolaan infeksi tapi belum dilaksanakan</t>
  </si>
  <si>
    <t>Terdapat Strategi, dilaksanakan, dievaluasi tetapi belum ditidaklanjuti</t>
  </si>
  <si>
    <t>Terdapat Strategi dan dilaksanakan, dievaluasi dan ditidaklanjut</t>
  </si>
  <si>
    <t>Laporan program PPI ke Dinas Kesehatan</t>
  </si>
  <si>
    <t>laporan PPI ke Dinas Kesehatan 2x setahun dan terdapat umpan baliknya</t>
  </si>
  <si>
    <t>Tidak ada laporan</t>
  </si>
  <si>
    <t>Laporan 1x dalam setahun</t>
  </si>
  <si>
    <t>Laporan minimal 2x setahun tetapi tidak ada umpan balik dari dinas kesehatan</t>
  </si>
  <si>
    <t>Laporan minimal 2 x setahun dan ada umpan balik dari dinas kesehatan</t>
  </si>
  <si>
    <t xml:space="preserve">1.5.3 Manajemen Risiko </t>
  </si>
  <si>
    <t>Dilakukan identifikasi risiko yang tertuang dalam register risiko</t>
  </si>
  <si>
    <t>Proses identifikasi risiko dilakukan dan dicatat dalam dokumen register risiko yang memuat risiko klinis (keselamatan pasien) dan risiko non-klinis (keuangan, kepatuhan, reputasi, dll).</t>
  </si>
  <si>
    <t>Tidak ada identifikasi risiko yang dilakukan</t>
  </si>
  <si>
    <t>Identifikasi risiko dilakukan namun belum terdokumentasi dalam register risiko</t>
  </si>
  <si>
    <t>Identifikasi risiko dilakukan dan tercatat dalam register risiko untuk sebagian jenis risiko (klinis dan non klinis)</t>
  </si>
  <si>
    <t>Identifikasi risiko dilakukan dan tercatat dalam register risiko untuk semua jenis risiko (klinis dan non klinis)</t>
  </si>
  <si>
    <t>belum di pisah klinis dan non klinis</t>
  </si>
  <si>
    <t>Tersedia profil risiko yang berisi prioritas risiko</t>
  </si>
  <si>
    <t>Profil risiko adalah dokumen yang merangkum seluruh risiko yang telah diidentifikasi, dianalisis, dan dievaluasi, serta disusun berdasarkan tingkat prioritas dan dilakukan pembaruan berkala</t>
  </si>
  <si>
    <t>Tidak tersedia profil risiko</t>
  </si>
  <si>
    <t>Profil risiko tersedia namun belum memuat prioritas risiko</t>
  </si>
  <si>
    <t>Profil risiko tersedia dan memuat prioritas risiko namun tidak diperbarui berkala</t>
  </si>
  <si>
    <t>Profil risiko tersedia dan memuat prioritas risiko dan diperbarui berkala</t>
  </si>
  <si>
    <t>Pelaksanaan mitigasi risiko</t>
  </si>
  <si>
    <t>Tindakan mitigasi terhadap risiko prioritas telah dirancang dan diimplementasikan sesuai rencana.</t>
  </si>
  <si>
    <t>Tidak ada tindakan mitigasi yang dilakukan</t>
  </si>
  <si>
    <t>Mitigasi dilakukan tidak sesuai rencana</t>
  </si>
  <si>
    <t>Mitigasi risiko dilaksanakan sesuai rencana untuk sebagian prioritas risiko</t>
  </si>
  <si>
    <t>Mitigasi risiko dilaksanakan sesuai rencana untuk semua prioritas risiko</t>
  </si>
  <si>
    <t>Pelaporan manajemen risiko</t>
  </si>
  <si>
    <t>Laporan manajemen risiko disusun secara berkala untuk setiap risiko kegiatan dan lengkap memuat informasi hasil identifikasi, analisis, mitigasi, dan evaluasi risiko.</t>
  </si>
  <si>
    <t>Tidak ada pelaporan risiko</t>
  </si>
  <si>
    <t>Pelaporan risiko disusun namun tidak lengkap</t>
  </si>
  <si>
    <t>Pelaporan risiko disusun secara lengkap tetapi tidak rutin</t>
  </si>
  <si>
    <t>Pelaporan risiko disusun lengkap dan berkala</t>
  </si>
  <si>
    <t>blm ttd</t>
  </si>
  <si>
    <t>1.5.4 Manajemen Fasilitas dan Keselamatan (MFK)</t>
  </si>
  <si>
    <t>Penyusunan Program Kerja MFK</t>
  </si>
  <si>
    <t>Dokumen rencana tahunan kegiatan pengelolaan MFK berdasarkan identifikasi risiko yang diperbarui setiap tahun</t>
  </si>
  <si>
    <t>Tidak ada program kerja MFK</t>
  </si>
  <si>
    <t>Program disusun tapi belum berdasarkan risiko</t>
  </si>
  <si>
    <t>Program lengkap dan berbasis risiko tidak diperbarui tiap tahun</t>
  </si>
  <si>
    <t>Program lengkap, berbasis risiko diperbarui setiap tahun</t>
  </si>
  <si>
    <t xml:space="preserve">ok </t>
  </si>
  <si>
    <t>Pelaksanaan Program MFK</t>
  </si>
  <si>
    <t>Implementasi kegiatan MFK untuk semua program (Keamanan dan keselamatan fasilitas, pengelolaan B3, manajemen kedaruratan dan bencana, manajemen alat kesehatan, manajemen pengamanan kebakaran, manajemen alat kesehatan, manajemen utilitas dan pendidikan MFK) sesuai kerangka acuan</t>
  </si>
  <si>
    <t>Tidak ada kegiatan MFK dilaksanakan</t>
  </si>
  <si>
    <t>Kegiatan MFK dilaksanakan namun tidak sesuai kerangka acuan</t>
  </si>
  <si>
    <t>Kegiatan MFK dilaksanakan sesuai kerangka acuan tetapi belum semua program</t>
  </si>
  <si>
    <t>Kegiatan MFK dilaksanakan oleh semua program sesuai kerangka acuan</t>
  </si>
  <si>
    <t>Pemantauan dan Evaluasi Program MFK</t>
  </si>
  <si>
    <t>Pemantauan dan evaluasi secara berkala terhadap pelaksanaan program MFK</t>
  </si>
  <si>
    <t>Tidak ada kegiatan pemantauan dan evaluasi</t>
  </si>
  <si>
    <t>Pemantauan dan evaluasi dilakukan tidak terjadwal</t>
  </si>
  <si>
    <t>Pemantauan dan evaluasi dilakukan secara berkala untuk sebagian program</t>
  </si>
  <si>
    <t>Pemantauan dan evaluasi dilakukan secara berkala untuk seluruh program</t>
  </si>
  <si>
    <t>Laporan Kegiatan Program MFK</t>
  </si>
  <si>
    <t>laporan pelaksanaan kegiatan MFK sesuai dengan program kerja secara berkala</t>
  </si>
  <si>
    <t>Tidak tersedia laporan kegiatan MFK</t>
  </si>
  <si>
    <t>Laporan kegiatan MFK tersedia namun tidak rutin atau tidak lengkap sesuai program kerja.</t>
  </si>
  <si>
    <t>Laporan kegiatan MFK disusun secara berkala tetapi belum semua program dilaporkan</t>
  </si>
  <si>
    <t>Laporan kegiatan MFK disusun secara berkala dan semua program dilaporkan</t>
  </si>
  <si>
    <t>1.5.5 Keselamatan dan Kesehatan Kerja (K3)</t>
  </si>
  <si>
    <t>Perencanaan K3</t>
  </si>
  <si>
    <t>Penyusunan rencana program K3 berdasarkan identifikasi risiko dan penunjukan petugas yang bertanggung jawab</t>
  </si>
  <si>
    <t>Tidak ada perencanaan program K3</t>
  </si>
  <si>
    <t>Perencanaan K3 ada tetapi belum berdasar identifikasi risiko</t>
  </si>
  <si>
    <t>Perencanaan K3 lengkap berdasar identifikasi risiko tetapi petugas belum ditetapkan</t>
  </si>
  <si>
    <t>Perencanaan K3 lengkap dengan identifikasi risiko, sudah ada petugas yang ditetapkan</t>
  </si>
  <si>
    <t>Pelaksanaan K3</t>
  </si>
  <si>
    <t>Pelaksanaan program pemeriksaan kesehatan berkala, imunisasi pegawai, penanganan paparan penyakit infeksi, kekerasan atau cedera akibat kerja, serta promosi kesehatan dan kesejahteraan pegawai secara rutin</t>
  </si>
  <si>
    <t>Tidak ada pelaksanaan kegiatan K3</t>
  </si>
  <si>
    <t>Pelaksanaan kegiatan K3 dilakukan sebagian atau tidak rutin</t>
  </si>
  <si>
    <t>Pelaksanaan kegiatan K3 dilakukan keseluruhan tetapi tidak rutin</t>
  </si>
  <si>
    <t>Pelaksanaan kegiatan K3 dilakukan keseluruhan dan rutin</t>
  </si>
  <si>
    <t>Pemantauan dan Evaluasi Kinerja K3 dan tidaklanjutnya</t>
  </si>
  <si>
    <t>Pemantauan kegiatan K3 termasuk dokumentasi pelaporan, pemantauan pelaksanaan imunisasi dan kesehatan berkala, serta respons terhadap insiden yang terjadi dan ditindaklanjuti</t>
  </si>
  <si>
    <t>Tidak ada pemantauan dan evaluasi</t>
  </si>
  <si>
    <t>Pemantauan dan evaluasi dilakukan tetapi belum menyeluruh untuk kegiatan K3</t>
  </si>
  <si>
    <t>Pemantauan dan evaluasi dilakukan untuk seluruh kegiatan K3 tetapi belum ada tindaklanjutnya</t>
  </si>
  <si>
    <t>Pemantauan dan evaluasi dilakukan untuk seluruh kegiatan K3 dan ada tindaklanjutnya</t>
  </si>
  <si>
    <t>1.5.6 Audit Internal</t>
  </si>
  <si>
    <t>PERBAIKAN</t>
  </si>
  <si>
    <t>Penyusunan Rencana Program Audit Tahunan</t>
  </si>
  <si>
    <t>Rencana audit tahunan disusun dalam kerangka acuan minimal 2x setahun untuk tiap unit sasaran audit</t>
  </si>
  <si>
    <t>Tidak ada rencana</t>
  </si>
  <si>
    <t>Ada rencana kurang dari 2x setahun</t>
  </si>
  <si>
    <t>Ada Rencana audit minimal 2x setahun utk masing-masing sasaran audit tetapi belum disusun dalam Kerangka Acuan</t>
  </si>
  <si>
    <t>Ada Rencana audit minimal 2x setahun utk masing-masing sasaran audit dan disusun dalam Kerangka Acuan</t>
  </si>
  <si>
    <t>KAK MASIH BERUPA DRAF; AUDIT PLAN BELUM DI TTD</t>
  </si>
  <si>
    <t>Pelaksanaan Audit Sesuai Rencana (kerangka acuan)</t>
  </si>
  <si>
    <t>Audit internal dilaksanakan sesuai jadwal audit dan dievaluasi</t>
  </si>
  <si>
    <t>Tidak dilaksanakan</t>
  </si>
  <si>
    <t>Dilaksanakan tidak sesuai rencana</t>
  </si>
  <si>
    <t>Dilaksanakan sesuai rencana tetapi tidak di evaluasi</t>
  </si>
  <si>
    <t>Dilaksanakan sesuai rencana dan di evaluasi</t>
  </si>
  <si>
    <t>UPLOAD DOKUMEN WAKTU PELAKSANAAN KEGIATAN SESUAI AUDIT PLAN</t>
  </si>
  <si>
    <t>Pelaporan dan Umpan Balik Hasil Audit</t>
  </si>
  <si>
    <t>Laporan hasil audit disampaikan kepada Kepala Puskesmas, tim mutu, pihak yang diaudit secara tertulis dan terdapat umpan baliknya</t>
  </si>
  <si>
    <t>Laporan tidak lengkap</t>
  </si>
  <si>
    <t>Laporan lengkap tidak ada umpan balik</t>
  </si>
  <si>
    <t>Laporan lengkap disertai umpan balik</t>
  </si>
  <si>
    <t>Rekomendasi dan Tindak Lanjut Temuan Audit</t>
  </si>
  <si>
    <t>Rekomendasi dan Tindak lanjut audit dilaksanakan oleh pihak terkait dan terdokumentasi.</t>
  </si>
  <si>
    <t>Tidak ada tindak lanjut</t>
  </si>
  <si>
    <t>&lt;50% temuan dan rekomendasi ditindaklanjuti</t>
  </si>
  <si>
    <t>50-80% temuan dan rekomendasi ditindaklanjuti</t>
  </si>
  <si>
    <t>&gt;80% temuan dan rekomendasi ditindaklanjuti</t>
  </si>
  <si>
    <t>1.5.7 Keselamatan Pasien</t>
  </si>
  <si>
    <t>Penyelenggaraan Keselamatan Pasien</t>
  </si>
  <si>
    <t>Adanya dokumen kebijakan, pedoman, dan rencana kegiatan penyelenggaraan keselamatan pasien di Puskesmas (standar keselamatan pasien, sasaran keselamatan pasien dan tujuh langkah keselamatan pasien).</t>
  </si>
  <si>
    <t>Tidak ada dokumen penyelenggaraan keselamatan pasien</t>
  </si>
  <si>
    <t>Tersedia 1-2 dokumen dari 3 kegiatan penyelenggaraan keselamatan pasien (standar keselamatan pasie, sasaran keselamatan pasien,tujuh langkah keselamatan pasien)</t>
  </si>
  <si>
    <t>Tersedia dokumen penyelenggaraan keselamatan pasien (standar keselamatan pasien,sasaran keselamatan pasien,tujuh langkah keselamatan pasien), tidak ada bukti penerapan</t>
  </si>
  <si>
    <t>Tersedia dokumen penyelenggaraan keselamatan pasien (standar keselamatan pasien,sasaran keselamatan pasien,tujuh langkah keselamatan pasien), ada bukti penerapan.</t>
  </si>
  <si>
    <t>Dokumen masih tahun 2024; Pedoman masih tahun 2023 (perlu di review per tahun)</t>
  </si>
  <si>
    <t>Monitoring dan evaluasi penyelenggaraan keselamatan pasien</t>
  </si>
  <si>
    <t>Dilakukan pemantauan, monitoring dan evaluasi berkala (bulanan, tribulanan, semester dan tahunan) terhadap penyelenggaraan keselamatan pasien</t>
  </si>
  <si>
    <t xml:space="preserve">Tidak dilakukan pemantauan, monitoring dan evaluasi. </t>
  </si>
  <si>
    <t xml:space="preserve">Dilakukan pemantauan, monitoring dan evaluasi tetapi tidak ada bukti dokumen. </t>
  </si>
  <si>
    <t>Dilakukan pemantauan, monitoring dan evaluasi, ada bukti dokumen tetapi  belum dilakukan tindak lanjut.</t>
  </si>
  <si>
    <t>Dilakukan pemantauan, monitoring dan evaluasi secara berkala, ada bukti dokumen, sudah dilakukan tindak lanjut.</t>
  </si>
  <si>
    <t>Pelaporan insiden</t>
  </si>
  <si>
    <t>Melakukan pelaporan insiden (KTD, Sentinel, KTC, KNC dan KPC signifikan) sesuai prosedur.</t>
  </si>
  <si>
    <t>Tidak melakukan pelaporan dan tidak melakukan prosedur penanganan insiden</t>
  </si>
  <si>
    <t xml:space="preserve">Tidak melakukan pelaporan, melakukan penanganan insiden </t>
  </si>
  <si>
    <t>Melakukan pelaporan dan  melakukan prosedur penanganan insiden</t>
  </si>
  <si>
    <t>Melakukan pelaporan, melakukan prosedur penanganan insiden dan melakukan pemantauan penanganan insiden</t>
  </si>
  <si>
    <t>1.6. Manajemen Keuangan dan Aset atau Barang Milik Daerah</t>
  </si>
  <si>
    <t>Penatausahaan Keuangan</t>
  </si>
  <si>
    <t>Tersedia SOP, bukti penerimaan dan pengeluaran kas sesuai dengan ketentuan</t>
  </si>
  <si>
    <t>Tidak ada SOP dan tidak ada bukti</t>
  </si>
  <si>
    <t>Tidak ada SOP dan ada bukti</t>
  </si>
  <si>
    <t>SOP tidak lengkap dan ada bukti</t>
  </si>
  <si>
    <t>SOP lengkap dan ada bukti</t>
  </si>
  <si>
    <t>Kesesuaian Pertanggungjawaban sesuai dengan Regulasi Yang berlaku</t>
  </si>
  <si>
    <t>Dokumen Pertanggungjawaban Belanja sesuai dengan aturan yang berlaku dan Dokumen Penerimaan Pendapatan sesuai dengan ketentuan</t>
  </si>
  <si>
    <t>Tidak ada Dokumen Pertanggungjawaban dan Dokumen Penerimaan</t>
  </si>
  <si>
    <t>Dokumen Pertanggungjawaban dan Dokumen Penerimaan pendapatan tidak sesuai dengan regulasi yang berlaku</t>
  </si>
  <si>
    <t>Dokumen Pertanggungjawaban dan Dokumen Penerimaan Pendapatan yang sesuai regulasi tidak lengkap</t>
  </si>
  <si>
    <t>Dokumen Pertanggungjawaban dan Dokumen Penerimaan yang sesuai dengan regulasi lengkap</t>
  </si>
  <si>
    <t>Laporan Pertanggungjawaban Keuangan</t>
  </si>
  <si>
    <t>Tersedianya Buku Kas Umum, Buku Pembantu BKU, Buku Penerimaan dan Penyetoran Kas, Berita Acara Penutupan Kas</t>
  </si>
  <si>
    <t>Tidak ada Dokumen</t>
  </si>
  <si>
    <t>Dokumen Tersedia 25 %</t>
  </si>
  <si>
    <t>Dokumen Tersedia 50 %</t>
  </si>
  <si>
    <t>Dokumen Lengkap</t>
  </si>
  <si>
    <t>Ketepatan Waktu Penyediaan laporan dan Penyampaian Laporan Pertanggungjawaban</t>
  </si>
  <si>
    <t>Ketepatan Waktu Menyediakan Laporan dan Pembukuan sesuai dengan Regulasi Yang berlaku</t>
  </si>
  <si>
    <t>Tidak ada Laporan dan Pembukuan</t>
  </si>
  <si>
    <t>Penyediaan Laporan dan Pembukuan tidak tepat waktu dan tidak sesuai ketentuan</t>
  </si>
  <si>
    <t>Penyediaan Laporan dan Pembukuan disampaikan tepat waktu namun tidak sesuai ketentuan</t>
  </si>
  <si>
    <t>Penyediaan Laporan dan Pembukuan disampaikan tepat waktu dan sesuai ketentuan</t>
  </si>
  <si>
    <t>Tercapainya Target Pendapatan dan Realisasi Belanja</t>
  </si>
  <si>
    <t>Tercapainya target Pendapatan dan Realiseasi Belanja</t>
  </si>
  <si>
    <t>Target Pendapatan dan realisasi belanja &lt; 25 %</t>
  </si>
  <si>
    <t>Target Pendapatan dan Realisasi Belanja 50 %</t>
  </si>
  <si>
    <t>Target Pendapatan dan Realisasi Belanja &lt; 85 %</t>
  </si>
  <si>
    <t>Terget Penndapatan dan Realisasi Belanja 100 %</t>
  </si>
  <si>
    <t>Tersusunnya laporan keuangan</t>
  </si>
  <si>
    <t>Tersusunnya laporan keuangan semester dan tahunan</t>
  </si>
  <si>
    <t>Dokumen laporan tidak ada</t>
  </si>
  <si>
    <t>Dokumen laporan tidak ada, tidak sesuai</t>
  </si>
  <si>
    <t>Dokumen laporan ada, lengkap dan sesuai. Belum dilakukan audit eksternal (Kantor Akuntan Publik/KAP).</t>
  </si>
  <si>
    <t>Dokumen laporan ada, lengkap dan sesuai. Sudah dilakukan audit eksternal (Kantor Akuntan Publik/KAP).</t>
  </si>
  <si>
    <t>1.7. Manajemen Sistem Informasi Digital</t>
  </si>
  <si>
    <t>Jumlah Unit/ruang Layanan yang terintegrasi dengan sistem informasi digital</t>
  </si>
  <si>
    <t>Terintegrasinya antar unit/ruang layanan yang ada di puskesmas ( Ruang pendaftaran, ruang pelayanan klaster 2, ruang pelayanan klaster 3, ruang pelayanan klaster 4 dan ruang pelayanan lintas klaster)</t>
  </si>
  <si>
    <t>layanan tidak terhubung dengan layanan lainnya</t>
  </si>
  <si>
    <t>40% jumlah layanan saling terhubung dari total layanan yang ada</t>
  </si>
  <si>
    <t>70% jumlah layanan saling terhubung dari total layanan yang ada</t>
  </si>
  <si>
    <t>100% jumlah layanan yang ada saling terhubung</t>
  </si>
  <si>
    <t>Pelaporan data kunjungan Puskesmas ke Satu Sehat</t>
  </si>
  <si>
    <t>Terkirimnya data Rekam Medis Elektronik ke Satu Sehat dalam waktu 7X24 jam</t>
  </si>
  <si>
    <t>tidak mengirim data</t>
  </si>
  <si>
    <t>pengiriman data ke satusehat s.d 40% dari jumlah kunjungan Puskesmas</t>
  </si>
  <si>
    <t>pengiriman data ke satusehat s.d 70%dari jumlah kunjungan Puskesmas</t>
  </si>
  <si>
    <t>pengiriman data ke satusehat s.d 100% dari jumlah kunjungan Puskesmas</t>
  </si>
  <si>
    <t>tidak muncul IHS Number sehingga tidak terkirim ke satu sehat dan pasien yang belum memiliki NIK</t>
  </si>
  <si>
    <t>Jumlah resources Rekam Medis Elektronik yang terkirim ke Satu Sehat</t>
  </si>
  <si>
    <t>Jumlah 15 item di RME (kunjungan, kondisi ICD X, observasi, tindakan, resume diet, resep obat, tebus obat, servis request, spesimen, laporan diagnostik, alergi intoleran, impresi klinis, rencana perawatan, tanggapan kuesioner dan pernyataan pengobatan)</t>
  </si>
  <si>
    <r>
      <rPr>
        <sz val="12"/>
        <color theme="1"/>
        <rFont val="Tahoma"/>
      </rPr>
      <t xml:space="preserve">Pengiriman resources ke Satu Sehat </t>
    </r>
    <r>
      <rPr>
        <u/>
        <sz val="12"/>
        <color theme="1"/>
        <rFont val="Tahoma"/>
      </rPr>
      <t>&lt;</t>
    </r>
    <r>
      <rPr>
        <sz val="12"/>
        <color theme="1"/>
        <rFont val="Tahoma"/>
      </rPr>
      <t>5</t>
    </r>
  </si>
  <si>
    <r>
      <rPr>
        <sz val="12"/>
        <color theme="1"/>
        <rFont val="Tahoma"/>
      </rPr>
      <t xml:space="preserve">Pengiriman resources ke Satu Sehat </t>
    </r>
    <r>
      <rPr>
        <u/>
        <sz val="12"/>
        <color theme="1"/>
        <rFont val="Tahoma"/>
      </rPr>
      <t>&lt;</t>
    </r>
    <r>
      <rPr>
        <sz val="12"/>
        <color theme="1"/>
        <rFont val="Tahoma"/>
      </rPr>
      <t>10</t>
    </r>
  </si>
  <si>
    <t>Pengiriman dilakukan untuk semua item resources (15 item)</t>
  </si>
  <si>
    <t>1.8. Manajemen Jejaring</t>
  </si>
  <si>
    <t>1.8.1  Jejaring berbasis wilayah administratif</t>
  </si>
  <si>
    <t>1.8.1.1 Pelayanan Kesehatan Tradisional</t>
  </si>
  <si>
    <t>Panti Sehat berkelompok yang berijin</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</si>
  <si>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</si>
  <si>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Prosentase Panti Sehat yang memiliki izin 0%</t>
  </si>
  <si>
    <t>Prosentase Panti Sehat yang memiliki izin dibawah 20%</t>
  </si>
  <si>
    <t>Prosentase Panti Sehat yang memiliki izin 20%</t>
  </si>
  <si>
    <t>Prosentase Panti Sehat yang memiliki izin lebih dari 20%</t>
  </si>
  <si>
    <t>Penyehat Tradisional yang memiliki STPT</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</si>
  <si>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</si>
  <si>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Prosentase Penyehat Tradisional yang memiliki STPT 0%</t>
  </si>
  <si>
    <t>Prosentase Penyehat Tradisional yang memiliki STPT dibawah 30%</t>
  </si>
  <si>
    <t>Prosentase Penyehat Tradisional yang memiliki STPT 30%</t>
  </si>
  <si>
    <t>Prosentase Penyehat Tradisional yang memiliki STPT lebih dari 30%</t>
  </si>
  <si>
    <t>Pembinaan Penyehat Tradisional</t>
  </si>
  <si>
    <t>Penyehat Tradisional yang ada di wilayah kerja Puskesmas yang mendapat pembinaan (Sosialisasi dan Kunjungan Lapangan) oleh petugas kesehatan.</t>
  </si>
  <si>
    <t>Prosentase pelaksanaan pembinaan Penyehat Tradisional 0%</t>
  </si>
  <si>
    <t>Prosentase pelaksanaan pembinaan Penyehat Tradisional dibawah 50%</t>
  </si>
  <si>
    <t>Prosentase pelaksanaan pembinaan Penyehat Tradisional 50%</t>
  </si>
  <si>
    <t>Prosentase pelaksanaan pembinaan Penyehat Tradisional lebih dari 50%</t>
  </si>
  <si>
    <t>Kelompok Asuhan Mandiri yang terbentuk</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</si>
  <si>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</si>
  <si>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Prosentase jumlah Kelompok Asman yang terbentuk 0%</t>
  </si>
  <si>
    <t>Prosentase jumlah Kelompok Asman yang terbentuk  dibawah 22%</t>
  </si>
  <si>
    <t>Prosentase jumlah Kelompok Asman yang terbentuk 22%</t>
  </si>
  <si>
    <t>Prosentase jumlah Kelompok Asman yang terbentuk  lebih dari 22%</t>
  </si>
  <si>
    <t>Kelompok Asuhan Mandiri yang mendukung Program Prioritas</t>
  </si>
  <si>
    <t>Kelompok Asman yang berpartisipasi dalam kegiatan Posyandu ILP di Wilayah Puskesmas</t>
  </si>
  <si>
    <t>Tidak memiliki kelompok Asman mendukung prognas</t>
  </si>
  <si>
    <t>Memiliki 1 kelompok Asman mendukung prognas</t>
  </si>
  <si>
    <t>Memiliki 2 kelompok Asman mendukung prognas</t>
  </si>
  <si>
    <t>Memiliki sama dengan atau lebih dari 3 kelompok Asman mendukung prognas</t>
  </si>
  <si>
    <t>1.8.1.2 Kesehatan Olah Raga</t>
  </si>
  <si>
    <t>Puskesmas
menyelenggarakan 
program aktivitas fisik</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</si>
  <si>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</si>
  <si>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Puskesmas tidak menyelenggarakan program aktivitas fisik utama maupun tambahan</t>
  </si>
  <si>
    <t>Puskesmas menyelenggarakan minimal kegiatan utama program peningkatan aktivitas fisik (no 1 dan 2)</t>
  </si>
  <si>
    <t>Puskesmas menyelenggarakan kegiatan utama program peningkatan aktivitas fisik (nomor 1 dan 2) dan 1 kegiatan tambahan (nomor 3 atau 4)</t>
  </si>
  <si>
    <t>Puskesmas menyelenggarakan seluruh program peningkatan aktivitas fisik</t>
  </si>
  <si>
    <t>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</si>
  <si>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</si>
  <si>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0-49% pustu menyelenggarakan program aktivitas fisik</t>
  </si>
  <si>
    <t>50-59% pustu menyelenggarakan program aktivitas fisik</t>
  </si>
  <si>
    <t>60-69% pustu menyelenggarakan program aktivitas fisik</t>
  </si>
  <si>
    <t>70-100% pustu menyelenggarakan program aktivitas fisik</t>
  </si>
  <si>
    <t>Pembinaan Kelompok Olahraga</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</si>
  <si>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</si>
  <si>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0-30% kelompok olahraga dilakukan pembinaan</t>
  </si>
  <si>
    <t>&gt;30 - 60% kelompok olahraga dilakukan pembinaan</t>
  </si>
  <si>
    <t>&gt;60 - 80% kelompok olahraga dilakukan pembinaan</t>
  </si>
  <si>
    <t>&gt;80% kelompok olahraga dilakukan pembinaan</t>
  </si>
  <si>
    <t>Pengukuran Kebugaran Calon Jamaah Haji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</si>
  <si>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</si>
  <si>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0-60% calon jamaah haji diukur kebugaran jasmani</t>
  </si>
  <si>
    <t>&gt;60-80% calon jamaah haji diukur kebugaran jasmani</t>
  </si>
  <si>
    <t>&gt;80 - 90% calon jamaah haji diukur kebugaran jasmani</t>
  </si>
  <si>
    <t>&gt;90% calon jamaah haji diukur kebugaran jasmani</t>
  </si>
  <si>
    <t>1.8.2  Jejaring berbasis satuan pendidikan</t>
  </si>
  <si>
    <t>Sosialisasi/penyuluhan tentang pencegahan &amp; penanggulangan bahaya penyalahgunaan NAPZA</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</si>
  <si>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</si>
  <si>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 xml:space="preserve">0% sekolah (setingkat SD, SLTP, &amp; SLTA) dilakukan penyuluhan </t>
  </si>
  <si>
    <t xml:space="preserve">&gt;0 - 5% sekolah (setingkat SD, SLTP, &amp; SLTA) dilakukan penyuluhan </t>
  </si>
  <si>
    <t xml:space="preserve">&gt;5 - 9% sekolah (setingkat SD, SLTP, &amp; SLTA) dilakukan penyuluhan </t>
  </si>
  <si>
    <t xml:space="preserve">≥10% sekolah (setingkat SD, SLTP, &amp; SLTA) dilakukan penyuluhan </t>
  </si>
  <si>
    <t>Pengukuran kebugaran Anak Usia Sekolah</t>
  </si>
  <si>
    <t>Pengukuran Kebugaran yang dilakukan bagi Anak Sekolah Dasar/sederajat kelas 4-6 tahun yang berusia 10 - 12 tahun sesuai dengan pedoman yang ada.
Jumlah SD/sederajat yang diukur kebugaran jasmani dibagi jumlah SD/sederajat yang ada di wilayah kerja x 100 %</t>
  </si>
  <si>
    <t>0-20% sekolah diwilayah kerja diukur kebugaran jasmani</t>
  </si>
  <si>
    <t>&gt;20 - 40% sekolah diwilayah kerja diukur kebugaran jasmani</t>
  </si>
  <si>
    <t>&gt;40 - 70% sekolah diwilayah kerja diukur kebugaran jasmani</t>
  </si>
  <si>
    <t>&gt;70% sekolah diwilayah kerja diukur kebugaran jasmani</t>
  </si>
  <si>
    <t>1.8.3  Jejaring berbasis tempat kerja</t>
  </si>
  <si>
    <t>Puskesmas melakukan pembinaan K3 Perkantoran tempat kerja formal</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</si>
  <si>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</si>
  <si>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0-20% kantor yang melaksanakan K3 Perkantoran</t>
  </si>
  <si>
    <t>&gt;20-40% kantor yang melaksanakan K3 Perkantoran</t>
  </si>
  <si>
    <t>&gt;40-70% kantor yang melaksanakan K3 Perkantoran</t>
  </si>
  <si>
    <t>&gt;70% kantor yang melaksanakan K3 Perkantoran</t>
  </si>
  <si>
    <t>Pos Upaya Kesehatan Kerja (Pos UKK) Aktif</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</si>
  <si>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</si>
  <si>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Capaian Pos UKK Aktif 0 - 35%</t>
  </si>
  <si>
    <t>Capaian Pos UKK Aktif 36% - &lt;75%</t>
  </si>
  <si>
    <t>Capaian Pos UKK Aktif 75% - 90%</t>
  </si>
  <si>
    <t>Capaian Pos UKK Aktif &gt; 90%</t>
  </si>
  <si>
    <t>Puskesmas melakukan pembinaan GP2SP di tempat kerja formal
*bagi puskesmas yang memiliki perusahaan besar dan menengah dengan jumlah pekerja perempuan &gt; 50 orang</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</si>
  <si>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</si>
  <si>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0-10% tempat kerja menyelenggarakan GP2SP</t>
  </si>
  <si>
    <t>&gt;10-30% tempat kerja menyelenggarakan GP2SP</t>
  </si>
  <si>
    <t>&gt;30-60% tempat kerja menyelenggarakan GP2SP</t>
  </si>
  <si>
    <t>&gt;60% tempat kerja menyelenggarakan GP2SP</t>
  </si>
  <si>
    <t>1.8.4  Jejaring Sistem Rujukan</t>
  </si>
  <si>
    <t>Jumlah rujukan yang diinput melalui SISRUTE</t>
  </si>
  <si>
    <t>Jumlah rujukan dari Puskesmas yang diinput di SISRUTE dibandingkan semua rujukan yang dilakukan</t>
  </si>
  <si>
    <t>tidak ada yang diinput di SISRUTE</t>
  </si>
  <si>
    <t>&lt;30 % diinput di SISRUTE</t>
  </si>
  <si>
    <t>30-80 % rujukan diinput ke SISRUTE</t>
  </si>
  <si>
    <t>&gt;80% rujukan diinput di SISRUTE</t>
  </si>
  <si>
    <t>1.8.5  Jejaring Lintas Sektor</t>
  </si>
  <si>
    <t>Pertemuan dengan masyarakat dalam rangka pemberdayaan Individu, Keluarga dan Kelompok</t>
  </si>
  <si>
    <t>Pertemuan dengan masyarakat dalam rangka pemberdayaan (meliputi keterlibatan dalam perencanaan, pelaksanaan dan evaluasi kegiatan) Individu, Keluarga dan Kelompok.</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</si>
  <si>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</si>
  <si>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</si>
  <si>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</si>
  <si>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</si>
  <si>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1.9. Manajemen Pemberdayaan Masyarakat</t>
  </si>
  <si>
    <t>Rumah Tangga yang dikaji</t>
  </si>
  <si>
    <t xml:space="preserve">Rumah Tangga (RT) yang dikaji/dilaksanakan survey PHBS tatanan RT minimal 20 % di wilayah kerja Puskesmas pada kurun waktu satu tahun. </t>
  </si>
  <si>
    <t>Jika tidak melaksanakan pengkajian PHBS tatanan  rumah Tangga</t>
  </si>
  <si>
    <t>Jika rumah Tangga yang dikaji  kurang dari 11 %</t>
  </si>
  <si>
    <t>Jika rumah Tangga yang dikaji   11% -  &lt;20 %</t>
  </si>
  <si>
    <t>Rumah Tangga yang dikaji  minimal 20% atau lebih</t>
  </si>
  <si>
    <t>sudah 33,5%</t>
  </si>
  <si>
    <t>Institusi Pendidikan yang dikaji</t>
  </si>
  <si>
    <t>Institusi Pendidikan (SD/ MI , SLTP / MTs, SLTA/ MA dan atau sederajat ) yang dikaji/dilaksanakan survey PHBS tatanan Instistusi Pendidikan minimal 50 % di wilayah kerja Puskesmas pada kurun waktu satu tahun.</t>
  </si>
  <si>
    <t>Jika tidak melaksanakan pengkajian PHBS tatanan  Institusi Pendidikan</t>
  </si>
  <si>
    <t>Jika institusi pendidikan yang dikaji kurang dari 26 %</t>
  </si>
  <si>
    <t>Jika institusi pendidikan yang dikaji 26% - &lt; 50 %</t>
  </si>
  <si>
    <t>Institusi pendidikan yang dikaji  minimal 50% atau lebih</t>
  </si>
  <si>
    <t>kegiatan menunggu dana salur 1 untuk rakor uks</t>
  </si>
  <si>
    <t>Pondok Pesantren (Ponpes) yang dikaji</t>
  </si>
  <si>
    <t xml:space="preserve">Pondok Pesantren yang dikaji/dilaksanakan survey PHBS tatanan Pondok Pesantren minimal 70% di wilayah kerja Puskesmas pada kurun waktu satu tahun. </t>
  </si>
  <si>
    <t>Jika tidak melaksanakan pengkajian PHBS tatanan  Ponpes</t>
  </si>
  <si>
    <t>Jika Ponpes yang dikaji kurang dari  35%</t>
  </si>
  <si>
    <t>Jika Ponpes yang dikaji  35% -  &lt;70 %</t>
  </si>
  <si>
    <t>Ponpes yang dikaji  minimal 70% atau lebih</t>
  </si>
  <si>
    <t>menunggu dana salur 1 untuk pemberdayaan ponpes</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</si>
  <si>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</si>
  <si>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</si>
  <si>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Jika capaian Rumah Tangga Sehat nya 0%</t>
  </si>
  <si>
    <t>Jika capaian rumah tangga sehatnya kurang dari 28%</t>
  </si>
  <si>
    <t>Jika capaian rumah tangga sehatnya 
28% -  &lt; 57%</t>
  </si>
  <si>
    <t>Jika capaian rumah tangga sehatnya 57% atau lebih</t>
  </si>
  <si>
    <t>capaian 32,9%</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</si>
  <si>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</si>
  <si>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</si>
  <si>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Jika capaian PHBS Institusi Pendidikan Klasifikasi IVnya 0%</t>
  </si>
  <si>
    <t>Jika capaian Institusi  Pendidikan  klasifikasi IV nya mencapai  kurang dari 39%</t>
  </si>
  <si>
    <t>Jika capaian Institusi  Pendidikan  klasifikasi IV nya mencapai  39% - &lt;76 %</t>
  </si>
  <si>
    <t>Jika capaian Institusi  Pendidikan  klasifikasi IV nya mencapai  76% atau lebih</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</si>
  <si>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</si>
  <si>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</si>
  <si>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Jika capaian PHBS Ponpes Klasifikasi IVnya 0%</t>
  </si>
  <si>
    <t>Jika capaian PHBS Ponpes klasifikasi IV nya kurang dari 31 %</t>
  </si>
  <si>
    <t>Jika capaian PHBS Ponpes klasifikasi IV nya 31 % - &lt; 60 %</t>
  </si>
  <si>
    <t>Jika capaian PHBS Ponpes klasifikasi IV nya minimal 60% atau lebih</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</si>
  <si>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</si>
  <si>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</si>
  <si>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 xml:space="preserve">jika tidak ada kegiatan intervensi pada kelompok rumah tangga di Posyandu tentang PHBS </t>
  </si>
  <si>
    <t>Jika melaksanakan kegiatan intervensi pada kelompok rumah tangga di Posyandu sebanyak 1-2 kl</t>
  </si>
  <si>
    <t>Jika melaksanakan kegiatan intervensi pada kelompok rumah tangga di Posyandu sebanyak 3 kl</t>
  </si>
  <si>
    <t>Jika melaksanakan kegiatan intervensi pada kelompok rumah tangga di Posyandu sebanyak 4 kl atau lebih</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</si>
  <si>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</si>
  <si>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</si>
  <si>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</si>
  <si>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Jika tidak ada kegiatan intervensi pada institusi pendidikan</t>
  </si>
  <si>
    <t>Jika melaksanakan kegiatan intervensi hanya berupa penyuluhan atau bentuk intervensi lainnya pada institusi pendidikan sebanyak 1 kl</t>
  </si>
  <si>
    <t>Jika melaksanakan kegiatan intervensi  berupa penyuluhan dan bentuk intervensi lainnya pada institusi pendidikan sebanyak 1 kl</t>
  </si>
  <si>
    <t>Jika melaksanakan kegiatan intervensi  berupa penyuluhan dan atau bentuk intervensi  lainnya pada institusi pendidikan sebanyak 2 kl</t>
  </si>
  <si>
    <t>masih mengintervensi 1 sekolahan</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</si>
  <si>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</si>
  <si>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</si>
  <si>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</si>
  <si>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Jika tidak ada kegiatan intervensi pada Pondok Pesantren</t>
  </si>
  <si>
    <t>Jika melaksanakan kegiatan intervensi hanya berupa penyuluhan atau bentuk intervensi lainnya pada Pondok Pesantren sebanyak 1 kl</t>
  </si>
  <si>
    <t>Jika melaksanakan kegiatan intervensi berupa penyuluhan dan bentuk intervensi lainnya pada Pondok Pesantren sebanyak 1 kl</t>
  </si>
  <si>
    <t>Jika melaksanakan kegiatan intervensi berupa penyuluhan dan bentuk intervensi lainnya pada Pondok Pesantren sebanyak 2 kl</t>
  </si>
  <si>
    <t>menunggu bok salur sekalian kegiatan SMD PP</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</si>
  <si>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</si>
  <si>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</si>
  <si>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</si>
  <si>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Capaian Posyandu Siklus Hidup yang Aktif  0 %</t>
  </si>
  <si>
    <t>Capaian Posyandu Siklus Hidup yang Aktif kurang dari 35%</t>
  </si>
  <si>
    <t>Capaian Posyandu Siklus Hidup yang Aktif 35% - &lt;75%</t>
  </si>
  <si>
    <t>Capaian Posyandu Siklus Hidup yang Aktif 75% atau lebih</t>
  </si>
  <si>
    <t>posyandu aktif semua</t>
  </si>
  <si>
    <t>11.</t>
  </si>
  <si>
    <t>Poskestren Aktif</t>
  </si>
  <si>
    <t>Poskestren yang berstrata Madya, Purnama, Mandiri di wilayah kerja Puskesmas yang ada Pondok Pesantrennya dalam waktu  satu tahun.</t>
  </si>
  <si>
    <t>Capaian Poskestren Aktif     0 %</t>
  </si>
  <si>
    <t>Capaian Poskestren Aktif  kurang dari 35%</t>
  </si>
  <si>
    <t>Capaian Poskestren Aktif 35% - &lt;70 %</t>
  </si>
  <si>
    <t>Capaian Poskestren Aktif 70% atau lebih</t>
  </si>
  <si>
    <t>semua poskestren aktif</t>
  </si>
  <si>
    <t>12.</t>
  </si>
  <si>
    <t>SBH Aktif</t>
  </si>
  <si>
    <t>Pangkalan SBH yang berstrata Madya, Purnama, Mandiri di wilayah kerja Puskesmas dalam waktu  satu tahun.</t>
  </si>
  <si>
    <t>Capaian SBH Aktif  0 %</t>
  </si>
  <si>
    <t>Capaian SBH Aktif kurang 26 %</t>
  </si>
  <si>
    <t>Capaian SBH Aktif 26% - &lt; 50 %</t>
  </si>
  <si>
    <t>Capaian SBH Aktif 50% atau lebih</t>
  </si>
  <si>
    <t>belum ada himbauan pengisian dari dinkes</t>
  </si>
  <si>
    <t>13.</t>
  </si>
  <si>
    <t>Desa/Kelurahan Siaga Aktif  PURI (Purnama Mandiri)</t>
  </si>
  <si>
    <t>Desa/Kelurahan Siaga Aktif dengan Strata Purnama dan Mandiri di wilayah kerja Puskesmas dalam kurun waktu satu tahun.</t>
  </si>
  <si>
    <t>Capaian Desa/Kelurahan Siaga Aktif PURI  0 %</t>
  </si>
  <si>
    <t>Capaian Desa/Kelurahan Siaga Aktif PURI kurang dari 10 %</t>
  </si>
  <si>
    <t>Capaian Desa/Kelurahan Siaga Aktif PURI 10% - &lt;19 %</t>
  </si>
  <si>
    <t>Capaian Desa/Kelurahan Siaga Aktif PURI 19 % atau lebih</t>
  </si>
  <si>
    <t>belum ada telaah kelsi yang mencapai PURI</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</si>
  <si>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</si>
  <si>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</si>
  <si>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</si>
  <si>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 xml:space="preserve">Tidak melakukan promosi kesehatan </t>
  </si>
  <si>
    <t xml:space="preserve">Promosi kesehatan program prioritas di dalam gedung sebanyak 1-6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</si>
  <si>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</si>
  <si>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12 kali per tahun pada masing - masing Puskesmas dan jaringannya (Puskesmas, Pustu, Ponkesdes)
 </t>
  </si>
  <si>
    <t>diisi akhir tahun</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</si>
  <si>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</si>
  <si>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</si>
  <si>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</si>
  <si>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Tidak tersedia media KIE</t>
  </si>
  <si>
    <t xml:space="preserve">Tersedianya media KIE berupa TV/Poster/Leaflet/Flyer/Booklet/Standing banner/Baliho/Mural di 1-5 tempat pelayanan </t>
  </si>
  <si>
    <t xml:space="preserve">Tersedianya media KIE berupa TV/ Poster/Leaflet/Flyer/Booklet/Standing banner/Baliho/Mural di 7-9 tempat pelayanan </t>
  </si>
  <si>
    <t xml:space="preserve">Tersedianya media KIE berupa TV/ Poster/ Leaflet/Flyer/Booklet/Standing banner/Baliho/Mural di 10 tempat pelayanan </t>
  </si>
  <si>
    <t>loket, konseling, KIA, KB, PU, Gigi, Farmasi, TB, infeksius, HIV</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</si>
  <si>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</si>
  <si>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</si>
  <si>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</si>
  <si>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Tidak melakukan Kegiatan Promosi kesehatan  program prioritas di luar gedung  Puskesmas dan jaringannya </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</si>
  <si>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</si>
  <si>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</si>
  <si>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</si>
  <si>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</si>
  <si>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</si>
  <si>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</si>
  <si>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Tidak melakukan Pengukuran dan Pembinaan Tingkat Perkembangan UKBM </t>
  </si>
  <si>
    <t>Melakukan pengukuran dan pembinaan tingkat perkembangan UKBM kurang dari 51%</t>
  </si>
  <si>
    <t>Melakukan pengukuran dan pembinaan tingkat perkembangan UKBM sebanyak 51% - &lt;100 %</t>
  </si>
  <si>
    <t>Melakukan pengukuran dan pembinaan tingkat perkembangan UKBM 100%</t>
  </si>
  <si>
    <t>akan dilakukan rekap saat akhir tahun</t>
  </si>
  <si>
    <t>1.10. Manajemen Lintas Klaster</t>
  </si>
  <si>
    <t>1.10.1 Manajemen Farmasi</t>
  </si>
  <si>
    <t>Rencana Kebutuhan Obat (RKO) dan Rencana Kebutuhan Bahan Medis Habis Pakai ( BMHP) dan reagen</t>
  </si>
  <si>
    <t>Tersusunnya Rencana kebutuhan obat dan bahan medis habis pakai serta reagen  untuk pelayanan kesehatan dasar dan program oleh tim penyusunan kebutuhan obat terpadu</t>
  </si>
  <si>
    <t>Tidak ada RKO dan RKBMHP dan reagen</t>
  </si>
  <si>
    <t>ada RKO dan RKBMHP serta reagen untuk pelayanan kesehatann dasar, tidak mengakomodir obat program, tidak ada Tim penyusunan kebutuhan obat terpadu</t>
  </si>
  <si>
    <t>ada RKO  RKBMHP serta reagen untuk pelayanan kesehatan dasar, mengakomodir obat program, tidak ada Tim penyusunan kebutuhan obat terpadu</t>
  </si>
  <si>
    <t>ada RKO RKBMHP serta reagen untuk pelayanan kesehatann dasar, mengakomodir obat program, ada Tim penyusunan kebutuhan obat terpadu</t>
  </si>
  <si>
    <t>SOP Pelayanan Kefarmasian</t>
  </si>
  <si>
    <t>SOP pengelolaan sediaan farmasi (perencanaan, permintaan/ pengadaan, penerimaan, penyimpanan, distribusi, pencatatan dan pelaporan, dll) dan pelayanan farmasi klinik (Pengkajian Dan Pelayanan Resep , penyiapan obat, penyerahan obat, pemberian informasi obat, konseling, evaluasi penggunaan obat (EPO),Pemantauan terapi obat (PTO), Visite ( khusus untuk Puskesmas rawat inap), pengelolan obat emergensi dll)</t>
  </si>
  <si>
    <t>Tidak ada SOP</t>
  </si>
  <si>
    <t>Ada SOP, tidak lengkap</t>
  </si>
  <si>
    <t>Ada SOP, lengkap</t>
  </si>
  <si>
    <t>Ada SOP, lengkap, ada dokumentasi pelaksanaan SOP. Dokumen pelaksanaan : (perencanaan (RKO), permintaan/ pengadaan (LPLPO/ SP), penerimaan (BAST), penyimpanan (kartu stok), distribusi (LPLPO unit/ SBBK), pencatatan dan pelaporan (LPLPO, Ketersediaan 40 item obat, laporan narkotika, dan psikotropika) dan pelayanan farmasi klinik (Pengkajian Dan Pelayanan Resep (skrining resep), penyiapan obat, penyerahan obat, pemberian informasi obat (lembar pemberian informasi obat), konseling (form konseling), evaluasi penggunaan obat (EPO) (POR dan ketersediaan obat thd fornas), Visite untuk dalam gedung dan Home Pharmacy Care untuk luar gedung (dokumen catatan penggunaan obat pasien/ dokumen PTO) pemantauan terapi obat (PTO) (dokumen PTO) khusus untuk Puskesmas rawat inap, pengelolan obat emergensi (ada emergency kit dan buku monitoring obat emergency)</t>
  </si>
  <si>
    <t>Sarana Prasarana Pelayanan Kefarmasian</t>
  </si>
  <si>
    <t>Sarana prasarana yang terstandar dalam pengelolaan sediaan farmasi (adanya pallet, rak obat, lemari obat, lemari narkotika psikotropika, lemari es untuk menyimpan obat, APAR, pengatur suhu, thermohigrometer, kartu stok) dan sarana pendukung farmasi klinik (alat peracikan obat, perkamen, etiket)</t>
  </si>
  <si>
    <t>Tidak ada sarana prasarana</t>
  </si>
  <si>
    <t>Ada sarana prasarana, tidak lengkap sesuai kebutuhan</t>
  </si>
  <si>
    <t>Ada sarana prasarana, lengkap sesuai kebutuhan</t>
  </si>
  <si>
    <t>Ada sarana prasarana, lengkap sesuai kebutuhan, penggunaan sesuai SOP (kondisi terawat, bersih)</t>
  </si>
  <si>
    <t>Formularium Puskesmas</t>
  </si>
  <si>
    <t>Tersusunnya formularium Puskesmas yang mengacu pada Formularium Nasional termasuk pengaturan ketersediaan obat di jaringan.</t>
  </si>
  <si>
    <t>Ada Formularium tidak dilengkapi SK Kepala Puskesmas, tidak dilengkapi pengaturan ketersediaan obat di jaringan</t>
  </si>
  <si>
    <t>Ada Formularium dilengkapi SK Kepala Puskermas, tidak dilengkapi pengaturan ketersediaan obat di jaringan</t>
  </si>
  <si>
    <t>Ada Formularium dilengkapi SK Kepala Puskermas, dilengkapi pengaturan ketersediaan obat di jaringan</t>
  </si>
  <si>
    <t>Kesesuaian item obat yang tersedia dalam Fornas</t>
  </si>
  <si>
    <t>Evaluasi kesesuaian item obat yang tersedia di Puskesmas terhadap Fornas FKTP. Perhitungan evaluasi kesesuaian item obat yang tersedia dengan Fornas dilakukan setiap bulan.</t>
  </si>
  <si>
    <t>Kurang dari 70% item obat di Puskesmas sesuai dengan FORNAS</t>
  </si>
  <si>
    <t>70 - 80% Item Obat di Puskesmas sesuai dengan FORNAS</t>
  </si>
  <si>
    <t>80-90% Item Obat di Puskesmas sesuai dengan FORNAS</t>
  </si>
  <si>
    <t>Lebih dari 90% item Obat di Puskesmas sesuai dengan FORNAS</t>
  </si>
  <si>
    <t>1.10.2 Manajemen Labkesmas</t>
  </si>
  <si>
    <t>Penetapan SK tentang pelayanan laboratorium</t>
  </si>
  <si>
    <t>Kepala Puskesmas menetapkan jenis layanan yang dilaksanakan beserta petugas dan uraian tugasnya di laboratorium kesehatan masyarakat tingkat 1 (puskesmas)</t>
  </si>
  <si>
    <t>Tidak ada SK tentang Penetapan Pelayanan Laboratorium</t>
  </si>
  <si>
    <t>Ada SK tentang Penetapan Pelayanan Laboratorium, namun hanya jenis layanan/ petugas labkesmas tanpa urian tugas</t>
  </si>
  <si>
    <t>Ada SK tentang Penetapan Pelayanan Laboratorium, namun hanya jenis layanan/ petugas labkesmas dengan urian tugas</t>
  </si>
  <si>
    <t>Ada SK tentang Penetapan Pelayanan Laboratorium lengkap yaitu:
a.jenis layanan
b.petugas labkesmas
c.urian tugas petugas labkesmas</t>
  </si>
  <si>
    <t>SK tentang rentang nilai normal dan nilai kritis laboratorium</t>
  </si>
  <si>
    <t>Kepala Puskesmas menetapkan:
a. nilai normal,
b. rentang nilai rujukan untuk setiap jenis pemeriksaan yang disediakan, dan
c. nilai kritis pemeriksaan laboratorium;</t>
  </si>
  <si>
    <t>Tidak ada SK  tentang nilai normal, rentang nilai rujukan untuk setiap jenis pemeriksaan yang disediakan, dan nilai kritis pemeriksaan laboratorium;</t>
  </si>
  <si>
    <t>Ada SK tetapi tidak lengkap hanya salah satu nilai</t>
  </si>
  <si>
    <t>Ada SK tetapi tidak lengkap, hanya dua nilai</t>
  </si>
  <si>
    <t>Ada SK dan lengkap dengan tiga nilai yaitu:
a. nilai normal,
b. rentang nilai rujukan untuk setiap jenis pemeriksaan yang disediakan, dan
c. nilai kritis pemeriksaan laboratorium;</t>
  </si>
  <si>
    <t xml:space="preserve">SOP terkait laboratorium kesehatan masyarakat </t>
  </si>
  <si>
    <t xml:space="preserve">Tersedianya SOP laborartorium kesehatan masyarakat meliputi minimal penerimaan pasien, pengambilan spesimen klinik dan/atau sampel, pemeriksaan/pengujian, penyerahan hasil, kesehatan dan Keselamatan Kerja, dan mutu serta diterapkan secara konsisten </t>
  </si>
  <si>
    <t xml:space="preserve">Tidak ada SOP </t>
  </si>
  <si>
    <t xml:space="preserve">SOP yang tersedia tidak lengkap dan belum diterapkan secara konsisten </t>
  </si>
  <si>
    <t xml:space="preserve">SOP yang tersedia lengkap, namun belum diterapkan secara konsisten </t>
  </si>
  <si>
    <t xml:space="preserve">SOP yang tersedia lengkap dan diterapkan secara konsisten </t>
  </si>
  <si>
    <t>Pelaksanaan Pemantapan Mutu Internal (PMI)</t>
  </si>
  <si>
    <t>Tersedianya SK tentang pelaksanaan pemantapan mutu internal dan melakukan pemantapan mutu internal pelayanan pemeriksaan laboratorium kesehatan masyarakat baik dari spesimen klinik dan/atau sampel lingkungan, vektor dan binatang pembawa penyakit oleh Tenaga Puskesmas yang kompeten, dilakukan evaluasi, analisa dan tindak lanjut</t>
  </si>
  <si>
    <t>Tidak ada SK dan tidak melakukan PMI</t>
  </si>
  <si>
    <t xml:space="preserve">Ada SK, tetapi tidak melakukan  Melakukan PMI </t>
  </si>
  <si>
    <t>Ada SK dan melakukan PMI setiap akan melaksanakan pemeriksaan laboratorium, namun tidak setiap hari</t>
  </si>
  <si>
    <t>Ada SK dan melakukan PMI setiap hari sebelum melaksanakan pemeriksaan laboratorium</t>
  </si>
  <si>
    <t>Pelaksanaan Pemantapan Mutu Eksternal (PME)</t>
  </si>
  <si>
    <t>Tersedianya SK tentang pelaksanaan pemantapan mutu eksternal dan melakukan pemantapan mutu eksternal pelayanan pemeriksaan laboratorium kesehatan masyarakat baik dari spesimen klinik dan/atau sampel lingkungan, vektor dan binatang pembawa penyakit oleh Tenaga Puskesmas yang kompeten, dilakukan evaluasi, analisa dan tindak lanjut</t>
  </si>
  <si>
    <t>Tidak ada SK dan tidak melakukan PME</t>
  </si>
  <si>
    <t>Ada SK dan tetapi tidak melakukan PME</t>
  </si>
  <si>
    <t>Ada SK dan melakukan PME 1 kali dalam 1 tahun</t>
  </si>
  <si>
    <t>Ada SK dan melakukan PME ≥2 kali dalam 1 tahun</t>
  </si>
  <si>
    <t>1.10.3 Manajemen Gawat Darurat</t>
  </si>
  <si>
    <t>Pelaksanaan TRIAGE</t>
  </si>
  <si>
    <t>Suatu sistem untuk menentukan pasien mana yang memperoleh penanganan medis terlebih dulu di Unit Gawat Darurat (UGD) berdasarkan tingkat keparahannya dan tatalaksana TRIAGE</t>
  </si>
  <si>
    <t>Tidak menerapkan Sistem TRIAGE</t>
  </si>
  <si>
    <t>Penanganan medis di UGD berdasarkan tingkat keparahannya dan menggunakan TRIAGE tetapi tidak sesuai tatalaksana</t>
  </si>
  <si>
    <t xml:space="preserve">Penanganan medis di UGD berdasarkan tingkat keparahannya dan tidak selalu menggunakan tatalaksana TRIAGE </t>
  </si>
  <si>
    <t xml:space="preserve">Penanganan medis di UGD sesuai tingkat keparahan dan sesuai tatalaksana TRIAGE </t>
  </si>
  <si>
    <t>Dokter Umum telah mengikuti Pelatihan Kegawatdaruratan</t>
  </si>
  <si>
    <t>Dokter Umum yang bertugas UGD mempunyai SIP di Puskesmas tersebut dan mempunyai Sertifikat Pelatihan Kegawatdaruratan yang masih berlaku diantaranya GELS, ATLS dan ACLS</t>
  </si>
  <si>
    <t>Tidak ada dokter umum</t>
  </si>
  <si>
    <t>Ada Dokter Umum yang mempunyai SIP tetapi tidak mempunyai Sertifikat Pelatihan Kegawatdaruratan GELS,/ATLS/ACLS</t>
  </si>
  <si>
    <t>Ada Dokter Umum yang mempunyai SIP dan Sertifikat Pelatihan Kegawatdaruratan GELS, ATLS dan ACLS tetapi sudah habis masa berlakunya</t>
  </si>
  <si>
    <t>Ada Dokter Umum yang mempunyai SIP dan Sertifikat Pelatihan Kegawatdaruratan yang masih berlaku diantaranya GELS, ATLS dan ACLS</t>
  </si>
  <si>
    <r>
      <rPr>
        <sz val="12"/>
        <color theme="1"/>
        <rFont val="Tahoma"/>
      </rPr>
      <t xml:space="preserve">Perawat UGD telah mengikuti Pelatihan </t>
    </r>
    <r>
      <rPr>
        <i/>
        <sz val="12"/>
        <color theme="1"/>
        <rFont val="Tahoma"/>
      </rPr>
      <t>Emergency Nursing</t>
    </r>
  </si>
  <si>
    <t>Perawat yang bertugas di UGD harus mempunyai sertifikat pelatihan Emergency Nursing (BLS, BCLS, BTLS, dll)</t>
  </si>
  <si>
    <t>Perawat yang bertugas di UGD TIDAK mempunyai sertifikat pelatihan Emergency Nursing (BLS, BCLS, BTLS, dll)</t>
  </si>
  <si>
    <r>
      <rPr>
        <sz val="12"/>
        <color theme="1"/>
        <rFont val="Tahoma"/>
      </rPr>
      <t xml:space="preserve">50%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</si>
  <si>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75%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</si>
  <si>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100% Perawat yang bertugas di UGD mempunyai sertifikat pelatihan </t>
    </r>
    <r>
      <rPr>
        <i/>
        <sz val="12"/>
        <color theme="1"/>
        <rFont val="Tahoma"/>
      </rPr>
      <t>Emergency Nursing</t>
    </r>
    <r>
      <rPr>
        <sz val="12"/>
        <color theme="1"/>
        <rFont val="Tahoma"/>
      </rPr>
      <t xml:space="preserve"> (BLS, BCLS, BTLS, dll)</t>
    </r>
  </si>
  <si>
    <t>1.10.4 Manajemen Rawat Inap</t>
  </si>
  <si>
    <t>Tatalaksana Rawat Inap</t>
  </si>
  <si>
    <t>Puskesmas menyelenggarakan Pelayanan Rawat Inap secara tuntas sesuai dengan perundang-undangan (SOP &amp; Standar pelayanan)</t>
  </si>
  <si>
    <t xml:space="preserve">Tidak ada SOP, Tidak ada dokumen pasien </t>
  </si>
  <si>
    <t>Puskesmas menyelenggarakan Pelayanan Rawat Inap secara tuntas tetapi tidak sesuai dengan SOP dan tidak ada bukti pelaksanaannya</t>
  </si>
  <si>
    <t>Puskesmas menyelenggarakan Pelayanan Rawat Inap secara tuntas sesuai dengan SOP dan tidak ada bukti pelaksanaannya</t>
  </si>
  <si>
    <t>Puskesmas menyelenggarakan Pelayanan Rawat Inap secara tuntas sesuai dengan SOP dan ada bukti pelaksanaannya</t>
  </si>
  <si>
    <t>Tata Kelola Rawat Inap</t>
  </si>
  <si>
    <t>Puskesmas menyelenggarakan Pelayanan Rawat Inap mencakup perencanaan,pelaksanaan evaluasi,pencatatan dan pelaporan yang di tuangkan dalam sistem</t>
  </si>
  <si>
    <t>Penyelenggaraan Pelayanan Rawat Inap Tidak ada perencanaan,evaluasi,pencatatan dan pelaporan yang di tuangkan dalam sistem</t>
  </si>
  <si>
    <t>Puskesmas menyelenggarakan Pelayanan Rawat Inap sesuai perencanaan, tetaoi tidak ada bukti pelaksanaan evaluasi,pencatatan dan pelaporan</t>
  </si>
  <si>
    <t>Puskesmas menyelenggarakan Pelayanan Rawat Inap tidak sesuai perencanaan,dan ada bukti pelaksanaan evaluasi,pencatatan dan pelaporan</t>
  </si>
  <si>
    <t>Puskesmas menyelenggarakan Pelayanan Rawat Inap sesuai perencanaan,dan ada bukti pelaksanaan evaluasi,pencatatan dan pelaporan</t>
  </si>
  <si>
    <t>Pelaksanaan rekonsiliasi obat pada pelayanan rawat inap</t>
  </si>
  <si>
    <t>Puskesmas melakukan rekonsiliasi obat pada pelayanan Rawat Inap sesuai perundang-undangan yang berlaku</t>
  </si>
  <si>
    <t>Tidak ada rekonsiliasi obat pada pelayanan rawat inap yang sesuai dengan peraturan perundang-undangan dan tidak ada dokumen bukti</t>
  </si>
  <si>
    <t>Melakukan rekonsiliasi obat pada pelayanan rawat inap sesuai dengan peraturan perundang-undangan tetapi tidak ada dokumen bukti</t>
  </si>
  <si>
    <t>Terdapat dokumen bukti rekonsiliasi obat pada pelayanan rawat inap tetapi tidak sesuai dengan peraturan perundang-undangan</t>
  </si>
  <si>
    <t>Terdapat dokumen bukti rekonsiliasi obat pada pelayanan rawat inap sesuai dengan peraturan perundang-undangan</t>
  </si>
  <si>
    <t>1.10.5 Manajemen Pelayanan Kesehatan Gigi dan Mulut</t>
  </si>
  <si>
    <t>Puskesmas melakukan tatalaksana penyakit gigi dan mulut</t>
  </si>
  <si>
    <t>Melakukan tatalaksana penyakit gigi dan mulut kepada pasien dengan penanganan yang tepat dan sesuai dengan Standar Operasional Prosedur (SOP) Pelayanan yang berlaku</t>
  </si>
  <si>
    <t xml:space="preserve">Tidak ada SOP, Tidak ada dokumen pelayanan pasien </t>
  </si>
  <si>
    <t>Ada SOP, Tidak ada data dokumen pelayanan pasien 
atau
Ada data dokumen data pelayanan pasien , Tidak ada SOP</t>
  </si>
  <si>
    <t>Ada SOP , Ada dokumen data pelayanan pasien</t>
  </si>
  <si>
    <t>1. Ada SOP
2. Ada dokumen data pelayanan pasien
3. Ada Dokumen pelaksanaan ( dokumen kegiatan pelayanan gigi dan mulut dalam maupun luar gedung, dokumen inovasi, dan dokumen lain yang berkaitan dengan pelaksanaan pelayanan gigi dan mulut)</t>
  </si>
  <si>
    <t>1.10.6 Manajemen Krisis Kesehatan</t>
  </si>
  <si>
    <t>Upaya Penanggulangan Krisis Kesehatan</t>
  </si>
  <si>
    <t>Memiliki SK Tim Penanggulangan Bencana dan/ atau Krisis Kesehatan di Puskesmas, dan SOP penanggulangan krisis kesehatan.</t>
  </si>
  <si>
    <t>Hanya ada 1 dokumen (SK saja atau SOP saja)</t>
  </si>
  <si>
    <t>Mempunyai SK dan SOP tetapi tidak ada bukti pelaksanaan (dokumen laporan seperti kegiatan tim atau laporan ada/tidak ada bencana)</t>
  </si>
  <si>
    <t>Mempunyai SK dan SOP , ada bukti pelaksanaan (dokumen laporan kegiatan tim atau laporan ada/tidak ada bencana)</t>
  </si>
  <si>
    <t>1.10.7 Manajemen Pelayanan Rehabilitasi Medik Dasar</t>
  </si>
  <si>
    <t>Pelaksanaan pelayanan rehabilitasi medik dasar</t>
  </si>
  <si>
    <t>Pelayanan rehabilitasi medik dasar yang dilakukan sesuai kewenangan Puskesmas dicatat dalam rekam medis.</t>
  </si>
  <si>
    <t>Tidak ada data pelayanan, tidak dilakukan pencatatan di rekam medis.</t>
  </si>
  <si>
    <t>Ada data pelayanan, tidak dilakukan pencatatan di rekam medis.</t>
  </si>
  <si>
    <t>Ada data pelayanan dan dilakukan pencatatan di rekam medis. Dilaksanakan oleh tenaga medis (bukan fisioterapis)</t>
  </si>
  <si>
    <t>Ada data pelayanan dan dilakukan pencatatan di rekam medis. Dilaksanakan oleh  fisioterapis</t>
  </si>
  <si>
    <t>Cakupan Hasil Manajemen</t>
  </si>
  <si>
    <t>Baik</t>
  </si>
  <si>
    <t>Cukup</t>
  </si>
  <si>
    <t>Kurang</t>
  </si>
  <si>
    <t>&gt;8.4</t>
  </si>
  <si>
    <t>5.5 – 8.4</t>
  </si>
  <si>
    <t>&lt;5.5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</si>
</sst>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2"/>
      <color theme="1"/>
      <name val="Tahoma"/>
    </font>
    <font>
      <sz val="12"/>
      <color theme="1"/>
      <name val="Tahoma"/>
    </font>
    <font>
      <sz val="11"/>
      <name val="Calibri"/>
    </font>
    <font>
      <sz val="12"/>
      <color rgb="FF1F1F1F"/>
      <name val="Tahoma"/>
    </font>
    <font>
      <sz val="12"/>
      <color rgb="FF000000"/>
      <name val="Tahoma"/>
    </font>
    <font>
      <b/>
      <sz val="12"/>
      <color rgb="FF000000"/>
      <name val="Tahoma"/>
    </font>
    <font>
      <sz val="11"/>
      <color theme="1"/>
      <name val="Calibri"/>
      <scheme val="minor"/>
    </font>
    <font>
      <sz val="12"/>
      <color rgb="FFFF0000"/>
      <name val="Tahoma"/>
    </font>
    <font>
      <sz val="11"/>
      <color theme="1"/>
      <name val="Calibri"/>
    </font>
    <font>
      <sz val="12"/>
      <color theme="1"/>
      <name val="Times New Roman"/>
    </font>
    <font>
      <u/>
      <sz val="12"/>
      <color theme="1"/>
      <name val="Tahoma"/>
    </font>
    <font>
      <i/>
      <sz val="12"/>
      <color theme="1"/>
      <name val="Tahoma"/>
    </font>
  </fonts>
  <fills count="7">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6E3BC"/>
        <bgColor rgb="FFD6E3BC"/>
      </patternFill>
    </fill>
    <fill>
      <patternFill patternType="solid">
        <fgColor rgb="FFFFFF00"/>
        <bgColor rgb="FFFFFF00"/>
      </patternFill>
    </fill>
    <fill>
      <patternFill patternType="solid">
        <fgColor rgb="FFE5DFEC"/>
        <bgColor rgb="FFE5DFEC"/>
      </patternFill>
    </fill>
  </fills>
  <borders count="24">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35">
    <xf numFmtId="0" fontId="0" fillId="0" borderId="0" xfId="0"/>
    <xf numFmtId="0" fontId="1" fillId="0" borderId="0" xfId="0" applyFont="1" applyAlignment="1">
      <alignment horizontal="center" wrapText="1"/>
    </xf>
    <xf numFmtId="0" fontId="2" fillId="0" borderId="0" xfId="0" applyFont="1" applyAlignment="1">
      <alignment horizontal="center" vertical="top"/>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9"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top"/>
    </xf>
    <xf numFmtId="0" fontId="1" fillId="3" borderId="15" xfId="0" applyFont="1" applyFill="1" applyBorder="1" applyAlignment="1">
      <alignment vertical="center"/>
    </xf>
    <xf numFmtId="0" fontId="1" fillId="3" borderId="16"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center" vertical="top" wrapText="1"/>
    </xf>
    <xf numFmtId="0" fontId="2" fillId="3" borderId="9" xfId="0" applyFont="1" applyFill="1" applyBorder="1" applyAlignment="1">
      <alignment horizontal="center" vertical="top"/>
    </xf>
    <xf numFmtId="0" fontId="2" fillId="0" borderId="9" xfId="0" applyFont="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xf>
    <xf numFmtId="0" fontId="2" fillId="3" borderId="9"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0" xfId="0" applyFont="1" applyAlignment="1">
      <alignment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xf>
    <xf numFmtId="0" fontId="2" fillId="0" borderId="9" xfId="0" quotePrefix="1" applyFont="1" applyBorder="1" applyAlignment="1">
      <alignment horizontal="center" vertical="top" wrapText="1"/>
    </xf>
    <xf numFmtId="0" fontId="4" fillId="0" borderId="0" xfId="0" applyFont="1" applyAlignment="1">
      <alignment horizontal="left"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2" fillId="4" borderId="9"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5" xfId="0" applyFont="1" applyFill="1" applyBorder="1" applyAlignment="1">
      <alignment horizontal="center" vertical="top" wrapText="1"/>
    </xf>
    <xf numFmtId="0" fontId="2" fillId="4" borderId="9" xfId="0" applyFont="1" applyFill="1" applyBorder="1" applyAlignment="1">
      <alignment horizontal="center" vertical="top"/>
    </xf>
    <xf numFmtId="0" fontId="2" fillId="0" borderId="3" xfId="0" applyFont="1" applyBorder="1" applyAlignment="1">
      <alignment vertical="top" wrapText="1"/>
    </xf>
    <xf numFmtId="0" fontId="2" fillId="4" borderId="9" xfId="0" applyFont="1" applyFill="1" applyBorder="1" applyAlignment="1">
      <alignment vertical="top" wrapText="1"/>
    </xf>
    <xf numFmtId="0" fontId="2" fillId="4" borderId="15" xfId="0" applyFont="1" applyFill="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horizontal="left" vertical="top" wrapText="1"/>
    </xf>
    <xf numFmtId="0" fontId="2" fillId="0" borderId="5" xfId="0" applyFont="1" applyBorder="1" applyAlignment="1">
      <alignment vertical="top" wrapText="1"/>
    </xf>
    <xf numFmtId="0" fontId="5" fillId="0" borderId="9" xfId="0" applyFont="1" applyBorder="1" applyAlignment="1">
      <alignment horizontal="center" vertical="top"/>
    </xf>
    <xf numFmtId="0" fontId="5" fillId="0" borderId="5" xfId="0" applyFont="1" applyBorder="1" applyAlignment="1">
      <alignment vertical="top" wrapText="1"/>
    </xf>
    <xf numFmtId="0" fontId="7" fillId="0" borderId="0" xfId="0" applyFont="1"/>
    <xf numFmtId="0" fontId="5" fillId="0" borderId="7" xfId="0" applyFont="1" applyBorder="1" applyAlignment="1">
      <alignment horizontal="center" vertical="top"/>
    </xf>
    <xf numFmtId="0" fontId="5" fillId="0" borderId="8" xfId="0" applyFont="1" applyBorder="1" applyAlignment="1">
      <alignment vertical="top" wrapText="1"/>
    </xf>
    <xf numFmtId="0" fontId="5" fillId="0" borderId="10" xfId="0" applyFont="1" applyBorder="1" applyAlignment="1">
      <alignment horizontal="center"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9" xfId="0" applyFont="1" applyBorder="1" applyAlignment="1">
      <alignment vertical="top" wrapText="1"/>
    </xf>
    <xf numFmtId="0" fontId="5" fillId="0" borderId="19" xfId="0" applyFont="1" applyBorder="1" applyAlignment="1">
      <alignment horizontal="center" vertical="top"/>
    </xf>
    <xf numFmtId="0" fontId="5" fillId="0" borderId="17" xfId="0" applyFont="1" applyBorder="1" applyAlignment="1">
      <alignment horizontal="left" vertical="top" wrapText="1"/>
    </xf>
    <xf numFmtId="0" fontId="5" fillId="0" borderId="20" xfId="0" applyFont="1" applyBorder="1" applyAlignment="1">
      <alignment horizontal="center" vertical="top" wrapText="1"/>
    </xf>
    <xf numFmtId="0" fontId="5" fillId="0" borderId="9"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8" xfId="0" applyFont="1" applyBorder="1" applyAlignment="1">
      <alignment vertical="top" wrapText="1"/>
    </xf>
    <xf numFmtId="0" fontId="2" fillId="0" borderId="8" xfId="0" applyFont="1" applyBorder="1" applyAlignment="1">
      <alignment vertical="top"/>
    </xf>
    <xf numFmtId="0" fontId="2" fillId="0" borderId="7" xfId="0" applyFont="1" applyBorder="1" applyAlignment="1">
      <alignment horizontal="center" vertical="top" wrapText="1"/>
    </xf>
    <xf numFmtId="0" fontId="8" fillId="0" borderId="3" xfId="0" applyFont="1" applyBorder="1" applyAlignment="1">
      <alignment horizontal="center" vertical="top" wrapText="1"/>
    </xf>
    <xf numFmtId="0" fontId="5" fillId="0" borderId="3" xfId="0" applyFont="1" applyBorder="1" applyAlignment="1">
      <alignment horizontal="center" vertical="top"/>
    </xf>
    <xf numFmtId="0" fontId="5" fillId="0" borderId="10" xfId="0" applyFont="1" applyBorder="1" applyAlignment="1">
      <alignment horizontal="center" vertical="top"/>
    </xf>
    <xf numFmtId="0" fontId="5" fillId="0" borderId="7" xfId="0" applyFont="1" applyBorder="1" applyAlignment="1">
      <alignment vertical="top" wrapText="1"/>
    </xf>
    <xf numFmtId="0" fontId="5" fillId="0" borderId="20" xfId="0" applyFont="1" applyBorder="1" applyAlignment="1">
      <alignment horizontal="center" vertical="top"/>
    </xf>
    <xf numFmtId="0" fontId="8" fillId="0" borderId="4" xfId="0" applyFont="1" applyBorder="1" applyAlignment="1">
      <alignment horizontal="center" vertical="top" wrapText="1"/>
    </xf>
    <xf numFmtId="0" fontId="5" fillId="0" borderId="7" xfId="0" applyFont="1" applyBorder="1" applyAlignment="1">
      <alignment horizontal="left" vertical="top"/>
    </xf>
    <xf numFmtId="0" fontId="5" fillId="0" borderId="7" xfId="0" applyFont="1" applyBorder="1" applyAlignment="1">
      <alignment horizontal="left" vertical="top" wrapText="1"/>
    </xf>
    <xf numFmtId="0" fontId="2" fillId="5" borderId="4" xfId="0" applyFont="1" applyFill="1" applyBorder="1" applyAlignment="1">
      <alignment horizontal="center" vertical="top" wrapText="1"/>
    </xf>
    <xf numFmtId="0" fontId="7" fillId="0" borderId="0" xfId="0" applyFont="1" applyAlignment="1">
      <alignment vertical="top"/>
    </xf>
    <xf numFmtId="0" fontId="5" fillId="4" borderId="14" xfId="0" applyFont="1" applyFill="1" applyBorder="1" applyAlignment="1">
      <alignment vertical="top" wrapText="1"/>
    </xf>
    <xf numFmtId="0" fontId="5" fillId="4" borderId="14" xfId="0" applyFont="1" applyFill="1" applyBorder="1" applyAlignment="1">
      <alignment horizontal="left" vertical="top" wrapText="1"/>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9" fillId="3" borderId="23" xfId="0" applyFont="1" applyFill="1" applyBorder="1" applyAlignment="1">
      <alignment horizontal="center" vertical="top"/>
    </xf>
    <xf numFmtId="0" fontId="9" fillId="3" borderId="15" xfId="0" applyFont="1" applyFill="1" applyBorder="1" applyAlignment="1">
      <alignment horizontal="center" vertical="top"/>
    </xf>
    <xf numFmtId="0" fontId="5" fillId="0" borderId="3" xfId="0" applyFont="1" applyBorder="1" applyAlignment="1">
      <alignment vertical="top" wrapText="1"/>
    </xf>
    <xf numFmtId="0" fontId="9" fillId="4" borderId="15" xfId="0" applyFont="1" applyFill="1" applyBorder="1" applyAlignment="1">
      <alignment horizontal="center" vertical="top"/>
    </xf>
    <xf numFmtId="0" fontId="9" fillId="6" borderId="15" xfId="0" applyFont="1" applyFill="1" applyBorder="1" applyAlignment="1">
      <alignment horizontal="center" vertical="top"/>
    </xf>
    <xf numFmtId="0" fontId="2" fillId="6" borderId="15" xfId="0" applyFont="1" applyFill="1" applyBorder="1" applyAlignment="1">
      <alignment horizontal="center" vertical="top" wrapText="1"/>
    </xf>
    <xf numFmtId="0" fontId="2" fillId="6" borderId="9" xfId="0" applyFont="1" applyFill="1" applyBorder="1" applyAlignment="1">
      <alignment horizontal="center" vertical="top"/>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9" fillId="6" borderId="23" xfId="0" applyFont="1" applyFill="1" applyBorder="1" applyAlignment="1">
      <alignment horizontal="center" vertical="top"/>
    </xf>
    <xf numFmtId="0" fontId="9" fillId="4" borderId="23" xfId="0" applyFont="1" applyFill="1" applyBorder="1" applyAlignment="1">
      <alignment horizontal="center" vertical="top"/>
    </xf>
    <xf numFmtId="0" fontId="5" fillId="0" borderId="9" xfId="0" applyFont="1" applyBorder="1" applyAlignment="1">
      <alignment horizontal="left" vertical="top"/>
    </xf>
    <xf numFmtId="0" fontId="9" fillId="3" borderId="9" xfId="0" applyFont="1" applyFill="1" applyBorder="1" applyAlignment="1">
      <alignment horizontal="center" vertical="top"/>
    </xf>
    <xf numFmtId="0" fontId="9" fillId="0" borderId="0" xfId="0" applyFont="1"/>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2" fillId="0" borderId="9" xfId="0" quotePrefix="1" applyFont="1" applyBorder="1" applyAlignment="1">
      <alignment horizontal="left" vertical="top" wrapText="1"/>
    </xf>
    <xf numFmtId="0" fontId="2" fillId="0" borderId="3" xfId="0" quotePrefix="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vertical="top"/>
    </xf>
    <xf numFmtId="0" fontId="2" fillId="0" borderId="2" xfId="0" applyFont="1" applyBorder="1" applyAlignment="1">
      <alignment vertical="top" wrapText="1"/>
    </xf>
    <xf numFmtId="0" fontId="2" fillId="0" borderId="18"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horizontal="center" vertical="top" wrapText="1"/>
    </xf>
    <xf numFmtId="0" fontId="2" fillId="0" borderId="19" xfId="0" applyFont="1" applyBorder="1" applyAlignment="1">
      <alignment vertical="top" wrapText="1"/>
    </xf>
    <xf numFmtId="0" fontId="2" fillId="0" borderId="18" xfId="0" applyFont="1" applyBorder="1" applyAlignment="1">
      <alignment horizontal="left" vertical="top" wrapText="1"/>
    </xf>
    <xf numFmtId="0" fontId="10" fillId="0" borderId="9" xfId="0" applyFont="1" applyBorder="1" applyAlignment="1">
      <alignment horizontal="center" vertical="center" wrapText="1"/>
    </xf>
    <xf numFmtId="0" fontId="9" fillId="0" borderId="0" xfId="0" applyFont="1" applyAlignment="1">
      <alignment horizontal="center"/>
    </xf>
    <xf numFmtId="0" fontId="1" fillId="4" borderId="3" xfId="0" applyFont="1" applyFill="1" applyBorder="1" applyAlignment="1">
      <alignment horizontal="left" vertical="top" wrapText="1"/>
    </xf>
    <xf numFmtId="0" fontId="3" fillId="0" borderId="4" xfId="0" applyFont="1" applyBorder="1"/>
    <xf numFmtId="0" fontId="3" fillId="0" borderId="5" xfId="0" applyFont="1" applyBorder="1"/>
    <xf numFmtId="0" fontId="10" fillId="0" borderId="3" xfId="0" applyFont="1" applyBorder="1" applyAlignment="1">
      <alignment horizontal="center" vertical="center" wrapText="1"/>
    </xf>
    <xf numFmtId="0" fontId="1" fillId="4"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1" fillId="2" borderId="12" xfId="0" applyFont="1" applyFill="1" applyBorder="1" applyAlignment="1">
      <alignment horizontal="left" vertical="center" wrapText="1"/>
    </xf>
    <xf numFmtId="0" fontId="3" fillId="0" borderId="13" xfId="0" applyFont="1" applyBorder="1"/>
    <xf numFmtId="0" fontId="6" fillId="3" borderId="3" xfId="0" applyFont="1" applyFill="1" applyBorder="1" applyAlignment="1">
      <alignment horizontal="left" vertical="top" wrapText="1"/>
    </xf>
    <xf numFmtId="0" fontId="2" fillId="0" borderId="6" xfId="0" applyFont="1" applyBorder="1" applyAlignment="1">
      <alignment horizontal="center" vertical="center" wrapText="1"/>
    </xf>
    <xf numFmtId="0" fontId="3" fillId="0" borderId="2" xfId="0" applyFont="1" applyBorder="1"/>
    <xf numFmtId="0" fontId="3" fillId="0" borderId="10" xfId="0" applyFont="1" applyBorder="1"/>
    <xf numFmtId="0" fontId="3" fillId="0" borderId="8" xfId="0" applyFont="1" applyBorder="1"/>
    <xf numFmtId="0" fontId="2" fillId="0" borderId="1" xfId="0" applyFont="1" applyBorder="1" applyAlignment="1">
      <alignment horizontal="center" vertical="center" wrapText="1"/>
    </xf>
    <xf numFmtId="0" fontId="3" fillId="0" borderId="7" xfId="0" applyFont="1" applyBorder="1"/>
    <xf numFmtId="0" fontId="2" fillId="0" borderId="3" xfId="0" applyFont="1" applyBorder="1" applyAlignment="1">
      <alignment horizontal="center" vertical="center" wrapText="1"/>
    </xf>
    <xf numFmtId="0" fontId="1" fillId="0" borderId="0" xfId="0" applyFont="1" applyAlignment="1">
      <alignment horizontal="right" wrapText="1"/>
    </xf>
    <xf numFmtId="0" fontId="0" fillId="0" borderId="0" xfId="0"/>
    <xf numFmtId="0" fontId="1"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1</xdr:row>
      <xdr:rowOff>63500</xdr:rowOff>
    </xdr:from>
    <xdr:to>
      <xdr:col>8</xdr:col>
      <xdr:colOff>0</xdr:colOff>
      <xdr:row>9</xdr:row>
      <xdr:rowOff>88900</xdr:rowOff>
    </xdr:to>
    <xdr:pic>
      <xdr:nvPicPr>
        <xdr:cNvPr id="2" name="Image 1">
          <a:extLst>
            <a:ext uri="{FF2B5EF4-FFF2-40B4-BE49-F238E27FC236}">
              <a16:creationId xmlns:a16="http://schemas.microsoft.com/office/drawing/2014/main" id="{CC24AA75-0C40-2FFB-99EA-50B92DB02905}"/>
            </a:ext>
          </a:extLst>
        </xdr:cNvPr>
        <xdr:cNvPicPr>
          <a:picLocks/>
        </xdr:cNvPicPr>
      </xdr:nvPicPr>
      <xdr:blipFill>
        <a:blip xmlns:r="http://schemas.openxmlformats.org/officeDocument/2006/relationships" r:embed="rId1" cstate="print"/>
        <a:stretch>
          <a:fillRect/>
        </a:stretch>
      </xdr:blipFill>
      <xdr:spPr>
        <a:xfrm>
          <a:off x="2082800" y="254000"/>
          <a:ext cx="16814800" cy="1549400"/>
        </a:xfrm>
        <a:prstGeom prst="rect">
          <a:avLst/>
        </a:prstGeom>
      </xdr:spPr>
    </xdr:pic>
    <xdr:clientData/>
  </xdr:twoCellAnchor>
  <xdr:twoCellAnchor editAs="oneCell">
    <xdr:from>
      <xdr:col>6</xdr:col>
      <xdr:colOff>0</xdr:colOff>
      <xdr:row>168</xdr:row>
      <xdr:rowOff>50800</xdr:rowOff>
    </xdr:from>
    <xdr:to>
      <xdr:col>7</xdr:col>
      <xdr:colOff>848226</xdr:colOff>
      <xdr:row>182</xdr:row>
      <xdr:rowOff>178215</xdr:rowOff>
    </xdr:to>
    <xdr:pic>
      <xdr:nvPicPr>
        <xdr:cNvPr id="4" name="Picture 3">
          <a:extLst>
            <a:ext uri="{FF2B5EF4-FFF2-40B4-BE49-F238E27FC236}">
              <a16:creationId xmlns:a16="http://schemas.microsoft.com/office/drawing/2014/main" id="{8B9DD5E1-AE9F-A71F-ABE4-000DD47886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44700" y="144526000"/>
          <a:ext cx="4124826" cy="29722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L1010"/>
  <sheetViews>
    <sheetView tabSelected="1" zoomScale="50" zoomScaleNormal="50" workbookViewId="0">
      <pane ySplit="17" topLeftCell="A165" activePane="bottomLeft" state="frozen"/>
      <selection pane="bottomLeft" activeCell="J174" sqref="J174"/>
    </sheetView>
  </sheetViews>
  <sheetFormatPr defaultColWidth="14.453125" defaultRowHeight="15" customHeight="1" x14ac:dyDescent="0.35"/>
  <cols>
    <col min="1" max="1" width="6.453125" customWidth="1"/>
    <col min="2" max="2" width="23" customWidth="1"/>
    <col min="3" max="3" width="67.7265625" customWidth="1"/>
    <col min="4" max="4" width="37.81640625" customWidth="1"/>
    <col min="5" max="5" width="35.08984375" customWidth="1"/>
    <col min="6" max="6" width="40.7265625" customWidth="1"/>
    <col min="7" max="7" width="46.81640625" customWidth="1"/>
    <col min="8" max="9" width="12.54296875" customWidth="1"/>
    <col min="10" max="10" width="13.08984375" customWidth="1"/>
    <col min="11" max="11" width="19" customWidth="1"/>
  </cols>
  <sheetData>
    <row r="11" spans="1:11" ht="16.5" customHeight="1" x14ac:dyDescent="0.35">
      <c r="A11" s="129" t="s">
        <v>0</v>
      </c>
      <c r="B11" s="130"/>
      <c r="C11" s="130"/>
      <c r="D11" s="130"/>
      <c r="E11" s="130"/>
      <c r="F11" s="130"/>
      <c r="G11" s="130"/>
      <c r="J11" s="1"/>
      <c r="K11" s="2"/>
    </row>
    <row r="12" spans="1:11" ht="15.5" x14ac:dyDescent="0.35">
      <c r="A12" s="3"/>
      <c r="B12" s="3"/>
      <c r="C12" s="3"/>
      <c r="D12" s="4"/>
      <c r="E12" s="4"/>
      <c r="F12" s="4"/>
      <c r="G12" s="4"/>
      <c r="H12" s="4"/>
      <c r="I12" s="4"/>
      <c r="J12" s="5"/>
      <c r="K12" s="2"/>
    </row>
    <row r="13" spans="1:11" ht="14.25" customHeight="1" x14ac:dyDescent="0.35">
      <c r="A13" s="131" t="s">
        <v>1</v>
      </c>
      <c r="B13" s="130"/>
      <c r="C13" s="130"/>
      <c r="D13" s="130"/>
      <c r="E13" s="130"/>
      <c r="F13" s="130"/>
      <c r="G13" s="130"/>
      <c r="H13" s="130"/>
      <c r="I13" s="130"/>
      <c r="J13" s="130"/>
      <c r="K13" s="130"/>
    </row>
    <row r="14" spans="1:11" ht="18" customHeight="1" x14ac:dyDescent="0.35">
      <c r="A14" s="132"/>
      <c r="B14" s="130"/>
      <c r="C14" s="130"/>
      <c r="D14" s="130"/>
      <c r="E14" s="130"/>
      <c r="F14" s="130"/>
      <c r="G14" s="130"/>
      <c r="J14" s="5"/>
      <c r="K14" s="2"/>
    </row>
    <row r="15" spans="1:11" ht="18.75" customHeight="1" x14ac:dyDescent="0.35">
      <c r="A15" s="126" t="s">
        <v>2</v>
      </c>
      <c r="B15" s="133" t="s">
        <v>3</v>
      </c>
      <c r="C15" s="126" t="s">
        <v>4</v>
      </c>
      <c r="D15" s="134" t="s">
        <v>5</v>
      </c>
      <c r="E15" s="111"/>
      <c r="F15" s="111"/>
      <c r="G15" s="112"/>
      <c r="H15" s="122" t="s">
        <v>6</v>
      </c>
      <c r="I15" s="123"/>
      <c r="J15" s="126" t="s">
        <v>7</v>
      </c>
      <c r="K15" s="133" t="s">
        <v>8</v>
      </c>
    </row>
    <row r="16" spans="1:11" ht="27.75" customHeight="1" x14ac:dyDescent="0.35">
      <c r="A16" s="127"/>
      <c r="B16" s="125"/>
      <c r="C16" s="127"/>
      <c r="D16" s="6" t="s">
        <v>9</v>
      </c>
      <c r="E16" s="6" t="s">
        <v>10</v>
      </c>
      <c r="F16" s="6" t="s">
        <v>11</v>
      </c>
      <c r="G16" s="6" t="s">
        <v>12</v>
      </c>
      <c r="H16" s="124"/>
      <c r="I16" s="125"/>
      <c r="J16" s="127"/>
      <c r="K16" s="125"/>
    </row>
    <row r="17" spans="1:11" ht="21.75" customHeight="1" x14ac:dyDescent="0.35">
      <c r="A17" s="6" t="s">
        <v>13</v>
      </c>
      <c r="B17" s="6" t="s">
        <v>14</v>
      </c>
      <c r="C17" s="6" t="s">
        <v>15</v>
      </c>
      <c r="D17" s="6" t="s">
        <v>16</v>
      </c>
      <c r="E17" s="6" t="s">
        <v>17</v>
      </c>
      <c r="F17" s="6" t="s">
        <v>18</v>
      </c>
      <c r="G17" s="6" t="s">
        <v>19</v>
      </c>
      <c r="H17" s="128" t="s">
        <v>20</v>
      </c>
      <c r="I17" s="112"/>
      <c r="J17" s="7" t="s">
        <v>21</v>
      </c>
      <c r="K17" s="8" t="s">
        <v>22</v>
      </c>
    </row>
    <row r="18" spans="1:11" ht="27.75" customHeight="1" x14ac:dyDescent="0.35">
      <c r="A18" s="9" t="s">
        <v>23</v>
      </c>
      <c r="B18" s="119" t="s">
        <v>24</v>
      </c>
      <c r="C18" s="120"/>
      <c r="D18" s="10"/>
      <c r="E18" s="10"/>
      <c r="F18" s="10"/>
      <c r="G18" s="10"/>
      <c r="H18" s="10"/>
      <c r="I18" s="10"/>
      <c r="J18" s="10"/>
      <c r="K18" s="11">
        <f>SUM(K19+K26+K30+K36+K47+K83+K90+K94+K118+K136)/10</f>
        <v>7.5133831822202568</v>
      </c>
    </row>
    <row r="19" spans="1:11" ht="30" customHeight="1" x14ac:dyDescent="0.35">
      <c r="A19" s="12" t="s">
        <v>25</v>
      </c>
      <c r="B19" s="13"/>
      <c r="C19" s="14"/>
      <c r="D19" s="15"/>
      <c r="E19" s="15"/>
      <c r="F19" s="15"/>
      <c r="G19" s="16"/>
      <c r="H19" s="17">
        <f>SUM(H20:H25)</f>
        <v>60</v>
      </c>
      <c r="I19" s="17">
        <f>(H19/6)*10</f>
        <v>100</v>
      </c>
      <c r="J19" s="17">
        <v>0.1</v>
      </c>
      <c r="K19" s="18">
        <f>I19*J19</f>
        <v>10</v>
      </c>
    </row>
    <row r="20" spans="1:11" ht="62.25" customHeight="1" x14ac:dyDescent="0.35">
      <c r="A20" s="19" t="s">
        <v>23</v>
      </c>
      <c r="B20" s="20" t="s">
        <v>26</v>
      </c>
      <c r="C20" s="20" t="s">
        <v>27</v>
      </c>
      <c r="D20" s="21" t="s">
        <v>28</v>
      </c>
      <c r="E20" s="21" t="s">
        <v>29</v>
      </c>
      <c r="F20" s="21" t="s">
        <v>30</v>
      </c>
      <c r="G20" s="22" t="s">
        <v>31</v>
      </c>
      <c r="H20" s="23">
        <v>10</v>
      </c>
      <c r="I20" s="23"/>
      <c r="J20" s="23"/>
      <c r="K20" s="24"/>
    </row>
    <row r="21" spans="1:11" ht="77.25" customHeight="1" x14ac:dyDescent="0.35">
      <c r="A21" s="19" t="s">
        <v>32</v>
      </c>
      <c r="B21" s="20" t="s">
        <v>33</v>
      </c>
      <c r="C21" s="20" t="s">
        <v>34</v>
      </c>
      <c r="D21" s="21" t="s">
        <v>35</v>
      </c>
      <c r="E21" s="21" t="s">
        <v>36</v>
      </c>
      <c r="F21" s="21" t="s">
        <v>37</v>
      </c>
      <c r="G21" s="22" t="s">
        <v>38</v>
      </c>
      <c r="H21" s="23">
        <v>10</v>
      </c>
      <c r="I21" s="23"/>
      <c r="J21" s="23"/>
      <c r="K21" s="24"/>
    </row>
    <row r="22" spans="1:11" ht="64.5" customHeight="1" x14ac:dyDescent="0.35">
      <c r="A22" s="19" t="s">
        <v>39</v>
      </c>
      <c r="B22" s="20" t="s">
        <v>40</v>
      </c>
      <c r="C22" s="20" t="s">
        <v>41</v>
      </c>
      <c r="D22" s="21" t="s">
        <v>42</v>
      </c>
      <c r="E22" s="21" t="s">
        <v>43</v>
      </c>
      <c r="F22" s="21" t="s">
        <v>44</v>
      </c>
      <c r="G22" s="22" t="s">
        <v>45</v>
      </c>
      <c r="H22" s="23">
        <v>10</v>
      </c>
      <c r="I22" s="23"/>
      <c r="J22" s="23"/>
      <c r="K22" s="24"/>
    </row>
    <row r="23" spans="1:11" ht="111" customHeight="1" x14ac:dyDescent="0.35">
      <c r="A23" s="19" t="s">
        <v>46</v>
      </c>
      <c r="B23" s="20" t="s">
        <v>47</v>
      </c>
      <c r="C23" s="20" t="s">
        <v>48</v>
      </c>
      <c r="D23" s="21" t="s">
        <v>49</v>
      </c>
      <c r="E23" s="21" t="s">
        <v>50</v>
      </c>
      <c r="F23" s="21" t="s">
        <v>51</v>
      </c>
      <c r="G23" s="22" t="s">
        <v>52</v>
      </c>
      <c r="H23" s="23">
        <v>10</v>
      </c>
      <c r="I23" s="23"/>
      <c r="J23" s="23"/>
      <c r="K23" s="24"/>
    </row>
    <row r="24" spans="1:11" ht="63.75" customHeight="1" x14ac:dyDescent="0.35">
      <c r="A24" s="19" t="s">
        <v>53</v>
      </c>
      <c r="B24" s="20" t="s">
        <v>54</v>
      </c>
      <c r="C24" s="20" t="s">
        <v>55</v>
      </c>
      <c r="D24" s="21" t="s">
        <v>49</v>
      </c>
      <c r="E24" s="21" t="s">
        <v>50</v>
      </c>
      <c r="F24" s="21" t="s">
        <v>56</v>
      </c>
      <c r="G24" s="22" t="s">
        <v>57</v>
      </c>
      <c r="H24" s="23">
        <v>10</v>
      </c>
      <c r="I24" s="23"/>
      <c r="J24" s="23"/>
      <c r="K24" s="24"/>
    </row>
    <row r="25" spans="1:11" ht="107.25" customHeight="1" x14ac:dyDescent="0.35">
      <c r="A25" s="19" t="s">
        <v>58</v>
      </c>
      <c r="B25" s="20" t="s">
        <v>59</v>
      </c>
      <c r="C25" s="20" t="s">
        <v>60</v>
      </c>
      <c r="D25" s="21" t="s">
        <v>61</v>
      </c>
      <c r="E25" s="22" t="s">
        <v>62</v>
      </c>
      <c r="F25" s="22" t="s">
        <v>63</v>
      </c>
      <c r="G25" s="22" t="s">
        <v>64</v>
      </c>
      <c r="H25" s="23">
        <v>10</v>
      </c>
      <c r="I25" s="23"/>
      <c r="J25" s="23"/>
      <c r="K25" s="24"/>
    </row>
    <row r="26" spans="1:11" ht="24" customHeight="1" x14ac:dyDescent="0.35">
      <c r="A26" s="117" t="s">
        <v>65</v>
      </c>
      <c r="B26" s="111"/>
      <c r="C26" s="112"/>
      <c r="D26" s="25"/>
      <c r="E26" s="25"/>
      <c r="F26" s="25"/>
      <c r="G26" s="26"/>
      <c r="H26" s="17">
        <f>SUM(H27:H29)</f>
        <v>24</v>
      </c>
      <c r="I26" s="17">
        <f>(H26/3)*10</f>
        <v>80</v>
      </c>
      <c r="J26" s="17">
        <v>0.05</v>
      </c>
      <c r="K26" s="18">
        <f>I26*J26</f>
        <v>4</v>
      </c>
    </row>
    <row r="27" spans="1:11" ht="96" customHeight="1" x14ac:dyDescent="0.35">
      <c r="A27" s="19" t="s">
        <v>23</v>
      </c>
      <c r="B27" s="20" t="s">
        <v>66</v>
      </c>
      <c r="C27" s="20" t="s">
        <v>67</v>
      </c>
      <c r="D27" s="21" t="s">
        <v>49</v>
      </c>
      <c r="E27" s="27" t="s">
        <v>68</v>
      </c>
      <c r="F27" s="21" t="s">
        <v>69</v>
      </c>
      <c r="G27" s="27" t="s">
        <v>70</v>
      </c>
      <c r="H27" s="19">
        <v>10</v>
      </c>
      <c r="I27" s="28"/>
      <c r="J27" s="23">
        <v>0</v>
      </c>
      <c r="K27" s="24"/>
    </row>
    <row r="28" spans="1:11" ht="63.75" customHeight="1" x14ac:dyDescent="0.35">
      <c r="A28" s="19" t="s">
        <v>32</v>
      </c>
      <c r="B28" s="20" t="s">
        <v>71</v>
      </c>
      <c r="C28" s="20" t="s">
        <v>72</v>
      </c>
      <c r="D28" s="21" t="s">
        <v>49</v>
      </c>
      <c r="E28" s="21" t="s">
        <v>73</v>
      </c>
      <c r="F28" s="21" t="s">
        <v>74</v>
      </c>
      <c r="G28" s="21" t="s">
        <v>75</v>
      </c>
      <c r="H28" s="23">
        <v>10</v>
      </c>
      <c r="I28" s="23"/>
      <c r="J28" s="23">
        <v>0</v>
      </c>
      <c r="K28" s="24"/>
    </row>
    <row r="29" spans="1:11" ht="93.75" customHeight="1" x14ac:dyDescent="0.35">
      <c r="A29" s="19" t="s">
        <v>39</v>
      </c>
      <c r="B29" s="20" t="s">
        <v>76</v>
      </c>
      <c r="C29" s="20" t="s">
        <v>77</v>
      </c>
      <c r="D29" s="21" t="s">
        <v>78</v>
      </c>
      <c r="E29" s="21" t="s">
        <v>79</v>
      </c>
      <c r="F29" s="21" t="s">
        <v>80</v>
      </c>
      <c r="G29" s="21" t="s">
        <v>81</v>
      </c>
      <c r="H29" s="23">
        <v>4</v>
      </c>
      <c r="I29" s="23"/>
      <c r="J29" s="23">
        <v>0</v>
      </c>
      <c r="K29" s="24"/>
    </row>
    <row r="30" spans="1:11" ht="23.25" customHeight="1" x14ac:dyDescent="0.35">
      <c r="A30" s="117" t="s">
        <v>82</v>
      </c>
      <c r="B30" s="111"/>
      <c r="C30" s="112"/>
      <c r="D30" s="25"/>
      <c r="E30" s="25"/>
      <c r="F30" s="25"/>
      <c r="G30" s="26"/>
      <c r="H30" s="17">
        <f>SUM(H31:H35)</f>
        <v>50</v>
      </c>
      <c r="I30" s="17">
        <f>(H30/5)*10</f>
        <v>100</v>
      </c>
      <c r="J30" s="17">
        <v>0.1</v>
      </c>
      <c r="K30" s="18">
        <f>I30*J30</f>
        <v>10</v>
      </c>
    </row>
    <row r="31" spans="1:11" ht="75" customHeight="1" x14ac:dyDescent="0.35">
      <c r="A31" s="19" t="s">
        <v>23</v>
      </c>
      <c r="B31" s="21" t="s">
        <v>83</v>
      </c>
      <c r="C31" s="21" t="s">
        <v>84</v>
      </c>
      <c r="D31" s="21" t="s">
        <v>85</v>
      </c>
      <c r="E31" s="21" t="s">
        <v>86</v>
      </c>
      <c r="F31" s="21" t="s">
        <v>87</v>
      </c>
      <c r="G31" s="22" t="s">
        <v>88</v>
      </c>
      <c r="H31" s="23">
        <v>10</v>
      </c>
      <c r="I31" s="23"/>
      <c r="J31" s="29">
        <v>0</v>
      </c>
      <c r="K31" s="24"/>
    </row>
    <row r="32" spans="1:11" ht="93" customHeight="1" x14ac:dyDescent="0.35">
      <c r="A32" s="24" t="s">
        <v>32</v>
      </c>
      <c r="B32" s="21" t="s">
        <v>89</v>
      </c>
      <c r="C32" s="21" t="s">
        <v>90</v>
      </c>
      <c r="D32" s="21" t="s">
        <v>91</v>
      </c>
      <c r="E32" s="21" t="s">
        <v>92</v>
      </c>
      <c r="F32" s="21" t="s">
        <v>93</v>
      </c>
      <c r="G32" s="22" t="s">
        <v>94</v>
      </c>
      <c r="H32" s="23">
        <v>10</v>
      </c>
      <c r="I32" s="23"/>
      <c r="J32" s="29">
        <v>0</v>
      </c>
      <c r="K32" s="24"/>
    </row>
    <row r="33" spans="1:11" ht="103.5" customHeight="1" x14ac:dyDescent="0.35">
      <c r="A33" s="30" t="s">
        <v>39</v>
      </c>
      <c r="B33" s="21" t="s">
        <v>95</v>
      </c>
      <c r="C33" s="31" t="s">
        <v>96</v>
      </c>
      <c r="D33" s="21" t="s">
        <v>97</v>
      </c>
      <c r="E33" s="21" t="s">
        <v>98</v>
      </c>
      <c r="F33" s="21" t="s">
        <v>99</v>
      </c>
      <c r="G33" s="21" t="s">
        <v>100</v>
      </c>
      <c r="H33" s="23">
        <v>10</v>
      </c>
      <c r="I33" s="23"/>
      <c r="J33" s="23">
        <v>0</v>
      </c>
      <c r="K33" s="24"/>
    </row>
    <row r="34" spans="1:11" ht="144" customHeight="1" x14ac:dyDescent="0.35">
      <c r="A34" s="30" t="s">
        <v>46</v>
      </c>
      <c r="B34" s="21" t="s">
        <v>101</v>
      </c>
      <c r="C34" s="21" t="s">
        <v>102</v>
      </c>
      <c r="D34" s="21" t="s">
        <v>103</v>
      </c>
      <c r="E34" s="21" t="s">
        <v>104</v>
      </c>
      <c r="F34" s="21" t="s">
        <v>105</v>
      </c>
      <c r="G34" s="21" t="s">
        <v>106</v>
      </c>
      <c r="H34" s="23">
        <v>10</v>
      </c>
      <c r="I34" s="23"/>
      <c r="J34" s="23">
        <v>0</v>
      </c>
      <c r="K34" s="24"/>
    </row>
    <row r="35" spans="1:11" ht="126" customHeight="1" x14ac:dyDescent="0.35">
      <c r="A35" s="32" t="s">
        <v>53</v>
      </c>
      <c r="B35" s="33" t="s">
        <v>107</v>
      </c>
      <c r="C35" s="22" t="s">
        <v>108</v>
      </c>
      <c r="D35" s="34" t="s">
        <v>109</v>
      </c>
      <c r="E35" s="35" t="s">
        <v>110</v>
      </c>
      <c r="F35" s="35" t="s">
        <v>111</v>
      </c>
      <c r="G35" s="36" t="s">
        <v>112</v>
      </c>
      <c r="H35" s="23">
        <v>10</v>
      </c>
      <c r="I35" s="37"/>
      <c r="J35" s="23">
        <v>0</v>
      </c>
      <c r="K35" s="24"/>
    </row>
    <row r="36" spans="1:11" ht="27.75" customHeight="1" x14ac:dyDescent="0.35">
      <c r="A36" s="121" t="s">
        <v>113</v>
      </c>
      <c r="B36" s="111"/>
      <c r="C36" s="111"/>
      <c r="D36" s="112"/>
      <c r="E36" s="25"/>
      <c r="F36" s="25"/>
      <c r="G36" s="26"/>
      <c r="H36" s="17">
        <f>SUM(H37+H43)</f>
        <v>60</v>
      </c>
      <c r="I36" s="17">
        <f>(H36/8)*10</f>
        <v>75</v>
      </c>
      <c r="J36" s="17">
        <v>0.1</v>
      </c>
      <c r="K36" s="18">
        <f>I36*J36</f>
        <v>7.5</v>
      </c>
    </row>
    <row r="37" spans="1:11" ht="27" customHeight="1" x14ac:dyDescent="0.35">
      <c r="A37" s="118" t="s">
        <v>114</v>
      </c>
      <c r="B37" s="111"/>
      <c r="C37" s="111"/>
      <c r="D37" s="112"/>
      <c r="E37" s="38"/>
      <c r="F37" s="38"/>
      <c r="G37" s="39"/>
      <c r="H37" s="40">
        <f>SUM(H38:H42)</f>
        <v>50</v>
      </c>
      <c r="I37" s="40"/>
      <c r="J37" s="40"/>
      <c r="K37" s="41"/>
    </row>
    <row r="38" spans="1:11" ht="76.5" customHeight="1" x14ac:dyDescent="0.35">
      <c r="A38" s="19" t="s">
        <v>23</v>
      </c>
      <c r="B38" s="20" t="s">
        <v>115</v>
      </c>
      <c r="C38" s="20" t="s">
        <v>116</v>
      </c>
      <c r="D38" s="20" t="s">
        <v>117</v>
      </c>
      <c r="E38" s="20" t="s">
        <v>118</v>
      </c>
      <c r="F38" s="20" t="s">
        <v>119</v>
      </c>
      <c r="G38" s="42" t="s">
        <v>120</v>
      </c>
      <c r="H38" s="23">
        <v>10</v>
      </c>
      <c r="I38" s="23"/>
      <c r="J38" s="23"/>
      <c r="K38" s="24"/>
    </row>
    <row r="39" spans="1:11" ht="64.5" customHeight="1" x14ac:dyDescent="0.35">
      <c r="A39" s="19" t="s">
        <v>32</v>
      </c>
      <c r="B39" s="20" t="s">
        <v>121</v>
      </c>
      <c r="C39" s="20" t="s">
        <v>122</v>
      </c>
      <c r="D39" s="20" t="s">
        <v>123</v>
      </c>
      <c r="E39" s="20" t="s">
        <v>124</v>
      </c>
      <c r="F39" s="20" t="s">
        <v>125</v>
      </c>
      <c r="G39" s="42" t="s">
        <v>126</v>
      </c>
      <c r="H39" s="23">
        <v>10</v>
      </c>
      <c r="I39" s="23"/>
      <c r="J39" s="23"/>
      <c r="K39" s="24"/>
    </row>
    <row r="40" spans="1:11" ht="56.25" customHeight="1" x14ac:dyDescent="0.35">
      <c r="A40" s="19" t="s">
        <v>39</v>
      </c>
      <c r="B40" s="20" t="s">
        <v>127</v>
      </c>
      <c r="C40" s="20" t="s">
        <v>128</v>
      </c>
      <c r="D40" s="20" t="s">
        <v>129</v>
      </c>
      <c r="E40" s="20" t="s">
        <v>130</v>
      </c>
      <c r="F40" s="20" t="s">
        <v>131</v>
      </c>
      <c r="G40" s="42" t="s">
        <v>132</v>
      </c>
      <c r="H40" s="23">
        <v>10</v>
      </c>
      <c r="I40" s="23"/>
      <c r="J40" s="23"/>
      <c r="K40" s="24"/>
    </row>
    <row r="41" spans="1:11" ht="47.25" customHeight="1" x14ac:dyDescent="0.35">
      <c r="A41" s="19" t="s">
        <v>46</v>
      </c>
      <c r="B41" s="20" t="s">
        <v>133</v>
      </c>
      <c r="C41" s="20" t="s">
        <v>134</v>
      </c>
      <c r="D41" s="20" t="s">
        <v>135</v>
      </c>
      <c r="E41" s="20" t="s">
        <v>136</v>
      </c>
      <c r="F41" s="20" t="s">
        <v>137</v>
      </c>
      <c r="G41" s="42" t="s">
        <v>138</v>
      </c>
      <c r="H41" s="23">
        <v>10</v>
      </c>
      <c r="I41" s="23"/>
      <c r="J41" s="23"/>
      <c r="K41" s="24"/>
    </row>
    <row r="42" spans="1:11" ht="66.75" customHeight="1" x14ac:dyDescent="0.35">
      <c r="A42" s="19" t="s">
        <v>53</v>
      </c>
      <c r="B42" s="20" t="s">
        <v>139</v>
      </c>
      <c r="C42" s="20" t="s">
        <v>140</v>
      </c>
      <c r="D42" s="20" t="s">
        <v>141</v>
      </c>
      <c r="E42" s="20" t="s">
        <v>130</v>
      </c>
      <c r="F42" s="20" t="s">
        <v>131</v>
      </c>
      <c r="G42" s="42" t="s">
        <v>132</v>
      </c>
      <c r="H42" s="23">
        <v>10</v>
      </c>
      <c r="I42" s="23"/>
      <c r="J42" s="23"/>
      <c r="K42" s="24"/>
    </row>
    <row r="43" spans="1:11" ht="27" customHeight="1" x14ac:dyDescent="0.35">
      <c r="A43" s="118" t="s">
        <v>142</v>
      </c>
      <c r="B43" s="111"/>
      <c r="C43" s="111"/>
      <c r="D43" s="112"/>
      <c r="E43" s="43"/>
      <c r="F43" s="43"/>
      <c r="G43" s="44"/>
      <c r="H43" s="40">
        <f>SUM(H44:H46)</f>
        <v>10</v>
      </c>
      <c r="I43" s="40"/>
      <c r="J43" s="40"/>
      <c r="K43" s="41"/>
    </row>
    <row r="44" spans="1:11" ht="409.5" customHeight="1" x14ac:dyDescent="0.35">
      <c r="A44" s="19" t="s">
        <v>23</v>
      </c>
      <c r="B44" s="22" t="s">
        <v>143</v>
      </c>
      <c r="C44" s="22" t="s">
        <v>144</v>
      </c>
      <c r="D44" s="42" t="s">
        <v>145</v>
      </c>
      <c r="E44" s="42" t="s">
        <v>146</v>
      </c>
      <c r="F44" s="42" t="s">
        <v>147</v>
      </c>
      <c r="G44" s="42" t="s">
        <v>148</v>
      </c>
      <c r="H44" s="23">
        <v>0</v>
      </c>
      <c r="I44" s="23"/>
      <c r="J44" s="23"/>
      <c r="K44" s="24"/>
    </row>
    <row r="45" spans="1:11" ht="65.25" customHeight="1" x14ac:dyDescent="0.35">
      <c r="A45" s="19" t="s">
        <v>32</v>
      </c>
      <c r="B45" s="45" t="s">
        <v>149</v>
      </c>
      <c r="C45" s="45" t="s">
        <v>150</v>
      </c>
      <c r="D45" s="46" t="s">
        <v>151</v>
      </c>
      <c r="E45" s="20" t="s">
        <v>152</v>
      </c>
      <c r="F45" s="20" t="s">
        <v>153</v>
      </c>
      <c r="G45" s="42" t="s">
        <v>154</v>
      </c>
      <c r="H45" s="23">
        <v>0</v>
      </c>
      <c r="I45" s="23"/>
      <c r="J45" s="23"/>
      <c r="K45" s="24"/>
    </row>
    <row r="46" spans="1:11" ht="409.5" customHeight="1" x14ac:dyDescent="0.35">
      <c r="A46" s="23" t="s">
        <v>39</v>
      </c>
      <c r="B46" s="45" t="s">
        <v>155</v>
      </c>
      <c r="C46" s="45" t="s">
        <v>156</v>
      </c>
      <c r="D46" s="21" t="s">
        <v>157</v>
      </c>
      <c r="E46" s="47" t="s">
        <v>158</v>
      </c>
      <c r="F46" s="20" t="s">
        <v>159</v>
      </c>
      <c r="G46" s="20" t="s">
        <v>160</v>
      </c>
      <c r="H46" s="23">
        <v>10</v>
      </c>
      <c r="I46" s="23"/>
      <c r="J46" s="23"/>
      <c r="K46" s="24"/>
    </row>
    <row r="47" spans="1:11" ht="28.5" customHeight="1" x14ac:dyDescent="0.35">
      <c r="A47" s="117" t="s">
        <v>161</v>
      </c>
      <c r="B47" s="111"/>
      <c r="C47" s="112"/>
      <c r="D47" s="25"/>
      <c r="E47" s="25"/>
      <c r="F47" s="25"/>
      <c r="G47" s="26"/>
      <c r="H47" s="17">
        <f>H48+H56+H60+H65+H70+H74+H79</f>
        <v>265</v>
      </c>
      <c r="I47" s="17">
        <f>(H47/28)*10</f>
        <v>94.642857142857139</v>
      </c>
      <c r="J47" s="17">
        <v>0.15</v>
      </c>
      <c r="K47" s="18">
        <f>I47*J47</f>
        <v>14.196428571428571</v>
      </c>
    </row>
    <row r="48" spans="1:11" ht="30" customHeight="1" x14ac:dyDescent="0.35">
      <c r="A48" s="110" t="s">
        <v>162</v>
      </c>
      <c r="B48" s="111"/>
      <c r="C48" s="112"/>
      <c r="D48" s="38"/>
      <c r="E48" s="38"/>
      <c r="F48" s="38"/>
      <c r="G48" s="39"/>
      <c r="H48" s="40">
        <f>SUM(H49:H55)</f>
        <v>70</v>
      </c>
      <c r="I48" s="40"/>
      <c r="J48" s="40"/>
      <c r="K48" s="41"/>
    </row>
    <row r="49" spans="1:12" ht="46.5" customHeight="1" x14ac:dyDescent="0.35">
      <c r="A49" s="48" t="s">
        <v>23</v>
      </c>
      <c r="B49" s="49" t="s">
        <v>163</v>
      </c>
      <c r="C49" s="49" t="s">
        <v>164</v>
      </c>
      <c r="D49" s="49" t="s">
        <v>165</v>
      </c>
      <c r="E49" s="49" t="s">
        <v>166</v>
      </c>
      <c r="F49" s="49" t="s">
        <v>167</v>
      </c>
      <c r="G49" s="49" t="s">
        <v>168</v>
      </c>
      <c r="H49" s="28">
        <v>10</v>
      </c>
      <c r="I49" s="32"/>
      <c r="J49" s="23"/>
      <c r="K49" s="24"/>
      <c r="L49" s="50" t="s">
        <v>169</v>
      </c>
    </row>
    <row r="50" spans="1:12" ht="76.5" customHeight="1" x14ac:dyDescent="0.35">
      <c r="A50" s="51" t="s">
        <v>32</v>
      </c>
      <c r="B50" s="52" t="s">
        <v>170</v>
      </c>
      <c r="C50" s="52" t="s">
        <v>171</v>
      </c>
      <c r="D50" s="52" t="s">
        <v>172</v>
      </c>
      <c r="E50" s="52" t="s">
        <v>173</v>
      </c>
      <c r="F50" s="52" t="s">
        <v>174</v>
      </c>
      <c r="G50" s="52" t="s">
        <v>175</v>
      </c>
      <c r="H50" s="28">
        <v>10</v>
      </c>
      <c r="I50" s="53"/>
      <c r="J50" s="23"/>
      <c r="K50" s="24"/>
      <c r="L50" s="50" t="s">
        <v>169</v>
      </c>
    </row>
    <row r="51" spans="1:12" ht="61.5" customHeight="1" x14ac:dyDescent="0.35">
      <c r="A51" s="51" t="s">
        <v>39</v>
      </c>
      <c r="B51" s="52" t="s">
        <v>176</v>
      </c>
      <c r="C51" s="54" t="s">
        <v>177</v>
      </c>
      <c r="D51" s="52" t="s">
        <v>178</v>
      </c>
      <c r="E51" s="52" t="s">
        <v>179</v>
      </c>
      <c r="F51" s="52" t="s">
        <v>180</v>
      </c>
      <c r="G51" s="52" t="s">
        <v>181</v>
      </c>
      <c r="H51" s="28">
        <v>10</v>
      </c>
      <c r="I51" s="53"/>
      <c r="J51" s="23"/>
      <c r="K51" s="24"/>
      <c r="L51" s="50" t="s">
        <v>169</v>
      </c>
    </row>
    <row r="52" spans="1:12" ht="63.75" customHeight="1" x14ac:dyDescent="0.35">
      <c r="A52" s="51" t="s">
        <v>46</v>
      </c>
      <c r="B52" s="55" t="s">
        <v>182</v>
      </c>
      <c r="C52" s="56" t="s">
        <v>183</v>
      </c>
      <c r="D52" s="52" t="s">
        <v>184</v>
      </c>
      <c r="E52" s="52" t="s">
        <v>185</v>
      </c>
      <c r="F52" s="52" t="s">
        <v>186</v>
      </c>
      <c r="G52" s="52" t="s">
        <v>187</v>
      </c>
      <c r="H52" s="28">
        <v>10</v>
      </c>
      <c r="I52" s="53"/>
      <c r="J52" s="23"/>
      <c r="K52" s="24"/>
    </row>
    <row r="53" spans="1:12" ht="49.5" customHeight="1" x14ac:dyDescent="0.35">
      <c r="A53" s="51" t="s">
        <v>53</v>
      </c>
      <c r="B53" s="52" t="s">
        <v>188</v>
      </c>
      <c r="C53" s="52" t="s">
        <v>189</v>
      </c>
      <c r="D53" s="52" t="s">
        <v>190</v>
      </c>
      <c r="E53" s="52" t="s">
        <v>191</v>
      </c>
      <c r="F53" s="52" t="s">
        <v>192</v>
      </c>
      <c r="G53" s="52" t="s">
        <v>193</v>
      </c>
      <c r="H53" s="28">
        <v>10</v>
      </c>
      <c r="I53" s="53"/>
      <c r="J53" s="23"/>
      <c r="K53" s="24"/>
    </row>
    <row r="54" spans="1:12" ht="62.25" customHeight="1" x14ac:dyDescent="0.35">
      <c r="A54" s="57" t="s">
        <v>58</v>
      </c>
      <c r="B54" s="54" t="s">
        <v>194</v>
      </c>
      <c r="C54" s="58" t="s">
        <v>195</v>
      </c>
      <c r="D54" s="54" t="s">
        <v>196</v>
      </c>
      <c r="E54" s="54" t="s">
        <v>197</v>
      </c>
      <c r="F54" s="54" t="s">
        <v>198</v>
      </c>
      <c r="G54" s="54" t="s">
        <v>199</v>
      </c>
      <c r="H54" s="28">
        <v>10</v>
      </c>
      <c r="I54" s="59"/>
      <c r="J54" s="23"/>
      <c r="K54" s="24"/>
      <c r="L54" s="50" t="s">
        <v>200</v>
      </c>
    </row>
    <row r="55" spans="1:12" ht="64.5" customHeight="1" x14ac:dyDescent="0.35">
      <c r="A55" s="48" t="s">
        <v>201</v>
      </c>
      <c r="B55" s="56" t="s">
        <v>202</v>
      </c>
      <c r="C55" s="34" t="s">
        <v>203</v>
      </c>
      <c r="D55" s="56" t="s">
        <v>204</v>
      </c>
      <c r="E55" s="56" t="s">
        <v>205</v>
      </c>
      <c r="F55" s="56" t="s">
        <v>206</v>
      </c>
      <c r="G55" s="56" t="s">
        <v>207</v>
      </c>
      <c r="H55" s="28">
        <v>10</v>
      </c>
      <c r="I55" s="32"/>
      <c r="J55" s="19"/>
      <c r="K55" s="24"/>
    </row>
    <row r="56" spans="1:12" ht="25.5" customHeight="1" x14ac:dyDescent="0.35">
      <c r="A56" s="110" t="s">
        <v>208</v>
      </c>
      <c r="B56" s="111"/>
      <c r="C56" s="112"/>
      <c r="D56" s="38"/>
      <c r="E56" s="38"/>
      <c r="F56" s="38"/>
      <c r="G56" s="39"/>
      <c r="H56" s="40">
        <f>SUM(H57:H59)</f>
        <v>30</v>
      </c>
      <c r="I56" s="40"/>
      <c r="J56" s="40"/>
      <c r="K56" s="41"/>
    </row>
    <row r="57" spans="1:12" ht="48" customHeight="1" x14ac:dyDescent="0.35">
      <c r="A57" s="48" t="s">
        <v>23</v>
      </c>
      <c r="B57" s="35" t="s">
        <v>209</v>
      </c>
      <c r="C57" s="49" t="s">
        <v>210</v>
      </c>
      <c r="D57" s="49" t="s">
        <v>211</v>
      </c>
      <c r="E57" s="49" t="s">
        <v>212</v>
      </c>
      <c r="F57" s="49" t="s">
        <v>213</v>
      </c>
      <c r="G57" s="49" t="s">
        <v>214</v>
      </c>
      <c r="H57" s="28">
        <v>10</v>
      </c>
      <c r="I57" s="60"/>
      <c r="J57" s="23"/>
      <c r="K57" s="24"/>
      <c r="L57" s="50" t="s">
        <v>169</v>
      </c>
    </row>
    <row r="58" spans="1:12" ht="49.5" customHeight="1" x14ac:dyDescent="0.35">
      <c r="A58" s="51" t="s">
        <v>32</v>
      </c>
      <c r="B58" s="61" t="s">
        <v>215</v>
      </c>
      <c r="C58" s="52" t="s">
        <v>216</v>
      </c>
      <c r="D58" s="52" t="s">
        <v>217</v>
      </c>
      <c r="E58" s="52" t="s">
        <v>218</v>
      </c>
      <c r="F58" s="52" t="s">
        <v>219</v>
      </c>
      <c r="G58" s="52" t="s">
        <v>220</v>
      </c>
      <c r="H58" s="28">
        <v>10</v>
      </c>
      <c r="I58" s="62"/>
      <c r="J58" s="23"/>
      <c r="K58" s="24"/>
      <c r="L58" s="50" t="s">
        <v>169</v>
      </c>
    </row>
    <row r="59" spans="1:12" ht="46.5" customHeight="1" x14ac:dyDescent="0.35">
      <c r="A59" s="63" t="s">
        <v>39</v>
      </c>
      <c r="B59" s="64" t="s">
        <v>221</v>
      </c>
      <c r="C59" s="64" t="s">
        <v>222</v>
      </c>
      <c r="D59" s="65" t="s">
        <v>223</v>
      </c>
      <c r="E59" s="65" t="s">
        <v>224</v>
      </c>
      <c r="F59" s="64" t="s">
        <v>225</v>
      </c>
      <c r="G59" s="64" t="s">
        <v>226</v>
      </c>
      <c r="H59" s="28">
        <v>10</v>
      </c>
      <c r="I59" s="66"/>
      <c r="J59" s="67"/>
      <c r="K59" s="24"/>
      <c r="L59" s="50" t="s">
        <v>169</v>
      </c>
    </row>
    <row r="60" spans="1:12" ht="24" customHeight="1" x14ac:dyDescent="0.35">
      <c r="A60" s="110" t="s">
        <v>227</v>
      </c>
      <c r="B60" s="111"/>
      <c r="C60" s="112"/>
      <c r="D60" s="38"/>
      <c r="E60" s="38"/>
      <c r="F60" s="38"/>
      <c r="G60" s="39"/>
      <c r="H60" s="40">
        <f>SUM(H61:H64)</f>
        <v>34</v>
      </c>
      <c r="I60" s="40"/>
      <c r="J60" s="40"/>
      <c r="K60" s="41"/>
    </row>
    <row r="61" spans="1:12" ht="57" customHeight="1" x14ac:dyDescent="0.35">
      <c r="A61" s="68" t="s">
        <v>23</v>
      </c>
      <c r="B61" s="56" t="s">
        <v>228</v>
      </c>
      <c r="C61" s="49" t="s">
        <v>229</v>
      </c>
      <c r="D61" s="49" t="s">
        <v>230</v>
      </c>
      <c r="E61" s="49" t="s">
        <v>231</v>
      </c>
      <c r="F61" s="49" t="s">
        <v>232</v>
      </c>
      <c r="G61" s="49" t="s">
        <v>233</v>
      </c>
      <c r="H61" s="28">
        <v>7</v>
      </c>
      <c r="I61" s="32"/>
      <c r="J61" s="23"/>
      <c r="K61" s="24"/>
      <c r="L61" s="50" t="s">
        <v>234</v>
      </c>
    </row>
    <row r="62" spans="1:12" ht="51.75" customHeight="1" x14ac:dyDescent="0.35">
      <c r="A62" s="69" t="s">
        <v>32</v>
      </c>
      <c r="B62" s="70" t="s">
        <v>235</v>
      </c>
      <c r="C62" s="52" t="s">
        <v>236</v>
      </c>
      <c r="D62" s="52" t="s">
        <v>237</v>
      </c>
      <c r="E62" s="52" t="s">
        <v>238</v>
      </c>
      <c r="F62" s="52" t="s">
        <v>239</v>
      </c>
      <c r="G62" s="52" t="s">
        <v>240</v>
      </c>
      <c r="H62" s="28">
        <v>10</v>
      </c>
      <c r="I62" s="53"/>
      <c r="J62" s="23"/>
      <c r="K62" s="24"/>
      <c r="L62" s="50" t="s">
        <v>169</v>
      </c>
    </row>
    <row r="63" spans="1:12" ht="37.5" customHeight="1" x14ac:dyDescent="0.35">
      <c r="A63" s="71" t="s">
        <v>39</v>
      </c>
      <c r="B63" s="70" t="s">
        <v>241</v>
      </c>
      <c r="C63" s="52" t="s">
        <v>242</v>
      </c>
      <c r="D63" s="52" t="s">
        <v>243</v>
      </c>
      <c r="E63" s="52" t="s">
        <v>244</v>
      </c>
      <c r="F63" s="52" t="s">
        <v>245</v>
      </c>
      <c r="G63" s="52" t="s">
        <v>246</v>
      </c>
      <c r="H63" s="28">
        <v>10</v>
      </c>
      <c r="I63" s="53"/>
      <c r="J63" s="23"/>
      <c r="K63" s="24"/>
      <c r="L63" s="50" t="s">
        <v>169</v>
      </c>
    </row>
    <row r="64" spans="1:12" ht="49.5" customHeight="1" x14ac:dyDescent="0.35">
      <c r="A64" s="48" t="s">
        <v>46</v>
      </c>
      <c r="B64" s="52" t="s">
        <v>247</v>
      </c>
      <c r="C64" s="52" t="s">
        <v>248</v>
      </c>
      <c r="D64" s="52" t="s">
        <v>249</v>
      </c>
      <c r="E64" s="52" t="s">
        <v>250</v>
      </c>
      <c r="F64" s="52" t="s">
        <v>251</v>
      </c>
      <c r="G64" s="52" t="s">
        <v>252</v>
      </c>
      <c r="H64" s="28">
        <v>7</v>
      </c>
      <c r="I64" s="53"/>
      <c r="J64" s="23"/>
      <c r="K64" s="24"/>
      <c r="L64" s="50" t="s">
        <v>253</v>
      </c>
    </row>
    <row r="65" spans="1:12" ht="25.5" customHeight="1" x14ac:dyDescent="0.35">
      <c r="A65" s="110" t="s">
        <v>254</v>
      </c>
      <c r="B65" s="111"/>
      <c r="C65" s="112"/>
      <c r="D65" s="38"/>
      <c r="E65" s="38"/>
      <c r="F65" s="38"/>
      <c r="G65" s="39"/>
      <c r="H65" s="40">
        <f>SUM(H66:H69)</f>
        <v>31</v>
      </c>
      <c r="I65" s="40"/>
      <c r="J65" s="40"/>
      <c r="K65" s="41"/>
    </row>
    <row r="66" spans="1:12" ht="33" customHeight="1" x14ac:dyDescent="0.35">
      <c r="A66" s="19" t="s">
        <v>23</v>
      </c>
      <c r="B66" s="56" t="s">
        <v>255</v>
      </c>
      <c r="C66" s="49" t="s">
        <v>256</v>
      </c>
      <c r="D66" s="49" t="s">
        <v>257</v>
      </c>
      <c r="E66" s="49" t="s">
        <v>258</v>
      </c>
      <c r="F66" s="49" t="s">
        <v>259</v>
      </c>
      <c r="G66" s="49" t="s">
        <v>260</v>
      </c>
      <c r="H66" s="28">
        <v>10</v>
      </c>
      <c r="I66" s="32"/>
      <c r="J66" s="23"/>
      <c r="K66" s="24"/>
      <c r="L66" s="50" t="s">
        <v>261</v>
      </c>
    </row>
    <row r="67" spans="1:12" ht="81" customHeight="1" x14ac:dyDescent="0.35">
      <c r="A67" s="19" t="s">
        <v>32</v>
      </c>
      <c r="B67" s="70" t="s">
        <v>262</v>
      </c>
      <c r="C67" s="52" t="s">
        <v>263</v>
      </c>
      <c r="D67" s="52" t="s">
        <v>264</v>
      </c>
      <c r="E67" s="52" t="s">
        <v>265</v>
      </c>
      <c r="F67" s="52" t="s">
        <v>266</v>
      </c>
      <c r="G67" s="52" t="s">
        <v>267</v>
      </c>
      <c r="H67" s="72">
        <v>7</v>
      </c>
      <c r="I67" s="53"/>
      <c r="J67" s="23"/>
      <c r="K67" s="24"/>
    </row>
    <row r="68" spans="1:12" ht="45.75" customHeight="1" x14ac:dyDescent="0.35">
      <c r="A68" s="19" t="s">
        <v>39</v>
      </c>
      <c r="B68" s="70" t="s">
        <v>268</v>
      </c>
      <c r="C68" s="52" t="s">
        <v>269</v>
      </c>
      <c r="D68" s="52" t="s">
        <v>270</v>
      </c>
      <c r="E68" s="52" t="s">
        <v>271</v>
      </c>
      <c r="F68" s="52" t="s">
        <v>272</v>
      </c>
      <c r="G68" s="52" t="s">
        <v>273</v>
      </c>
      <c r="H68" s="72">
        <v>7</v>
      </c>
      <c r="I68" s="53"/>
      <c r="J68" s="23"/>
      <c r="K68" s="24"/>
    </row>
    <row r="69" spans="1:12" ht="48.75" customHeight="1" x14ac:dyDescent="0.35">
      <c r="A69" s="19" t="s">
        <v>46</v>
      </c>
      <c r="B69" s="70" t="s">
        <v>274</v>
      </c>
      <c r="C69" s="52" t="s">
        <v>275</v>
      </c>
      <c r="D69" s="52" t="s">
        <v>276</v>
      </c>
      <c r="E69" s="52" t="s">
        <v>277</v>
      </c>
      <c r="F69" s="52" t="s">
        <v>278</v>
      </c>
      <c r="G69" s="52" t="s">
        <v>279</v>
      </c>
      <c r="H69" s="72">
        <v>7</v>
      </c>
      <c r="I69" s="53"/>
      <c r="J69" s="23"/>
      <c r="K69" s="24"/>
    </row>
    <row r="70" spans="1:12" ht="24" customHeight="1" x14ac:dyDescent="0.35">
      <c r="A70" s="110" t="s">
        <v>280</v>
      </c>
      <c r="B70" s="111"/>
      <c r="C70" s="112"/>
      <c r="D70" s="38"/>
      <c r="E70" s="38"/>
      <c r="F70" s="38"/>
      <c r="G70" s="39"/>
      <c r="H70" s="40">
        <f>SUM(H71:H73)</f>
        <v>30</v>
      </c>
      <c r="I70" s="40"/>
      <c r="J70" s="40"/>
      <c r="K70" s="41"/>
    </row>
    <row r="71" spans="1:12" ht="48.75" customHeight="1" x14ac:dyDescent="0.35">
      <c r="A71" s="19" t="s">
        <v>23</v>
      </c>
      <c r="B71" s="34" t="s">
        <v>281</v>
      </c>
      <c r="C71" s="35" t="s">
        <v>282</v>
      </c>
      <c r="D71" s="35" t="s">
        <v>283</v>
      </c>
      <c r="E71" s="35" t="s">
        <v>284</v>
      </c>
      <c r="F71" s="35" t="s">
        <v>285</v>
      </c>
      <c r="G71" s="35" t="s">
        <v>286</v>
      </c>
      <c r="H71" s="28">
        <v>10</v>
      </c>
      <c r="I71" s="32"/>
      <c r="J71" s="23"/>
      <c r="K71" s="24"/>
    </row>
    <row r="72" spans="1:12" ht="60.75" customHeight="1" x14ac:dyDescent="0.35">
      <c r="A72" s="19" t="s">
        <v>32</v>
      </c>
      <c r="B72" s="73" t="s">
        <v>287</v>
      </c>
      <c r="C72" s="61" t="s">
        <v>288</v>
      </c>
      <c r="D72" s="61" t="s">
        <v>289</v>
      </c>
      <c r="E72" s="61" t="s">
        <v>290</v>
      </c>
      <c r="F72" s="61" t="s">
        <v>291</v>
      </c>
      <c r="G72" s="61" t="s">
        <v>292</v>
      </c>
      <c r="H72" s="28">
        <v>10</v>
      </c>
      <c r="I72" s="53"/>
      <c r="J72" s="23"/>
      <c r="K72" s="24"/>
    </row>
    <row r="73" spans="1:12" ht="48" customHeight="1" x14ac:dyDescent="0.35">
      <c r="A73" s="19" t="s">
        <v>39</v>
      </c>
      <c r="B73" s="74" t="s">
        <v>293</v>
      </c>
      <c r="C73" s="61" t="s">
        <v>294</v>
      </c>
      <c r="D73" s="61" t="s">
        <v>295</v>
      </c>
      <c r="E73" s="61" t="s">
        <v>296</v>
      </c>
      <c r="F73" s="61" t="s">
        <v>297</v>
      </c>
      <c r="G73" s="61" t="s">
        <v>298</v>
      </c>
      <c r="H73" s="28">
        <v>10</v>
      </c>
      <c r="I73" s="53"/>
      <c r="J73" s="23"/>
      <c r="K73" s="24"/>
    </row>
    <row r="74" spans="1:12" ht="24" customHeight="1" x14ac:dyDescent="0.35">
      <c r="A74" s="110" t="s">
        <v>299</v>
      </c>
      <c r="B74" s="111"/>
      <c r="C74" s="112"/>
      <c r="D74" s="38"/>
      <c r="E74" s="38"/>
      <c r="F74" s="38"/>
      <c r="G74" s="39"/>
      <c r="H74" s="40">
        <f>SUM(H75:H78)</f>
        <v>40</v>
      </c>
      <c r="I74" s="40"/>
      <c r="J74" s="40"/>
      <c r="K74" s="41"/>
      <c r="L74" s="50" t="s">
        <v>300</v>
      </c>
    </row>
    <row r="75" spans="1:12" ht="49.5" customHeight="1" x14ac:dyDescent="0.35">
      <c r="A75" s="48" t="s">
        <v>23</v>
      </c>
      <c r="B75" s="61" t="s">
        <v>301</v>
      </c>
      <c r="C75" s="52" t="s">
        <v>302</v>
      </c>
      <c r="D75" s="52" t="s">
        <v>303</v>
      </c>
      <c r="E75" s="52" t="s">
        <v>304</v>
      </c>
      <c r="F75" s="52" t="s">
        <v>305</v>
      </c>
      <c r="G75" s="52" t="s">
        <v>306</v>
      </c>
      <c r="H75" s="75">
        <v>10</v>
      </c>
      <c r="I75" s="53"/>
      <c r="J75" s="23"/>
      <c r="K75" s="24"/>
      <c r="L75" s="76" t="s">
        <v>307</v>
      </c>
    </row>
    <row r="76" spans="1:12" ht="49.5" customHeight="1" x14ac:dyDescent="0.35">
      <c r="A76" s="51" t="s">
        <v>32</v>
      </c>
      <c r="B76" s="61" t="s">
        <v>308</v>
      </c>
      <c r="C76" s="52" t="s">
        <v>309</v>
      </c>
      <c r="D76" s="52" t="s">
        <v>310</v>
      </c>
      <c r="E76" s="52" t="s">
        <v>311</v>
      </c>
      <c r="F76" s="52" t="s">
        <v>312</v>
      </c>
      <c r="G76" s="52" t="s">
        <v>313</v>
      </c>
      <c r="H76" s="75">
        <v>10</v>
      </c>
      <c r="I76" s="53"/>
      <c r="J76" s="23"/>
      <c r="K76" s="24"/>
      <c r="L76" s="76" t="s">
        <v>314</v>
      </c>
    </row>
    <row r="77" spans="1:12" ht="51" customHeight="1" x14ac:dyDescent="0.35">
      <c r="A77" s="51" t="s">
        <v>39</v>
      </c>
      <c r="B77" s="61" t="s">
        <v>315</v>
      </c>
      <c r="C77" s="52" t="s">
        <v>316</v>
      </c>
      <c r="D77" s="52" t="s">
        <v>223</v>
      </c>
      <c r="E77" s="52" t="s">
        <v>317</v>
      </c>
      <c r="F77" s="52" t="s">
        <v>318</v>
      </c>
      <c r="G77" s="61" t="s">
        <v>319</v>
      </c>
      <c r="H77" s="75">
        <v>10</v>
      </c>
      <c r="I77" s="53"/>
      <c r="J77" s="23"/>
      <c r="K77" s="24"/>
    </row>
    <row r="78" spans="1:12" ht="49.5" customHeight="1" x14ac:dyDescent="0.35">
      <c r="A78" s="51" t="s">
        <v>46</v>
      </c>
      <c r="B78" s="61" t="s">
        <v>320</v>
      </c>
      <c r="C78" s="52" t="s">
        <v>321</v>
      </c>
      <c r="D78" s="52" t="s">
        <v>322</v>
      </c>
      <c r="E78" s="52" t="s">
        <v>323</v>
      </c>
      <c r="F78" s="52" t="s">
        <v>324</v>
      </c>
      <c r="G78" s="61" t="s">
        <v>325</v>
      </c>
      <c r="H78" s="75">
        <v>10</v>
      </c>
      <c r="I78" s="53"/>
      <c r="J78" s="23"/>
      <c r="K78" s="24"/>
    </row>
    <row r="79" spans="1:12" ht="23.25" customHeight="1" x14ac:dyDescent="0.35">
      <c r="A79" s="110" t="s">
        <v>326</v>
      </c>
      <c r="B79" s="111"/>
      <c r="C79" s="112"/>
      <c r="D79" s="77"/>
      <c r="E79" s="77"/>
      <c r="F79" s="77"/>
      <c r="G79" s="78"/>
      <c r="H79" s="79">
        <f>SUM(H80:H82)</f>
        <v>30</v>
      </c>
      <c r="I79" s="80"/>
      <c r="J79" s="40"/>
      <c r="K79" s="41"/>
      <c r="L79" s="50" t="s">
        <v>300</v>
      </c>
    </row>
    <row r="80" spans="1:12" ht="96" customHeight="1" x14ac:dyDescent="0.35">
      <c r="A80" s="19" t="s">
        <v>23</v>
      </c>
      <c r="B80" s="34" t="s">
        <v>327</v>
      </c>
      <c r="C80" s="35" t="s">
        <v>328</v>
      </c>
      <c r="D80" s="35" t="s">
        <v>329</v>
      </c>
      <c r="E80" s="35" t="s">
        <v>330</v>
      </c>
      <c r="F80" s="35" t="s">
        <v>331</v>
      </c>
      <c r="G80" s="35" t="s">
        <v>332</v>
      </c>
      <c r="H80" s="75">
        <v>10</v>
      </c>
      <c r="I80" s="32"/>
      <c r="J80" s="23"/>
      <c r="K80" s="24"/>
      <c r="L80" s="76" t="s">
        <v>333</v>
      </c>
    </row>
    <row r="81" spans="1:12" ht="62.25" customHeight="1" x14ac:dyDescent="0.35">
      <c r="A81" s="19" t="s">
        <v>32</v>
      </c>
      <c r="B81" s="74" t="s">
        <v>334</v>
      </c>
      <c r="C81" s="61" t="s">
        <v>335</v>
      </c>
      <c r="D81" s="61" t="s">
        <v>336</v>
      </c>
      <c r="E81" s="61" t="s">
        <v>337</v>
      </c>
      <c r="F81" s="61" t="s">
        <v>338</v>
      </c>
      <c r="G81" s="61" t="s">
        <v>339</v>
      </c>
      <c r="H81" s="28">
        <v>10</v>
      </c>
      <c r="I81" s="53"/>
      <c r="J81" s="23"/>
      <c r="K81" s="24"/>
    </row>
    <row r="82" spans="1:12" ht="52.5" customHeight="1" x14ac:dyDescent="0.35">
      <c r="A82" s="51" t="s">
        <v>39</v>
      </c>
      <c r="B82" s="21" t="s">
        <v>340</v>
      </c>
      <c r="C82" s="20" t="s">
        <v>341</v>
      </c>
      <c r="D82" s="21" t="s">
        <v>342</v>
      </c>
      <c r="E82" s="21" t="s">
        <v>343</v>
      </c>
      <c r="F82" s="21" t="s">
        <v>344</v>
      </c>
      <c r="G82" s="21" t="s">
        <v>345</v>
      </c>
      <c r="H82" s="28">
        <v>10</v>
      </c>
      <c r="I82" s="23"/>
      <c r="J82" s="23"/>
      <c r="K82" s="24"/>
    </row>
    <row r="83" spans="1:12" ht="24.75" customHeight="1" x14ac:dyDescent="0.35">
      <c r="A83" s="117" t="s">
        <v>346</v>
      </c>
      <c r="B83" s="111"/>
      <c r="C83" s="112"/>
      <c r="D83" s="25"/>
      <c r="E83" s="25"/>
      <c r="F83" s="25"/>
      <c r="G83" s="25"/>
      <c r="H83" s="17">
        <f>SUM(H84:H89)</f>
        <v>60</v>
      </c>
      <c r="I83" s="17">
        <f>(H83/6)*10</f>
        <v>100</v>
      </c>
      <c r="J83" s="17">
        <v>0.05</v>
      </c>
      <c r="K83" s="18">
        <f>I83*J83</f>
        <v>5</v>
      </c>
    </row>
    <row r="84" spans="1:12" ht="37.5" customHeight="1" x14ac:dyDescent="0.35">
      <c r="A84" s="19" t="s">
        <v>23</v>
      </c>
      <c r="B84" s="20" t="s">
        <v>347</v>
      </c>
      <c r="C84" s="20" t="s">
        <v>348</v>
      </c>
      <c r="D84" s="20" t="s">
        <v>349</v>
      </c>
      <c r="E84" s="20" t="s">
        <v>350</v>
      </c>
      <c r="F84" s="20" t="s">
        <v>351</v>
      </c>
      <c r="G84" s="20" t="s">
        <v>352</v>
      </c>
      <c r="H84" s="23">
        <v>10</v>
      </c>
      <c r="I84" s="23"/>
      <c r="J84" s="29"/>
      <c r="K84" s="24"/>
    </row>
    <row r="85" spans="1:12" ht="75" customHeight="1" x14ac:dyDescent="0.35">
      <c r="A85" s="19" t="s">
        <v>32</v>
      </c>
      <c r="B85" s="20" t="s">
        <v>353</v>
      </c>
      <c r="C85" s="20" t="s">
        <v>354</v>
      </c>
      <c r="D85" s="20" t="s">
        <v>355</v>
      </c>
      <c r="E85" s="20" t="s">
        <v>356</v>
      </c>
      <c r="F85" s="20" t="s">
        <v>357</v>
      </c>
      <c r="G85" s="20" t="s">
        <v>358</v>
      </c>
      <c r="H85" s="23">
        <v>10</v>
      </c>
      <c r="I85" s="23"/>
      <c r="J85" s="29"/>
      <c r="K85" s="24"/>
    </row>
    <row r="86" spans="1:12" ht="46.5" customHeight="1" x14ac:dyDescent="0.35">
      <c r="A86" s="19" t="s">
        <v>39</v>
      </c>
      <c r="B86" s="20" t="s">
        <v>359</v>
      </c>
      <c r="C86" s="20" t="s">
        <v>360</v>
      </c>
      <c r="D86" s="20" t="s">
        <v>361</v>
      </c>
      <c r="E86" s="20" t="s">
        <v>362</v>
      </c>
      <c r="F86" s="20" t="s">
        <v>363</v>
      </c>
      <c r="G86" s="20" t="s">
        <v>364</v>
      </c>
      <c r="H86" s="23">
        <v>10</v>
      </c>
      <c r="I86" s="23"/>
      <c r="J86" s="29"/>
      <c r="K86" s="24"/>
    </row>
    <row r="87" spans="1:12" ht="81.75" customHeight="1" x14ac:dyDescent="0.35">
      <c r="A87" s="19" t="s">
        <v>46</v>
      </c>
      <c r="B87" s="20" t="s">
        <v>365</v>
      </c>
      <c r="C87" s="20" t="s">
        <v>366</v>
      </c>
      <c r="D87" s="20" t="s">
        <v>367</v>
      </c>
      <c r="E87" s="20" t="s">
        <v>368</v>
      </c>
      <c r="F87" s="20" t="s">
        <v>369</v>
      </c>
      <c r="G87" s="20" t="s">
        <v>370</v>
      </c>
      <c r="H87" s="23">
        <v>10</v>
      </c>
      <c r="I87" s="23"/>
      <c r="J87" s="29"/>
      <c r="K87" s="24"/>
    </row>
    <row r="88" spans="1:12" ht="57" customHeight="1" x14ac:dyDescent="0.35">
      <c r="A88" s="19" t="s">
        <v>53</v>
      </c>
      <c r="B88" s="20" t="s">
        <v>371</v>
      </c>
      <c r="C88" s="20" t="s">
        <v>372</v>
      </c>
      <c r="D88" s="20" t="s">
        <v>373</v>
      </c>
      <c r="E88" s="20" t="s">
        <v>374</v>
      </c>
      <c r="F88" s="20" t="s">
        <v>375</v>
      </c>
      <c r="G88" s="20" t="s">
        <v>376</v>
      </c>
      <c r="H88" s="23">
        <v>10</v>
      </c>
      <c r="I88" s="23"/>
      <c r="J88" s="29"/>
      <c r="K88" s="24"/>
    </row>
    <row r="89" spans="1:12" ht="52.5" customHeight="1" x14ac:dyDescent="0.35">
      <c r="A89" s="19" t="s">
        <v>58</v>
      </c>
      <c r="B89" s="20" t="s">
        <v>377</v>
      </c>
      <c r="C89" s="20" t="s">
        <v>378</v>
      </c>
      <c r="D89" s="20" t="s">
        <v>379</v>
      </c>
      <c r="E89" s="20" t="s">
        <v>380</v>
      </c>
      <c r="F89" s="20" t="s">
        <v>381</v>
      </c>
      <c r="G89" s="20" t="s">
        <v>382</v>
      </c>
      <c r="H89" s="23">
        <v>10</v>
      </c>
      <c r="I89" s="23"/>
      <c r="J89" s="29"/>
      <c r="K89" s="24"/>
    </row>
    <row r="90" spans="1:12" ht="21.75" customHeight="1" x14ac:dyDescent="0.35">
      <c r="A90" s="115" t="s">
        <v>383</v>
      </c>
      <c r="B90" s="111"/>
      <c r="C90" s="111"/>
      <c r="D90" s="111"/>
      <c r="E90" s="111"/>
      <c r="F90" s="111"/>
      <c r="G90" s="112"/>
      <c r="H90" s="81">
        <f>SUM(H91:H93)</f>
        <v>27</v>
      </c>
      <c r="I90" s="82">
        <f>(H90/3)*10</f>
        <v>90</v>
      </c>
      <c r="J90" s="17">
        <v>0.05</v>
      </c>
      <c r="K90" s="18">
        <f>I90*J90</f>
        <v>4.5</v>
      </c>
      <c r="L90" s="76" t="s">
        <v>169</v>
      </c>
    </row>
    <row r="91" spans="1:12" ht="78" customHeight="1" x14ac:dyDescent="0.35">
      <c r="A91" s="24" t="s">
        <v>23</v>
      </c>
      <c r="B91" s="20" t="s">
        <v>384</v>
      </c>
      <c r="C91" s="56" t="s">
        <v>385</v>
      </c>
      <c r="D91" s="21" t="s">
        <v>386</v>
      </c>
      <c r="E91" s="21" t="s">
        <v>387</v>
      </c>
      <c r="F91" s="21" t="s">
        <v>388</v>
      </c>
      <c r="G91" s="21" t="s">
        <v>389</v>
      </c>
      <c r="H91" s="23">
        <v>10</v>
      </c>
      <c r="I91" s="23"/>
      <c r="J91" s="23"/>
      <c r="K91" s="24"/>
    </row>
    <row r="92" spans="1:12" ht="54" customHeight="1" x14ac:dyDescent="0.35">
      <c r="A92" s="19" t="s">
        <v>32</v>
      </c>
      <c r="B92" s="20" t="s">
        <v>390</v>
      </c>
      <c r="C92" s="20" t="s">
        <v>391</v>
      </c>
      <c r="D92" s="21" t="s">
        <v>392</v>
      </c>
      <c r="E92" s="21" t="s">
        <v>393</v>
      </c>
      <c r="F92" s="21" t="s">
        <v>394</v>
      </c>
      <c r="G92" s="21" t="s">
        <v>395</v>
      </c>
      <c r="H92" s="67">
        <v>10</v>
      </c>
      <c r="I92" s="23"/>
      <c r="J92" s="23"/>
      <c r="K92" s="24"/>
      <c r="L92" s="76" t="s">
        <v>396</v>
      </c>
    </row>
    <row r="93" spans="1:12" ht="84.75" customHeight="1" x14ac:dyDescent="0.35">
      <c r="A93" s="23" t="s">
        <v>39</v>
      </c>
      <c r="B93" s="42" t="s">
        <v>397</v>
      </c>
      <c r="C93" s="83" t="s">
        <v>398</v>
      </c>
      <c r="D93" s="21" t="s">
        <v>392</v>
      </c>
      <c r="E93" s="22" t="s">
        <v>399</v>
      </c>
      <c r="F93" s="22" t="s">
        <v>400</v>
      </c>
      <c r="G93" s="22" t="s">
        <v>401</v>
      </c>
      <c r="H93" s="67">
        <v>7</v>
      </c>
      <c r="I93" s="23"/>
      <c r="J93" s="23"/>
      <c r="K93" s="24"/>
    </row>
    <row r="94" spans="1:12" ht="36" customHeight="1" x14ac:dyDescent="0.35">
      <c r="A94" s="115" t="s">
        <v>402</v>
      </c>
      <c r="B94" s="111"/>
      <c r="C94" s="111"/>
      <c r="D94" s="111"/>
      <c r="E94" s="111"/>
      <c r="F94" s="111"/>
      <c r="G94" s="111"/>
      <c r="H94" s="82">
        <f>SUM(H95+H107+H110+H114+H116)</f>
        <v>65</v>
      </c>
      <c r="I94" s="82">
        <f>(H94/16)*10</f>
        <v>40.625</v>
      </c>
      <c r="J94" s="17">
        <v>0.15</v>
      </c>
      <c r="K94" s="18">
        <f>I94*J94</f>
        <v>6.09375</v>
      </c>
    </row>
    <row r="95" spans="1:12" ht="33" customHeight="1" x14ac:dyDescent="0.35">
      <c r="A95" s="114" t="s">
        <v>403</v>
      </c>
      <c r="B95" s="111"/>
      <c r="C95" s="111"/>
      <c r="D95" s="111"/>
      <c r="E95" s="111"/>
      <c r="F95" s="111"/>
      <c r="G95" s="111"/>
      <c r="H95" s="84">
        <f>SUM(H96+H102)</f>
        <v>54</v>
      </c>
      <c r="I95" s="84"/>
      <c r="J95" s="40"/>
      <c r="K95" s="41"/>
    </row>
    <row r="96" spans="1:12" ht="33.75" customHeight="1" x14ac:dyDescent="0.35">
      <c r="A96" s="116" t="s">
        <v>404</v>
      </c>
      <c r="B96" s="111"/>
      <c r="C96" s="111"/>
      <c r="D96" s="111"/>
      <c r="E96" s="111"/>
      <c r="F96" s="111"/>
      <c r="G96" s="111"/>
      <c r="H96" s="85">
        <f>SUM(H97:H101)</f>
        <v>37</v>
      </c>
      <c r="I96" s="85"/>
      <c r="J96" s="86"/>
      <c r="K96" s="87"/>
    </row>
    <row r="97" spans="1:11" ht="79.5" customHeight="1" x14ac:dyDescent="0.35">
      <c r="A97" s="24" t="s">
        <v>23</v>
      </c>
      <c r="B97" s="21" t="s">
        <v>405</v>
      </c>
      <c r="C97" s="88" t="s">
        <v>406</v>
      </c>
      <c r="D97" s="21" t="s">
        <v>407</v>
      </c>
      <c r="E97" s="21" t="s">
        <v>408</v>
      </c>
      <c r="F97" s="21" t="s">
        <v>409</v>
      </c>
      <c r="G97" s="21" t="s">
        <v>410</v>
      </c>
      <c r="H97" s="23">
        <v>10</v>
      </c>
      <c r="I97" s="23"/>
      <c r="J97" s="23"/>
      <c r="K97" s="24"/>
    </row>
    <row r="98" spans="1:11" ht="89.25" customHeight="1" x14ac:dyDescent="0.35">
      <c r="A98" s="24" t="s">
        <v>32</v>
      </c>
      <c r="B98" s="21" t="s">
        <v>411</v>
      </c>
      <c r="C98" s="88" t="s">
        <v>412</v>
      </c>
      <c r="D98" s="21" t="s">
        <v>413</v>
      </c>
      <c r="E98" s="21" t="s">
        <v>414</v>
      </c>
      <c r="F98" s="21" t="s">
        <v>415</v>
      </c>
      <c r="G98" s="21" t="s">
        <v>416</v>
      </c>
      <c r="H98" s="23">
        <v>10</v>
      </c>
      <c r="I98" s="23"/>
      <c r="J98" s="23"/>
      <c r="K98" s="24"/>
    </row>
    <row r="99" spans="1:11" ht="45.75" customHeight="1" x14ac:dyDescent="0.35">
      <c r="A99" s="24" t="s">
        <v>39</v>
      </c>
      <c r="B99" s="21" t="s">
        <v>417</v>
      </c>
      <c r="C99" s="88" t="s">
        <v>418</v>
      </c>
      <c r="D99" s="21" t="s">
        <v>419</v>
      </c>
      <c r="E99" s="21" t="s">
        <v>420</v>
      </c>
      <c r="F99" s="21" t="s">
        <v>421</v>
      </c>
      <c r="G99" s="21" t="s">
        <v>422</v>
      </c>
      <c r="H99" s="23">
        <v>7</v>
      </c>
      <c r="I99" s="23"/>
      <c r="J99" s="23"/>
      <c r="K99" s="24"/>
    </row>
    <row r="100" spans="1:11" ht="106.5" customHeight="1" x14ac:dyDescent="0.35">
      <c r="A100" s="24" t="s">
        <v>46</v>
      </c>
      <c r="B100" s="46" t="s">
        <v>423</v>
      </c>
      <c r="C100" s="89" t="s">
        <v>424</v>
      </c>
      <c r="D100" s="21" t="s">
        <v>425</v>
      </c>
      <c r="E100" s="21" t="s">
        <v>426</v>
      </c>
      <c r="F100" s="21" t="s">
        <v>427</v>
      </c>
      <c r="G100" s="21" t="s">
        <v>428</v>
      </c>
      <c r="H100" s="23">
        <v>10</v>
      </c>
      <c r="I100" s="23"/>
      <c r="J100" s="23"/>
      <c r="K100" s="24"/>
    </row>
    <row r="101" spans="1:11" ht="61.5" customHeight="1" x14ac:dyDescent="0.35">
      <c r="A101" s="19" t="s">
        <v>53</v>
      </c>
      <c r="B101" s="20" t="s">
        <v>429</v>
      </c>
      <c r="C101" s="20" t="s">
        <v>430</v>
      </c>
      <c r="D101" s="21" t="s">
        <v>431</v>
      </c>
      <c r="E101" s="21" t="s">
        <v>432</v>
      </c>
      <c r="F101" s="21" t="s">
        <v>433</v>
      </c>
      <c r="G101" s="21" t="s">
        <v>434</v>
      </c>
      <c r="H101" s="23">
        <v>0</v>
      </c>
      <c r="I101" s="23"/>
      <c r="J101" s="23"/>
      <c r="K101" s="24"/>
    </row>
    <row r="102" spans="1:11" ht="24.75" customHeight="1" x14ac:dyDescent="0.35">
      <c r="A102" s="116" t="s">
        <v>435</v>
      </c>
      <c r="B102" s="111"/>
      <c r="C102" s="111"/>
      <c r="D102" s="111"/>
      <c r="E102" s="111"/>
      <c r="F102" s="111"/>
      <c r="G102" s="112"/>
      <c r="H102" s="90">
        <f>SUM(H103:H106)</f>
        <v>17</v>
      </c>
      <c r="I102" s="85"/>
      <c r="J102" s="86"/>
      <c r="K102" s="87"/>
    </row>
    <row r="103" spans="1:11" ht="207" customHeight="1" x14ac:dyDescent="0.35">
      <c r="A103" s="19" t="s">
        <v>23</v>
      </c>
      <c r="B103" s="21" t="s">
        <v>436</v>
      </c>
      <c r="C103" s="21" t="s">
        <v>437</v>
      </c>
      <c r="D103" s="21" t="s">
        <v>438</v>
      </c>
      <c r="E103" s="21" t="s">
        <v>439</v>
      </c>
      <c r="F103" s="21" t="s">
        <v>440</v>
      </c>
      <c r="G103" s="21" t="s">
        <v>441</v>
      </c>
      <c r="H103" s="23">
        <v>7</v>
      </c>
      <c r="I103" s="23"/>
      <c r="J103" s="32"/>
      <c r="K103" s="24"/>
    </row>
    <row r="104" spans="1:11" ht="202.5" customHeight="1" x14ac:dyDescent="0.35">
      <c r="A104" s="19" t="s">
        <v>32</v>
      </c>
      <c r="B104" s="21" t="s">
        <v>442</v>
      </c>
      <c r="C104" s="21" t="s">
        <v>443</v>
      </c>
      <c r="D104" s="21" t="s">
        <v>444</v>
      </c>
      <c r="E104" s="21" t="s">
        <v>445</v>
      </c>
      <c r="F104" s="21" t="s">
        <v>446</v>
      </c>
      <c r="G104" s="21" t="s">
        <v>447</v>
      </c>
      <c r="H104" s="23">
        <v>0</v>
      </c>
      <c r="I104" s="23"/>
      <c r="J104" s="32"/>
      <c r="K104" s="24"/>
    </row>
    <row r="105" spans="1:11" ht="214.5" customHeight="1" x14ac:dyDescent="0.35">
      <c r="A105" s="19" t="s">
        <v>39</v>
      </c>
      <c r="B105" s="21" t="s">
        <v>448</v>
      </c>
      <c r="C105" s="21" t="s">
        <v>449</v>
      </c>
      <c r="D105" s="21" t="s">
        <v>450</v>
      </c>
      <c r="E105" s="21" t="s">
        <v>451</v>
      </c>
      <c r="F105" s="21" t="s">
        <v>452</v>
      </c>
      <c r="G105" s="21" t="s">
        <v>453</v>
      </c>
      <c r="H105" s="23">
        <v>0</v>
      </c>
      <c r="I105" s="23"/>
      <c r="J105" s="32"/>
      <c r="K105" s="24"/>
    </row>
    <row r="106" spans="1:11" ht="93" customHeight="1" x14ac:dyDescent="0.35">
      <c r="A106" s="19" t="s">
        <v>46</v>
      </c>
      <c r="B106" s="21" t="s">
        <v>454</v>
      </c>
      <c r="C106" s="21" t="s">
        <v>455</v>
      </c>
      <c r="D106" s="21" t="s">
        <v>456</v>
      </c>
      <c r="E106" s="21" t="s">
        <v>457</v>
      </c>
      <c r="F106" s="21" t="s">
        <v>458</v>
      </c>
      <c r="G106" s="21" t="s">
        <v>459</v>
      </c>
      <c r="H106" s="23">
        <v>10</v>
      </c>
      <c r="I106" s="23"/>
      <c r="J106" s="32"/>
      <c r="K106" s="24"/>
    </row>
    <row r="107" spans="1:11" ht="30" customHeight="1" x14ac:dyDescent="0.35">
      <c r="A107" s="114" t="s">
        <v>460</v>
      </c>
      <c r="B107" s="111"/>
      <c r="C107" s="111"/>
      <c r="D107" s="111"/>
      <c r="E107" s="111"/>
      <c r="F107" s="111"/>
      <c r="G107" s="112"/>
      <c r="H107" s="91">
        <f>SUM(H108:H109)</f>
        <v>0</v>
      </c>
      <c r="I107" s="84"/>
      <c r="J107" s="40"/>
      <c r="K107" s="41"/>
    </row>
    <row r="108" spans="1:11" ht="141" customHeight="1" x14ac:dyDescent="0.35">
      <c r="A108" s="19" t="s">
        <v>23</v>
      </c>
      <c r="B108" s="20" t="s">
        <v>461</v>
      </c>
      <c r="C108" s="20" t="s">
        <v>462</v>
      </c>
      <c r="D108" s="21" t="s">
        <v>463</v>
      </c>
      <c r="E108" s="21" t="s">
        <v>464</v>
      </c>
      <c r="F108" s="21" t="s">
        <v>465</v>
      </c>
      <c r="G108" s="21" t="s">
        <v>466</v>
      </c>
      <c r="H108" s="23">
        <v>0</v>
      </c>
      <c r="I108" s="23"/>
      <c r="J108" s="23"/>
      <c r="K108" s="24"/>
    </row>
    <row r="109" spans="1:11" ht="105" customHeight="1" x14ac:dyDescent="0.35">
      <c r="A109" s="19" t="s">
        <v>32</v>
      </c>
      <c r="B109" s="20" t="s">
        <v>467</v>
      </c>
      <c r="C109" s="20" t="s">
        <v>468</v>
      </c>
      <c r="D109" s="20" t="s">
        <v>469</v>
      </c>
      <c r="E109" s="20" t="s">
        <v>470</v>
      </c>
      <c r="F109" s="20" t="s">
        <v>471</v>
      </c>
      <c r="G109" s="20" t="s">
        <v>472</v>
      </c>
      <c r="H109" s="23">
        <v>0</v>
      </c>
      <c r="I109" s="23"/>
      <c r="J109" s="23"/>
      <c r="K109" s="24"/>
    </row>
    <row r="110" spans="1:11" ht="25.5" customHeight="1" x14ac:dyDescent="0.35">
      <c r="A110" s="114" t="s">
        <v>473</v>
      </c>
      <c r="B110" s="111"/>
      <c r="C110" s="111"/>
      <c r="D110" s="111"/>
      <c r="E110" s="111"/>
      <c r="F110" s="111"/>
      <c r="G110" s="112"/>
      <c r="H110" s="91">
        <f>SUM(H111:H113)</f>
        <v>11</v>
      </c>
      <c r="I110" s="84"/>
      <c r="J110" s="40"/>
      <c r="K110" s="41"/>
    </row>
    <row r="111" spans="1:11" ht="108" customHeight="1" x14ac:dyDescent="0.35">
      <c r="A111" s="60" t="s">
        <v>23</v>
      </c>
      <c r="B111" s="20" t="s">
        <v>474</v>
      </c>
      <c r="C111" s="20" t="s">
        <v>475</v>
      </c>
      <c r="D111" s="20" t="s">
        <v>476</v>
      </c>
      <c r="E111" s="20" t="s">
        <v>477</v>
      </c>
      <c r="F111" s="20" t="s">
        <v>478</v>
      </c>
      <c r="G111" s="20" t="s">
        <v>479</v>
      </c>
      <c r="H111" s="23">
        <v>7</v>
      </c>
      <c r="I111" s="23"/>
      <c r="J111" s="32"/>
      <c r="K111" s="24"/>
    </row>
    <row r="112" spans="1:11" ht="121.5" customHeight="1" x14ac:dyDescent="0.35">
      <c r="A112" s="60" t="s">
        <v>32</v>
      </c>
      <c r="B112" s="20" t="s">
        <v>480</v>
      </c>
      <c r="C112" s="20" t="s">
        <v>481</v>
      </c>
      <c r="D112" s="20" t="s">
        <v>482</v>
      </c>
      <c r="E112" s="20" t="s">
        <v>483</v>
      </c>
      <c r="F112" s="20" t="s">
        <v>484</v>
      </c>
      <c r="G112" s="20" t="s">
        <v>485</v>
      </c>
      <c r="H112" s="23">
        <v>4</v>
      </c>
      <c r="I112" s="23"/>
      <c r="J112" s="32"/>
      <c r="K112" s="24"/>
    </row>
    <row r="113" spans="1:12" ht="157.5" customHeight="1" x14ac:dyDescent="0.35">
      <c r="A113" s="60" t="s">
        <v>39</v>
      </c>
      <c r="B113" s="20" t="s">
        <v>486</v>
      </c>
      <c r="C113" s="20" t="s">
        <v>487</v>
      </c>
      <c r="D113" s="20" t="s">
        <v>488</v>
      </c>
      <c r="E113" s="20" t="s">
        <v>489</v>
      </c>
      <c r="F113" s="20" t="s">
        <v>490</v>
      </c>
      <c r="G113" s="20" t="s">
        <v>491</v>
      </c>
      <c r="H113" s="23">
        <v>0</v>
      </c>
      <c r="I113" s="23"/>
      <c r="J113" s="32"/>
      <c r="K113" s="24"/>
    </row>
    <row r="114" spans="1:12" ht="27.75" customHeight="1" x14ac:dyDescent="0.35">
      <c r="A114" s="114" t="s">
        <v>492</v>
      </c>
      <c r="B114" s="111"/>
      <c r="C114" s="111"/>
      <c r="D114" s="111"/>
      <c r="E114" s="111"/>
      <c r="F114" s="111"/>
      <c r="G114" s="112"/>
      <c r="H114" s="91">
        <f>SUM(H115)</f>
        <v>0</v>
      </c>
      <c r="I114" s="84"/>
      <c r="J114" s="40"/>
      <c r="K114" s="41"/>
    </row>
    <row r="115" spans="1:12" ht="49.5" customHeight="1" x14ac:dyDescent="0.35">
      <c r="A115" s="24" t="s">
        <v>23</v>
      </c>
      <c r="B115" s="21" t="s">
        <v>493</v>
      </c>
      <c r="C115" s="21" t="s">
        <v>494</v>
      </c>
      <c r="D115" s="21" t="s">
        <v>495</v>
      </c>
      <c r="E115" s="21" t="s">
        <v>496</v>
      </c>
      <c r="F115" s="21" t="s">
        <v>497</v>
      </c>
      <c r="G115" s="21" t="s">
        <v>498</v>
      </c>
      <c r="H115" s="23">
        <v>0</v>
      </c>
      <c r="I115" s="23"/>
      <c r="J115" s="23"/>
      <c r="K115" s="24"/>
    </row>
    <row r="116" spans="1:12" ht="28.5" customHeight="1" x14ac:dyDescent="0.35">
      <c r="A116" s="114" t="s">
        <v>499</v>
      </c>
      <c r="B116" s="111"/>
      <c r="C116" s="111"/>
      <c r="D116" s="111"/>
      <c r="E116" s="111"/>
      <c r="F116" s="111"/>
      <c r="G116" s="112"/>
      <c r="H116" s="91">
        <f>SUM(H117)</f>
        <v>0</v>
      </c>
      <c r="I116" s="84"/>
      <c r="J116" s="40"/>
      <c r="K116" s="41"/>
    </row>
    <row r="117" spans="1:12" ht="93" customHeight="1" x14ac:dyDescent="0.35">
      <c r="A117" s="24" t="s">
        <v>23</v>
      </c>
      <c r="B117" s="56" t="s">
        <v>500</v>
      </c>
      <c r="C117" s="56" t="s">
        <v>501</v>
      </c>
      <c r="D117" s="92" t="s">
        <v>502</v>
      </c>
      <c r="E117" s="34" t="s">
        <v>503</v>
      </c>
      <c r="F117" s="34" t="s">
        <v>504</v>
      </c>
      <c r="G117" s="34" t="s">
        <v>505</v>
      </c>
      <c r="H117" s="32">
        <v>0</v>
      </c>
      <c r="I117" s="32"/>
      <c r="J117" s="23"/>
      <c r="K117" s="24"/>
    </row>
    <row r="118" spans="1:12" ht="27.75" customHeight="1" x14ac:dyDescent="0.35">
      <c r="A118" s="115" t="s">
        <v>506</v>
      </c>
      <c r="B118" s="111"/>
      <c r="C118" s="111"/>
      <c r="D118" s="111"/>
      <c r="E118" s="111"/>
      <c r="F118" s="111"/>
      <c r="G118" s="112"/>
      <c r="H118" s="81">
        <f>SUM(H119:H135)</f>
        <v>71</v>
      </c>
      <c r="I118" s="93">
        <f>(H118/17)*10</f>
        <v>41.764705882352942</v>
      </c>
      <c r="J118" s="17">
        <v>0.15</v>
      </c>
      <c r="K118" s="18">
        <f>I118*J118</f>
        <v>6.2647058823529411</v>
      </c>
    </row>
    <row r="119" spans="1:12" ht="57.75" customHeight="1" x14ac:dyDescent="0.35">
      <c r="A119" s="19" t="s">
        <v>23</v>
      </c>
      <c r="B119" s="21" t="s">
        <v>507</v>
      </c>
      <c r="C119" s="21" t="s">
        <v>508</v>
      </c>
      <c r="D119" s="22" t="s">
        <v>509</v>
      </c>
      <c r="E119" s="22" t="s">
        <v>510</v>
      </c>
      <c r="F119" s="22" t="s">
        <v>511</v>
      </c>
      <c r="G119" s="21" t="s">
        <v>512</v>
      </c>
      <c r="H119" s="23">
        <v>10</v>
      </c>
      <c r="I119" s="19"/>
      <c r="J119" s="23"/>
      <c r="K119" s="24"/>
      <c r="L119" s="94" t="s">
        <v>513</v>
      </c>
    </row>
    <row r="120" spans="1:12" ht="66" customHeight="1" x14ac:dyDescent="0.35">
      <c r="A120" s="24" t="s">
        <v>32</v>
      </c>
      <c r="B120" s="21" t="s">
        <v>514</v>
      </c>
      <c r="C120" s="21" t="s">
        <v>515</v>
      </c>
      <c r="D120" s="22" t="s">
        <v>516</v>
      </c>
      <c r="E120" s="21" t="s">
        <v>517</v>
      </c>
      <c r="F120" s="46" t="s">
        <v>518</v>
      </c>
      <c r="G120" s="21" t="s">
        <v>519</v>
      </c>
      <c r="H120" s="23">
        <v>0</v>
      </c>
      <c r="I120" s="19"/>
      <c r="J120" s="23"/>
      <c r="K120" s="24"/>
      <c r="L120" s="94" t="s">
        <v>520</v>
      </c>
    </row>
    <row r="121" spans="1:12" ht="46.5" customHeight="1" x14ac:dyDescent="0.35">
      <c r="A121" s="19" t="s">
        <v>39</v>
      </c>
      <c r="B121" s="21" t="s">
        <v>521</v>
      </c>
      <c r="C121" s="21" t="s">
        <v>522</v>
      </c>
      <c r="D121" s="22" t="s">
        <v>523</v>
      </c>
      <c r="E121" s="21" t="s">
        <v>524</v>
      </c>
      <c r="F121" s="46" t="s">
        <v>525</v>
      </c>
      <c r="G121" s="21" t="s">
        <v>526</v>
      </c>
      <c r="H121" s="23">
        <v>0</v>
      </c>
      <c r="I121" s="19"/>
      <c r="J121" s="23"/>
      <c r="K121" s="24"/>
      <c r="L121" s="94" t="s">
        <v>527</v>
      </c>
    </row>
    <row r="122" spans="1:12" ht="125.25" customHeight="1" x14ac:dyDescent="0.35">
      <c r="A122" s="19" t="s">
        <v>46</v>
      </c>
      <c r="B122" s="21" t="s">
        <v>528</v>
      </c>
      <c r="C122" s="88" t="s">
        <v>529</v>
      </c>
      <c r="D122" s="22" t="s">
        <v>530</v>
      </c>
      <c r="E122" s="21" t="s">
        <v>531</v>
      </c>
      <c r="F122" s="88" t="s">
        <v>532</v>
      </c>
      <c r="G122" s="88" t="s">
        <v>533</v>
      </c>
      <c r="H122" s="28">
        <v>7</v>
      </c>
      <c r="I122" s="19"/>
      <c r="J122" s="23"/>
      <c r="K122" s="24"/>
      <c r="L122" s="94" t="s">
        <v>534</v>
      </c>
    </row>
    <row r="123" spans="1:12" ht="167.25" customHeight="1" x14ac:dyDescent="0.35">
      <c r="A123" s="24" t="s">
        <v>53</v>
      </c>
      <c r="B123" s="21" t="s">
        <v>535</v>
      </c>
      <c r="C123" s="88" t="s">
        <v>536</v>
      </c>
      <c r="D123" s="22" t="s">
        <v>537</v>
      </c>
      <c r="E123" s="21" t="s">
        <v>538</v>
      </c>
      <c r="F123" s="21" t="s">
        <v>539</v>
      </c>
      <c r="G123" s="21" t="s">
        <v>540</v>
      </c>
      <c r="H123" s="23">
        <v>0</v>
      </c>
      <c r="I123" s="23"/>
      <c r="J123" s="23"/>
      <c r="K123" s="24"/>
      <c r="L123" s="94" t="s">
        <v>520</v>
      </c>
    </row>
    <row r="124" spans="1:12" ht="187.5" customHeight="1" x14ac:dyDescent="0.35">
      <c r="A124" s="19" t="s">
        <v>58</v>
      </c>
      <c r="B124" s="21" t="s">
        <v>541</v>
      </c>
      <c r="C124" s="88" t="s">
        <v>542</v>
      </c>
      <c r="D124" s="22" t="s">
        <v>543</v>
      </c>
      <c r="E124" s="22" t="s">
        <v>544</v>
      </c>
      <c r="F124" s="21" t="s">
        <v>545</v>
      </c>
      <c r="G124" s="22" t="s">
        <v>546</v>
      </c>
      <c r="H124" s="23">
        <v>0</v>
      </c>
      <c r="I124" s="23"/>
      <c r="J124" s="23"/>
      <c r="K124" s="24"/>
      <c r="L124" s="94" t="s">
        <v>527</v>
      </c>
    </row>
    <row r="125" spans="1:12" ht="93" customHeight="1" x14ac:dyDescent="0.35">
      <c r="A125" s="19" t="s">
        <v>201</v>
      </c>
      <c r="B125" s="21" t="s">
        <v>547</v>
      </c>
      <c r="C125" s="88" t="s">
        <v>548</v>
      </c>
      <c r="D125" s="22" t="s">
        <v>549</v>
      </c>
      <c r="E125" s="21" t="s">
        <v>550</v>
      </c>
      <c r="F125" s="21" t="s">
        <v>551</v>
      </c>
      <c r="G125" s="21" t="s">
        <v>552</v>
      </c>
      <c r="H125" s="23">
        <v>10</v>
      </c>
      <c r="I125" s="23"/>
      <c r="J125" s="23"/>
      <c r="K125" s="24"/>
      <c r="L125" s="94"/>
    </row>
    <row r="126" spans="1:12" ht="78" customHeight="1" x14ac:dyDescent="0.35">
      <c r="A126" s="19" t="s">
        <v>553</v>
      </c>
      <c r="B126" s="21" t="s">
        <v>554</v>
      </c>
      <c r="C126" s="21" t="s">
        <v>555</v>
      </c>
      <c r="D126" s="22" t="s">
        <v>556</v>
      </c>
      <c r="E126" s="22" t="s">
        <v>557</v>
      </c>
      <c r="F126" s="22" t="s">
        <v>558</v>
      </c>
      <c r="G126" s="22" t="s">
        <v>559</v>
      </c>
      <c r="H126" s="23">
        <v>4</v>
      </c>
      <c r="I126" s="23"/>
      <c r="J126" s="23"/>
      <c r="K126" s="24"/>
      <c r="L126" s="94" t="s">
        <v>560</v>
      </c>
    </row>
    <row r="127" spans="1:12" ht="85.5" customHeight="1" x14ac:dyDescent="0.35">
      <c r="A127" s="19" t="s">
        <v>561</v>
      </c>
      <c r="B127" s="21" t="s">
        <v>562</v>
      </c>
      <c r="C127" s="21" t="s">
        <v>563</v>
      </c>
      <c r="D127" s="22" t="s">
        <v>564</v>
      </c>
      <c r="E127" s="22" t="s">
        <v>565</v>
      </c>
      <c r="F127" s="22" t="s">
        <v>566</v>
      </c>
      <c r="G127" s="22" t="s">
        <v>567</v>
      </c>
      <c r="H127" s="23">
        <v>0</v>
      </c>
      <c r="I127" s="23"/>
      <c r="J127" s="23"/>
      <c r="K127" s="24"/>
      <c r="L127" s="94" t="s">
        <v>568</v>
      </c>
    </row>
    <row r="128" spans="1:12" ht="121.5" customHeight="1" x14ac:dyDescent="0.35">
      <c r="A128" s="19" t="s">
        <v>569</v>
      </c>
      <c r="B128" s="21" t="s">
        <v>570</v>
      </c>
      <c r="C128" s="21" t="s">
        <v>571</v>
      </c>
      <c r="D128" s="22" t="s">
        <v>572</v>
      </c>
      <c r="E128" s="21" t="s">
        <v>573</v>
      </c>
      <c r="F128" s="21" t="s">
        <v>574</v>
      </c>
      <c r="G128" s="22" t="s">
        <v>575</v>
      </c>
      <c r="H128" s="23">
        <v>10</v>
      </c>
      <c r="I128" s="23"/>
      <c r="J128" s="23"/>
      <c r="K128" s="24"/>
      <c r="L128" s="94" t="s">
        <v>576</v>
      </c>
    </row>
    <row r="129" spans="1:12" ht="50.25" customHeight="1" x14ac:dyDescent="0.35">
      <c r="A129" s="19" t="s">
        <v>577</v>
      </c>
      <c r="B129" s="95" t="s">
        <v>578</v>
      </c>
      <c r="C129" s="88" t="s">
        <v>579</v>
      </c>
      <c r="D129" s="22" t="s">
        <v>580</v>
      </c>
      <c r="E129" s="21" t="s">
        <v>581</v>
      </c>
      <c r="F129" s="21" t="s">
        <v>582</v>
      </c>
      <c r="G129" s="22" t="s">
        <v>583</v>
      </c>
      <c r="H129" s="23">
        <v>10</v>
      </c>
      <c r="I129" s="23"/>
      <c r="J129" s="23"/>
      <c r="K129" s="24"/>
      <c r="L129" s="94" t="s">
        <v>584</v>
      </c>
    </row>
    <row r="130" spans="1:12" ht="30.75" customHeight="1" x14ac:dyDescent="0.35">
      <c r="A130" s="19" t="s">
        <v>585</v>
      </c>
      <c r="B130" s="96" t="s">
        <v>586</v>
      </c>
      <c r="C130" s="97" t="s">
        <v>587</v>
      </c>
      <c r="D130" s="22" t="s">
        <v>588</v>
      </c>
      <c r="E130" s="21" t="s">
        <v>589</v>
      </c>
      <c r="F130" s="21" t="s">
        <v>590</v>
      </c>
      <c r="G130" s="22" t="s">
        <v>591</v>
      </c>
      <c r="H130" s="23">
        <v>0</v>
      </c>
      <c r="I130" s="23"/>
      <c r="J130" s="23"/>
      <c r="K130" s="24"/>
      <c r="L130" s="94" t="s">
        <v>592</v>
      </c>
    </row>
    <row r="131" spans="1:12" ht="47.25" customHeight="1" x14ac:dyDescent="0.35">
      <c r="A131" s="19" t="s">
        <v>593</v>
      </c>
      <c r="B131" s="21" t="s">
        <v>594</v>
      </c>
      <c r="C131" s="21" t="s">
        <v>595</v>
      </c>
      <c r="D131" s="22" t="s">
        <v>596</v>
      </c>
      <c r="E131" s="21" t="s">
        <v>597</v>
      </c>
      <c r="F131" s="21" t="s">
        <v>598</v>
      </c>
      <c r="G131" s="22" t="s">
        <v>599</v>
      </c>
      <c r="H131" s="23">
        <v>0</v>
      </c>
      <c r="I131" s="23"/>
      <c r="J131" s="23"/>
      <c r="K131" s="24"/>
      <c r="L131" s="94" t="s">
        <v>600</v>
      </c>
    </row>
    <row r="132" spans="1:12" ht="130.5" customHeight="1" x14ac:dyDescent="0.35">
      <c r="A132" s="19" t="s">
        <v>601</v>
      </c>
      <c r="B132" s="21" t="s">
        <v>602</v>
      </c>
      <c r="C132" s="98" t="s">
        <v>603</v>
      </c>
      <c r="D132" s="21" t="s">
        <v>604</v>
      </c>
      <c r="E132" s="99" t="s">
        <v>605</v>
      </c>
      <c r="F132" s="99" t="s">
        <v>606</v>
      </c>
      <c r="G132" s="99" t="s">
        <v>607</v>
      </c>
      <c r="H132" s="23">
        <v>0</v>
      </c>
      <c r="I132" s="23"/>
      <c r="J132" s="23"/>
      <c r="K132" s="24"/>
      <c r="L132" s="94" t="s">
        <v>608</v>
      </c>
    </row>
    <row r="133" spans="1:12" ht="84" customHeight="1" x14ac:dyDescent="0.35">
      <c r="A133" s="19" t="s">
        <v>609</v>
      </c>
      <c r="B133" s="21" t="s">
        <v>610</v>
      </c>
      <c r="C133" s="98" t="s">
        <v>611</v>
      </c>
      <c r="D133" s="21" t="s">
        <v>612</v>
      </c>
      <c r="E133" s="99" t="s">
        <v>613</v>
      </c>
      <c r="F133" s="99" t="s">
        <v>614</v>
      </c>
      <c r="G133" s="99" t="s">
        <v>615</v>
      </c>
      <c r="H133" s="23">
        <v>10</v>
      </c>
      <c r="I133" s="23"/>
      <c r="J133" s="23"/>
      <c r="K133" s="24"/>
      <c r="L133" s="94" t="s">
        <v>616</v>
      </c>
    </row>
    <row r="134" spans="1:12" ht="357" customHeight="1" x14ac:dyDescent="0.35">
      <c r="A134" s="19" t="s">
        <v>617</v>
      </c>
      <c r="B134" s="21" t="s">
        <v>618</v>
      </c>
      <c r="C134" s="100" t="s">
        <v>619</v>
      </c>
      <c r="D134" s="21" t="s">
        <v>620</v>
      </c>
      <c r="E134" s="22" t="s">
        <v>621</v>
      </c>
      <c r="F134" s="22" t="s">
        <v>622</v>
      </c>
      <c r="G134" s="22" t="s">
        <v>623</v>
      </c>
      <c r="H134" s="23">
        <v>10</v>
      </c>
      <c r="I134" s="23"/>
      <c r="J134" s="23"/>
      <c r="K134" s="24"/>
      <c r="L134" s="94"/>
    </row>
    <row r="135" spans="1:12" ht="171.75" customHeight="1" x14ac:dyDescent="0.35">
      <c r="A135" s="19" t="s">
        <v>624</v>
      </c>
      <c r="B135" s="21" t="s">
        <v>625</v>
      </c>
      <c r="C135" s="100" t="s">
        <v>626</v>
      </c>
      <c r="D135" s="22" t="s">
        <v>627</v>
      </c>
      <c r="E135" s="21" t="s">
        <v>628</v>
      </c>
      <c r="F135" s="21" t="s">
        <v>629</v>
      </c>
      <c r="G135" s="22" t="s">
        <v>630</v>
      </c>
      <c r="H135" s="23">
        <v>0</v>
      </c>
      <c r="I135" s="23"/>
      <c r="J135" s="29"/>
      <c r="K135" s="24"/>
      <c r="L135" s="94" t="s">
        <v>631</v>
      </c>
    </row>
    <row r="136" spans="1:12" ht="24" customHeight="1" x14ac:dyDescent="0.35">
      <c r="A136" s="115" t="s">
        <v>632</v>
      </c>
      <c r="B136" s="111"/>
      <c r="C136" s="111"/>
      <c r="D136" s="111"/>
      <c r="E136" s="111"/>
      <c r="F136" s="111"/>
      <c r="G136" s="111"/>
      <c r="H136" s="82">
        <f>H137+H143+H149+H153+H157+H159+H161</f>
        <v>144</v>
      </c>
      <c r="I136" s="93">
        <f>(H136/19)*10</f>
        <v>75.78947368421052</v>
      </c>
      <c r="J136" s="17">
        <v>0.1</v>
      </c>
      <c r="K136" s="18">
        <f>I136*J136</f>
        <v>7.5789473684210522</v>
      </c>
    </row>
    <row r="137" spans="1:12" ht="24" customHeight="1" x14ac:dyDescent="0.35">
      <c r="A137" s="110" t="s">
        <v>633</v>
      </c>
      <c r="B137" s="111"/>
      <c r="C137" s="111"/>
      <c r="D137" s="112"/>
      <c r="E137" s="43"/>
      <c r="F137" s="43"/>
      <c r="G137" s="44"/>
      <c r="H137" s="40">
        <f>SUM(H138:H142)</f>
        <v>50</v>
      </c>
      <c r="I137" s="40"/>
      <c r="J137" s="40"/>
      <c r="K137" s="41"/>
    </row>
    <row r="138" spans="1:12" ht="99.75" customHeight="1" x14ac:dyDescent="0.35">
      <c r="A138" s="24" t="s">
        <v>23</v>
      </c>
      <c r="B138" s="20" t="s">
        <v>634</v>
      </c>
      <c r="C138" s="20" t="s">
        <v>635</v>
      </c>
      <c r="D138" s="20" t="s">
        <v>636</v>
      </c>
      <c r="E138" s="20" t="s">
        <v>637</v>
      </c>
      <c r="F138" s="20" t="s">
        <v>638</v>
      </c>
      <c r="G138" s="20" t="s">
        <v>639</v>
      </c>
      <c r="H138" s="23">
        <v>10</v>
      </c>
      <c r="I138" s="23"/>
      <c r="J138" s="23"/>
      <c r="K138" s="24"/>
    </row>
    <row r="139" spans="1:12" ht="316.5" customHeight="1" x14ac:dyDescent="0.35">
      <c r="A139" s="24" t="s">
        <v>32</v>
      </c>
      <c r="B139" s="20" t="s">
        <v>640</v>
      </c>
      <c r="C139" s="20" t="s">
        <v>641</v>
      </c>
      <c r="D139" s="101" t="s">
        <v>642</v>
      </c>
      <c r="E139" s="101" t="s">
        <v>643</v>
      </c>
      <c r="F139" s="101" t="s">
        <v>644</v>
      </c>
      <c r="G139" s="20" t="s">
        <v>645</v>
      </c>
      <c r="H139" s="23">
        <v>10</v>
      </c>
      <c r="I139" s="23"/>
      <c r="J139" s="23"/>
      <c r="K139" s="24"/>
    </row>
    <row r="140" spans="1:12" ht="79.5" customHeight="1" x14ac:dyDescent="0.35">
      <c r="A140" s="24" t="s">
        <v>39</v>
      </c>
      <c r="B140" s="20" t="s">
        <v>646</v>
      </c>
      <c r="C140" s="20" t="s">
        <v>647</v>
      </c>
      <c r="D140" s="20" t="s">
        <v>648</v>
      </c>
      <c r="E140" s="20" t="s">
        <v>649</v>
      </c>
      <c r="F140" s="20" t="s">
        <v>650</v>
      </c>
      <c r="G140" s="20" t="s">
        <v>651</v>
      </c>
      <c r="H140" s="23">
        <v>10</v>
      </c>
      <c r="I140" s="23"/>
      <c r="J140" s="23"/>
      <c r="K140" s="24"/>
    </row>
    <row r="141" spans="1:12" ht="66.75" customHeight="1" x14ac:dyDescent="0.35">
      <c r="A141" s="24" t="s">
        <v>46</v>
      </c>
      <c r="B141" s="20" t="s">
        <v>652</v>
      </c>
      <c r="C141" s="20" t="s">
        <v>653</v>
      </c>
      <c r="D141" s="101" t="s">
        <v>35</v>
      </c>
      <c r="E141" s="20" t="s">
        <v>654</v>
      </c>
      <c r="F141" s="20" t="s">
        <v>655</v>
      </c>
      <c r="G141" s="20" t="s">
        <v>656</v>
      </c>
      <c r="H141" s="23">
        <v>10</v>
      </c>
      <c r="I141" s="23"/>
      <c r="J141" s="23"/>
      <c r="K141" s="24"/>
    </row>
    <row r="142" spans="1:12" ht="53.25" customHeight="1" x14ac:dyDescent="0.35">
      <c r="A142" s="24" t="s">
        <v>53</v>
      </c>
      <c r="B142" s="20" t="s">
        <v>657</v>
      </c>
      <c r="C142" s="20" t="s">
        <v>658</v>
      </c>
      <c r="D142" s="20" t="s">
        <v>659</v>
      </c>
      <c r="E142" s="20" t="s">
        <v>660</v>
      </c>
      <c r="F142" s="20" t="s">
        <v>661</v>
      </c>
      <c r="G142" s="20" t="s">
        <v>662</v>
      </c>
      <c r="H142" s="23">
        <v>10</v>
      </c>
      <c r="I142" s="23"/>
      <c r="J142" s="23"/>
      <c r="K142" s="24"/>
    </row>
    <row r="143" spans="1:12" ht="27.75" customHeight="1" x14ac:dyDescent="0.35">
      <c r="A143" s="110" t="s">
        <v>663</v>
      </c>
      <c r="B143" s="111"/>
      <c r="C143" s="112"/>
      <c r="D143" s="38"/>
      <c r="E143" s="38"/>
      <c r="F143" s="38"/>
      <c r="G143" s="39"/>
      <c r="H143" s="40">
        <f>SUM(H144:H148)</f>
        <v>47</v>
      </c>
      <c r="I143" s="40"/>
      <c r="J143" s="40"/>
      <c r="K143" s="41"/>
    </row>
    <row r="144" spans="1:12" ht="78" customHeight="1" x14ac:dyDescent="0.35">
      <c r="A144" s="23" t="s">
        <v>23</v>
      </c>
      <c r="B144" s="20" t="s">
        <v>664</v>
      </c>
      <c r="C144" s="20" t="s">
        <v>665</v>
      </c>
      <c r="D144" s="47" t="s">
        <v>666</v>
      </c>
      <c r="E144" s="47" t="s">
        <v>667</v>
      </c>
      <c r="F144" s="47" t="s">
        <v>668</v>
      </c>
      <c r="G144" s="47" t="s">
        <v>669</v>
      </c>
      <c r="H144" s="28">
        <v>10</v>
      </c>
      <c r="I144" s="19"/>
      <c r="J144" s="23"/>
      <c r="K144" s="24"/>
    </row>
    <row r="145" spans="1:11" ht="78" customHeight="1" x14ac:dyDescent="0.35">
      <c r="A145" s="23" t="s">
        <v>32</v>
      </c>
      <c r="B145" s="20" t="s">
        <v>670</v>
      </c>
      <c r="C145" s="20" t="s">
        <v>671</v>
      </c>
      <c r="D145" s="47" t="s">
        <v>672</v>
      </c>
      <c r="E145" s="102" t="s">
        <v>673</v>
      </c>
      <c r="F145" s="102" t="s">
        <v>674</v>
      </c>
      <c r="G145" s="47" t="s">
        <v>675</v>
      </c>
      <c r="H145" s="28">
        <v>10</v>
      </c>
      <c r="I145" s="19"/>
      <c r="J145" s="23"/>
      <c r="K145" s="24"/>
    </row>
    <row r="146" spans="1:11" ht="80.25" customHeight="1" x14ac:dyDescent="0.35">
      <c r="A146" s="23" t="s">
        <v>39</v>
      </c>
      <c r="B146" s="20" t="s">
        <v>676</v>
      </c>
      <c r="C146" s="20" t="s">
        <v>677</v>
      </c>
      <c r="D146" s="103" t="s">
        <v>678</v>
      </c>
      <c r="E146" s="20" t="s">
        <v>679</v>
      </c>
      <c r="F146" s="20" t="s">
        <v>680</v>
      </c>
      <c r="G146" s="103" t="s">
        <v>681</v>
      </c>
      <c r="H146" s="19">
        <v>10</v>
      </c>
      <c r="I146" s="23"/>
      <c r="J146" s="23"/>
      <c r="K146" s="24"/>
    </row>
    <row r="147" spans="1:11" ht="90.75" customHeight="1" x14ac:dyDescent="0.35">
      <c r="A147" s="23" t="s">
        <v>46</v>
      </c>
      <c r="B147" s="20" t="s">
        <v>682</v>
      </c>
      <c r="C147" s="20" t="s">
        <v>683</v>
      </c>
      <c r="D147" s="88" t="s">
        <v>684</v>
      </c>
      <c r="E147" s="104" t="s">
        <v>685</v>
      </c>
      <c r="F147" s="45" t="s">
        <v>686</v>
      </c>
      <c r="G147" s="42" t="s">
        <v>687</v>
      </c>
      <c r="H147" s="23">
        <v>10</v>
      </c>
      <c r="I147" s="23"/>
      <c r="J147" s="23"/>
      <c r="K147" s="24"/>
    </row>
    <row r="148" spans="1:11" ht="95.25" customHeight="1" x14ac:dyDescent="0.35">
      <c r="A148" s="105" t="s">
        <v>53</v>
      </c>
      <c r="B148" s="106" t="s">
        <v>688</v>
      </c>
      <c r="C148" s="106" t="s">
        <v>689</v>
      </c>
      <c r="D148" s="21" t="s">
        <v>690</v>
      </c>
      <c r="E148" s="21" t="s">
        <v>691</v>
      </c>
      <c r="F148" s="21" t="s">
        <v>692</v>
      </c>
      <c r="G148" s="21" t="s">
        <v>693</v>
      </c>
      <c r="H148" s="23">
        <v>7</v>
      </c>
      <c r="I148" s="23"/>
      <c r="J148" s="23"/>
      <c r="K148" s="24"/>
    </row>
    <row r="149" spans="1:11" ht="27" customHeight="1" x14ac:dyDescent="0.35">
      <c r="A149" s="110" t="s">
        <v>694</v>
      </c>
      <c r="B149" s="111"/>
      <c r="C149" s="111"/>
      <c r="D149" s="112"/>
      <c r="E149" s="38"/>
      <c r="F149" s="38"/>
      <c r="G149" s="39"/>
      <c r="H149" s="40">
        <f>SUM(H150:H152)</f>
        <v>27</v>
      </c>
      <c r="I149" s="40"/>
      <c r="J149" s="40"/>
      <c r="K149" s="41"/>
    </row>
    <row r="150" spans="1:11" ht="61.5" customHeight="1" x14ac:dyDescent="0.35">
      <c r="A150" s="19" t="s">
        <v>23</v>
      </c>
      <c r="B150" s="20" t="s">
        <v>695</v>
      </c>
      <c r="C150" s="20" t="s">
        <v>696</v>
      </c>
      <c r="D150" s="20" t="s">
        <v>697</v>
      </c>
      <c r="E150" s="20" t="s">
        <v>698</v>
      </c>
      <c r="F150" s="20" t="s">
        <v>699</v>
      </c>
      <c r="G150" s="20" t="s">
        <v>700</v>
      </c>
      <c r="H150" s="23">
        <v>10</v>
      </c>
      <c r="I150" s="23"/>
      <c r="J150" s="23"/>
      <c r="K150" s="24"/>
    </row>
    <row r="151" spans="1:11" ht="81" customHeight="1" x14ac:dyDescent="0.35">
      <c r="A151" s="19" t="s">
        <v>32</v>
      </c>
      <c r="B151" s="20" t="s">
        <v>701</v>
      </c>
      <c r="C151" s="20" t="s">
        <v>702</v>
      </c>
      <c r="D151" s="20" t="s">
        <v>703</v>
      </c>
      <c r="E151" s="20" t="s">
        <v>704</v>
      </c>
      <c r="F151" s="20" t="s">
        <v>705</v>
      </c>
      <c r="G151" s="20" t="s">
        <v>706</v>
      </c>
      <c r="H151" s="23">
        <v>7</v>
      </c>
      <c r="I151" s="23"/>
      <c r="J151" s="23"/>
      <c r="K151" s="24"/>
    </row>
    <row r="152" spans="1:11" ht="69" customHeight="1" x14ac:dyDescent="0.35">
      <c r="A152" s="19" t="s">
        <v>39</v>
      </c>
      <c r="B152" s="20" t="s">
        <v>707</v>
      </c>
      <c r="C152" s="20" t="s">
        <v>708</v>
      </c>
      <c r="D152" s="20" t="s">
        <v>709</v>
      </c>
      <c r="E152" s="20" t="s">
        <v>710</v>
      </c>
      <c r="F152" s="20" t="s">
        <v>711</v>
      </c>
      <c r="G152" s="20" t="s">
        <v>712</v>
      </c>
      <c r="H152" s="23">
        <v>10</v>
      </c>
      <c r="I152" s="23"/>
      <c r="J152" s="23"/>
      <c r="K152" s="24"/>
    </row>
    <row r="153" spans="1:11" ht="24" customHeight="1" x14ac:dyDescent="0.35">
      <c r="A153" s="110" t="s">
        <v>713</v>
      </c>
      <c r="B153" s="111"/>
      <c r="C153" s="111"/>
      <c r="D153" s="112"/>
      <c r="E153" s="38"/>
      <c r="F153" s="38"/>
      <c r="G153" s="38"/>
      <c r="H153" s="40">
        <f>SUM(H154:H156)</f>
        <v>0</v>
      </c>
      <c r="I153" s="40"/>
      <c r="J153" s="40"/>
      <c r="K153" s="41"/>
    </row>
    <row r="154" spans="1:11" ht="61.5" customHeight="1" x14ac:dyDescent="0.35">
      <c r="A154" s="19" t="s">
        <v>23</v>
      </c>
      <c r="B154" s="20" t="s">
        <v>714</v>
      </c>
      <c r="C154" s="20" t="s">
        <v>715</v>
      </c>
      <c r="D154" s="20" t="s">
        <v>716</v>
      </c>
      <c r="E154" s="20" t="s">
        <v>717</v>
      </c>
      <c r="F154" s="20" t="s">
        <v>718</v>
      </c>
      <c r="G154" s="20" t="s">
        <v>719</v>
      </c>
      <c r="H154" s="23">
        <v>0</v>
      </c>
      <c r="I154" s="23"/>
      <c r="J154" s="23"/>
      <c r="K154" s="24"/>
    </row>
    <row r="155" spans="1:11" ht="81" customHeight="1" x14ac:dyDescent="0.35">
      <c r="A155" s="19" t="s">
        <v>32</v>
      </c>
      <c r="B155" s="20" t="s">
        <v>720</v>
      </c>
      <c r="C155" s="20" t="s">
        <v>721</v>
      </c>
      <c r="D155" s="20" t="s">
        <v>722</v>
      </c>
      <c r="E155" s="20" t="s">
        <v>723</v>
      </c>
      <c r="F155" s="20" t="s">
        <v>724</v>
      </c>
      <c r="G155" s="20" t="s">
        <v>725</v>
      </c>
      <c r="H155" s="23">
        <v>0</v>
      </c>
      <c r="I155" s="23"/>
      <c r="J155" s="23"/>
      <c r="K155" s="24"/>
    </row>
    <row r="156" spans="1:11" ht="61.5" customHeight="1" x14ac:dyDescent="0.35">
      <c r="A156" s="19" t="s">
        <v>39</v>
      </c>
      <c r="B156" s="20" t="s">
        <v>726</v>
      </c>
      <c r="C156" s="20" t="s">
        <v>727</v>
      </c>
      <c r="D156" s="20" t="s">
        <v>728</v>
      </c>
      <c r="E156" s="20" t="s">
        <v>729</v>
      </c>
      <c r="F156" s="20" t="s">
        <v>730</v>
      </c>
      <c r="G156" s="20" t="s">
        <v>731</v>
      </c>
      <c r="H156" s="23">
        <v>0</v>
      </c>
      <c r="I156" s="23"/>
      <c r="J156" s="23"/>
      <c r="K156" s="24"/>
    </row>
    <row r="157" spans="1:11" ht="25.5" customHeight="1" x14ac:dyDescent="0.35">
      <c r="A157" s="110" t="s">
        <v>732</v>
      </c>
      <c r="B157" s="111"/>
      <c r="C157" s="111"/>
      <c r="D157" s="112"/>
      <c r="E157" s="38"/>
      <c r="F157" s="38"/>
      <c r="G157" s="38"/>
      <c r="H157" s="40">
        <f>SUM(H158)</f>
        <v>10</v>
      </c>
      <c r="I157" s="40"/>
      <c r="J157" s="40"/>
      <c r="K157" s="41"/>
    </row>
    <row r="158" spans="1:11" ht="114" customHeight="1" x14ac:dyDescent="0.35">
      <c r="A158" s="19" t="s">
        <v>23</v>
      </c>
      <c r="B158" s="20" t="s">
        <v>733</v>
      </c>
      <c r="C158" s="20" t="s">
        <v>734</v>
      </c>
      <c r="D158" s="64" t="s">
        <v>735</v>
      </c>
      <c r="E158" s="65" t="s">
        <v>736</v>
      </c>
      <c r="F158" s="64" t="s">
        <v>737</v>
      </c>
      <c r="G158" s="103" t="s">
        <v>738</v>
      </c>
      <c r="H158" s="19">
        <v>10</v>
      </c>
      <c r="I158" s="23"/>
      <c r="J158" s="23"/>
      <c r="K158" s="24"/>
    </row>
    <row r="159" spans="1:11" ht="30" customHeight="1" x14ac:dyDescent="0.35">
      <c r="A159" s="110" t="s">
        <v>739</v>
      </c>
      <c r="B159" s="111"/>
      <c r="C159" s="111"/>
      <c r="D159" s="112"/>
      <c r="E159" s="38"/>
      <c r="F159" s="38"/>
      <c r="G159" s="38"/>
      <c r="H159" s="40">
        <f>SUM(H160)</f>
        <v>10</v>
      </c>
      <c r="I159" s="40"/>
      <c r="J159" s="40"/>
      <c r="K159" s="41"/>
    </row>
    <row r="160" spans="1:11" ht="65.25" customHeight="1" x14ac:dyDescent="0.35">
      <c r="A160" s="19" t="s">
        <v>23</v>
      </c>
      <c r="B160" s="97" t="s">
        <v>740</v>
      </c>
      <c r="C160" s="107" t="s">
        <v>741</v>
      </c>
      <c r="D160" s="20" t="s">
        <v>85</v>
      </c>
      <c r="E160" s="97" t="s">
        <v>742</v>
      </c>
      <c r="F160" s="64" t="s">
        <v>743</v>
      </c>
      <c r="G160" s="64" t="s">
        <v>744</v>
      </c>
      <c r="H160" s="19">
        <v>10</v>
      </c>
      <c r="I160" s="23"/>
      <c r="J160" s="23"/>
      <c r="K160" s="24"/>
    </row>
    <row r="161" spans="1:11" ht="31.5" customHeight="1" x14ac:dyDescent="0.35">
      <c r="A161" s="110" t="s">
        <v>745</v>
      </c>
      <c r="B161" s="111"/>
      <c r="C161" s="111"/>
      <c r="D161" s="112"/>
      <c r="E161" s="38"/>
      <c r="F161" s="38"/>
      <c r="G161" s="38"/>
      <c r="H161" s="40">
        <f>SUM(H162)</f>
        <v>0</v>
      </c>
      <c r="I161" s="40"/>
      <c r="J161" s="40"/>
      <c r="K161" s="41"/>
    </row>
    <row r="162" spans="1:11" ht="60.75" customHeight="1" x14ac:dyDescent="0.35">
      <c r="A162" s="19" t="s">
        <v>23</v>
      </c>
      <c r="B162" s="97" t="s">
        <v>746</v>
      </c>
      <c r="C162" s="107" t="s">
        <v>747</v>
      </c>
      <c r="D162" s="20" t="s">
        <v>748</v>
      </c>
      <c r="E162" s="20" t="s">
        <v>749</v>
      </c>
      <c r="F162" s="20" t="s">
        <v>750</v>
      </c>
      <c r="G162" s="20" t="s">
        <v>751</v>
      </c>
      <c r="H162" s="23">
        <v>0</v>
      </c>
      <c r="I162" s="23"/>
      <c r="J162" s="23"/>
      <c r="K162" s="24"/>
    </row>
    <row r="163" spans="1:11" ht="15.75" customHeight="1" x14ac:dyDescent="0.35">
      <c r="A163" s="3"/>
      <c r="B163" s="3"/>
      <c r="C163" s="3"/>
      <c r="D163" s="4"/>
      <c r="E163" s="4"/>
      <c r="F163" s="4"/>
      <c r="G163" s="4"/>
      <c r="H163" s="5"/>
      <c r="I163" s="5"/>
      <c r="J163" s="2"/>
    </row>
    <row r="164" spans="1:11" ht="15" customHeight="1" x14ac:dyDescent="0.35">
      <c r="A164" s="3"/>
      <c r="B164" s="113" t="s">
        <v>752</v>
      </c>
      <c r="C164" s="111"/>
      <c r="D164" s="112"/>
      <c r="E164" s="4"/>
      <c r="F164" s="4"/>
      <c r="G164" s="4"/>
      <c r="H164" s="5"/>
      <c r="I164" s="5"/>
      <c r="J164" s="2"/>
    </row>
    <row r="165" spans="1:11" ht="15.75" customHeight="1" x14ac:dyDescent="0.35">
      <c r="A165" s="3"/>
      <c r="B165" s="108" t="s">
        <v>753</v>
      </c>
      <c r="C165" s="108" t="s">
        <v>754</v>
      </c>
      <c r="D165" s="108" t="s">
        <v>755</v>
      </c>
      <c r="E165" s="4"/>
      <c r="F165" s="4"/>
      <c r="G165" s="4"/>
      <c r="H165" s="5"/>
      <c r="I165" s="5"/>
      <c r="J165" s="2"/>
    </row>
    <row r="166" spans="1:11" ht="15.75" customHeight="1" x14ac:dyDescent="0.35">
      <c r="A166" s="3"/>
      <c r="B166" s="108" t="s">
        <v>756</v>
      </c>
      <c r="C166" s="108" t="s">
        <v>757</v>
      </c>
      <c r="D166" s="108" t="s">
        <v>758</v>
      </c>
      <c r="E166" s="4"/>
      <c r="F166" s="4"/>
      <c r="G166" s="4"/>
      <c r="H166" s="5"/>
      <c r="I166" s="5"/>
      <c r="J166" s="2"/>
    </row>
    <row r="167" spans="1:11" ht="15.75" customHeight="1" x14ac:dyDescent="0.35">
      <c r="A167" s="3"/>
      <c r="B167" s="3"/>
      <c r="C167" s="3"/>
      <c r="D167" s="4"/>
      <c r="E167" s="4"/>
      <c r="F167" s="4"/>
      <c r="G167" s="4"/>
      <c r="H167" s="5"/>
      <c r="I167" s="5"/>
      <c r="J167" s="2"/>
    </row>
    <row r="168" spans="1:11" ht="15.75" customHeight="1" x14ac:dyDescent="0.35">
      <c r="A168" s="3"/>
      <c r="B168" s="3"/>
      <c r="C168" s="3"/>
      <c r="D168" s="4"/>
      <c r="E168" s="4"/>
      <c r="F168" s="4"/>
      <c r="G168" s="4"/>
      <c r="H168" s="4"/>
      <c r="I168" s="4"/>
      <c r="J168" s="5"/>
      <c r="K168" s="2"/>
    </row>
    <row r="169" spans="1:11" ht="15.75" customHeight="1" x14ac:dyDescent="0.35">
      <c r="A169" s="3"/>
      <c r="B169" s="3"/>
      <c r="C169" s="3"/>
      <c r="D169" s="4"/>
      <c r="E169" s="4"/>
      <c r="F169" s="4"/>
      <c r="G169" s="4"/>
      <c r="H169" s="4"/>
      <c r="I169" s="4"/>
      <c r="J169" s="5"/>
      <c r="K169" s="2"/>
    </row>
    <row r="170" spans="1:11" ht="15.75" customHeight="1" x14ac:dyDescent="0.35">
      <c r="A170" s="3"/>
      <c r="B170" s="3"/>
      <c r="C170" s="3"/>
      <c r="D170" s="4"/>
      <c r="E170" s="4"/>
      <c r="F170" s="4"/>
      <c r="G170" s="4"/>
      <c r="H170" s="4"/>
      <c r="I170" s="4"/>
      <c r="J170" s="5"/>
      <c r="K170" s="2"/>
    </row>
    <row r="171" spans="1:11" ht="15.75" customHeight="1" x14ac:dyDescent="0.35">
      <c r="A171" s="3"/>
      <c r="B171" s="3"/>
      <c r="C171" s="3"/>
      <c r="D171" s="4"/>
      <c r="E171" s="4"/>
      <c r="F171" s="4"/>
      <c r="G171" s="4"/>
      <c r="H171" s="4"/>
      <c r="I171" s="4"/>
      <c r="J171" s="5"/>
      <c r="K171" s="2"/>
    </row>
    <row r="172" spans="1:11" ht="15.75" customHeight="1" x14ac:dyDescent="0.35">
      <c r="A172" s="3"/>
      <c r="B172" s="3"/>
      <c r="C172" s="3"/>
      <c r="D172" s="4"/>
      <c r="E172" s="4"/>
      <c r="F172" s="4"/>
      <c r="G172" s="4"/>
      <c r="H172" s="4"/>
      <c r="I172" s="4"/>
      <c r="J172" s="5"/>
      <c r="K172" s="2"/>
    </row>
    <row r="173" spans="1:11" ht="15.75" customHeight="1" x14ac:dyDescent="0.35">
      <c r="A173" s="3"/>
      <c r="B173" s="3"/>
      <c r="C173" s="3"/>
      <c r="D173" s="4"/>
      <c r="E173" s="4"/>
      <c r="F173" s="4"/>
      <c r="G173" s="4"/>
      <c r="H173" s="4"/>
      <c r="I173" s="4"/>
      <c r="J173" s="5"/>
      <c r="K173" s="2"/>
    </row>
    <row r="174" spans="1:11" ht="15.75" customHeight="1" x14ac:dyDescent="0.35">
      <c r="A174" s="3"/>
      <c r="B174" s="3"/>
      <c r="C174" s="3"/>
      <c r="D174" s="4"/>
      <c r="E174" s="4"/>
      <c r="F174" s="4"/>
      <c r="G174" s="4"/>
      <c r="H174" s="4"/>
      <c r="I174" s="4"/>
      <c r="J174" s="5"/>
      <c r="K174" s="2"/>
    </row>
    <row r="175" spans="1:11" ht="15.75" customHeight="1" x14ac:dyDescent="0.35">
      <c r="A175" s="3"/>
      <c r="B175" s="3"/>
      <c r="C175" s="3"/>
      <c r="D175" s="4"/>
      <c r="E175" s="4"/>
      <c r="F175" s="4"/>
      <c r="G175" s="4"/>
      <c r="H175" s="4"/>
      <c r="I175" s="4"/>
      <c r="J175" s="5"/>
      <c r="K175" s="2"/>
    </row>
    <row r="176" spans="1:11" ht="15.75" customHeight="1" x14ac:dyDescent="0.35">
      <c r="A176" s="3"/>
      <c r="B176" s="3"/>
      <c r="C176" s="3"/>
      <c r="D176" s="4"/>
      <c r="E176" s="4"/>
      <c r="F176" s="4"/>
      <c r="G176" s="4"/>
      <c r="H176" s="4"/>
      <c r="I176" s="4"/>
      <c r="J176" s="5"/>
      <c r="K176" s="2"/>
    </row>
    <row r="177" spans="1:11" ht="15.75" customHeight="1" x14ac:dyDescent="0.35">
      <c r="A177" s="3"/>
      <c r="B177" s="3"/>
      <c r="C177" s="3"/>
      <c r="D177" s="4"/>
      <c r="E177" s="4"/>
      <c r="F177" s="4"/>
      <c r="G177" s="4"/>
      <c r="H177" s="4"/>
      <c r="I177" s="4"/>
      <c r="J177" s="5"/>
      <c r="K177" s="2"/>
    </row>
    <row r="178" spans="1:11" ht="15.75" customHeight="1" x14ac:dyDescent="0.35">
      <c r="A178" s="3"/>
      <c r="B178" s="3"/>
      <c r="C178" s="3"/>
      <c r="D178" s="4"/>
      <c r="E178" s="4"/>
      <c r="F178" s="4"/>
      <c r="G178" s="4"/>
      <c r="H178" s="4"/>
      <c r="I178" s="4"/>
      <c r="J178" s="5"/>
      <c r="K178" s="2"/>
    </row>
    <row r="179" spans="1:11" ht="15.75" customHeight="1" x14ac:dyDescent="0.35">
      <c r="A179" s="3"/>
      <c r="B179" s="3"/>
      <c r="C179" s="3"/>
      <c r="D179" s="4"/>
      <c r="E179" s="4"/>
      <c r="F179" s="4"/>
      <c r="G179" s="4"/>
      <c r="H179" s="4"/>
      <c r="I179" s="4"/>
      <c r="J179" s="5"/>
      <c r="K179" s="2"/>
    </row>
    <row r="180" spans="1:11" ht="15.75" customHeight="1" x14ac:dyDescent="0.35">
      <c r="A180" s="3"/>
      <c r="B180" s="3"/>
      <c r="C180" s="3"/>
      <c r="D180" s="4"/>
      <c r="E180" s="4"/>
      <c r="F180" s="4"/>
      <c r="G180" s="4"/>
      <c r="H180" s="4"/>
      <c r="I180" s="4"/>
      <c r="J180" s="5"/>
      <c r="K180" s="2"/>
    </row>
    <row r="181" spans="1:11" ht="15.75" customHeight="1" x14ac:dyDescent="0.35">
      <c r="A181" s="3"/>
      <c r="B181" s="3"/>
      <c r="C181" s="3"/>
      <c r="D181" s="4"/>
      <c r="E181" s="4"/>
      <c r="F181" s="4"/>
      <c r="G181" s="4"/>
      <c r="H181" s="4"/>
      <c r="I181" s="4"/>
      <c r="J181" s="5"/>
      <c r="K181" s="2"/>
    </row>
    <row r="182" spans="1:11" ht="15.75" customHeight="1" x14ac:dyDescent="0.35">
      <c r="A182" s="3"/>
      <c r="B182" s="3"/>
      <c r="C182" s="3"/>
      <c r="D182" s="4"/>
      <c r="E182" s="4"/>
      <c r="F182" s="4"/>
      <c r="G182" s="4"/>
      <c r="H182" s="4"/>
      <c r="I182" s="4"/>
      <c r="J182" s="5"/>
      <c r="K182" s="2"/>
    </row>
    <row r="183" spans="1:11" ht="15.75" customHeight="1" x14ac:dyDescent="0.35">
      <c r="A183" s="3"/>
      <c r="B183" s="3"/>
      <c r="C183" s="3"/>
      <c r="D183" s="4"/>
      <c r="E183" s="4"/>
      <c r="F183" s="4"/>
      <c r="G183" s="4"/>
      <c r="H183" s="4"/>
      <c r="I183" s="4"/>
      <c r="J183" s="5"/>
      <c r="K183" s="2"/>
    </row>
    <row r="184" spans="1:11" ht="15.75" customHeight="1" x14ac:dyDescent="0.35">
      <c r="A184" s="3"/>
      <c r="B184" s="3"/>
      <c r="C184" s="3"/>
      <c r="D184" s="4"/>
      <c r="E184" s="4"/>
      <c r="F184" s="4"/>
      <c r="G184" s="4"/>
      <c r="H184" s="4"/>
      <c r="I184" s="4"/>
      <c r="J184" s="5"/>
      <c r="K184" s="2"/>
    </row>
    <row r="185" spans="1:11" ht="15.75" customHeight="1" x14ac:dyDescent="0.35">
      <c r="A185" s="3"/>
      <c r="B185" s="3"/>
      <c r="C185" s="3"/>
      <c r="D185" s="4"/>
      <c r="E185" s="4"/>
      <c r="F185" s="4"/>
      <c r="G185" s="4"/>
      <c r="H185" s="4"/>
      <c r="I185" s="4"/>
      <c r="J185" s="5"/>
      <c r="K185" s="2"/>
    </row>
    <row r="186" spans="1:11" ht="15.75" customHeight="1" x14ac:dyDescent="0.35">
      <c r="A186" s="3"/>
      <c r="B186" s="3"/>
      <c r="C186" s="3"/>
      <c r="D186" s="4"/>
      <c r="E186" s="4"/>
      <c r="F186" s="4"/>
      <c r="G186" s="4"/>
      <c r="H186" s="4"/>
      <c r="I186" s="4"/>
      <c r="J186" s="5"/>
      <c r="K186" s="2"/>
    </row>
    <row r="187" spans="1:11" ht="15.75" customHeight="1" x14ac:dyDescent="0.35">
      <c r="A187" s="3"/>
      <c r="B187" s="3"/>
      <c r="C187" s="3"/>
      <c r="D187" s="4"/>
      <c r="E187" s="4"/>
      <c r="F187" s="4"/>
      <c r="G187" s="4"/>
      <c r="H187" s="4"/>
      <c r="I187" s="4"/>
      <c r="J187" s="5"/>
      <c r="K187" s="2"/>
    </row>
    <row r="188" spans="1:11" ht="15.75" customHeight="1" x14ac:dyDescent="0.35">
      <c r="A188" s="3"/>
      <c r="B188" s="3"/>
      <c r="C188" s="3"/>
      <c r="D188" s="4"/>
      <c r="E188" s="4"/>
      <c r="F188" s="4"/>
      <c r="G188" s="4"/>
      <c r="H188" s="4"/>
      <c r="I188" s="4"/>
      <c r="J188" s="5"/>
      <c r="K188" s="2"/>
    </row>
    <row r="189" spans="1:11" ht="15.75" customHeight="1" x14ac:dyDescent="0.35">
      <c r="A189" s="3"/>
      <c r="B189" s="3"/>
      <c r="C189" s="3"/>
      <c r="D189" s="4"/>
      <c r="E189" s="4"/>
      <c r="F189" s="4"/>
      <c r="G189" s="4"/>
      <c r="H189" s="4"/>
      <c r="I189" s="4"/>
      <c r="J189" s="5"/>
      <c r="K189" s="2"/>
    </row>
    <row r="190" spans="1:11" ht="15.75" customHeight="1" x14ac:dyDescent="0.35">
      <c r="A190" s="3"/>
      <c r="B190" s="3"/>
      <c r="C190" s="3"/>
      <c r="D190" s="4"/>
      <c r="E190" s="4"/>
      <c r="F190" s="4"/>
      <c r="G190" s="4"/>
      <c r="H190" s="4"/>
      <c r="I190" s="4"/>
      <c r="J190" s="5"/>
      <c r="K190" s="2"/>
    </row>
    <row r="191" spans="1:11" ht="15.75" customHeight="1" x14ac:dyDescent="0.35">
      <c r="A191" s="3"/>
      <c r="B191" s="3"/>
      <c r="C191" s="3"/>
      <c r="D191" s="4"/>
      <c r="E191" s="4"/>
      <c r="F191" s="4"/>
      <c r="G191" s="4"/>
      <c r="H191" s="4"/>
      <c r="I191" s="4"/>
      <c r="J191" s="5"/>
      <c r="K191" s="2"/>
    </row>
    <row r="192" spans="1:11" ht="15.75" customHeight="1" x14ac:dyDescent="0.35">
      <c r="A192" s="3"/>
      <c r="B192" s="3"/>
      <c r="C192" s="3"/>
      <c r="D192" s="4"/>
      <c r="E192" s="4"/>
      <c r="F192" s="4"/>
      <c r="G192" s="4"/>
      <c r="H192" s="4"/>
      <c r="I192" s="4"/>
      <c r="J192" s="5"/>
      <c r="K192" s="2"/>
    </row>
    <row r="193" spans="1:11" ht="15.75" customHeight="1" x14ac:dyDescent="0.35">
      <c r="A193" s="3"/>
      <c r="B193" s="3"/>
      <c r="C193" s="3"/>
      <c r="D193" s="4"/>
      <c r="E193" s="4"/>
      <c r="F193" s="4"/>
      <c r="G193" s="4"/>
      <c r="H193" s="4"/>
      <c r="I193" s="4"/>
      <c r="J193" s="5"/>
      <c r="K193" s="2"/>
    </row>
    <row r="194" spans="1:11" ht="15.75" customHeight="1" x14ac:dyDescent="0.35">
      <c r="A194" s="3"/>
      <c r="B194" s="3"/>
      <c r="C194" s="3"/>
      <c r="D194" s="4"/>
      <c r="E194" s="4"/>
      <c r="F194" s="4"/>
      <c r="G194" s="4"/>
      <c r="H194" s="4"/>
      <c r="I194" s="4"/>
      <c r="J194" s="5"/>
      <c r="K194" s="2"/>
    </row>
    <row r="195" spans="1:11" ht="15.75" customHeight="1" x14ac:dyDescent="0.35">
      <c r="A195" s="3"/>
      <c r="B195" s="3"/>
      <c r="C195" s="3"/>
      <c r="D195" s="4"/>
      <c r="E195" s="4"/>
      <c r="F195" s="4"/>
      <c r="G195" s="4"/>
      <c r="H195" s="4"/>
      <c r="I195" s="4"/>
      <c r="J195" s="5"/>
      <c r="K195" s="2"/>
    </row>
    <row r="196" spans="1:11" ht="15.75" customHeight="1" x14ac:dyDescent="0.35">
      <c r="A196" s="3"/>
      <c r="B196" s="3"/>
      <c r="C196" s="3"/>
      <c r="D196" s="4"/>
      <c r="E196" s="4"/>
      <c r="F196" s="4"/>
      <c r="G196" s="4"/>
      <c r="H196" s="4"/>
      <c r="I196" s="4"/>
      <c r="J196" s="5"/>
      <c r="K196" s="2"/>
    </row>
    <row r="197" spans="1:11" ht="15.75" customHeight="1" x14ac:dyDescent="0.35">
      <c r="A197" s="3"/>
      <c r="B197" s="3"/>
      <c r="C197" s="3"/>
      <c r="D197" s="4"/>
      <c r="E197" s="4"/>
      <c r="F197" s="4"/>
      <c r="G197" s="4"/>
      <c r="H197" s="4"/>
      <c r="I197" s="4"/>
      <c r="J197" s="5"/>
      <c r="K197" s="2"/>
    </row>
    <row r="198" spans="1:11" ht="15.75" customHeight="1" x14ac:dyDescent="0.35">
      <c r="A198" s="3"/>
      <c r="B198" s="3"/>
      <c r="C198" s="3"/>
      <c r="D198" s="4"/>
      <c r="E198" s="4"/>
      <c r="F198" s="4"/>
      <c r="G198" s="4"/>
      <c r="H198" s="4"/>
      <c r="I198" s="4"/>
      <c r="J198" s="5"/>
      <c r="K198" s="2"/>
    </row>
    <row r="199" spans="1:11" ht="15.75" customHeight="1" x14ac:dyDescent="0.35">
      <c r="A199" s="3"/>
      <c r="B199" s="3"/>
      <c r="C199" s="3"/>
      <c r="D199" s="4"/>
      <c r="E199" s="4"/>
      <c r="F199" s="4"/>
      <c r="G199" s="4"/>
      <c r="H199" s="4"/>
      <c r="I199" s="4"/>
      <c r="J199" s="5"/>
      <c r="K199" s="2"/>
    </row>
    <row r="200" spans="1:11" ht="15.75" customHeight="1" x14ac:dyDescent="0.35">
      <c r="A200" s="3"/>
      <c r="B200" s="3"/>
      <c r="C200" s="3"/>
      <c r="D200" s="4"/>
      <c r="E200" s="4"/>
      <c r="F200" s="4"/>
      <c r="G200" s="4"/>
      <c r="H200" s="4"/>
      <c r="I200" s="4"/>
      <c r="J200" s="5"/>
      <c r="K200" s="2"/>
    </row>
    <row r="201" spans="1:11" ht="15.75" customHeight="1" x14ac:dyDescent="0.35">
      <c r="A201" s="3"/>
      <c r="B201" s="3"/>
      <c r="C201" s="3"/>
      <c r="D201" s="4"/>
      <c r="E201" s="4"/>
      <c r="F201" s="4"/>
      <c r="G201" s="4"/>
      <c r="H201" s="4"/>
      <c r="I201" s="4"/>
      <c r="J201" s="5"/>
      <c r="K201" s="2"/>
    </row>
    <row r="202" spans="1:11" ht="15.75" customHeight="1" x14ac:dyDescent="0.35">
      <c r="A202" s="3"/>
      <c r="B202" s="3"/>
      <c r="C202" s="3"/>
      <c r="D202" s="4"/>
      <c r="E202" s="4"/>
      <c r="F202" s="4"/>
      <c r="G202" s="4"/>
      <c r="H202" s="4"/>
      <c r="I202" s="4"/>
      <c r="J202" s="5"/>
      <c r="K202" s="2"/>
    </row>
    <row r="203" spans="1:11" ht="15.75" customHeight="1" x14ac:dyDescent="0.35">
      <c r="A203" s="3"/>
      <c r="B203" s="3"/>
      <c r="C203" s="3"/>
      <c r="D203" s="4"/>
      <c r="E203" s="4"/>
      <c r="F203" s="4"/>
      <c r="G203" s="4"/>
      <c r="H203" s="4"/>
      <c r="I203" s="4"/>
      <c r="J203" s="5"/>
      <c r="K203" s="2"/>
    </row>
    <row r="204" spans="1:11" ht="15.75" customHeight="1" x14ac:dyDescent="0.35">
      <c r="A204" s="3"/>
      <c r="B204" s="3"/>
      <c r="C204" s="3"/>
      <c r="D204" s="4"/>
      <c r="E204" s="4"/>
      <c r="F204" s="4"/>
      <c r="G204" s="4"/>
      <c r="H204" s="4"/>
      <c r="I204" s="4"/>
      <c r="J204" s="5"/>
      <c r="K204" s="2"/>
    </row>
    <row r="205" spans="1:11" ht="15.75" customHeight="1" x14ac:dyDescent="0.35">
      <c r="A205" s="3"/>
      <c r="B205" s="3"/>
      <c r="C205" s="3"/>
      <c r="D205" s="4"/>
      <c r="E205" s="4"/>
      <c r="F205" s="4"/>
      <c r="G205" s="4"/>
      <c r="H205" s="4"/>
      <c r="I205" s="4"/>
      <c r="J205" s="5"/>
      <c r="K205" s="2"/>
    </row>
    <row r="206" spans="1:11" ht="15.75" customHeight="1" x14ac:dyDescent="0.35">
      <c r="A206" s="3"/>
      <c r="B206" s="3"/>
      <c r="C206" s="3"/>
      <c r="D206" s="4"/>
      <c r="E206" s="4"/>
      <c r="F206" s="4"/>
      <c r="G206" s="4"/>
      <c r="H206" s="4"/>
      <c r="I206" s="4"/>
      <c r="J206" s="5"/>
      <c r="K206" s="2"/>
    </row>
    <row r="207" spans="1:11" ht="15.75" customHeight="1" x14ac:dyDescent="0.35">
      <c r="A207" s="3"/>
      <c r="B207" s="3"/>
      <c r="C207" s="3"/>
      <c r="D207" s="4"/>
      <c r="E207" s="4"/>
      <c r="F207" s="4"/>
      <c r="G207" s="4"/>
      <c r="H207" s="4"/>
      <c r="I207" s="4"/>
      <c r="J207" s="5"/>
      <c r="K207" s="2"/>
    </row>
    <row r="208" spans="1:11" ht="15.75" customHeight="1" x14ac:dyDescent="0.35">
      <c r="A208" s="3"/>
      <c r="B208" s="3"/>
      <c r="C208" s="3"/>
      <c r="D208" s="4"/>
      <c r="E208" s="4"/>
      <c r="F208" s="4"/>
      <c r="G208" s="4"/>
      <c r="H208" s="4"/>
      <c r="I208" s="4"/>
      <c r="J208" s="5"/>
      <c r="K208" s="2"/>
    </row>
    <row r="209" spans="1:11" ht="15.75" customHeight="1" x14ac:dyDescent="0.35">
      <c r="A209" s="3"/>
      <c r="B209" s="3"/>
      <c r="C209" s="3"/>
      <c r="D209" s="4"/>
      <c r="E209" s="4"/>
      <c r="F209" s="4"/>
      <c r="G209" s="4"/>
      <c r="H209" s="4"/>
      <c r="I209" s="4"/>
      <c r="J209" s="5"/>
      <c r="K209" s="2"/>
    </row>
    <row r="210" spans="1:11" ht="15.75" customHeight="1" x14ac:dyDescent="0.35">
      <c r="A210" s="3"/>
      <c r="B210" s="3"/>
      <c r="C210" s="3"/>
      <c r="D210" s="4"/>
      <c r="E210" s="4"/>
      <c r="F210" s="4"/>
      <c r="G210" s="4"/>
      <c r="H210" s="4"/>
      <c r="I210" s="4"/>
      <c r="J210" s="5"/>
      <c r="K210" s="2"/>
    </row>
    <row r="211" spans="1:11" ht="15.75" customHeight="1" x14ac:dyDescent="0.35">
      <c r="A211" s="3"/>
      <c r="B211" s="3"/>
      <c r="C211" s="3"/>
      <c r="D211" s="4"/>
      <c r="E211" s="4"/>
      <c r="F211" s="4"/>
      <c r="G211" s="4"/>
      <c r="H211" s="4"/>
      <c r="I211" s="4"/>
      <c r="J211" s="5"/>
      <c r="K211" s="2"/>
    </row>
    <row r="212" spans="1:11" ht="15.75" customHeight="1" x14ac:dyDescent="0.35">
      <c r="A212" s="3"/>
      <c r="B212" s="3"/>
      <c r="C212" s="3"/>
      <c r="D212" s="4"/>
      <c r="E212" s="4"/>
      <c r="F212" s="4"/>
      <c r="G212" s="4"/>
      <c r="H212" s="4"/>
      <c r="I212" s="4"/>
      <c r="J212" s="5"/>
      <c r="K212" s="2"/>
    </row>
    <row r="213" spans="1:11" ht="15.75" customHeight="1" x14ac:dyDescent="0.35">
      <c r="A213" s="3"/>
      <c r="B213" s="3"/>
      <c r="C213" s="3"/>
      <c r="D213" s="4"/>
      <c r="E213" s="4"/>
      <c r="F213" s="4"/>
      <c r="G213" s="4"/>
      <c r="H213" s="4"/>
      <c r="I213" s="4"/>
      <c r="J213" s="5"/>
      <c r="K213" s="2"/>
    </row>
    <row r="214" spans="1:11" ht="15.75" customHeight="1" x14ac:dyDescent="0.35">
      <c r="A214" s="3"/>
      <c r="B214" s="3"/>
      <c r="C214" s="3"/>
      <c r="D214" s="4"/>
      <c r="E214" s="4"/>
      <c r="F214" s="4"/>
      <c r="G214" s="4"/>
      <c r="H214" s="4"/>
      <c r="I214" s="4"/>
      <c r="J214" s="5"/>
      <c r="K214" s="2"/>
    </row>
    <row r="215" spans="1:11" ht="15.75" customHeight="1" x14ac:dyDescent="0.35">
      <c r="A215" s="3"/>
      <c r="B215" s="3"/>
      <c r="C215" s="3"/>
      <c r="D215" s="4"/>
      <c r="E215" s="4"/>
      <c r="F215" s="4"/>
      <c r="G215" s="4"/>
      <c r="H215" s="4"/>
      <c r="I215" s="4"/>
      <c r="J215" s="5"/>
      <c r="K215" s="2"/>
    </row>
    <row r="216" spans="1:11" ht="15.75" customHeight="1" x14ac:dyDescent="0.35">
      <c r="A216" s="3"/>
      <c r="B216" s="3"/>
      <c r="C216" s="3"/>
      <c r="D216" s="4"/>
      <c r="E216" s="4"/>
      <c r="F216" s="4"/>
      <c r="G216" s="4"/>
      <c r="H216" s="4"/>
      <c r="I216" s="4"/>
      <c r="J216" s="5"/>
      <c r="K216" s="2"/>
    </row>
    <row r="217" spans="1:11" ht="15.75" customHeight="1" x14ac:dyDescent="0.35">
      <c r="A217" s="3"/>
      <c r="B217" s="3"/>
      <c r="C217" s="3"/>
      <c r="D217" s="4"/>
      <c r="E217" s="4"/>
      <c r="F217" s="4"/>
      <c r="G217" s="4"/>
      <c r="H217" s="4"/>
      <c r="I217" s="4"/>
      <c r="J217" s="5"/>
      <c r="K217" s="2"/>
    </row>
    <row r="218" spans="1:11" ht="15.75" customHeight="1" x14ac:dyDescent="0.35">
      <c r="A218" s="3"/>
      <c r="B218" s="3"/>
      <c r="C218" s="3"/>
      <c r="D218" s="4"/>
      <c r="E218" s="4"/>
      <c r="F218" s="4"/>
      <c r="G218" s="4"/>
      <c r="H218" s="4"/>
      <c r="I218" s="4"/>
      <c r="J218" s="5"/>
      <c r="K218" s="2"/>
    </row>
    <row r="219" spans="1:11" ht="15.75" customHeight="1" x14ac:dyDescent="0.35">
      <c r="A219" s="3"/>
      <c r="B219" s="3"/>
      <c r="C219" s="3"/>
      <c r="D219" s="4"/>
      <c r="E219" s="4"/>
      <c r="F219" s="4"/>
      <c r="G219" s="4"/>
      <c r="H219" s="4"/>
      <c r="I219" s="4"/>
      <c r="J219" s="5"/>
      <c r="K219" s="2"/>
    </row>
    <row r="220" spans="1:11" ht="15.75" customHeight="1" x14ac:dyDescent="0.35">
      <c r="A220" s="3"/>
      <c r="B220" s="3"/>
      <c r="C220" s="3"/>
      <c r="D220" s="4"/>
      <c r="E220" s="4"/>
      <c r="F220" s="4"/>
      <c r="G220" s="4"/>
      <c r="H220" s="4"/>
      <c r="I220" s="4"/>
      <c r="J220" s="5"/>
      <c r="K220" s="2"/>
    </row>
    <row r="221" spans="1:11" ht="15.75" customHeight="1" x14ac:dyDescent="0.35">
      <c r="A221" s="3"/>
      <c r="B221" s="3"/>
      <c r="C221" s="3"/>
      <c r="D221" s="4"/>
      <c r="E221" s="4"/>
      <c r="F221" s="4"/>
      <c r="G221" s="4"/>
      <c r="H221" s="4"/>
      <c r="I221" s="4"/>
      <c r="J221" s="5"/>
      <c r="K221" s="2"/>
    </row>
    <row r="222" spans="1:11" ht="15.75" customHeight="1" x14ac:dyDescent="0.35">
      <c r="A222" s="3"/>
      <c r="B222" s="3"/>
      <c r="C222" s="3"/>
      <c r="D222" s="4"/>
      <c r="E222" s="4"/>
      <c r="F222" s="4"/>
      <c r="G222" s="4"/>
      <c r="H222" s="4"/>
      <c r="I222" s="4"/>
      <c r="J222" s="5"/>
      <c r="K222" s="2"/>
    </row>
    <row r="223" spans="1:11" ht="15.75" customHeight="1" x14ac:dyDescent="0.35">
      <c r="A223" s="3"/>
      <c r="B223" s="3"/>
      <c r="C223" s="3"/>
      <c r="D223" s="4"/>
      <c r="E223" s="4"/>
      <c r="F223" s="4"/>
      <c r="G223" s="4"/>
      <c r="H223" s="4"/>
      <c r="I223" s="4"/>
      <c r="J223" s="5"/>
      <c r="K223" s="2"/>
    </row>
    <row r="224" spans="1:11" ht="15.75" customHeight="1" x14ac:dyDescent="0.35">
      <c r="A224" s="3"/>
      <c r="B224" s="3"/>
      <c r="C224" s="3"/>
      <c r="D224" s="4"/>
      <c r="E224" s="4"/>
      <c r="F224" s="4"/>
      <c r="G224" s="4"/>
      <c r="H224" s="4"/>
      <c r="I224" s="4"/>
      <c r="J224" s="5"/>
      <c r="K224" s="2"/>
    </row>
    <row r="225" spans="1:11" ht="15.75" customHeight="1" x14ac:dyDescent="0.35">
      <c r="A225" s="3"/>
      <c r="B225" s="3"/>
      <c r="C225" s="3"/>
      <c r="D225" s="4"/>
      <c r="E225" s="4"/>
      <c r="F225" s="4"/>
      <c r="G225" s="4"/>
      <c r="H225" s="4"/>
      <c r="I225" s="4"/>
      <c r="J225" s="5"/>
      <c r="K225" s="2"/>
    </row>
    <row r="226" spans="1:11" ht="15.75" customHeight="1" x14ac:dyDescent="0.35">
      <c r="A226" s="3"/>
      <c r="B226" s="3"/>
      <c r="C226" s="3"/>
      <c r="D226" s="4"/>
      <c r="E226" s="4"/>
      <c r="F226" s="4"/>
      <c r="G226" s="4"/>
      <c r="H226" s="4"/>
      <c r="I226" s="4"/>
      <c r="J226" s="5"/>
      <c r="K226" s="2"/>
    </row>
    <row r="227" spans="1:11" ht="15.75" customHeight="1" x14ac:dyDescent="0.35">
      <c r="A227" s="3"/>
      <c r="B227" s="3"/>
      <c r="C227" s="3"/>
      <c r="D227" s="4"/>
      <c r="E227" s="4"/>
      <c r="F227" s="4"/>
      <c r="G227" s="4"/>
      <c r="H227" s="4"/>
      <c r="I227" s="4"/>
      <c r="J227" s="5"/>
      <c r="K227" s="2"/>
    </row>
    <row r="228" spans="1:11" ht="15.75" customHeight="1" x14ac:dyDescent="0.35">
      <c r="A228" s="3"/>
      <c r="B228" s="3"/>
      <c r="C228" s="3"/>
      <c r="D228" s="4"/>
      <c r="E228" s="4"/>
      <c r="F228" s="4"/>
      <c r="G228" s="4"/>
      <c r="H228" s="4"/>
      <c r="I228" s="4"/>
      <c r="J228" s="5"/>
      <c r="K228" s="2"/>
    </row>
    <row r="229" spans="1:11" ht="15.75" customHeight="1" x14ac:dyDescent="0.35">
      <c r="A229" s="3"/>
      <c r="B229" s="3"/>
      <c r="C229" s="3"/>
      <c r="D229" s="4"/>
      <c r="E229" s="4"/>
      <c r="F229" s="4"/>
      <c r="G229" s="4"/>
      <c r="H229" s="4"/>
      <c r="I229" s="4"/>
      <c r="J229" s="5"/>
      <c r="K229" s="2"/>
    </row>
    <row r="230" spans="1:11" ht="15.75" customHeight="1" x14ac:dyDescent="0.35">
      <c r="A230" s="3"/>
      <c r="B230" s="3"/>
      <c r="C230" s="3"/>
      <c r="D230" s="4"/>
      <c r="E230" s="4"/>
      <c r="F230" s="4"/>
      <c r="G230" s="4"/>
      <c r="H230" s="4"/>
      <c r="I230" s="4"/>
      <c r="J230" s="5"/>
      <c r="K230" s="2"/>
    </row>
    <row r="231" spans="1:11" ht="15.75" customHeight="1" x14ac:dyDescent="0.35">
      <c r="A231" s="3"/>
      <c r="B231" s="3"/>
      <c r="C231" s="3"/>
      <c r="D231" s="4"/>
      <c r="E231" s="4"/>
      <c r="F231" s="4"/>
      <c r="G231" s="4"/>
      <c r="H231" s="4"/>
      <c r="I231" s="4"/>
      <c r="J231" s="5"/>
      <c r="K231" s="2"/>
    </row>
    <row r="232" spans="1:11" ht="15.75" customHeight="1" x14ac:dyDescent="0.35">
      <c r="A232" s="3"/>
      <c r="B232" s="3"/>
      <c r="C232" s="3"/>
      <c r="D232" s="4"/>
      <c r="E232" s="4"/>
      <c r="F232" s="4"/>
      <c r="G232" s="4"/>
      <c r="H232" s="4"/>
      <c r="I232" s="4"/>
      <c r="J232" s="5"/>
      <c r="K232" s="2"/>
    </row>
    <row r="233" spans="1:11" ht="15.75" customHeight="1" x14ac:dyDescent="0.35">
      <c r="A233" s="3"/>
      <c r="B233" s="3"/>
      <c r="C233" s="3"/>
      <c r="D233" s="4"/>
      <c r="E233" s="4"/>
      <c r="F233" s="4"/>
      <c r="G233" s="4"/>
      <c r="H233" s="4"/>
      <c r="I233" s="4"/>
      <c r="J233" s="5"/>
      <c r="K233" s="2"/>
    </row>
    <row r="234" spans="1:11" ht="15.75" customHeight="1" x14ac:dyDescent="0.35">
      <c r="A234" s="3"/>
      <c r="B234" s="3"/>
      <c r="C234" s="3"/>
      <c r="D234" s="4"/>
      <c r="E234" s="4"/>
      <c r="F234" s="4"/>
      <c r="G234" s="4"/>
      <c r="H234" s="4"/>
      <c r="I234" s="4"/>
      <c r="J234" s="5"/>
      <c r="K234" s="2"/>
    </row>
    <row r="235" spans="1:11" ht="15.75" customHeight="1" x14ac:dyDescent="0.35">
      <c r="A235" s="3"/>
      <c r="B235" s="3"/>
      <c r="C235" s="3"/>
      <c r="D235" s="4"/>
      <c r="E235" s="4"/>
      <c r="F235" s="4"/>
      <c r="G235" s="4"/>
      <c r="H235" s="4"/>
      <c r="I235" s="4"/>
      <c r="J235" s="5"/>
      <c r="K235" s="2"/>
    </row>
    <row r="236" spans="1:11" ht="15.75" customHeight="1" x14ac:dyDescent="0.35">
      <c r="A236" s="3"/>
      <c r="B236" s="3"/>
      <c r="C236" s="3"/>
      <c r="D236" s="4"/>
      <c r="E236" s="4"/>
      <c r="F236" s="4"/>
      <c r="G236" s="4"/>
      <c r="H236" s="4"/>
      <c r="I236" s="4"/>
      <c r="J236" s="5"/>
      <c r="K236" s="2"/>
    </row>
    <row r="237" spans="1:11" ht="15.75" customHeight="1" x14ac:dyDescent="0.35">
      <c r="A237" s="3"/>
      <c r="B237" s="3"/>
      <c r="C237" s="3"/>
      <c r="D237" s="4"/>
      <c r="E237" s="4"/>
      <c r="F237" s="4"/>
      <c r="G237" s="4"/>
      <c r="H237" s="4"/>
      <c r="I237" s="4"/>
      <c r="J237" s="5"/>
      <c r="K237" s="2"/>
    </row>
    <row r="238" spans="1:11" ht="15.75" customHeight="1" x14ac:dyDescent="0.35">
      <c r="A238" s="3"/>
      <c r="B238" s="3"/>
      <c r="C238" s="3"/>
      <c r="D238" s="4"/>
      <c r="E238" s="4"/>
      <c r="F238" s="4"/>
      <c r="G238" s="4"/>
      <c r="H238" s="4"/>
      <c r="I238" s="4"/>
      <c r="J238" s="5"/>
      <c r="K238" s="2"/>
    </row>
    <row r="239" spans="1:11" ht="15.75" customHeight="1" x14ac:dyDescent="0.35">
      <c r="A239" s="3"/>
      <c r="B239" s="3"/>
      <c r="C239" s="3"/>
      <c r="D239" s="4"/>
      <c r="E239" s="4"/>
      <c r="F239" s="4"/>
      <c r="G239" s="4"/>
      <c r="H239" s="4"/>
      <c r="I239" s="4"/>
      <c r="J239" s="5"/>
      <c r="K239" s="2"/>
    </row>
    <row r="240" spans="1:11" ht="15.75" customHeight="1" x14ac:dyDescent="0.35">
      <c r="A240" s="3"/>
      <c r="B240" s="3"/>
      <c r="C240" s="3"/>
      <c r="D240" s="4"/>
      <c r="E240" s="4"/>
      <c r="F240" s="4"/>
      <c r="G240" s="4"/>
      <c r="H240" s="4"/>
      <c r="I240" s="4"/>
      <c r="J240" s="5"/>
      <c r="K240" s="2"/>
    </row>
    <row r="241" spans="1:11" ht="15.75" customHeight="1" x14ac:dyDescent="0.35">
      <c r="A241" s="3"/>
      <c r="B241" s="3"/>
      <c r="C241" s="3"/>
      <c r="D241" s="4"/>
      <c r="E241" s="4"/>
      <c r="F241" s="4"/>
      <c r="G241" s="4"/>
      <c r="H241" s="4"/>
      <c r="I241" s="4"/>
      <c r="J241" s="5"/>
      <c r="K241" s="2"/>
    </row>
    <row r="242" spans="1:11" ht="15.75" customHeight="1" x14ac:dyDescent="0.35">
      <c r="A242" s="3"/>
      <c r="B242" s="3"/>
      <c r="C242" s="3"/>
      <c r="D242" s="4"/>
      <c r="E242" s="4"/>
      <c r="F242" s="4"/>
      <c r="G242" s="4"/>
      <c r="H242" s="4"/>
      <c r="I242" s="4"/>
      <c r="J242" s="5"/>
      <c r="K242" s="2"/>
    </row>
    <row r="243" spans="1:11" ht="15.75" customHeight="1" x14ac:dyDescent="0.35">
      <c r="A243" s="3"/>
      <c r="B243" s="3"/>
      <c r="C243" s="3"/>
      <c r="D243" s="4"/>
      <c r="E243" s="4"/>
      <c r="F243" s="4"/>
      <c r="G243" s="4"/>
      <c r="H243" s="4"/>
      <c r="I243" s="4"/>
      <c r="J243" s="5"/>
      <c r="K243" s="2"/>
    </row>
    <row r="244" spans="1:11" ht="15.75" customHeight="1" x14ac:dyDescent="0.35">
      <c r="A244" s="3"/>
      <c r="B244" s="3"/>
      <c r="C244" s="3"/>
      <c r="D244" s="4"/>
      <c r="E244" s="4"/>
      <c r="F244" s="4"/>
      <c r="G244" s="4"/>
      <c r="H244" s="4"/>
      <c r="I244" s="4"/>
      <c r="J244" s="5"/>
      <c r="K244" s="2"/>
    </row>
    <row r="245" spans="1:11" ht="15.75" customHeight="1" x14ac:dyDescent="0.35">
      <c r="A245" s="3"/>
      <c r="B245" s="3"/>
      <c r="C245" s="3"/>
      <c r="D245" s="4"/>
      <c r="E245" s="4"/>
      <c r="F245" s="4"/>
      <c r="G245" s="4"/>
      <c r="H245" s="4"/>
      <c r="I245" s="4"/>
      <c r="J245" s="5"/>
      <c r="K245" s="2"/>
    </row>
    <row r="246" spans="1:11" ht="15.75" customHeight="1" x14ac:dyDescent="0.35">
      <c r="A246" s="3"/>
      <c r="B246" s="3"/>
      <c r="C246" s="3"/>
      <c r="D246" s="4"/>
      <c r="E246" s="4"/>
      <c r="F246" s="4"/>
      <c r="G246" s="4"/>
      <c r="H246" s="4"/>
      <c r="I246" s="4"/>
      <c r="J246" s="5"/>
      <c r="K246" s="2"/>
    </row>
    <row r="247" spans="1:11" ht="15.75" customHeight="1" x14ac:dyDescent="0.35">
      <c r="A247" s="3"/>
      <c r="B247" s="3"/>
      <c r="C247" s="3"/>
      <c r="D247" s="4"/>
      <c r="E247" s="4"/>
      <c r="F247" s="4"/>
      <c r="G247" s="4"/>
      <c r="H247" s="4"/>
      <c r="I247" s="4"/>
      <c r="J247" s="5"/>
      <c r="K247" s="2"/>
    </row>
    <row r="248" spans="1:11" ht="15.75" customHeight="1" x14ac:dyDescent="0.35">
      <c r="A248" s="3"/>
      <c r="B248" s="3"/>
      <c r="C248" s="3"/>
      <c r="D248" s="4"/>
      <c r="E248" s="4"/>
      <c r="F248" s="4"/>
      <c r="G248" s="4"/>
      <c r="H248" s="4"/>
      <c r="I248" s="4"/>
      <c r="J248" s="5"/>
      <c r="K248" s="2"/>
    </row>
    <row r="249" spans="1:11" ht="15.75" customHeight="1" x14ac:dyDescent="0.35">
      <c r="A249" s="3"/>
      <c r="B249" s="3"/>
      <c r="C249" s="3"/>
      <c r="D249" s="4"/>
      <c r="E249" s="4"/>
      <c r="F249" s="4"/>
      <c r="G249" s="4"/>
      <c r="H249" s="4"/>
      <c r="I249" s="4"/>
      <c r="J249" s="5"/>
      <c r="K249" s="2"/>
    </row>
    <row r="250" spans="1:11" ht="15.75" customHeight="1" x14ac:dyDescent="0.35">
      <c r="A250" s="3"/>
      <c r="B250" s="3"/>
      <c r="C250" s="3"/>
      <c r="D250" s="4"/>
      <c r="E250" s="4"/>
      <c r="F250" s="4"/>
      <c r="G250" s="4"/>
      <c r="H250" s="4"/>
      <c r="I250" s="4"/>
      <c r="J250" s="5"/>
      <c r="K250" s="2"/>
    </row>
    <row r="251" spans="1:11" ht="15.75" customHeight="1" x14ac:dyDescent="0.35">
      <c r="A251" s="3"/>
      <c r="B251" s="3"/>
      <c r="C251" s="3"/>
      <c r="D251" s="4"/>
      <c r="E251" s="4"/>
      <c r="F251" s="4"/>
      <c r="G251" s="4"/>
      <c r="H251" s="4"/>
      <c r="I251" s="4"/>
      <c r="J251" s="5"/>
      <c r="K251" s="2"/>
    </row>
    <row r="252" spans="1:11" ht="15.75" customHeight="1" x14ac:dyDescent="0.35">
      <c r="A252" s="3"/>
      <c r="B252" s="3"/>
      <c r="C252" s="3"/>
      <c r="D252" s="4"/>
      <c r="E252" s="4"/>
      <c r="F252" s="4"/>
      <c r="G252" s="4"/>
      <c r="H252" s="4"/>
      <c r="I252" s="4"/>
      <c r="J252" s="5"/>
      <c r="K252" s="2"/>
    </row>
    <row r="253" spans="1:11" ht="15.75" customHeight="1" x14ac:dyDescent="0.35">
      <c r="A253" s="3"/>
      <c r="B253" s="3"/>
      <c r="C253" s="3"/>
      <c r="D253" s="4"/>
      <c r="E253" s="4"/>
      <c r="F253" s="4"/>
      <c r="G253" s="4"/>
      <c r="H253" s="4"/>
      <c r="I253" s="4"/>
      <c r="J253" s="5"/>
      <c r="K253" s="2"/>
    </row>
    <row r="254" spans="1:11" ht="15.75" customHeight="1" x14ac:dyDescent="0.35">
      <c r="A254" s="3"/>
      <c r="B254" s="3"/>
      <c r="C254" s="3"/>
      <c r="D254" s="4"/>
      <c r="E254" s="4"/>
      <c r="F254" s="4"/>
      <c r="G254" s="4"/>
      <c r="H254" s="4"/>
      <c r="I254" s="4"/>
      <c r="J254" s="5"/>
      <c r="K254" s="2"/>
    </row>
    <row r="255" spans="1:11" ht="15.75" customHeight="1" x14ac:dyDescent="0.35">
      <c r="A255" s="3"/>
      <c r="B255" s="3"/>
      <c r="C255" s="3"/>
      <c r="D255" s="4"/>
      <c r="E255" s="4"/>
      <c r="F255" s="4"/>
      <c r="G255" s="4"/>
      <c r="H255" s="4"/>
      <c r="I255" s="4"/>
      <c r="J255" s="5"/>
      <c r="K255" s="2"/>
    </row>
    <row r="256" spans="1:11" ht="15.75" customHeight="1" x14ac:dyDescent="0.35">
      <c r="A256" s="3"/>
      <c r="B256" s="3"/>
      <c r="C256" s="3"/>
      <c r="D256" s="4"/>
      <c r="E256" s="4"/>
      <c r="F256" s="4"/>
      <c r="G256" s="4"/>
      <c r="H256" s="4"/>
      <c r="I256" s="4"/>
      <c r="J256" s="5"/>
      <c r="K256" s="2"/>
    </row>
    <row r="257" spans="1:11" ht="15.75" customHeight="1" x14ac:dyDescent="0.35">
      <c r="A257" s="3"/>
      <c r="B257" s="3"/>
      <c r="C257" s="3"/>
      <c r="D257" s="4"/>
      <c r="E257" s="4"/>
      <c r="F257" s="4"/>
      <c r="G257" s="4"/>
      <c r="H257" s="4"/>
      <c r="I257" s="4"/>
      <c r="J257" s="5"/>
      <c r="K257" s="2"/>
    </row>
    <row r="258" spans="1:11" ht="15.75" customHeight="1" x14ac:dyDescent="0.35">
      <c r="A258" s="3"/>
      <c r="B258" s="3"/>
      <c r="C258" s="3"/>
      <c r="D258" s="4"/>
      <c r="E258" s="4"/>
      <c r="F258" s="4"/>
      <c r="G258" s="4"/>
      <c r="H258" s="4"/>
      <c r="I258" s="4"/>
      <c r="J258" s="5"/>
      <c r="K258" s="2"/>
    </row>
    <row r="259" spans="1:11" ht="15.75" customHeight="1" x14ac:dyDescent="0.35">
      <c r="A259" s="3"/>
      <c r="B259" s="3"/>
      <c r="C259" s="3"/>
      <c r="D259" s="4"/>
      <c r="E259" s="4"/>
      <c r="F259" s="4"/>
      <c r="G259" s="4"/>
      <c r="H259" s="4"/>
      <c r="I259" s="4"/>
      <c r="J259" s="5"/>
      <c r="K259" s="2"/>
    </row>
    <row r="260" spans="1:11" ht="15.75" customHeight="1" x14ac:dyDescent="0.35">
      <c r="A260" s="3"/>
      <c r="B260" s="3"/>
      <c r="C260" s="3"/>
      <c r="D260" s="4"/>
      <c r="E260" s="4"/>
      <c r="F260" s="4"/>
      <c r="G260" s="4"/>
      <c r="H260" s="4"/>
      <c r="I260" s="4"/>
      <c r="J260" s="5"/>
      <c r="K260" s="2"/>
    </row>
    <row r="261" spans="1:11" ht="15.75" customHeight="1" x14ac:dyDescent="0.35">
      <c r="A261" s="3"/>
      <c r="B261" s="3"/>
      <c r="C261" s="3"/>
      <c r="D261" s="4"/>
      <c r="E261" s="4"/>
      <c r="F261" s="4"/>
      <c r="G261" s="4"/>
      <c r="H261" s="4"/>
      <c r="I261" s="4"/>
      <c r="J261" s="5"/>
      <c r="K261" s="2"/>
    </row>
    <row r="262" spans="1:11" ht="15.75" customHeight="1" x14ac:dyDescent="0.35">
      <c r="A262" s="3"/>
      <c r="B262" s="3"/>
      <c r="C262" s="3"/>
      <c r="D262" s="4"/>
      <c r="E262" s="4"/>
      <c r="F262" s="4"/>
      <c r="G262" s="4"/>
      <c r="H262" s="4"/>
      <c r="I262" s="4"/>
      <c r="J262" s="5"/>
      <c r="K262" s="2"/>
    </row>
    <row r="263" spans="1:11" ht="15.75" customHeight="1" x14ac:dyDescent="0.35">
      <c r="A263" s="3"/>
      <c r="B263" s="3"/>
      <c r="C263" s="3"/>
      <c r="D263" s="4"/>
      <c r="E263" s="4"/>
      <c r="F263" s="4"/>
      <c r="G263" s="4"/>
      <c r="H263" s="4"/>
      <c r="I263" s="4"/>
      <c r="J263" s="5"/>
      <c r="K263" s="2"/>
    </row>
    <row r="264" spans="1:11" ht="15.75" customHeight="1" x14ac:dyDescent="0.35">
      <c r="A264" s="3"/>
      <c r="B264" s="3"/>
      <c r="C264" s="3"/>
      <c r="D264" s="4"/>
      <c r="E264" s="4"/>
      <c r="F264" s="4"/>
      <c r="G264" s="4"/>
      <c r="H264" s="4"/>
      <c r="I264" s="4"/>
      <c r="J264" s="5"/>
      <c r="K264" s="2"/>
    </row>
    <row r="265" spans="1:11" ht="15.75" customHeight="1" x14ac:dyDescent="0.35">
      <c r="A265" s="3"/>
      <c r="B265" s="3"/>
      <c r="C265" s="3"/>
      <c r="D265" s="4"/>
      <c r="E265" s="4"/>
      <c r="F265" s="4"/>
      <c r="G265" s="4"/>
      <c r="H265" s="4"/>
      <c r="I265" s="4"/>
      <c r="J265" s="5"/>
      <c r="K265" s="2"/>
    </row>
    <row r="266" spans="1:11" ht="15.75" customHeight="1" x14ac:dyDescent="0.35">
      <c r="A266" s="3"/>
      <c r="B266" s="3"/>
      <c r="C266" s="3"/>
      <c r="D266" s="4"/>
      <c r="E266" s="4"/>
      <c r="F266" s="4"/>
      <c r="G266" s="4"/>
      <c r="H266" s="4"/>
      <c r="I266" s="4"/>
      <c r="J266" s="5"/>
      <c r="K266" s="2"/>
    </row>
    <row r="267" spans="1:11" ht="15.75" customHeight="1" x14ac:dyDescent="0.35">
      <c r="A267" s="3"/>
      <c r="B267" s="3"/>
      <c r="C267" s="3"/>
      <c r="D267" s="4"/>
      <c r="E267" s="4"/>
      <c r="F267" s="4"/>
      <c r="G267" s="4"/>
      <c r="H267" s="4"/>
      <c r="I267" s="4"/>
      <c r="J267" s="5"/>
      <c r="K267" s="2"/>
    </row>
    <row r="268" spans="1:11" ht="15.75" customHeight="1" x14ac:dyDescent="0.35">
      <c r="A268" s="3"/>
      <c r="B268" s="3"/>
      <c r="C268" s="3"/>
      <c r="D268" s="4"/>
      <c r="E268" s="4"/>
      <c r="F268" s="4"/>
      <c r="G268" s="4"/>
      <c r="H268" s="4"/>
      <c r="I268" s="4"/>
      <c r="J268" s="5"/>
      <c r="K268" s="2"/>
    </row>
    <row r="269" spans="1:11" ht="15.75" customHeight="1" x14ac:dyDescent="0.35">
      <c r="A269" s="3"/>
      <c r="B269" s="3"/>
      <c r="C269" s="3"/>
      <c r="D269" s="4"/>
      <c r="E269" s="4"/>
      <c r="F269" s="4"/>
      <c r="G269" s="4"/>
      <c r="H269" s="4"/>
      <c r="I269" s="4"/>
      <c r="J269" s="5"/>
      <c r="K269" s="2"/>
    </row>
    <row r="270" spans="1:11" ht="15.75" customHeight="1" x14ac:dyDescent="0.35">
      <c r="A270" s="3"/>
      <c r="B270" s="3"/>
      <c r="C270" s="3"/>
      <c r="D270" s="4"/>
      <c r="E270" s="4"/>
      <c r="F270" s="4"/>
      <c r="G270" s="4"/>
      <c r="H270" s="4"/>
      <c r="I270" s="4"/>
      <c r="J270" s="5"/>
      <c r="K270" s="2"/>
    </row>
    <row r="271" spans="1:11" ht="15.75" customHeight="1" x14ac:dyDescent="0.35">
      <c r="A271" s="3"/>
      <c r="B271" s="3"/>
      <c r="C271" s="3"/>
      <c r="D271" s="4"/>
      <c r="E271" s="4"/>
      <c r="F271" s="4"/>
      <c r="G271" s="4"/>
      <c r="H271" s="4"/>
      <c r="I271" s="4"/>
      <c r="J271" s="5"/>
      <c r="K271" s="2"/>
    </row>
    <row r="272" spans="1:11" ht="15.75" customHeight="1" x14ac:dyDescent="0.35">
      <c r="A272" s="3"/>
      <c r="B272" s="3"/>
      <c r="C272" s="3"/>
      <c r="D272" s="4"/>
      <c r="E272" s="4"/>
      <c r="F272" s="4"/>
      <c r="G272" s="4"/>
      <c r="H272" s="4"/>
      <c r="I272" s="4"/>
      <c r="J272" s="5"/>
      <c r="K272" s="2"/>
    </row>
    <row r="273" spans="1:11" ht="15.75" customHeight="1" x14ac:dyDescent="0.35">
      <c r="A273" s="3"/>
      <c r="B273" s="3"/>
      <c r="C273" s="3"/>
      <c r="D273" s="4"/>
      <c r="E273" s="4"/>
      <c r="F273" s="4"/>
      <c r="G273" s="4"/>
      <c r="H273" s="4"/>
      <c r="I273" s="4"/>
      <c r="J273" s="5"/>
      <c r="K273" s="2"/>
    </row>
    <row r="274" spans="1:11" ht="15.75" customHeight="1" x14ac:dyDescent="0.35">
      <c r="A274" s="3"/>
      <c r="B274" s="3"/>
      <c r="C274" s="3"/>
      <c r="D274" s="4"/>
      <c r="E274" s="4"/>
      <c r="F274" s="4"/>
      <c r="G274" s="4"/>
      <c r="H274" s="4"/>
      <c r="I274" s="4"/>
      <c r="J274" s="5"/>
      <c r="K274" s="2"/>
    </row>
    <row r="275" spans="1:11" ht="15.75" customHeight="1" x14ac:dyDescent="0.35">
      <c r="A275" s="3"/>
      <c r="B275" s="3"/>
      <c r="C275" s="3"/>
      <c r="D275" s="4"/>
      <c r="E275" s="4"/>
      <c r="F275" s="4"/>
      <c r="G275" s="4"/>
      <c r="H275" s="4"/>
      <c r="I275" s="4"/>
      <c r="J275" s="5"/>
      <c r="K275" s="2"/>
    </row>
    <row r="276" spans="1:11" ht="15.75" customHeight="1" x14ac:dyDescent="0.35">
      <c r="A276" s="3"/>
      <c r="B276" s="3"/>
      <c r="C276" s="3"/>
      <c r="D276" s="4"/>
      <c r="E276" s="4"/>
      <c r="F276" s="4"/>
      <c r="G276" s="4"/>
      <c r="H276" s="4"/>
      <c r="I276" s="4"/>
      <c r="J276" s="5"/>
      <c r="K276" s="2"/>
    </row>
    <row r="277" spans="1:11" ht="15.75" customHeight="1" x14ac:dyDescent="0.35">
      <c r="A277" s="3"/>
      <c r="B277" s="3"/>
      <c r="C277" s="3"/>
      <c r="D277" s="4"/>
      <c r="E277" s="4"/>
      <c r="F277" s="4"/>
      <c r="G277" s="4"/>
      <c r="H277" s="4"/>
      <c r="I277" s="4"/>
      <c r="J277" s="5"/>
      <c r="K277" s="2"/>
    </row>
    <row r="278" spans="1:11" ht="15.75" customHeight="1" x14ac:dyDescent="0.35">
      <c r="A278" s="3"/>
      <c r="B278" s="3"/>
      <c r="C278" s="3"/>
      <c r="D278" s="4"/>
      <c r="E278" s="4"/>
      <c r="F278" s="4"/>
      <c r="G278" s="4"/>
      <c r="H278" s="4"/>
      <c r="I278" s="4"/>
      <c r="J278" s="5"/>
      <c r="K278" s="2"/>
    </row>
    <row r="279" spans="1:11" ht="15.75" customHeight="1" x14ac:dyDescent="0.35">
      <c r="A279" s="3"/>
      <c r="B279" s="3"/>
      <c r="C279" s="3"/>
      <c r="D279" s="4"/>
      <c r="E279" s="4"/>
      <c r="F279" s="4"/>
      <c r="G279" s="4"/>
      <c r="H279" s="4"/>
      <c r="I279" s="4"/>
      <c r="J279" s="5"/>
      <c r="K279" s="2"/>
    </row>
    <row r="280" spans="1:11" ht="15.75" customHeight="1" x14ac:dyDescent="0.35">
      <c r="A280" s="3"/>
      <c r="B280" s="3"/>
      <c r="C280" s="3"/>
      <c r="D280" s="4"/>
      <c r="E280" s="4"/>
      <c r="F280" s="4"/>
      <c r="G280" s="4"/>
      <c r="H280" s="4"/>
      <c r="I280" s="4"/>
      <c r="J280" s="5"/>
      <c r="K280" s="2"/>
    </row>
    <row r="281" spans="1:11" ht="15.75" customHeight="1" x14ac:dyDescent="0.35">
      <c r="A281" s="3"/>
      <c r="B281" s="3"/>
      <c r="C281" s="3"/>
      <c r="D281" s="4"/>
      <c r="E281" s="4"/>
      <c r="F281" s="4"/>
      <c r="G281" s="4"/>
      <c r="H281" s="4"/>
      <c r="I281" s="4"/>
      <c r="J281" s="5"/>
      <c r="K281" s="2"/>
    </row>
    <row r="282" spans="1:11" ht="15.75" customHeight="1" x14ac:dyDescent="0.35">
      <c r="A282" s="3"/>
      <c r="B282" s="3"/>
      <c r="C282" s="3"/>
      <c r="D282" s="4"/>
      <c r="E282" s="4"/>
      <c r="F282" s="4"/>
      <c r="G282" s="4"/>
      <c r="H282" s="4"/>
      <c r="I282" s="4"/>
      <c r="J282" s="5"/>
      <c r="K282" s="2"/>
    </row>
    <row r="283" spans="1:11" ht="15.75" customHeight="1" x14ac:dyDescent="0.35">
      <c r="A283" s="3"/>
      <c r="B283" s="3"/>
      <c r="C283" s="3"/>
      <c r="D283" s="4"/>
      <c r="E283" s="4"/>
      <c r="F283" s="4"/>
      <c r="G283" s="4"/>
      <c r="H283" s="4"/>
      <c r="I283" s="4"/>
      <c r="J283" s="5"/>
      <c r="K283" s="2"/>
    </row>
    <row r="284" spans="1:11" ht="15.75" customHeight="1" x14ac:dyDescent="0.35">
      <c r="A284" s="3"/>
      <c r="B284" s="3"/>
      <c r="C284" s="3"/>
      <c r="D284" s="4"/>
      <c r="E284" s="4"/>
      <c r="F284" s="4"/>
      <c r="G284" s="4"/>
      <c r="H284" s="4"/>
      <c r="I284" s="4"/>
      <c r="J284" s="5"/>
      <c r="K284" s="2"/>
    </row>
    <row r="285" spans="1:11" ht="15.75" customHeight="1" x14ac:dyDescent="0.35">
      <c r="A285" s="3"/>
      <c r="B285" s="3"/>
      <c r="C285" s="3"/>
      <c r="D285" s="4"/>
      <c r="E285" s="4"/>
      <c r="F285" s="4"/>
      <c r="G285" s="4"/>
      <c r="H285" s="4"/>
      <c r="I285" s="4"/>
      <c r="J285" s="5"/>
      <c r="K285" s="2"/>
    </row>
    <row r="286" spans="1:11" ht="15.75" customHeight="1" x14ac:dyDescent="0.35">
      <c r="A286" s="3"/>
      <c r="B286" s="3"/>
      <c r="C286" s="3"/>
      <c r="D286" s="4"/>
      <c r="E286" s="4"/>
      <c r="F286" s="4"/>
      <c r="G286" s="4"/>
      <c r="H286" s="4"/>
      <c r="I286" s="4"/>
      <c r="J286" s="5"/>
      <c r="K286" s="2"/>
    </row>
    <row r="287" spans="1:11" ht="15.75" customHeight="1" x14ac:dyDescent="0.35">
      <c r="A287" s="3"/>
      <c r="B287" s="3"/>
      <c r="C287" s="3"/>
      <c r="D287" s="4"/>
      <c r="E287" s="4"/>
      <c r="F287" s="4"/>
      <c r="G287" s="4"/>
      <c r="H287" s="4"/>
      <c r="I287" s="4"/>
      <c r="J287" s="5"/>
      <c r="K287" s="2"/>
    </row>
    <row r="288" spans="1:11" ht="15.75" customHeight="1" x14ac:dyDescent="0.35">
      <c r="A288" s="3"/>
      <c r="B288" s="3"/>
      <c r="C288" s="3"/>
      <c r="D288" s="4"/>
      <c r="E288" s="4"/>
      <c r="F288" s="4"/>
      <c r="G288" s="4"/>
      <c r="H288" s="4"/>
      <c r="I288" s="4"/>
      <c r="J288" s="5"/>
      <c r="K288" s="2"/>
    </row>
    <row r="289" spans="1:11" ht="15.75" customHeight="1" x14ac:dyDescent="0.35">
      <c r="A289" s="3"/>
      <c r="B289" s="3"/>
      <c r="C289" s="3"/>
      <c r="D289" s="4"/>
      <c r="E289" s="4"/>
      <c r="F289" s="4"/>
      <c r="G289" s="4"/>
      <c r="H289" s="4"/>
      <c r="I289" s="4"/>
      <c r="J289" s="5"/>
      <c r="K289" s="2"/>
    </row>
    <row r="290" spans="1:11" ht="15.75" customHeight="1" x14ac:dyDescent="0.35">
      <c r="A290" s="3"/>
      <c r="B290" s="3"/>
      <c r="C290" s="3"/>
      <c r="D290" s="4"/>
      <c r="E290" s="4"/>
      <c r="F290" s="4"/>
      <c r="G290" s="4"/>
      <c r="H290" s="4"/>
      <c r="I290" s="4"/>
      <c r="J290" s="5"/>
      <c r="K290" s="2"/>
    </row>
    <row r="291" spans="1:11" ht="15.75" customHeight="1" x14ac:dyDescent="0.35">
      <c r="A291" s="3"/>
      <c r="B291" s="3"/>
      <c r="C291" s="3"/>
      <c r="D291" s="4"/>
      <c r="E291" s="4"/>
      <c r="F291" s="4"/>
      <c r="G291" s="4"/>
      <c r="H291" s="4"/>
      <c r="I291" s="4"/>
      <c r="J291" s="5"/>
      <c r="K291" s="2"/>
    </row>
    <row r="292" spans="1:11" ht="15.75" customHeight="1" x14ac:dyDescent="0.35">
      <c r="A292" s="3"/>
      <c r="B292" s="3"/>
      <c r="C292" s="3"/>
      <c r="D292" s="4"/>
      <c r="E292" s="4"/>
      <c r="F292" s="4"/>
      <c r="G292" s="4"/>
      <c r="H292" s="4"/>
      <c r="I292" s="4"/>
      <c r="J292" s="5"/>
      <c r="K292" s="2"/>
    </row>
    <row r="293" spans="1:11" ht="15.75" customHeight="1" x14ac:dyDescent="0.35">
      <c r="A293" s="3"/>
      <c r="B293" s="3"/>
      <c r="C293" s="3"/>
      <c r="D293" s="4"/>
      <c r="E293" s="4"/>
      <c r="F293" s="4"/>
      <c r="G293" s="4"/>
      <c r="H293" s="4"/>
      <c r="I293" s="4"/>
      <c r="J293" s="5"/>
      <c r="K293" s="2"/>
    </row>
    <row r="294" spans="1:11" ht="15.75" customHeight="1" x14ac:dyDescent="0.35">
      <c r="A294" s="3"/>
      <c r="B294" s="3"/>
      <c r="C294" s="3"/>
      <c r="D294" s="4"/>
      <c r="E294" s="4"/>
      <c r="F294" s="4"/>
      <c r="G294" s="4"/>
      <c r="H294" s="4"/>
      <c r="I294" s="4"/>
      <c r="J294" s="5"/>
      <c r="K294" s="2"/>
    </row>
    <row r="295" spans="1:11" ht="15.75" customHeight="1" x14ac:dyDescent="0.35">
      <c r="A295" s="3"/>
      <c r="B295" s="3"/>
      <c r="C295" s="3"/>
      <c r="D295" s="4"/>
      <c r="E295" s="4"/>
      <c r="F295" s="4"/>
      <c r="G295" s="4"/>
      <c r="H295" s="4"/>
      <c r="I295" s="4"/>
      <c r="J295" s="5"/>
      <c r="K295" s="2"/>
    </row>
    <row r="296" spans="1:11" ht="15.75" customHeight="1" x14ac:dyDescent="0.35">
      <c r="A296" s="3"/>
      <c r="B296" s="3"/>
      <c r="C296" s="3"/>
      <c r="D296" s="4"/>
      <c r="E296" s="4"/>
      <c r="F296" s="4"/>
      <c r="G296" s="4"/>
      <c r="H296" s="4"/>
      <c r="I296" s="4"/>
      <c r="J296" s="5"/>
      <c r="K296" s="2"/>
    </row>
    <row r="297" spans="1:11" ht="15.75" customHeight="1" x14ac:dyDescent="0.35">
      <c r="A297" s="3"/>
      <c r="B297" s="3"/>
      <c r="C297" s="3"/>
      <c r="D297" s="4"/>
      <c r="E297" s="4"/>
      <c r="F297" s="4"/>
      <c r="G297" s="4"/>
      <c r="H297" s="4"/>
      <c r="I297" s="4"/>
      <c r="J297" s="5"/>
      <c r="K297" s="2"/>
    </row>
    <row r="298" spans="1:11" ht="15.75" customHeight="1" x14ac:dyDescent="0.35">
      <c r="A298" s="3"/>
      <c r="B298" s="3"/>
      <c r="C298" s="3"/>
      <c r="D298" s="4"/>
      <c r="E298" s="4"/>
      <c r="F298" s="4"/>
      <c r="G298" s="4"/>
      <c r="H298" s="4"/>
      <c r="I298" s="4"/>
      <c r="J298" s="5"/>
      <c r="K298" s="2"/>
    </row>
    <row r="299" spans="1:11" ht="15.75" customHeight="1" x14ac:dyDescent="0.35">
      <c r="A299" s="3"/>
      <c r="B299" s="3"/>
      <c r="C299" s="3"/>
      <c r="D299" s="4"/>
      <c r="E299" s="4"/>
      <c r="F299" s="4"/>
      <c r="G299" s="4"/>
      <c r="H299" s="4"/>
      <c r="I299" s="4"/>
      <c r="J299" s="5"/>
      <c r="K299" s="2"/>
    </row>
    <row r="300" spans="1:11" ht="15.75" customHeight="1" x14ac:dyDescent="0.35">
      <c r="A300" s="3"/>
      <c r="B300" s="3"/>
      <c r="C300" s="3"/>
      <c r="D300" s="4"/>
      <c r="E300" s="4"/>
      <c r="F300" s="4"/>
      <c r="G300" s="4"/>
      <c r="H300" s="4"/>
      <c r="I300" s="4"/>
      <c r="J300" s="5"/>
      <c r="K300" s="2"/>
    </row>
    <row r="301" spans="1:11" ht="15.75" customHeight="1" x14ac:dyDescent="0.35">
      <c r="A301" s="3"/>
      <c r="B301" s="3"/>
      <c r="C301" s="3"/>
      <c r="D301" s="4"/>
      <c r="E301" s="4"/>
      <c r="F301" s="4"/>
      <c r="G301" s="4"/>
      <c r="H301" s="4"/>
      <c r="I301" s="4"/>
      <c r="J301" s="5"/>
      <c r="K301" s="2"/>
    </row>
    <row r="302" spans="1:11" ht="15.75" customHeight="1" x14ac:dyDescent="0.35">
      <c r="A302" s="3"/>
      <c r="B302" s="3"/>
      <c r="C302" s="3"/>
      <c r="D302" s="4"/>
      <c r="E302" s="4"/>
      <c r="F302" s="4"/>
      <c r="G302" s="4"/>
      <c r="H302" s="4"/>
      <c r="I302" s="4"/>
      <c r="J302" s="5"/>
      <c r="K302" s="2"/>
    </row>
    <row r="303" spans="1:11" ht="15.75" customHeight="1" x14ac:dyDescent="0.35">
      <c r="A303" s="3"/>
      <c r="B303" s="3"/>
      <c r="C303" s="3"/>
      <c r="D303" s="4"/>
      <c r="E303" s="4"/>
      <c r="F303" s="4"/>
      <c r="G303" s="4"/>
      <c r="H303" s="4"/>
      <c r="I303" s="4"/>
      <c r="J303" s="5"/>
      <c r="K303" s="2"/>
    </row>
    <row r="304" spans="1:11" ht="15.75" customHeight="1" x14ac:dyDescent="0.35">
      <c r="A304" s="3"/>
      <c r="B304" s="3"/>
      <c r="C304" s="3"/>
      <c r="D304" s="4"/>
      <c r="E304" s="4"/>
      <c r="F304" s="4"/>
      <c r="G304" s="4"/>
      <c r="H304" s="4"/>
      <c r="I304" s="4"/>
      <c r="J304" s="5"/>
      <c r="K304" s="2"/>
    </row>
    <row r="305" spans="1:11" ht="15.75" customHeight="1" x14ac:dyDescent="0.35">
      <c r="A305" s="3"/>
      <c r="B305" s="3"/>
      <c r="C305" s="3"/>
      <c r="D305" s="4"/>
      <c r="E305" s="4"/>
      <c r="F305" s="4"/>
      <c r="G305" s="4"/>
      <c r="H305" s="4"/>
      <c r="I305" s="4"/>
      <c r="J305" s="5"/>
      <c r="K305" s="2"/>
    </row>
    <row r="306" spans="1:11" ht="15.75" customHeight="1" x14ac:dyDescent="0.35">
      <c r="A306" s="3"/>
      <c r="B306" s="3"/>
      <c r="C306" s="3"/>
      <c r="D306" s="4"/>
      <c r="E306" s="4"/>
      <c r="F306" s="4"/>
      <c r="G306" s="4"/>
      <c r="H306" s="4"/>
      <c r="I306" s="4"/>
      <c r="J306" s="5"/>
      <c r="K306" s="2"/>
    </row>
    <row r="307" spans="1:11" ht="15.75" customHeight="1" x14ac:dyDescent="0.35">
      <c r="A307" s="3"/>
      <c r="B307" s="3"/>
      <c r="C307" s="3"/>
      <c r="D307" s="4"/>
      <c r="E307" s="4"/>
      <c r="F307" s="4"/>
      <c r="G307" s="4"/>
      <c r="H307" s="4"/>
      <c r="I307" s="4"/>
      <c r="J307" s="5"/>
      <c r="K307" s="2"/>
    </row>
    <row r="308" spans="1:11" ht="15.75" customHeight="1" x14ac:dyDescent="0.35">
      <c r="A308" s="3"/>
      <c r="B308" s="3"/>
      <c r="C308" s="3"/>
      <c r="D308" s="4"/>
      <c r="E308" s="4"/>
      <c r="F308" s="4"/>
      <c r="G308" s="4"/>
      <c r="H308" s="4"/>
      <c r="I308" s="4"/>
      <c r="J308" s="5"/>
      <c r="K308" s="2"/>
    </row>
    <row r="309" spans="1:11" ht="15.75" customHeight="1" x14ac:dyDescent="0.35">
      <c r="A309" s="3"/>
      <c r="B309" s="3"/>
      <c r="C309" s="3"/>
      <c r="D309" s="4"/>
      <c r="E309" s="4"/>
      <c r="F309" s="4"/>
      <c r="G309" s="4"/>
      <c r="H309" s="4"/>
      <c r="I309" s="4"/>
      <c r="J309" s="5"/>
      <c r="K309" s="2"/>
    </row>
    <row r="310" spans="1:11" ht="15.75" customHeight="1" x14ac:dyDescent="0.35">
      <c r="A310" s="3"/>
      <c r="B310" s="3"/>
      <c r="C310" s="3"/>
      <c r="D310" s="4"/>
      <c r="E310" s="4"/>
      <c r="F310" s="4"/>
      <c r="G310" s="4"/>
      <c r="H310" s="4"/>
      <c r="I310" s="4"/>
      <c r="J310" s="5"/>
      <c r="K310" s="2"/>
    </row>
    <row r="311" spans="1:11" ht="15.75" customHeight="1" x14ac:dyDescent="0.35">
      <c r="A311" s="3"/>
      <c r="B311" s="3"/>
      <c r="C311" s="3"/>
      <c r="D311" s="4"/>
      <c r="E311" s="4"/>
      <c r="F311" s="4"/>
      <c r="G311" s="4"/>
      <c r="H311" s="4"/>
      <c r="I311" s="4"/>
      <c r="J311" s="5"/>
      <c r="K311" s="2"/>
    </row>
    <row r="312" spans="1:11" ht="15.75" customHeight="1" x14ac:dyDescent="0.35">
      <c r="A312" s="3"/>
      <c r="B312" s="3"/>
      <c r="C312" s="3"/>
      <c r="D312" s="4"/>
      <c r="E312" s="4"/>
      <c r="F312" s="4"/>
      <c r="G312" s="4"/>
      <c r="H312" s="4"/>
      <c r="I312" s="4"/>
      <c r="J312" s="5"/>
      <c r="K312" s="2"/>
    </row>
    <row r="313" spans="1:11" ht="15.75" customHeight="1" x14ac:dyDescent="0.35">
      <c r="A313" s="3"/>
      <c r="B313" s="3"/>
      <c r="C313" s="3"/>
      <c r="D313" s="4"/>
      <c r="E313" s="4"/>
      <c r="F313" s="4"/>
      <c r="G313" s="4"/>
      <c r="H313" s="4"/>
      <c r="I313" s="4"/>
      <c r="J313" s="5"/>
      <c r="K313" s="2"/>
    </row>
    <row r="314" spans="1:11" ht="15.75" customHeight="1" x14ac:dyDescent="0.35">
      <c r="A314" s="3"/>
      <c r="B314" s="3"/>
      <c r="C314" s="3"/>
      <c r="D314" s="4"/>
      <c r="E314" s="4"/>
      <c r="F314" s="4"/>
      <c r="G314" s="4"/>
      <c r="H314" s="4"/>
      <c r="I314" s="4"/>
      <c r="J314" s="5"/>
      <c r="K314" s="2"/>
    </row>
    <row r="315" spans="1:11" ht="15.75" customHeight="1" x14ac:dyDescent="0.35">
      <c r="A315" s="3"/>
      <c r="B315" s="3"/>
      <c r="C315" s="3"/>
      <c r="D315" s="4"/>
      <c r="E315" s="4"/>
      <c r="F315" s="4"/>
      <c r="G315" s="4"/>
      <c r="H315" s="4"/>
      <c r="I315" s="4"/>
      <c r="J315" s="5"/>
      <c r="K315" s="2"/>
    </row>
    <row r="316" spans="1:11" ht="15.75" customHeight="1" x14ac:dyDescent="0.35">
      <c r="A316" s="3"/>
      <c r="B316" s="3"/>
      <c r="C316" s="3"/>
      <c r="D316" s="4"/>
      <c r="E316" s="4"/>
      <c r="F316" s="4"/>
      <c r="G316" s="4"/>
      <c r="H316" s="4"/>
      <c r="I316" s="4"/>
      <c r="J316" s="5"/>
      <c r="K316" s="2"/>
    </row>
    <row r="317" spans="1:11" ht="15.75" customHeight="1" x14ac:dyDescent="0.35">
      <c r="A317" s="3"/>
      <c r="B317" s="3"/>
      <c r="C317" s="3"/>
      <c r="D317" s="4"/>
      <c r="E317" s="4"/>
      <c r="F317" s="4"/>
      <c r="G317" s="4"/>
      <c r="H317" s="4"/>
      <c r="I317" s="4"/>
      <c r="J317" s="5"/>
      <c r="K317" s="2"/>
    </row>
    <row r="318" spans="1:11" ht="15.75" customHeight="1" x14ac:dyDescent="0.35">
      <c r="A318" s="3"/>
      <c r="B318" s="3"/>
      <c r="C318" s="3"/>
      <c r="D318" s="4"/>
      <c r="E318" s="4"/>
      <c r="F318" s="4"/>
      <c r="G318" s="4"/>
      <c r="H318" s="4"/>
      <c r="I318" s="4"/>
      <c r="J318" s="5"/>
      <c r="K318" s="2"/>
    </row>
    <row r="319" spans="1:11" ht="15.75" customHeight="1" x14ac:dyDescent="0.35">
      <c r="A319" s="3"/>
      <c r="B319" s="3"/>
      <c r="C319" s="3"/>
      <c r="D319" s="4"/>
      <c r="E319" s="4"/>
      <c r="F319" s="4"/>
      <c r="G319" s="4"/>
      <c r="H319" s="4"/>
      <c r="I319" s="4"/>
      <c r="J319" s="5"/>
      <c r="K319" s="2"/>
    </row>
    <row r="320" spans="1:11" ht="15.75" customHeight="1" x14ac:dyDescent="0.35">
      <c r="A320" s="3"/>
      <c r="B320" s="3"/>
      <c r="C320" s="3"/>
      <c r="D320" s="4"/>
      <c r="E320" s="4"/>
      <c r="F320" s="4"/>
      <c r="G320" s="4"/>
      <c r="H320" s="4"/>
      <c r="I320" s="4"/>
      <c r="J320" s="5"/>
      <c r="K320" s="2"/>
    </row>
    <row r="321" spans="1:11" ht="15.75" customHeight="1" x14ac:dyDescent="0.35">
      <c r="A321" s="3"/>
      <c r="B321" s="3"/>
      <c r="C321" s="3"/>
      <c r="D321" s="4"/>
      <c r="E321" s="4"/>
      <c r="F321" s="4"/>
      <c r="G321" s="4"/>
      <c r="H321" s="4"/>
      <c r="I321" s="4"/>
      <c r="J321" s="5"/>
      <c r="K321" s="2"/>
    </row>
    <row r="322" spans="1:11" ht="15.75" customHeight="1" x14ac:dyDescent="0.35">
      <c r="A322" s="3"/>
      <c r="B322" s="3"/>
      <c r="C322" s="3"/>
      <c r="D322" s="4"/>
      <c r="E322" s="4"/>
      <c r="F322" s="4"/>
      <c r="G322" s="4"/>
      <c r="H322" s="4"/>
      <c r="I322" s="4"/>
      <c r="J322" s="5"/>
      <c r="K322" s="2"/>
    </row>
    <row r="323" spans="1:11" ht="15.75" customHeight="1" x14ac:dyDescent="0.35">
      <c r="A323" s="3"/>
      <c r="B323" s="3"/>
      <c r="C323" s="3"/>
      <c r="D323" s="4"/>
      <c r="E323" s="4"/>
      <c r="F323" s="4"/>
      <c r="G323" s="4"/>
      <c r="H323" s="4"/>
      <c r="I323" s="4"/>
      <c r="J323" s="5"/>
      <c r="K323" s="2"/>
    </row>
    <row r="324" spans="1:11" ht="15.75" customHeight="1" x14ac:dyDescent="0.35">
      <c r="A324" s="3"/>
      <c r="B324" s="3"/>
      <c r="C324" s="3"/>
      <c r="D324" s="4"/>
      <c r="E324" s="4"/>
      <c r="F324" s="4"/>
      <c r="G324" s="4"/>
      <c r="H324" s="4"/>
      <c r="I324" s="4"/>
      <c r="J324" s="5"/>
      <c r="K324" s="2"/>
    </row>
    <row r="325" spans="1:11" ht="15.75" customHeight="1" x14ac:dyDescent="0.35">
      <c r="A325" s="3"/>
      <c r="B325" s="3"/>
      <c r="C325" s="3"/>
      <c r="D325" s="4"/>
      <c r="E325" s="4"/>
      <c r="F325" s="4"/>
      <c r="G325" s="4"/>
      <c r="H325" s="4"/>
      <c r="I325" s="4"/>
      <c r="J325" s="5"/>
      <c r="K325" s="2"/>
    </row>
    <row r="326" spans="1:11" ht="15.75" customHeight="1" x14ac:dyDescent="0.35">
      <c r="A326" s="3"/>
      <c r="B326" s="3"/>
      <c r="C326" s="3"/>
      <c r="D326" s="4"/>
      <c r="E326" s="4"/>
      <c r="F326" s="4"/>
      <c r="G326" s="4"/>
      <c r="H326" s="4"/>
      <c r="I326" s="4"/>
      <c r="J326" s="5"/>
      <c r="K326" s="2"/>
    </row>
    <row r="327" spans="1:11" ht="15.75" customHeight="1" x14ac:dyDescent="0.35">
      <c r="A327" s="3"/>
      <c r="B327" s="3"/>
      <c r="C327" s="3"/>
      <c r="D327" s="4"/>
      <c r="E327" s="4"/>
      <c r="F327" s="4"/>
      <c r="G327" s="4"/>
      <c r="H327" s="4"/>
      <c r="I327" s="4"/>
      <c r="J327" s="5"/>
      <c r="K327" s="2"/>
    </row>
    <row r="328" spans="1:11" ht="15.75" customHeight="1" x14ac:dyDescent="0.35">
      <c r="A328" s="3"/>
      <c r="B328" s="3"/>
      <c r="C328" s="3"/>
      <c r="D328" s="4"/>
      <c r="E328" s="4"/>
      <c r="F328" s="4"/>
      <c r="G328" s="4"/>
      <c r="H328" s="4"/>
      <c r="I328" s="4"/>
      <c r="J328" s="5"/>
      <c r="K328" s="2"/>
    </row>
    <row r="329" spans="1:11" ht="15.75" customHeight="1" x14ac:dyDescent="0.35">
      <c r="A329" s="3"/>
      <c r="B329" s="3"/>
      <c r="C329" s="3"/>
      <c r="D329" s="4"/>
      <c r="E329" s="4"/>
      <c r="F329" s="4"/>
      <c r="G329" s="4"/>
      <c r="H329" s="4"/>
      <c r="I329" s="4"/>
      <c r="J329" s="5"/>
      <c r="K329" s="2"/>
    </row>
    <row r="330" spans="1:11" ht="15.75" customHeight="1" x14ac:dyDescent="0.35">
      <c r="A330" s="3"/>
      <c r="B330" s="3"/>
      <c r="C330" s="3"/>
      <c r="D330" s="4"/>
      <c r="E330" s="4"/>
      <c r="F330" s="4"/>
      <c r="G330" s="4"/>
      <c r="H330" s="4"/>
      <c r="I330" s="4"/>
      <c r="J330" s="5"/>
      <c r="K330" s="2"/>
    </row>
    <row r="331" spans="1:11" ht="15.75" customHeight="1" x14ac:dyDescent="0.35">
      <c r="A331" s="3"/>
      <c r="B331" s="3"/>
      <c r="C331" s="3"/>
      <c r="D331" s="4"/>
      <c r="E331" s="4"/>
      <c r="F331" s="4"/>
      <c r="G331" s="4"/>
      <c r="H331" s="4"/>
      <c r="I331" s="4"/>
      <c r="J331" s="5"/>
      <c r="K331" s="2"/>
    </row>
    <row r="332" spans="1:11" ht="15.75" customHeight="1" x14ac:dyDescent="0.35">
      <c r="A332" s="3"/>
      <c r="B332" s="3"/>
      <c r="C332" s="3"/>
      <c r="D332" s="4"/>
      <c r="E332" s="4"/>
      <c r="F332" s="4"/>
      <c r="G332" s="4"/>
      <c r="H332" s="4"/>
      <c r="I332" s="4"/>
      <c r="J332" s="5"/>
      <c r="K332" s="2"/>
    </row>
    <row r="333" spans="1:11" ht="15.75" customHeight="1" x14ac:dyDescent="0.35">
      <c r="A333" s="3"/>
      <c r="B333" s="3"/>
      <c r="C333" s="3"/>
      <c r="D333" s="4"/>
      <c r="E333" s="4"/>
      <c r="F333" s="4"/>
      <c r="G333" s="4"/>
      <c r="H333" s="4"/>
      <c r="I333" s="4"/>
      <c r="J333" s="5"/>
      <c r="K333" s="2"/>
    </row>
    <row r="334" spans="1:11" ht="15.75" customHeight="1" x14ac:dyDescent="0.35">
      <c r="A334" s="3"/>
      <c r="B334" s="3"/>
      <c r="C334" s="3"/>
      <c r="D334" s="4"/>
      <c r="E334" s="4"/>
      <c r="F334" s="4"/>
      <c r="G334" s="4"/>
      <c r="H334" s="4"/>
      <c r="I334" s="4"/>
      <c r="J334" s="5"/>
      <c r="K334" s="2"/>
    </row>
    <row r="335" spans="1:11" ht="15.75" customHeight="1" x14ac:dyDescent="0.35">
      <c r="A335" s="3"/>
      <c r="B335" s="3"/>
      <c r="C335" s="3"/>
      <c r="D335" s="4"/>
      <c r="E335" s="4"/>
      <c r="F335" s="4"/>
      <c r="G335" s="4"/>
      <c r="H335" s="4"/>
      <c r="I335" s="4"/>
      <c r="J335" s="5"/>
      <c r="K335" s="2"/>
    </row>
    <row r="336" spans="1:11" ht="15.75" customHeight="1" x14ac:dyDescent="0.35">
      <c r="A336" s="3"/>
      <c r="B336" s="3"/>
      <c r="C336" s="3"/>
      <c r="D336" s="4"/>
      <c r="E336" s="4"/>
      <c r="F336" s="4"/>
      <c r="G336" s="4"/>
      <c r="H336" s="4"/>
      <c r="I336" s="4"/>
      <c r="J336" s="5"/>
      <c r="K336" s="2"/>
    </row>
    <row r="337" spans="1:11" ht="15.75" customHeight="1" x14ac:dyDescent="0.35">
      <c r="A337" s="3"/>
      <c r="B337" s="3"/>
      <c r="C337" s="3"/>
      <c r="D337" s="4"/>
      <c r="E337" s="4"/>
      <c r="F337" s="4"/>
      <c r="G337" s="4"/>
      <c r="H337" s="4"/>
      <c r="I337" s="4"/>
      <c r="J337" s="5"/>
      <c r="K337" s="2"/>
    </row>
    <row r="338" spans="1:11" ht="15.75" customHeight="1" x14ac:dyDescent="0.35">
      <c r="A338" s="3"/>
      <c r="B338" s="3"/>
      <c r="C338" s="3"/>
      <c r="D338" s="4"/>
      <c r="E338" s="4"/>
      <c r="F338" s="4"/>
      <c r="G338" s="4"/>
      <c r="H338" s="4"/>
      <c r="I338" s="4"/>
      <c r="J338" s="5"/>
      <c r="K338" s="2"/>
    </row>
    <row r="339" spans="1:11" ht="15.75" customHeight="1" x14ac:dyDescent="0.35">
      <c r="A339" s="3"/>
      <c r="B339" s="3"/>
      <c r="C339" s="3"/>
      <c r="D339" s="4"/>
      <c r="E339" s="4"/>
      <c r="F339" s="4"/>
      <c r="G339" s="4"/>
      <c r="H339" s="4"/>
      <c r="I339" s="4"/>
      <c r="J339" s="5"/>
      <c r="K339" s="2"/>
    </row>
    <row r="340" spans="1:11" ht="15.75" customHeight="1" x14ac:dyDescent="0.35">
      <c r="A340" s="3"/>
      <c r="B340" s="3"/>
      <c r="C340" s="3"/>
      <c r="D340" s="4"/>
      <c r="E340" s="4"/>
      <c r="F340" s="4"/>
      <c r="G340" s="4"/>
      <c r="H340" s="4"/>
      <c r="I340" s="4"/>
      <c r="J340" s="5"/>
      <c r="K340" s="2"/>
    </row>
    <row r="341" spans="1:11" ht="15.75" customHeight="1" x14ac:dyDescent="0.35">
      <c r="A341" s="3"/>
      <c r="B341" s="3"/>
      <c r="C341" s="3"/>
      <c r="D341" s="4"/>
      <c r="E341" s="4"/>
      <c r="F341" s="4"/>
      <c r="G341" s="4"/>
      <c r="H341" s="4"/>
      <c r="I341" s="4"/>
      <c r="J341" s="5"/>
      <c r="K341" s="2"/>
    </row>
    <row r="342" spans="1:11" ht="15.75" customHeight="1" x14ac:dyDescent="0.35">
      <c r="A342" s="3"/>
      <c r="B342" s="3"/>
      <c r="C342" s="3"/>
      <c r="D342" s="4"/>
      <c r="E342" s="4"/>
      <c r="F342" s="4"/>
      <c r="G342" s="4"/>
      <c r="H342" s="4"/>
      <c r="I342" s="4"/>
      <c r="J342" s="5"/>
      <c r="K342" s="2"/>
    </row>
    <row r="343" spans="1:11" ht="15.75" customHeight="1" x14ac:dyDescent="0.35">
      <c r="A343" s="3"/>
      <c r="B343" s="3"/>
      <c r="C343" s="3"/>
      <c r="D343" s="4"/>
      <c r="E343" s="4"/>
      <c r="F343" s="4"/>
      <c r="G343" s="4"/>
      <c r="H343" s="4"/>
      <c r="I343" s="4"/>
      <c r="J343" s="5"/>
      <c r="K343" s="2"/>
    </row>
    <row r="344" spans="1:11" ht="15.75" customHeight="1" x14ac:dyDescent="0.35">
      <c r="A344" s="3"/>
      <c r="B344" s="3"/>
      <c r="C344" s="3"/>
      <c r="D344" s="4"/>
      <c r="E344" s="4"/>
      <c r="F344" s="4"/>
      <c r="G344" s="4"/>
      <c r="H344" s="4"/>
      <c r="I344" s="4"/>
      <c r="J344" s="5"/>
      <c r="K344" s="2"/>
    </row>
    <row r="345" spans="1:11" ht="15.75" customHeight="1" x14ac:dyDescent="0.35">
      <c r="A345" s="3"/>
      <c r="B345" s="3"/>
      <c r="C345" s="3"/>
      <c r="D345" s="4"/>
      <c r="E345" s="4"/>
      <c r="F345" s="4"/>
      <c r="G345" s="4"/>
      <c r="H345" s="4"/>
      <c r="I345" s="4"/>
      <c r="J345" s="5"/>
      <c r="K345" s="2"/>
    </row>
    <row r="346" spans="1:11" ht="15.75" customHeight="1" x14ac:dyDescent="0.35">
      <c r="A346" s="3"/>
      <c r="B346" s="3"/>
      <c r="C346" s="3"/>
      <c r="D346" s="4"/>
      <c r="E346" s="4"/>
      <c r="F346" s="4"/>
      <c r="G346" s="4"/>
      <c r="H346" s="4"/>
      <c r="I346" s="4"/>
      <c r="J346" s="5"/>
      <c r="K346" s="2"/>
    </row>
    <row r="347" spans="1:11" ht="15.75" customHeight="1" x14ac:dyDescent="0.35">
      <c r="A347" s="3"/>
      <c r="B347" s="3"/>
      <c r="C347" s="3"/>
      <c r="D347" s="4"/>
      <c r="E347" s="4"/>
      <c r="F347" s="4"/>
      <c r="G347" s="4"/>
      <c r="H347" s="4"/>
      <c r="I347" s="4"/>
      <c r="J347" s="5"/>
      <c r="K347" s="2"/>
    </row>
    <row r="348" spans="1:11" ht="15.75" customHeight="1" x14ac:dyDescent="0.35">
      <c r="A348" s="3"/>
      <c r="B348" s="3"/>
      <c r="C348" s="3"/>
      <c r="D348" s="4"/>
      <c r="E348" s="4"/>
      <c r="F348" s="4"/>
      <c r="G348" s="4"/>
      <c r="H348" s="4"/>
      <c r="I348" s="4"/>
      <c r="J348" s="5"/>
      <c r="K348" s="2"/>
    </row>
    <row r="349" spans="1:11" ht="15.75" customHeight="1" x14ac:dyDescent="0.35">
      <c r="A349" s="3"/>
      <c r="B349" s="3"/>
      <c r="C349" s="3"/>
      <c r="D349" s="4"/>
      <c r="E349" s="4"/>
      <c r="F349" s="4"/>
      <c r="G349" s="4"/>
      <c r="H349" s="4"/>
      <c r="I349" s="4"/>
      <c r="J349" s="5"/>
      <c r="K349" s="2"/>
    </row>
    <row r="350" spans="1:11" ht="15.75" customHeight="1" x14ac:dyDescent="0.35">
      <c r="A350" s="3"/>
      <c r="B350" s="3"/>
      <c r="C350" s="3"/>
      <c r="D350" s="4"/>
      <c r="E350" s="4"/>
      <c r="F350" s="4"/>
      <c r="G350" s="4"/>
      <c r="H350" s="4"/>
      <c r="I350" s="4"/>
      <c r="J350" s="5"/>
      <c r="K350" s="2"/>
    </row>
    <row r="351" spans="1:11" ht="15.75" customHeight="1" x14ac:dyDescent="0.35">
      <c r="A351" s="3"/>
      <c r="B351" s="3"/>
      <c r="C351" s="3"/>
      <c r="D351" s="4"/>
      <c r="E351" s="4"/>
      <c r="F351" s="4"/>
      <c r="G351" s="4"/>
      <c r="H351" s="4"/>
      <c r="I351" s="4"/>
      <c r="J351" s="5"/>
      <c r="K351" s="2"/>
    </row>
    <row r="352" spans="1:11" ht="15.75" customHeight="1" x14ac:dyDescent="0.35">
      <c r="A352" s="3"/>
      <c r="B352" s="3"/>
      <c r="C352" s="3"/>
      <c r="D352" s="4"/>
      <c r="E352" s="4"/>
      <c r="F352" s="4"/>
      <c r="G352" s="4"/>
      <c r="H352" s="4"/>
      <c r="I352" s="4"/>
      <c r="J352" s="5"/>
      <c r="K352" s="2"/>
    </row>
    <row r="353" spans="1:11" ht="15.75" customHeight="1" x14ac:dyDescent="0.35">
      <c r="A353" s="3"/>
      <c r="B353" s="3"/>
      <c r="C353" s="3"/>
      <c r="D353" s="4"/>
      <c r="E353" s="4"/>
      <c r="F353" s="4"/>
      <c r="G353" s="4"/>
      <c r="H353" s="4"/>
      <c r="I353" s="4"/>
      <c r="J353" s="5"/>
      <c r="K353" s="2"/>
    </row>
    <row r="354" spans="1:11" ht="15.75" customHeight="1" x14ac:dyDescent="0.35">
      <c r="A354" s="3"/>
      <c r="B354" s="3"/>
      <c r="C354" s="3"/>
      <c r="D354" s="4"/>
      <c r="E354" s="4"/>
      <c r="F354" s="4"/>
      <c r="G354" s="4"/>
      <c r="H354" s="4"/>
      <c r="I354" s="4"/>
      <c r="J354" s="5"/>
      <c r="K354" s="2"/>
    </row>
    <row r="355" spans="1:11" ht="15.75" customHeight="1" x14ac:dyDescent="0.35">
      <c r="A355" s="3"/>
      <c r="B355" s="3"/>
      <c r="C355" s="3"/>
      <c r="D355" s="4"/>
      <c r="E355" s="4"/>
      <c r="F355" s="4"/>
      <c r="G355" s="4"/>
      <c r="H355" s="4"/>
      <c r="I355" s="4"/>
      <c r="J355" s="5"/>
      <c r="K355" s="2"/>
    </row>
    <row r="356" spans="1:11" ht="15.75" customHeight="1" x14ac:dyDescent="0.35">
      <c r="J356" s="109"/>
      <c r="K356" s="2"/>
    </row>
    <row r="357" spans="1:11" ht="15.75" customHeight="1" x14ac:dyDescent="0.35">
      <c r="J357" s="109"/>
      <c r="K357" s="2"/>
    </row>
    <row r="358" spans="1:11" ht="15.75" customHeight="1" x14ac:dyDescent="0.35">
      <c r="J358" s="109"/>
      <c r="K358" s="2"/>
    </row>
    <row r="359" spans="1:11" ht="15.75" customHeight="1" x14ac:dyDescent="0.35">
      <c r="J359" s="109"/>
      <c r="K359" s="2"/>
    </row>
    <row r="360" spans="1:11" ht="15.75" customHeight="1" x14ac:dyDescent="0.35">
      <c r="J360" s="109"/>
      <c r="K360" s="2"/>
    </row>
    <row r="361" spans="1:11" ht="15.75" customHeight="1" x14ac:dyDescent="0.35">
      <c r="J361" s="109"/>
      <c r="K361" s="2"/>
    </row>
    <row r="362" spans="1:11" ht="15.75" customHeight="1" x14ac:dyDescent="0.35">
      <c r="J362" s="109"/>
      <c r="K362" s="2"/>
    </row>
    <row r="363" spans="1:11" ht="15.75" customHeight="1" x14ac:dyDescent="0.35">
      <c r="J363" s="109"/>
      <c r="K363" s="2"/>
    </row>
    <row r="364" spans="1:11" ht="15.75" customHeight="1" x14ac:dyDescent="0.35">
      <c r="J364" s="109"/>
      <c r="K364" s="2"/>
    </row>
    <row r="365" spans="1:11" ht="15.75" customHeight="1" x14ac:dyDescent="0.35">
      <c r="J365" s="109"/>
      <c r="K365" s="2"/>
    </row>
    <row r="366" spans="1:11" ht="15.75" customHeight="1" x14ac:dyDescent="0.35">
      <c r="J366" s="109"/>
      <c r="K366" s="2"/>
    </row>
    <row r="367" spans="1:11" ht="15.75" customHeight="1" x14ac:dyDescent="0.35">
      <c r="J367" s="109"/>
      <c r="K367" s="2"/>
    </row>
    <row r="368" spans="1:11" ht="15.75" customHeight="1" x14ac:dyDescent="0.35">
      <c r="J368" s="109"/>
      <c r="K368" s="2"/>
    </row>
    <row r="369" spans="10:11" ht="15.75" customHeight="1" x14ac:dyDescent="0.35">
      <c r="J369" s="109"/>
      <c r="K369" s="2"/>
    </row>
    <row r="370" spans="10:11" ht="15.75" customHeight="1" x14ac:dyDescent="0.35">
      <c r="J370" s="109"/>
      <c r="K370" s="2"/>
    </row>
    <row r="371" spans="10:11" ht="15.75" customHeight="1" x14ac:dyDescent="0.35">
      <c r="J371" s="109"/>
      <c r="K371" s="2"/>
    </row>
    <row r="372" spans="10:11" ht="15.75" customHeight="1" x14ac:dyDescent="0.35">
      <c r="J372" s="109"/>
      <c r="K372" s="2"/>
    </row>
    <row r="373" spans="10:11" ht="15.75" customHeight="1" x14ac:dyDescent="0.35">
      <c r="J373" s="109"/>
      <c r="K373" s="2"/>
    </row>
    <row r="374" spans="10:11" ht="15.75" customHeight="1" x14ac:dyDescent="0.35">
      <c r="J374" s="109"/>
      <c r="K374" s="2"/>
    </row>
    <row r="375" spans="10:11" ht="15.75" customHeight="1" x14ac:dyDescent="0.35">
      <c r="J375" s="109"/>
      <c r="K375" s="2"/>
    </row>
    <row r="376" spans="10:11" ht="15.75" customHeight="1" x14ac:dyDescent="0.35">
      <c r="J376" s="109"/>
      <c r="K376" s="2"/>
    </row>
    <row r="377" spans="10:11" ht="15.75" customHeight="1" x14ac:dyDescent="0.35">
      <c r="J377" s="109"/>
      <c r="K377" s="2"/>
    </row>
    <row r="378" spans="10:11" ht="15.75" customHeight="1" x14ac:dyDescent="0.35">
      <c r="J378" s="109"/>
      <c r="K378" s="2"/>
    </row>
    <row r="379" spans="10:11" ht="15.75" customHeight="1" x14ac:dyDescent="0.35">
      <c r="J379" s="109"/>
      <c r="K379" s="2"/>
    </row>
    <row r="380" spans="10:11" ht="15.75" customHeight="1" x14ac:dyDescent="0.35">
      <c r="J380" s="109"/>
      <c r="K380" s="2"/>
    </row>
    <row r="381" spans="10:11" ht="15.75" customHeight="1" x14ac:dyDescent="0.35">
      <c r="J381" s="109"/>
      <c r="K381" s="2"/>
    </row>
    <row r="382" spans="10:11" ht="15.75" customHeight="1" x14ac:dyDescent="0.35">
      <c r="J382" s="109"/>
      <c r="K382" s="2"/>
    </row>
    <row r="383" spans="10:11" ht="15.75" customHeight="1" x14ac:dyDescent="0.35">
      <c r="J383" s="109"/>
      <c r="K383" s="2"/>
    </row>
    <row r="384" spans="10:11" ht="15.75" customHeight="1" x14ac:dyDescent="0.35">
      <c r="J384" s="109"/>
      <c r="K384" s="2"/>
    </row>
    <row r="385" spans="10:11" ht="15.75" customHeight="1" x14ac:dyDescent="0.35">
      <c r="J385" s="109"/>
      <c r="K385" s="2"/>
    </row>
    <row r="386" spans="10:11" ht="15.75" customHeight="1" x14ac:dyDescent="0.35">
      <c r="J386" s="109"/>
      <c r="K386" s="2"/>
    </row>
    <row r="387" spans="10:11" ht="15.75" customHeight="1" x14ac:dyDescent="0.35">
      <c r="J387" s="109"/>
      <c r="K387" s="2"/>
    </row>
    <row r="388" spans="10:11" ht="15.75" customHeight="1" x14ac:dyDescent="0.35">
      <c r="J388" s="109"/>
      <c r="K388" s="2"/>
    </row>
    <row r="389" spans="10:11" ht="15.75" customHeight="1" x14ac:dyDescent="0.35">
      <c r="J389" s="109"/>
      <c r="K389" s="2"/>
    </row>
    <row r="390" spans="10:11" ht="15.75" customHeight="1" x14ac:dyDescent="0.35">
      <c r="J390" s="109"/>
      <c r="K390" s="2"/>
    </row>
    <row r="391" spans="10:11" ht="15.75" customHeight="1" x14ac:dyDescent="0.35">
      <c r="J391" s="109"/>
      <c r="K391" s="2"/>
    </row>
    <row r="392" spans="10:11" ht="15.75" customHeight="1" x14ac:dyDescent="0.35">
      <c r="J392" s="109"/>
      <c r="K392" s="2"/>
    </row>
    <row r="393" spans="10:11" ht="15.75" customHeight="1" x14ac:dyDescent="0.35">
      <c r="J393" s="109"/>
      <c r="K393" s="2"/>
    </row>
    <row r="394" spans="10:11" ht="15.75" customHeight="1" x14ac:dyDescent="0.35">
      <c r="J394" s="109"/>
      <c r="K394" s="2"/>
    </row>
    <row r="395" spans="10:11" ht="15.75" customHeight="1" x14ac:dyDescent="0.35">
      <c r="J395" s="109"/>
      <c r="K395" s="2"/>
    </row>
    <row r="396" spans="10:11" ht="15.75" customHeight="1" x14ac:dyDescent="0.35">
      <c r="J396" s="109"/>
      <c r="K396" s="2"/>
    </row>
    <row r="397" spans="10:11" ht="15.75" customHeight="1" x14ac:dyDescent="0.35">
      <c r="J397" s="109"/>
      <c r="K397" s="2"/>
    </row>
    <row r="398" spans="10:11" ht="15.75" customHeight="1" x14ac:dyDescent="0.35">
      <c r="J398" s="109"/>
      <c r="K398" s="2"/>
    </row>
    <row r="399" spans="10:11" ht="15.75" customHeight="1" x14ac:dyDescent="0.35">
      <c r="J399" s="109"/>
      <c r="K399" s="2"/>
    </row>
    <row r="400" spans="10:11" ht="15.75" customHeight="1" x14ac:dyDescent="0.35">
      <c r="J400" s="109"/>
      <c r="K400" s="2"/>
    </row>
    <row r="401" spans="10:11" ht="15.75" customHeight="1" x14ac:dyDescent="0.35">
      <c r="J401" s="109"/>
      <c r="K401" s="2"/>
    </row>
    <row r="402" spans="10:11" ht="15.75" customHeight="1" x14ac:dyDescent="0.35">
      <c r="J402" s="109"/>
      <c r="K402" s="2"/>
    </row>
    <row r="403" spans="10:11" ht="15.75" customHeight="1" x14ac:dyDescent="0.35">
      <c r="J403" s="109"/>
      <c r="K403" s="2"/>
    </row>
    <row r="404" spans="10:11" ht="15.75" customHeight="1" x14ac:dyDescent="0.35">
      <c r="J404" s="109"/>
      <c r="K404" s="2"/>
    </row>
    <row r="405" spans="10:11" ht="15.75" customHeight="1" x14ac:dyDescent="0.35">
      <c r="J405" s="109"/>
      <c r="K405" s="2"/>
    </row>
    <row r="406" spans="10:11" ht="15.75" customHeight="1" x14ac:dyDescent="0.35">
      <c r="J406" s="109"/>
      <c r="K406" s="2"/>
    </row>
    <row r="407" spans="10:11" ht="15.75" customHeight="1" x14ac:dyDescent="0.35">
      <c r="J407" s="109"/>
      <c r="K407" s="2"/>
    </row>
    <row r="408" spans="10:11" ht="15.75" customHeight="1" x14ac:dyDescent="0.35">
      <c r="J408" s="109"/>
      <c r="K408" s="2"/>
    </row>
    <row r="409" spans="10:11" ht="15.75" customHeight="1" x14ac:dyDescent="0.35">
      <c r="J409" s="109"/>
      <c r="K409" s="2"/>
    </row>
    <row r="410" spans="10:11" ht="15.75" customHeight="1" x14ac:dyDescent="0.35">
      <c r="J410" s="109"/>
      <c r="K410" s="2"/>
    </row>
    <row r="411" spans="10:11" ht="15.75" customHeight="1" x14ac:dyDescent="0.35">
      <c r="J411" s="109"/>
      <c r="K411" s="2"/>
    </row>
    <row r="412" spans="10:11" ht="15.75" customHeight="1" x14ac:dyDescent="0.35">
      <c r="J412" s="109"/>
      <c r="K412" s="2"/>
    </row>
    <row r="413" spans="10:11" ht="15.75" customHeight="1" x14ac:dyDescent="0.35">
      <c r="J413" s="109"/>
      <c r="K413" s="2"/>
    </row>
    <row r="414" spans="10:11" ht="15.75" customHeight="1" x14ac:dyDescent="0.35">
      <c r="J414" s="109"/>
      <c r="K414" s="2"/>
    </row>
    <row r="415" spans="10:11" ht="15.75" customHeight="1" x14ac:dyDescent="0.35">
      <c r="J415" s="109"/>
      <c r="K415" s="2"/>
    </row>
    <row r="416" spans="10:11" ht="15.75" customHeight="1" x14ac:dyDescent="0.35">
      <c r="J416" s="109"/>
      <c r="K416" s="2"/>
    </row>
    <row r="417" spans="10:11" ht="15.75" customHeight="1" x14ac:dyDescent="0.35">
      <c r="J417" s="109"/>
      <c r="K417" s="2"/>
    </row>
    <row r="418" spans="10:11" ht="15.75" customHeight="1" x14ac:dyDescent="0.35">
      <c r="J418" s="109"/>
      <c r="K418" s="2"/>
    </row>
    <row r="419" spans="10:11" ht="15.75" customHeight="1" x14ac:dyDescent="0.35">
      <c r="J419" s="109"/>
      <c r="K419" s="2"/>
    </row>
    <row r="420" spans="10:11" ht="15.75" customHeight="1" x14ac:dyDescent="0.35">
      <c r="J420" s="109"/>
      <c r="K420" s="2"/>
    </row>
    <row r="421" spans="10:11" ht="15.75" customHeight="1" x14ac:dyDescent="0.35">
      <c r="J421" s="109"/>
      <c r="K421" s="2"/>
    </row>
    <row r="422" spans="10:11" ht="15.75" customHeight="1" x14ac:dyDescent="0.35">
      <c r="J422" s="109"/>
      <c r="K422" s="2"/>
    </row>
    <row r="423" spans="10:11" ht="15.75" customHeight="1" x14ac:dyDescent="0.35">
      <c r="J423" s="109"/>
      <c r="K423" s="2"/>
    </row>
    <row r="424" spans="10:11" ht="15.75" customHeight="1" x14ac:dyDescent="0.35">
      <c r="J424" s="109"/>
      <c r="K424" s="2"/>
    </row>
    <row r="425" spans="10:11" ht="15.75" customHeight="1" x14ac:dyDescent="0.35">
      <c r="J425" s="109"/>
      <c r="K425" s="2"/>
    </row>
    <row r="426" spans="10:11" ht="15.75" customHeight="1" x14ac:dyDescent="0.35">
      <c r="J426" s="109"/>
      <c r="K426" s="2"/>
    </row>
    <row r="427" spans="10:11" ht="15.75" customHeight="1" x14ac:dyDescent="0.35">
      <c r="J427" s="109"/>
      <c r="K427" s="2"/>
    </row>
    <row r="428" spans="10:11" ht="15.75" customHeight="1" x14ac:dyDescent="0.35">
      <c r="J428" s="109"/>
      <c r="K428" s="2"/>
    </row>
    <row r="429" spans="10:11" ht="15.75" customHeight="1" x14ac:dyDescent="0.35">
      <c r="J429" s="109"/>
      <c r="K429" s="2"/>
    </row>
    <row r="430" spans="10:11" ht="15.75" customHeight="1" x14ac:dyDescent="0.35">
      <c r="J430" s="109"/>
      <c r="K430" s="2"/>
    </row>
    <row r="431" spans="10:11" ht="15.75" customHeight="1" x14ac:dyDescent="0.35">
      <c r="J431" s="109"/>
      <c r="K431" s="2"/>
    </row>
    <row r="432" spans="10:11" ht="15.75" customHeight="1" x14ac:dyDescent="0.35">
      <c r="J432" s="109"/>
      <c r="K432" s="2"/>
    </row>
    <row r="433" spans="10:11" ht="15.75" customHeight="1" x14ac:dyDescent="0.35">
      <c r="J433" s="109"/>
      <c r="K433" s="2"/>
    </row>
    <row r="434" spans="10:11" ht="15.75" customHeight="1" x14ac:dyDescent="0.35">
      <c r="J434" s="109"/>
      <c r="K434" s="2"/>
    </row>
    <row r="435" spans="10:11" ht="15.75" customHeight="1" x14ac:dyDescent="0.35">
      <c r="J435" s="109"/>
      <c r="K435" s="2"/>
    </row>
    <row r="436" spans="10:11" ht="15.75" customHeight="1" x14ac:dyDescent="0.35">
      <c r="J436" s="109"/>
      <c r="K436" s="2"/>
    </row>
    <row r="437" spans="10:11" ht="15.75" customHeight="1" x14ac:dyDescent="0.35">
      <c r="J437" s="109"/>
      <c r="K437" s="2"/>
    </row>
    <row r="438" spans="10:11" ht="15.75" customHeight="1" x14ac:dyDescent="0.35">
      <c r="J438" s="109"/>
      <c r="K438" s="2"/>
    </row>
    <row r="439" spans="10:11" ht="15.75" customHeight="1" x14ac:dyDescent="0.35">
      <c r="J439" s="109"/>
      <c r="K439" s="2"/>
    </row>
    <row r="440" spans="10:11" ht="15.75" customHeight="1" x14ac:dyDescent="0.35">
      <c r="J440" s="109"/>
      <c r="K440" s="2"/>
    </row>
    <row r="441" spans="10:11" ht="15.75" customHeight="1" x14ac:dyDescent="0.35">
      <c r="J441" s="109"/>
      <c r="K441" s="2"/>
    </row>
    <row r="442" spans="10:11" ht="15.75" customHeight="1" x14ac:dyDescent="0.35">
      <c r="J442" s="109"/>
      <c r="K442" s="2"/>
    </row>
    <row r="443" spans="10:11" ht="15.75" customHeight="1" x14ac:dyDescent="0.35">
      <c r="J443" s="109"/>
      <c r="K443" s="2"/>
    </row>
    <row r="444" spans="10:11" ht="15.75" customHeight="1" x14ac:dyDescent="0.35">
      <c r="J444" s="109"/>
      <c r="K444" s="2"/>
    </row>
    <row r="445" spans="10:11" ht="15.75" customHeight="1" x14ac:dyDescent="0.35">
      <c r="J445" s="109"/>
      <c r="K445" s="2"/>
    </row>
    <row r="446" spans="10:11" ht="15.75" customHeight="1" x14ac:dyDescent="0.35">
      <c r="J446" s="109"/>
      <c r="K446" s="2"/>
    </row>
    <row r="447" spans="10:11" ht="15.75" customHeight="1" x14ac:dyDescent="0.35">
      <c r="J447" s="109"/>
      <c r="K447" s="2"/>
    </row>
    <row r="448" spans="10:11" ht="15.75" customHeight="1" x14ac:dyDescent="0.35">
      <c r="J448" s="109"/>
      <c r="K448" s="2"/>
    </row>
    <row r="449" spans="10:11" ht="15.75" customHeight="1" x14ac:dyDescent="0.35">
      <c r="J449" s="109"/>
      <c r="K449" s="2"/>
    </row>
    <row r="450" spans="10:11" ht="15.75" customHeight="1" x14ac:dyDescent="0.35">
      <c r="J450" s="109"/>
      <c r="K450" s="2"/>
    </row>
    <row r="451" spans="10:11" ht="15.75" customHeight="1" x14ac:dyDescent="0.35">
      <c r="J451" s="109"/>
      <c r="K451" s="2"/>
    </row>
    <row r="452" spans="10:11" ht="15.75" customHeight="1" x14ac:dyDescent="0.35">
      <c r="J452" s="109"/>
      <c r="K452" s="2"/>
    </row>
    <row r="453" spans="10:11" ht="15.75" customHeight="1" x14ac:dyDescent="0.35">
      <c r="J453" s="109"/>
      <c r="K453" s="2"/>
    </row>
    <row r="454" spans="10:11" ht="15.75" customHeight="1" x14ac:dyDescent="0.35">
      <c r="J454" s="109"/>
      <c r="K454" s="2"/>
    </row>
    <row r="455" spans="10:11" ht="15.75" customHeight="1" x14ac:dyDescent="0.35">
      <c r="J455" s="109"/>
      <c r="K455" s="2"/>
    </row>
    <row r="456" spans="10:11" ht="15.75" customHeight="1" x14ac:dyDescent="0.35">
      <c r="J456" s="109"/>
      <c r="K456" s="2"/>
    </row>
    <row r="457" spans="10:11" ht="15.75" customHeight="1" x14ac:dyDescent="0.35">
      <c r="J457" s="109"/>
      <c r="K457" s="2"/>
    </row>
    <row r="458" spans="10:11" ht="15.75" customHeight="1" x14ac:dyDescent="0.35">
      <c r="J458" s="109"/>
      <c r="K458" s="2"/>
    </row>
    <row r="459" spans="10:11" ht="15.75" customHeight="1" x14ac:dyDescent="0.35">
      <c r="J459" s="109"/>
      <c r="K459" s="2"/>
    </row>
    <row r="460" spans="10:11" ht="15.75" customHeight="1" x14ac:dyDescent="0.35">
      <c r="J460" s="109"/>
      <c r="K460" s="2"/>
    </row>
    <row r="461" spans="10:11" ht="15.75" customHeight="1" x14ac:dyDescent="0.35">
      <c r="J461" s="109"/>
      <c r="K461" s="2"/>
    </row>
    <row r="462" spans="10:11" ht="15.75" customHeight="1" x14ac:dyDescent="0.35">
      <c r="J462" s="109"/>
      <c r="K462" s="2"/>
    </row>
    <row r="463" spans="10:11" ht="15.75" customHeight="1" x14ac:dyDescent="0.35">
      <c r="J463" s="109"/>
      <c r="K463" s="2"/>
    </row>
    <row r="464" spans="10:11" ht="15.75" customHeight="1" x14ac:dyDescent="0.35">
      <c r="J464" s="109"/>
      <c r="K464" s="2"/>
    </row>
    <row r="465" spans="10:11" ht="15.75" customHeight="1" x14ac:dyDescent="0.35">
      <c r="J465" s="109"/>
      <c r="K465" s="2"/>
    </row>
    <row r="466" spans="10:11" ht="15.75" customHeight="1" x14ac:dyDescent="0.35">
      <c r="J466" s="109"/>
      <c r="K466" s="2"/>
    </row>
    <row r="467" spans="10:11" ht="15.75" customHeight="1" x14ac:dyDescent="0.35">
      <c r="J467" s="109"/>
      <c r="K467" s="2"/>
    </row>
    <row r="468" spans="10:11" ht="15.75" customHeight="1" x14ac:dyDescent="0.35">
      <c r="J468" s="109"/>
      <c r="K468" s="2"/>
    </row>
    <row r="469" spans="10:11" ht="15.75" customHeight="1" x14ac:dyDescent="0.35">
      <c r="J469" s="109"/>
      <c r="K469" s="2"/>
    </row>
    <row r="470" spans="10:11" ht="15.75" customHeight="1" x14ac:dyDescent="0.35">
      <c r="J470" s="109"/>
      <c r="K470" s="2"/>
    </row>
    <row r="471" spans="10:11" ht="15.75" customHeight="1" x14ac:dyDescent="0.35">
      <c r="J471" s="109"/>
      <c r="K471" s="2"/>
    </row>
    <row r="472" spans="10:11" ht="15.75" customHeight="1" x14ac:dyDescent="0.35">
      <c r="J472" s="109"/>
      <c r="K472" s="2"/>
    </row>
    <row r="473" spans="10:11" ht="15.75" customHeight="1" x14ac:dyDescent="0.35">
      <c r="J473" s="109"/>
      <c r="K473" s="2"/>
    </row>
    <row r="474" spans="10:11" ht="15.75" customHeight="1" x14ac:dyDescent="0.35">
      <c r="J474" s="109"/>
      <c r="K474" s="2"/>
    </row>
    <row r="475" spans="10:11" ht="15.75" customHeight="1" x14ac:dyDescent="0.35">
      <c r="J475" s="109"/>
      <c r="K475" s="2"/>
    </row>
    <row r="476" spans="10:11" ht="15.75" customHeight="1" x14ac:dyDescent="0.35">
      <c r="J476" s="109"/>
      <c r="K476" s="2"/>
    </row>
    <row r="477" spans="10:11" ht="15.75" customHeight="1" x14ac:dyDescent="0.35">
      <c r="J477" s="109"/>
      <c r="K477" s="2"/>
    </row>
    <row r="478" spans="10:11" ht="15.75" customHeight="1" x14ac:dyDescent="0.35">
      <c r="J478" s="109"/>
      <c r="K478" s="2"/>
    </row>
    <row r="479" spans="10:11" ht="15.75" customHeight="1" x14ac:dyDescent="0.35">
      <c r="J479" s="109"/>
      <c r="K479" s="2"/>
    </row>
    <row r="480" spans="10:11" ht="15.75" customHeight="1" x14ac:dyDescent="0.35">
      <c r="J480" s="109"/>
      <c r="K480" s="2"/>
    </row>
    <row r="481" spans="10:11" ht="15.75" customHeight="1" x14ac:dyDescent="0.35">
      <c r="J481" s="109"/>
      <c r="K481" s="2"/>
    </row>
    <row r="482" spans="10:11" ht="15.75" customHeight="1" x14ac:dyDescent="0.35">
      <c r="J482" s="109"/>
      <c r="K482" s="2"/>
    </row>
    <row r="483" spans="10:11" ht="15.75" customHeight="1" x14ac:dyDescent="0.35">
      <c r="J483" s="109"/>
      <c r="K483" s="2"/>
    </row>
    <row r="484" spans="10:11" ht="15.75" customHeight="1" x14ac:dyDescent="0.35">
      <c r="J484" s="109"/>
      <c r="K484" s="2"/>
    </row>
    <row r="485" spans="10:11" ht="15.75" customHeight="1" x14ac:dyDescent="0.35">
      <c r="J485" s="109"/>
      <c r="K485" s="2"/>
    </row>
    <row r="486" spans="10:11" ht="15.75" customHeight="1" x14ac:dyDescent="0.35">
      <c r="J486" s="109"/>
      <c r="K486" s="2"/>
    </row>
    <row r="487" spans="10:11" ht="15.75" customHeight="1" x14ac:dyDescent="0.35">
      <c r="J487" s="109"/>
      <c r="K487" s="2"/>
    </row>
    <row r="488" spans="10:11" ht="15.75" customHeight="1" x14ac:dyDescent="0.35">
      <c r="J488" s="109"/>
      <c r="K488" s="2"/>
    </row>
    <row r="489" spans="10:11" ht="15.75" customHeight="1" x14ac:dyDescent="0.35">
      <c r="J489" s="109"/>
      <c r="K489" s="2"/>
    </row>
    <row r="490" spans="10:11" ht="15.75" customHeight="1" x14ac:dyDescent="0.35">
      <c r="J490" s="109"/>
      <c r="K490" s="2"/>
    </row>
    <row r="491" spans="10:11" ht="15.75" customHeight="1" x14ac:dyDescent="0.35">
      <c r="J491" s="109"/>
      <c r="K491" s="2"/>
    </row>
    <row r="492" spans="10:11" ht="15.75" customHeight="1" x14ac:dyDescent="0.35">
      <c r="J492" s="109"/>
      <c r="K492" s="2"/>
    </row>
    <row r="493" spans="10:11" ht="15.75" customHeight="1" x14ac:dyDescent="0.35">
      <c r="J493" s="109"/>
      <c r="K493" s="2"/>
    </row>
    <row r="494" spans="10:11" ht="15.75" customHeight="1" x14ac:dyDescent="0.35">
      <c r="J494" s="109"/>
      <c r="K494" s="2"/>
    </row>
    <row r="495" spans="10:11" ht="15.75" customHeight="1" x14ac:dyDescent="0.35">
      <c r="J495" s="109"/>
      <c r="K495" s="2"/>
    </row>
    <row r="496" spans="10:11" ht="15.75" customHeight="1" x14ac:dyDescent="0.35">
      <c r="J496" s="109"/>
      <c r="K496" s="2"/>
    </row>
    <row r="497" spans="10:11" ht="15.75" customHeight="1" x14ac:dyDescent="0.35">
      <c r="J497" s="109"/>
      <c r="K497" s="2"/>
    </row>
    <row r="498" spans="10:11" ht="15.75" customHeight="1" x14ac:dyDescent="0.35">
      <c r="J498" s="109"/>
      <c r="K498" s="2"/>
    </row>
    <row r="499" spans="10:11" ht="15.75" customHeight="1" x14ac:dyDescent="0.35">
      <c r="J499" s="109"/>
      <c r="K499" s="2"/>
    </row>
    <row r="500" spans="10:11" ht="15.75" customHeight="1" x14ac:dyDescent="0.35">
      <c r="J500" s="109"/>
      <c r="K500" s="2"/>
    </row>
    <row r="501" spans="10:11" ht="15.75" customHeight="1" x14ac:dyDescent="0.35">
      <c r="J501" s="109"/>
      <c r="K501" s="2"/>
    </row>
    <row r="502" spans="10:11" ht="15.75" customHeight="1" x14ac:dyDescent="0.35">
      <c r="J502" s="109"/>
      <c r="K502" s="2"/>
    </row>
    <row r="503" spans="10:11" ht="15.75" customHeight="1" x14ac:dyDescent="0.35">
      <c r="J503" s="109"/>
      <c r="K503" s="2"/>
    </row>
    <row r="504" spans="10:11" ht="15.75" customHeight="1" x14ac:dyDescent="0.35">
      <c r="J504" s="109"/>
      <c r="K504" s="2"/>
    </row>
    <row r="505" spans="10:11" ht="15.75" customHeight="1" x14ac:dyDescent="0.35">
      <c r="J505" s="109"/>
      <c r="K505" s="2"/>
    </row>
    <row r="506" spans="10:11" ht="15.75" customHeight="1" x14ac:dyDescent="0.35">
      <c r="J506" s="109"/>
      <c r="K506" s="2"/>
    </row>
    <row r="507" spans="10:11" ht="15.75" customHeight="1" x14ac:dyDescent="0.35">
      <c r="J507" s="109"/>
      <c r="K507" s="2"/>
    </row>
    <row r="508" spans="10:11" ht="15.75" customHeight="1" x14ac:dyDescent="0.35">
      <c r="J508" s="109"/>
      <c r="K508" s="2"/>
    </row>
    <row r="509" spans="10:11" ht="15.75" customHeight="1" x14ac:dyDescent="0.35">
      <c r="J509" s="109"/>
      <c r="K509" s="2"/>
    </row>
    <row r="510" spans="10:11" ht="15.75" customHeight="1" x14ac:dyDescent="0.35">
      <c r="J510" s="109"/>
      <c r="K510" s="2"/>
    </row>
    <row r="511" spans="10:11" ht="15.75" customHeight="1" x14ac:dyDescent="0.35">
      <c r="J511" s="109"/>
      <c r="K511" s="2"/>
    </row>
    <row r="512" spans="10:11" ht="15.75" customHeight="1" x14ac:dyDescent="0.35">
      <c r="J512" s="109"/>
      <c r="K512" s="2"/>
    </row>
    <row r="513" spans="10:11" ht="15.75" customHeight="1" x14ac:dyDescent="0.35">
      <c r="J513" s="109"/>
      <c r="K513" s="2"/>
    </row>
    <row r="514" spans="10:11" ht="15.75" customHeight="1" x14ac:dyDescent="0.35">
      <c r="J514" s="109"/>
      <c r="K514" s="2"/>
    </row>
    <row r="515" spans="10:11" ht="15.75" customHeight="1" x14ac:dyDescent="0.35">
      <c r="J515" s="109"/>
      <c r="K515" s="2"/>
    </row>
    <row r="516" spans="10:11" ht="15.75" customHeight="1" x14ac:dyDescent="0.35">
      <c r="J516" s="109"/>
      <c r="K516" s="2"/>
    </row>
    <row r="517" spans="10:11" ht="15.75" customHeight="1" x14ac:dyDescent="0.35">
      <c r="J517" s="109"/>
      <c r="K517" s="2"/>
    </row>
    <row r="518" spans="10:11" ht="15.75" customHeight="1" x14ac:dyDescent="0.35">
      <c r="J518" s="109"/>
      <c r="K518" s="2"/>
    </row>
    <row r="519" spans="10:11" ht="15.75" customHeight="1" x14ac:dyDescent="0.35">
      <c r="J519" s="109"/>
      <c r="K519" s="2"/>
    </row>
    <row r="520" spans="10:11" ht="15.75" customHeight="1" x14ac:dyDescent="0.35">
      <c r="J520" s="109"/>
      <c r="K520" s="2"/>
    </row>
    <row r="521" spans="10:11" ht="15.75" customHeight="1" x14ac:dyDescent="0.35">
      <c r="J521" s="109"/>
      <c r="K521" s="2"/>
    </row>
    <row r="522" spans="10:11" ht="15.75" customHeight="1" x14ac:dyDescent="0.35">
      <c r="J522" s="109"/>
      <c r="K522" s="2"/>
    </row>
    <row r="523" spans="10:11" ht="15.75" customHeight="1" x14ac:dyDescent="0.35">
      <c r="J523" s="109"/>
      <c r="K523" s="2"/>
    </row>
    <row r="524" spans="10:11" ht="15.75" customHeight="1" x14ac:dyDescent="0.35">
      <c r="J524" s="109"/>
      <c r="K524" s="2"/>
    </row>
    <row r="525" spans="10:11" ht="15.75" customHeight="1" x14ac:dyDescent="0.35">
      <c r="J525" s="109"/>
      <c r="K525" s="2"/>
    </row>
    <row r="526" spans="10:11" ht="15.75" customHeight="1" x14ac:dyDescent="0.35">
      <c r="J526" s="109"/>
      <c r="K526" s="2"/>
    </row>
    <row r="527" spans="10:11" ht="15.75" customHeight="1" x14ac:dyDescent="0.35">
      <c r="J527" s="109"/>
      <c r="K527" s="2"/>
    </row>
    <row r="528" spans="10:11" ht="15.75" customHeight="1" x14ac:dyDescent="0.35">
      <c r="J528" s="109"/>
      <c r="K528" s="2"/>
    </row>
    <row r="529" spans="10:11" ht="15.75" customHeight="1" x14ac:dyDescent="0.35">
      <c r="J529" s="109"/>
      <c r="K529" s="2"/>
    </row>
    <row r="530" spans="10:11" ht="15.75" customHeight="1" x14ac:dyDescent="0.35">
      <c r="J530" s="109"/>
      <c r="K530" s="2"/>
    </row>
    <row r="531" spans="10:11" ht="15.75" customHeight="1" x14ac:dyDescent="0.35">
      <c r="J531" s="109"/>
      <c r="K531" s="2"/>
    </row>
    <row r="532" spans="10:11" ht="15.75" customHeight="1" x14ac:dyDescent="0.35">
      <c r="J532" s="109"/>
      <c r="K532" s="2"/>
    </row>
    <row r="533" spans="10:11" ht="15.75" customHeight="1" x14ac:dyDescent="0.35">
      <c r="J533" s="109"/>
      <c r="K533" s="2"/>
    </row>
    <row r="534" spans="10:11" ht="15.75" customHeight="1" x14ac:dyDescent="0.35">
      <c r="J534" s="109"/>
      <c r="K534" s="2"/>
    </row>
    <row r="535" spans="10:11" ht="15.75" customHeight="1" x14ac:dyDescent="0.35">
      <c r="J535" s="109"/>
      <c r="K535" s="2"/>
    </row>
    <row r="536" spans="10:11" ht="15.75" customHeight="1" x14ac:dyDescent="0.35">
      <c r="J536" s="109"/>
      <c r="K536" s="2"/>
    </row>
    <row r="537" spans="10:11" ht="15.75" customHeight="1" x14ac:dyDescent="0.35">
      <c r="J537" s="109"/>
      <c r="K537" s="2"/>
    </row>
    <row r="538" spans="10:11" ht="15.75" customHeight="1" x14ac:dyDescent="0.35">
      <c r="J538" s="109"/>
      <c r="K538" s="2"/>
    </row>
    <row r="539" spans="10:11" ht="15.75" customHeight="1" x14ac:dyDescent="0.35">
      <c r="J539" s="109"/>
      <c r="K539" s="2"/>
    </row>
    <row r="540" spans="10:11" ht="15.75" customHeight="1" x14ac:dyDescent="0.35">
      <c r="J540" s="109"/>
      <c r="K540" s="2"/>
    </row>
    <row r="541" spans="10:11" ht="15.75" customHeight="1" x14ac:dyDescent="0.35">
      <c r="J541" s="109"/>
      <c r="K541" s="2"/>
    </row>
    <row r="542" spans="10:11" ht="15.75" customHeight="1" x14ac:dyDescent="0.35">
      <c r="J542" s="109"/>
      <c r="K542" s="2"/>
    </row>
    <row r="543" spans="10:11" ht="15.75" customHeight="1" x14ac:dyDescent="0.35">
      <c r="J543" s="109"/>
      <c r="K543" s="2"/>
    </row>
    <row r="544" spans="10:11" ht="15.75" customHeight="1" x14ac:dyDescent="0.35">
      <c r="J544" s="109"/>
      <c r="K544" s="2"/>
    </row>
    <row r="545" spans="10:11" ht="15.75" customHeight="1" x14ac:dyDescent="0.35">
      <c r="J545" s="109"/>
      <c r="K545" s="2"/>
    </row>
    <row r="546" spans="10:11" ht="15.75" customHeight="1" x14ac:dyDescent="0.35">
      <c r="J546" s="109"/>
      <c r="K546" s="2"/>
    </row>
    <row r="547" spans="10:11" ht="15.75" customHeight="1" x14ac:dyDescent="0.35">
      <c r="J547" s="109"/>
      <c r="K547" s="2"/>
    </row>
    <row r="548" spans="10:11" ht="15.75" customHeight="1" x14ac:dyDescent="0.35">
      <c r="J548" s="109"/>
      <c r="K548" s="2"/>
    </row>
    <row r="549" spans="10:11" ht="15.75" customHeight="1" x14ac:dyDescent="0.35">
      <c r="J549" s="109"/>
      <c r="K549" s="2"/>
    </row>
    <row r="550" spans="10:11" ht="15.75" customHeight="1" x14ac:dyDescent="0.35">
      <c r="J550" s="109"/>
      <c r="K550" s="2"/>
    </row>
    <row r="551" spans="10:11" ht="15.75" customHeight="1" x14ac:dyDescent="0.35">
      <c r="J551" s="109"/>
      <c r="K551" s="2"/>
    </row>
    <row r="552" spans="10:11" ht="15.75" customHeight="1" x14ac:dyDescent="0.35">
      <c r="J552" s="109"/>
      <c r="K552" s="2"/>
    </row>
    <row r="553" spans="10:11" ht="15.75" customHeight="1" x14ac:dyDescent="0.35">
      <c r="J553" s="109"/>
      <c r="K553" s="2"/>
    </row>
    <row r="554" spans="10:11" ht="15.75" customHeight="1" x14ac:dyDescent="0.35">
      <c r="J554" s="109"/>
      <c r="K554" s="2"/>
    </row>
    <row r="555" spans="10:11" ht="15.75" customHeight="1" x14ac:dyDescent="0.35">
      <c r="J555" s="109"/>
      <c r="K555" s="2"/>
    </row>
    <row r="556" spans="10:11" ht="15.75" customHeight="1" x14ac:dyDescent="0.35">
      <c r="J556" s="109"/>
      <c r="K556" s="2"/>
    </row>
    <row r="557" spans="10:11" ht="15.75" customHeight="1" x14ac:dyDescent="0.35">
      <c r="J557" s="109"/>
      <c r="K557" s="2"/>
    </row>
    <row r="558" spans="10:11" ht="15.75" customHeight="1" x14ac:dyDescent="0.35">
      <c r="J558" s="109"/>
      <c r="K558" s="2"/>
    </row>
    <row r="559" spans="10:11" ht="15.75" customHeight="1" x14ac:dyDescent="0.35">
      <c r="J559" s="109"/>
      <c r="K559" s="2"/>
    </row>
    <row r="560" spans="10:11" ht="15.75" customHeight="1" x14ac:dyDescent="0.35">
      <c r="J560" s="109"/>
      <c r="K560" s="2"/>
    </row>
    <row r="561" spans="10:11" ht="15.75" customHeight="1" x14ac:dyDescent="0.35">
      <c r="J561" s="109"/>
      <c r="K561" s="2"/>
    </row>
    <row r="562" spans="10:11" ht="15.75" customHeight="1" x14ac:dyDescent="0.35">
      <c r="J562" s="109"/>
      <c r="K562" s="2"/>
    </row>
    <row r="563" spans="10:11" ht="15.75" customHeight="1" x14ac:dyDescent="0.35">
      <c r="J563" s="109"/>
      <c r="K563" s="2"/>
    </row>
    <row r="564" spans="10:11" ht="15.75" customHeight="1" x14ac:dyDescent="0.35">
      <c r="J564" s="109"/>
      <c r="K564" s="2"/>
    </row>
    <row r="565" spans="10:11" ht="15.75" customHeight="1" x14ac:dyDescent="0.35">
      <c r="J565" s="109"/>
      <c r="K565" s="2"/>
    </row>
    <row r="566" spans="10:11" ht="15.75" customHeight="1" x14ac:dyDescent="0.35">
      <c r="J566" s="109"/>
      <c r="K566" s="2"/>
    </row>
    <row r="567" spans="10:11" ht="15.75" customHeight="1" x14ac:dyDescent="0.35">
      <c r="J567" s="109"/>
      <c r="K567" s="2"/>
    </row>
    <row r="568" spans="10:11" ht="15.75" customHeight="1" x14ac:dyDescent="0.35">
      <c r="J568" s="109"/>
      <c r="K568" s="2"/>
    </row>
    <row r="569" spans="10:11" ht="15.75" customHeight="1" x14ac:dyDescent="0.35">
      <c r="J569" s="109"/>
      <c r="K569" s="2"/>
    </row>
    <row r="570" spans="10:11" ht="15.75" customHeight="1" x14ac:dyDescent="0.35">
      <c r="J570" s="109"/>
      <c r="K570" s="2"/>
    </row>
    <row r="571" spans="10:11" ht="15.75" customHeight="1" x14ac:dyDescent="0.35">
      <c r="J571" s="109"/>
      <c r="K571" s="2"/>
    </row>
    <row r="572" spans="10:11" ht="15.75" customHeight="1" x14ac:dyDescent="0.35">
      <c r="J572" s="109"/>
      <c r="K572" s="2"/>
    </row>
    <row r="573" spans="10:11" ht="15.75" customHeight="1" x14ac:dyDescent="0.35">
      <c r="J573" s="109"/>
      <c r="K573" s="2"/>
    </row>
    <row r="574" spans="10:11" ht="15.75" customHeight="1" x14ac:dyDescent="0.35">
      <c r="J574" s="109"/>
      <c r="K574" s="2"/>
    </row>
    <row r="575" spans="10:11" ht="15.75" customHeight="1" x14ac:dyDescent="0.35">
      <c r="J575" s="109"/>
      <c r="K575" s="2"/>
    </row>
    <row r="576" spans="10:11" ht="15.75" customHeight="1" x14ac:dyDescent="0.35">
      <c r="J576" s="109"/>
      <c r="K576" s="2"/>
    </row>
    <row r="577" spans="10:11" ht="15.75" customHeight="1" x14ac:dyDescent="0.35">
      <c r="J577" s="109"/>
      <c r="K577" s="2"/>
    </row>
    <row r="578" spans="10:11" ht="15.75" customHeight="1" x14ac:dyDescent="0.35">
      <c r="J578" s="109"/>
      <c r="K578" s="2"/>
    </row>
    <row r="579" spans="10:11" ht="15.75" customHeight="1" x14ac:dyDescent="0.35">
      <c r="J579" s="109"/>
      <c r="K579" s="2"/>
    </row>
    <row r="580" spans="10:11" ht="15.75" customHeight="1" x14ac:dyDescent="0.35">
      <c r="J580" s="109"/>
      <c r="K580" s="2"/>
    </row>
    <row r="581" spans="10:11" ht="15.75" customHeight="1" x14ac:dyDescent="0.35">
      <c r="J581" s="109"/>
      <c r="K581" s="2"/>
    </row>
    <row r="582" spans="10:11" ht="15.75" customHeight="1" x14ac:dyDescent="0.35">
      <c r="J582" s="109"/>
      <c r="K582" s="2"/>
    </row>
    <row r="583" spans="10:11" ht="15.75" customHeight="1" x14ac:dyDescent="0.35">
      <c r="J583" s="109"/>
      <c r="K583" s="2"/>
    </row>
    <row r="584" spans="10:11" ht="15.75" customHeight="1" x14ac:dyDescent="0.35">
      <c r="J584" s="109"/>
      <c r="K584" s="2"/>
    </row>
    <row r="585" spans="10:11" ht="15.75" customHeight="1" x14ac:dyDescent="0.35">
      <c r="J585" s="109"/>
      <c r="K585" s="2"/>
    </row>
    <row r="586" spans="10:11" ht="15.75" customHeight="1" x14ac:dyDescent="0.35">
      <c r="J586" s="109"/>
      <c r="K586" s="2"/>
    </row>
    <row r="587" spans="10:11" ht="15.75" customHeight="1" x14ac:dyDescent="0.35">
      <c r="J587" s="109"/>
      <c r="K587" s="2"/>
    </row>
    <row r="588" spans="10:11" ht="15.75" customHeight="1" x14ac:dyDescent="0.35">
      <c r="J588" s="109"/>
      <c r="K588" s="2"/>
    </row>
    <row r="589" spans="10:11" ht="15.75" customHeight="1" x14ac:dyDescent="0.35">
      <c r="J589" s="109"/>
      <c r="K589" s="2"/>
    </row>
    <row r="590" spans="10:11" ht="15.75" customHeight="1" x14ac:dyDescent="0.35">
      <c r="J590" s="109"/>
      <c r="K590" s="2"/>
    </row>
    <row r="591" spans="10:11" ht="15.75" customHeight="1" x14ac:dyDescent="0.35">
      <c r="J591" s="109"/>
      <c r="K591" s="2"/>
    </row>
    <row r="592" spans="10:11" ht="15.75" customHeight="1" x14ac:dyDescent="0.35">
      <c r="J592" s="109"/>
      <c r="K592" s="2"/>
    </row>
    <row r="593" spans="10:11" ht="15.75" customHeight="1" x14ac:dyDescent="0.35">
      <c r="J593" s="109"/>
      <c r="K593" s="2"/>
    </row>
    <row r="594" spans="10:11" ht="15.75" customHeight="1" x14ac:dyDescent="0.35">
      <c r="J594" s="109"/>
      <c r="K594" s="2"/>
    </row>
    <row r="595" spans="10:11" ht="15.75" customHeight="1" x14ac:dyDescent="0.35">
      <c r="J595" s="109"/>
      <c r="K595" s="2"/>
    </row>
    <row r="596" spans="10:11" ht="15.75" customHeight="1" x14ac:dyDescent="0.35">
      <c r="J596" s="109"/>
      <c r="K596" s="2"/>
    </row>
    <row r="597" spans="10:11" ht="15.75" customHeight="1" x14ac:dyDescent="0.35">
      <c r="J597" s="109"/>
      <c r="K597" s="2"/>
    </row>
    <row r="598" spans="10:11" ht="15.75" customHeight="1" x14ac:dyDescent="0.35">
      <c r="J598" s="109"/>
      <c r="K598" s="2"/>
    </row>
    <row r="599" spans="10:11" ht="15.75" customHeight="1" x14ac:dyDescent="0.35">
      <c r="J599" s="109"/>
      <c r="K599" s="2"/>
    </row>
    <row r="600" spans="10:11" ht="15.75" customHeight="1" x14ac:dyDescent="0.35">
      <c r="J600" s="109"/>
      <c r="K600" s="2"/>
    </row>
    <row r="601" spans="10:11" ht="15.75" customHeight="1" x14ac:dyDescent="0.35">
      <c r="J601" s="109"/>
      <c r="K601" s="2"/>
    </row>
    <row r="602" spans="10:11" ht="15.75" customHeight="1" x14ac:dyDescent="0.35">
      <c r="J602" s="109"/>
      <c r="K602" s="2"/>
    </row>
    <row r="603" spans="10:11" ht="15.75" customHeight="1" x14ac:dyDescent="0.35">
      <c r="J603" s="109"/>
      <c r="K603" s="2"/>
    </row>
    <row r="604" spans="10:11" ht="15.75" customHeight="1" x14ac:dyDescent="0.35">
      <c r="J604" s="109"/>
      <c r="K604" s="2"/>
    </row>
    <row r="605" spans="10:11" ht="15.75" customHeight="1" x14ac:dyDescent="0.35">
      <c r="J605" s="109"/>
      <c r="K605" s="2"/>
    </row>
    <row r="606" spans="10:11" ht="15.75" customHeight="1" x14ac:dyDescent="0.35">
      <c r="J606" s="109"/>
      <c r="K606" s="2"/>
    </row>
    <row r="607" spans="10:11" ht="15.75" customHeight="1" x14ac:dyDescent="0.35">
      <c r="J607" s="109"/>
      <c r="K607" s="2"/>
    </row>
    <row r="608" spans="10:11" ht="15.75" customHeight="1" x14ac:dyDescent="0.35">
      <c r="J608" s="109"/>
      <c r="K608" s="2"/>
    </row>
    <row r="609" spans="10:11" ht="15.75" customHeight="1" x14ac:dyDescent="0.35">
      <c r="J609" s="109"/>
      <c r="K609" s="2"/>
    </row>
    <row r="610" spans="10:11" ht="15.75" customHeight="1" x14ac:dyDescent="0.35">
      <c r="J610" s="109"/>
      <c r="K610" s="2"/>
    </row>
    <row r="611" spans="10:11" ht="15.75" customHeight="1" x14ac:dyDescent="0.35">
      <c r="J611" s="109"/>
      <c r="K611" s="2"/>
    </row>
    <row r="612" spans="10:11" ht="15.75" customHeight="1" x14ac:dyDescent="0.35">
      <c r="J612" s="109"/>
      <c r="K612" s="2"/>
    </row>
    <row r="613" spans="10:11" ht="15.75" customHeight="1" x14ac:dyDescent="0.35">
      <c r="J613" s="109"/>
      <c r="K613" s="2"/>
    </row>
    <row r="614" spans="10:11" ht="15.75" customHeight="1" x14ac:dyDescent="0.35">
      <c r="J614" s="109"/>
      <c r="K614" s="2"/>
    </row>
    <row r="615" spans="10:11" ht="15.75" customHeight="1" x14ac:dyDescent="0.35">
      <c r="J615" s="109"/>
      <c r="K615" s="2"/>
    </row>
    <row r="616" spans="10:11" ht="15.75" customHeight="1" x14ac:dyDescent="0.35">
      <c r="J616" s="109"/>
      <c r="K616" s="2"/>
    </row>
    <row r="617" spans="10:11" ht="15.75" customHeight="1" x14ac:dyDescent="0.35">
      <c r="J617" s="109"/>
      <c r="K617" s="2"/>
    </row>
    <row r="618" spans="10:11" ht="15.75" customHeight="1" x14ac:dyDescent="0.35">
      <c r="J618" s="109"/>
      <c r="K618" s="2"/>
    </row>
    <row r="619" spans="10:11" ht="15.75" customHeight="1" x14ac:dyDescent="0.35">
      <c r="J619" s="109"/>
      <c r="K619" s="2"/>
    </row>
    <row r="620" spans="10:11" ht="15.75" customHeight="1" x14ac:dyDescent="0.35">
      <c r="J620" s="109"/>
      <c r="K620" s="2"/>
    </row>
    <row r="621" spans="10:11" ht="15.75" customHeight="1" x14ac:dyDescent="0.35">
      <c r="J621" s="109"/>
      <c r="K621" s="2"/>
    </row>
    <row r="622" spans="10:11" ht="15.75" customHeight="1" x14ac:dyDescent="0.35">
      <c r="J622" s="109"/>
      <c r="K622" s="2"/>
    </row>
    <row r="623" spans="10:11" ht="15.75" customHeight="1" x14ac:dyDescent="0.35">
      <c r="J623" s="109"/>
      <c r="K623" s="2"/>
    </row>
    <row r="624" spans="10:11" ht="15.75" customHeight="1" x14ac:dyDescent="0.35">
      <c r="J624" s="109"/>
      <c r="K624" s="2"/>
    </row>
    <row r="625" spans="10:11" ht="15.75" customHeight="1" x14ac:dyDescent="0.35">
      <c r="J625" s="109"/>
      <c r="K625" s="2"/>
    </row>
    <row r="626" spans="10:11" ht="15.75" customHeight="1" x14ac:dyDescent="0.35">
      <c r="J626" s="109"/>
      <c r="K626" s="2"/>
    </row>
    <row r="627" spans="10:11" ht="15.75" customHeight="1" x14ac:dyDescent="0.35">
      <c r="J627" s="109"/>
      <c r="K627" s="2"/>
    </row>
    <row r="628" spans="10:11" ht="15.75" customHeight="1" x14ac:dyDescent="0.35">
      <c r="J628" s="109"/>
      <c r="K628" s="2"/>
    </row>
    <row r="629" spans="10:11" ht="15.75" customHeight="1" x14ac:dyDescent="0.35">
      <c r="J629" s="109"/>
      <c r="K629" s="2"/>
    </row>
    <row r="630" spans="10:11" ht="15.75" customHeight="1" x14ac:dyDescent="0.35">
      <c r="J630" s="109"/>
      <c r="K630" s="2"/>
    </row>
    <row r="631" spans="10:11" ht="15.75" customHeight="1" x14ac:dyDescent="0.35">
      <c r="J631" s="109"/>
      <c r="K631" s="2"/>
    </row>
    <row r="632" spans="10:11" ht="15.75" customHeight="1" x14ac:dyDescent="0.35">
      <c r="J632" s="109"/>
      <c r="K632" s="2"/>
    </row>
    <row r="633" spans="10:11" ht="15.75" customHeight="1" x14ac:dyDescent="0.35">
      <c r="J633" s="109"/>
      <c r="K633" s="2"/>
    </row>
    <row r="634" spans="10:11" ht="15.75" customHeight="1" x14ac:dyDescent="0.35">
      <c r="J634" s="109"/>
      <c r="K634" s="2"/>
    </row>
    <row r="635" spans="10:11" ht="15.75" customHeight="1" x14ac:dyDescent="0.35">
      <c r="J635" s="109"/>
      <c r="K635" s="2"/>
    </row>
    <row r="636" spans="10:11" ht="15.75" customHeight="1" x14ac:dyDescent="0.35">
      <c r="J636" s="109"/>
      <c r="K636" s="2"/>
    </row>
    <row r="637" spans="10:11" ht="15.75" customHeight="1" x14ac:dyDescent="0.35">
      <c r="J637" s="109"/>
      <c r="K637" s="2"/>
    </row>
    <row r="638" spans="10:11" ht="15.75" customHeight="1" x14ac:dyDescent="0.35">
      <c r="J638" s="109"/>
      <c r="K638" s="2"/>
    </row>
    <row r="639" spans="10:11" ht="15.75" customHeight="1" x14ac:dyDescent="0.35">
      <c r="J639" s="109"/>
      <c r="K639" s="2"/>
    </row>
    <row r="640" spans="10:11" ht="15.75" customHeight="1" x14ac:dyDescent="0.35">
      <c r="J640" s="109"/>
      <c r="K640" s="2"/>
    </row>
    <row r="641" spans="10:11" ht="15.75" customHeight="1" x14ac:dyDescent="0.35">
      <c r="J641" s="109"/>
      <c r="K641" s="2"/>
    </row>
    <row r="642" spans="10:11" ht="15.75" customHeight="1" x14ac:dyDescent="0.35">
      <c r="J642" s="109"/>
      <c r="K642" s="2"/>
    </row>
    <row r="643" spans="10:11" ht="15.75" customHeight="1" x14ac:dyDescent="0.35">
      <c r="J643" s="109"/>
      <c r="K643" s="2"/>
    </row>
    <row r="644" spans="10:11" ht="15.75" customHeight="1" x14ac:dyDescent="0.35">
      <c r="J644" s="109"/>
      <c r="K644" s="2"/>
    </row>
    <row r="645" spans="10:11" ht="15.75" customHeight="1" x14ac:dyDescent="0.35">
      <c r="J645" s="109"/>
      <c r="K645" s="2"/>
    </row>
    <row r="646" spans="10:11" ht="15.75" customHeight="1" x14ac:dyDescent="0.35">
      <c r="J646" s="109"/>
      <c r="K646" s="2"/>
    </row>
    <row r="647" spans="10:11" ht="15.75" customHeight="1" x14ac:dyDescent="0.35">
      <c r="J647" s="109"/>
      <c r="K647" s="2"/>
    </row>
    <row r="648" spans="10:11" ht="15.75" customHeight="1" x14ac:dyDescent="0.35">
      <c r="J648" s="109"/>
      <c r="K648" s="2"/>
    </row>
    <row r="649" spans="10:11" ht="15.75" customHeight="1" x14ac:dyDescent="0.35">
      <c r="J649" s="109"/>
      <c r="K649" s="2"/>
    </row>
    <row r="650" spans="10:11" ht="15.75" customHeight="1" x14ac:dyDescent="0.35">
      <c r="J650" s="109"/>
      <c r="K650" s="2"/>
    </row>
    <row r="651" spans="10:11" ht="15.75" customHeight="1" x14ac:dyDescent="0.35">
      <c r="J651" s="109"/>
      <c r="K651" s="2"/>
    </row>
    <row r="652" spans="10:11" ht="15.75" customHeight="1" x14ac:dyDescent="0.35">
      <c r="J652" s="109"/>
      <c r="K652" s="2"/>
    </row>
    <row r="653" spans="10:11" ht="15.75" customHeight="1" x14ac:dyDescent="0.35">
      <c r="J653" s="109"/>
      <c r="K653" s="2"/>
    </row>
    <row r="654" spans="10:11" ht="15.75" customHeight="1" x14ac:dyDescent="0.35">
      <c r="J654" s="109"/>
      <c r="K654" s="2"/>
    </row>
    <row r="655" spans="10:11" ht="15.75" customHeight="1" x14ac:dyDescent="0.35">
      <c r="J655" s="109"/>
      <c r="K655" s="2"/>
    </row>
    <row r="656" spans="10:11" ht="15.75" customHeight="1" x14ac:dyDescent="0.35">
      <c r="J656" s="109"/>
      <c r="K656" s="2"/>
    </row>
    <row r="657" spans="10:11" ht="15.75" customHeight="1" x14ac:dyDescent="0.35">
      <c r="J657" s="109"/>
      <c r="K657" s="2"/>
    </row>
    <row r="658" spans="10:11" ht="15.75" customHeight="1" x14ac:dyDescent="0.35">
      <c r="J658" s="109"/>
      <c r="K658" s="2"/>
    </row>
    <row r="659" spans="10:11" ht="15.75" customHeight="1" x14ac:dyDescent="0.35">
      <c r="J659" s="109"/>
      <c r="K659" s="2"/>
    </row>
    <row r="660" spans="10:11" ht="15.75" customHeight="1" x14ac:dyDescent="0.35">
      <c r="J660" s="109"/>
      <c r="K660" s="2"/>
    </row>
    <row r="661" spans="10:11" ht="15.75" customHeight="1" x14ac:dyDescent="0.35">
      <c r="J661" s="109"/>
      <c r="K661" s="2"/>
    </row>
    <row r="662" spans="10:11" ht="15.75" customHeight="1" x14ac:dyDescent="0.35">
      <c r="J662" s="109"/>
      <c r="K662" s="2"/>
    </row>
    <row r="663" spans="10:11" ht="15.75" customHeight="1" x14ac:dyDescent="0.35">
      <c r="J663" s="109"/>
      <c r="K663" s="2"/>
    </row>
    <row r="664" spans="10:11" ht="15.75" customHeight="1" x14ac:dyDescent="0.35">
      <c r="J664" s="109"/>
      <c r="K664" s="2"/>
    </row>
    <row r="665" spans="10:11" ht="15.75" customHeight="1" x14ac:dyDescent="0.35">
      <c r="J665" s="109"/>
      <c r="K665" s="2"/>
    </row>
    <row r="666" spans="10:11" ht="15.75" customHeight="1" x14ac:dyDescent="0.35">
      <c r="J666" s="109"/>
      <c r="K666" s="2"/>
    </row>
    <row r="667" spans="10:11" ht="15.75" customHeight="1" x14ac:dyDescent="0.35">
      <c r="J667" s="109"/>
      <c r="K667" s="2"/>
    </row>
    <row r="668" spans="10:11" ht="15.75" customHeight="1" x14ac:dyDescent="0.35">
      <c r="J668" s="109"/>
      <c r="K668" s="2"/>
    </row>
    <row r="669" spans="10:11" ht="15.75" customHeight="1" x14ac:dyDescent="0.35">
      <c r="J669" s="109"/>
      <c r="K669" s="2"/>
    </row>
    <row r="670" spans="10:11" ht="15.75" customHeight="1" x14ac:dyDescent="0.35">
      <c r="J670" s="109"/>
      <c r="K670" s="2"/>
    </row>
    <row r="671" spans="10:11" ht="15.75" customHeight="1" x14ac:dyDescent="0.35">
      <c r="J671" s="109"/>
      <c r="K671" s="2"/>
    </row>
    <row r="672" spans="10:11" ht="15.75" customHeight="1" x14ac:dyDescent="0.35">
      <c r="J672" s="109"/>
      <c r="K672" s="2"/>
    </row>
    <row r="673" spans="10:11" ht="15.75" customHeight="1" x14ac:dyDescent="0.35">
      <c r="J673" s="109"/>
      <c r="K673" s="2"/>
    </row>
    <row r="674" spans="10:11" ht="15.75" customHeight="1" x14ac:dyDescent="0.35">
      <c r="J674" s="109"/>
      <c r="K674" s="2"/>
    </row>
    <row r="675" spans="10:11" ht="15.75" customHeight="1" x14ac:dyDescent="0.35">
      <c r="J675" s="109"/>
      <c r="K675" s="2"/>
    </row>
    <row r="676" spans="10:11" ht="15.75" customHeight="1" x14ac:dyDescent="0.35">
      <c r="J676" s="109"/>
      <c r="K676" s="2"/>
    </row>
    <row r="677" spans="10:11" ht="15.75" customHeight="1" x14ac:dyDescent="0.35">
      <c r="J677" s="109"/>
      <c r="K677" s="2"/>
    </row>
    <row r="678" spans="10:11" ht="15.75" customHeight="1" x14ac:dyDescent="0.35">
      <c r="J678" s="109"/>
      <c r="K678" s="2"/>
    </row>
    <row r="679" spans="10:11" ht="15.75" customHeight="1" x14ac:dyDescent="0.35">
      <c r="J679" s="109"/>
      <c r="K679" s="2"/>
    </row>
    <row r="680" spans="10:11" ht="15.75" customHeight="1" x14ac:dyDescent="0.35">
      <c r="J680" s="109"/>
      <c r="K680" s="2"/>
    </row>
    <row r="681" spans="10:11" ht="15.75" customHeight="1" x14ac:dyDescent="0.35">
      <c r="J681" s="109"/>
      <c r="K681" s="2"/>
    </row>
    <row r="682" spans="10:11" ht="15.75" customHeight="1" x14ac:dyDescent="0.35">
      <c r="J682" s="109"/>
      <c r="K682" s="2"/>
    </row>
    <row r="683" spans="10:11" ht="15.75" customHeight="1" x14ac:dyDescent="0.35">
      <c r="J683" s="109"/>
      <c r="K683" s="2"/>
    </row>
    <row r="684" spans="10:11" ht="15.75" customHeight="1" x14ac:dyDescent="0.35">
      <c r="J684" s="109"/>
      <c r="K684" s="2"/>
    </row>
    <row r="685" spans="10:11" ht="15.75" customHeight="1" x14ac:dyDescent="0.35">
      <c r="J685" s="109"/>
      <c r="K685" s="2"/>
    </row>
    <row r="686" spans="10:11" ht="15.75" customHeight="1" x14ac:dyDescent="0.35">
      <c r="J686" s="109"/>
      <c r="K686" s="2"/>
    </row>
    <row r="687" spans="10:11" ht="15.75" customHeight="1" x14ac:dyDescent="0.35">
      <c r="J687" s="109"/>
      <c r="K687" s="2"/>
    </row>
    <row r="688" spans="10:11" ht="15.75" customHeight="1" x14ac:dyDescent="0.35">
      <c r="J688" s="109"/>
      <c r="K688" s="2"/>
    </row>
    <row r="689" spans="10:11" ht="15.75" customHeight="1" x14ac:dyDescent="0.35">
      <c r="J689" s="109"/>
      <c r="K689" s="2"/>
    </row>
    <row r="690" spans="10:11" ht="15.75" customHeight="1" x14ac:dyDescent="0.35">
      <c r="J690" s="109"/>
      <c r="K690" s="2"/>
    </row>
    <row r="691" spans="10:11" ht="15.75" customHeight="1" x14ac:dyDescent="0.35">
      <c r="J691" s="109"/>
      <c r="K691" s="2"/>
    </row>
    <row r="692" spans="10:11" ht="15.75" customHeight="1" x14ac:dyDescent="0.35">
      <c r="J692" s="109"/>
      <c r="K692" s="2"/>
    </row>
    <row r="693" spans="10:11" ht="15.75" customHeight="1" x14ac:dyDescent="0.35">
      <c r="J693" s="109"/>
      <c r="K693" s="2"/>
    </row>
    <row r="694" spans="10:11" ht="15.75" customHeight="1" x14ac:dyDescent="0.35">
      <c r="J694" s="109"/>
      <c r="K694" s="2"/>
    </row>
    <row r="695" spans="10:11" ht="15.75" customHeight="1" x14ac:dyDescent="0.35">
      <c r="J695" s="109"/>
      <c r="K695" s="2"/>
    </row>
    <row r="696" spans="10:11" ht="15.75" customHeight="1" x14ac:dyDescent="0.35">
      <c r="J696" s="109"/>
      <c r="K696" s="2"/>
    </row>
    <row r="697" spans="10:11" ht="15.75" customHeight="1" x14ac:dyDescent="0.35">
      <c r="J697" s="109"/>
      <c r="K697" s="2"/>
    </row>
    <row r="698" spans="10:11" ht="15.75" customHeight="1" x14ac:dyDescent="0.35">
      <c r="J698" s="109"/>
      <c r="K698" s="2"/>
    </row>
    <row r="699" spans="10:11" ht="15.75" customHeight="1" x14ac:dyDescent="0.35">
      <c r="J699" s="109"/>
      <c r="K699" s="2"/>
    </row>
    <row r="700" spans="10:11" ht="15.75" customHeight="1" x14ac:dyDescent="0.35">
      <c r="J700" s="109"/>
      <c r="K700" s="2"/>
    </row>
    <row r="701" spans="10:11" ht="15.75" customHeight="1" x14ac:dyDescent="0.35">
      <c r="J701" s="109"/>
      <c r="K701" s="2"/>
    </row>
    <row r="702" spans="10:11" ht="15.75" customHeight="1" x14ac:dyDescent="0.35">
      <c r="J702" s="109"/>
      <c r="K702" s="2"/>
    </row>
    <row r="703" spans="10:11" ht="15.75" customHeight="1" x14ac:dyDescent="0.35">
      <c r="J703" s="109"/>
      <c r="K703" s="2"/>
    </row>
    <row r="704" spans="10:11" ht="15.75" customHeight="1" x14ac:dyDescent="0.35">
      <c r="J704" s="109"/>
      <c r="K704" s="2"/>
    </row>
    <row r="705" spans="10:11" ht="15.75" customHeight="1" x14ac:dyDescent="0.35">
      <c r="J705" s="109"/>
      <c r="K705" s="2"/>
    </row>
    <row r="706" spans="10:11" ht="15.75" customHeight="1" x14ac:dyDescent="0.35">
      <c r="J706" s="109"/>
      <c r="K706" s="2"/>
    </row>
    <row r="707" spans="10:11" ht="15.75" customHeight="1" x14ac:dyDescent="0.35">
      <c r="J707" s="109"/>
      <c r="K707" s="2"/>
    </row>
    <row r="708" spans="10:11" ht="15.75" customHeight="1" x14ac:dyDescent="0.35">
      <c r="J708" s="109"/>
      <c r="K708" s="2"/>
    </row>
    <row r="709" spans="10:11" ht="15.75" customHeight="1" x14ac:dyDescent="0.35">
      <c r="J709" s="109"/>
      <c r="K709" s="2"/>
    </row>
    <row r="710" spans="10:11" ht="15.75" customHeight="1" x14ac:dyDescent="0.35">
      <c r="J710" s="109"/>
      <c r="K710" s="2"/>
    </row>
    <row r="711" spans="10:11" ht="15.75" customHeight="1" x14ac:dyDescent="0.35">
      <c r="J711" s="109"/>
      <c r="K711" s="2"/>
    </row>
    <row r="712" spans="10:11" ht="15.75" customHeight="1" x14ac:dyDescent="0.35">
      <c r="J712" s="109"/>
      <c r="K712" s="2"/>
    </row>
    <row r="713" spans="10:11" ht="15.75" customHeight="1" x14ac:dyDescent="0.35">
      <c r="J713" s="109"/>
      <c r="K713" s="2"/>
    </row>
    <row r="714" spans="10:11" ht="15.75" customHeight="1" x14ac:dyDescent="0.35">
      <c r="J714" s="109"/>
      <c r="K714" s="2"/>
    </row>
    <row r="715" spans="10:11" ht="15.75" customHeight="1" x14ac:dyDescent="0.35">
      <c r="J715" s="109"/>
      <c r="K715" s="2"/>
    </row>
    <row r="716" spans="10:11" ht="15.75" customHeight="1" x14ac:dyDescent="0.35">
      <c r="J716" s="109"/>
      <c r="K716" s="2"/>
    </row>
    <row r="717" spans="10:11" ht="15.75" customHeight="1" x14ac:dyDescent="0.35">
      <c r="J717" s="109"/>
      <c r="K717" s="2"/>
    </row>
    <row r="718" spans="10:11" ht="15.75" customHeight="1" x14ac:dyDescent="0.35">
      <c r="J718" s="109"/>
      <c r="K718" s="2"/>
    </row>
    <row r="719" spans="10:11" ht="15.75" customHeight="1" x14ac:dyDescent="0.35">
      <c r="J719" s="109"/>
      <c r="K719" s="2"/>
    </row>
    <row r="720" spans="10:11" ht="15.75" customHeight="1" x14ac:dyDescent="0.35">
      <c r="J720" s="109"/>
      <c r="K720" s="2"/>
    </row>
    <row r="721" spans="10:11" ht="15.75" customHeight="1" x14ac:dyDescent="0.35">
      <c r="J721" s="109"/>
      <c r="K721" s="2"/>
    </row>
    <row r="722" spans="10:11" ht="15.75" customHeight="1" x14ac:dyDescent="0.35">
      <c r="J722" s="109"/>
      <c r="K722" s="2"/>
    </row>
    <row r="723" spans="10:11" ht="15.75" customHeight="1" x14ac:dyDescent="0.35">
      <c r="J723" s="109"/>
      <c r="K723" s="2"/>
    </row>
    <row r="724" spans="10:11" ht="15.75" customHeight="1" x14ac:dyDescent="0.35">
      <c r="J724" s="109"/>
      <c r="K724" s="2"/>
    </row>
    <row r="725" spans="10:11" ht="15.75" customHeight="1" x14ac:dyDescent="0.35">
      <c r="J725" s="109"/>
      <c r="K725" s="2"/>
    </row>
    <row r="726" spans="10:11" ht="15.75" customHeight="1" x14ac:dyDescent="0.35">
      <c r="J726" s="109"/>
      <c r="K726" s="2"/>
    </row>
    <row r="727" spans="10:11" ht="15.75" customHeight="1" x14ac:dyDescent="0.35">
      <c r="J727" s="109"/>
      <c r="K727" s="2"/>
    </row>
    <row r="728" spans="10:11" ht="15.75" customHeight="1" x14ac:dyDescent="0.35">
      <c r="J728" s="109"/>
      <c r="K728" s="2"/>
    </row>
    <row r="729" spans="10:11" ht="15.75" customHeight="1" x14ac:dyDescent="0.35">
      <c r="J729" s="109"/>
      <c r="K729" s="2"/>
    </row>
    <row r="730" spans="10:11" ht="15.75" customHeight="1" x14ac:dyDescent="0.35">
      <c r="J730" s="109"/>
      <c r="K730" s="2"/>
    </row>
    <row r="731" spans="10:11" ht="15.75" customHeight="1" x14ac:dyDescent="0.35">
      <c r="J731" s="109"/>
      <c r="K731" s="2"/>
    </row>
    <row r="732" spans="10:11" ht="15.75" customHeight="1" x14ac:dyDescent="0.35">
      <c r="J732" s="109"/>
      <c r="K732" s="2"/>
    </row>
    <row r="733" spans="10:11" ht="15.75" customHeight="1" x14ac:dyDescent="0.35">
      <c r="J733" s="109"/>
      <c r="K733" s="2"/>
    </row>
    <row r="734" spans="10:11" ht="15.75" customHeight="1" x14ac:dyDescent="0.35">
      <c r="J734" s="109"/>
      <c r="K734" s="2"/>
    </row>
    <row r="735" spans="10:11" ht="15.75" customHeight="1" x14ac:dyDescent="0.35">
      <c r="J735" s="109"/>
      <c r="K735" s="2"/>
    </row>
    <row r="736" spans="10:11" ht="15.75" customHeight="1" x14ac:dyDescent="0.35">
      <c r="J736" s="109"/>
      <c r="K736" s="2"/>
    </row>
    <row r="737" spans="10:11" ht="15.75" customHeight="1" x14ac:dyDescent="0.35">
      <c r="J737" s="109"/>
      <c r="K737" s="2"/>
    </row>
    <row r="738" spans="10:11" ht="15.75" customHeight="1" x14ac:dyDescent="0.35">
      <c r="J738" s="109"/>
      <c r="K738" s="2"/>
    </row>
    <row r="739" spans="10:11" ht="15.75" customHeight="1" x14ac:dyDescent="0.35">
      <c r="J739" s="109"/>
      <c r="K739" s="2"/>
    </row>
    <row r="740" spans="10:11" ht="15.75" customHeight="1" x14ac:dyDescent="0.35">
      <c r="J740" s="109"/>
      <c r="K740" s="2"/>
    </row>
    <row r="741" spans="10:11" ht="15.75" customHeight="1" x14ac:dyDescent="0.35">
      <c r="J741" s="109"/>
      <c r="K741" s="2"/>
    </row>
    <row r="742" spans="10:11" ht="15.75" customHeight="1" x14ac:dyDescent="0.35">
      <c r="J742" s="109"/>
      <c r="K742" s="2"/>
    </row>
    <row r="743" spans="10:11" ht="15.75" customHeight="1" x14ac:dyDescent="0.35">
      <c r="J743" s="109"/>
      <c r="K743" s="2"/>
    </row>
    <row r="744" spans="10:11" ht="15.75" customHeight="1" x14ac:dyDescent="0.35">
      <c r="J744" s="109"/>
      <c r="K744" s="2"/>
    </row>
    <row r="745" spans="10:11" ht="15.75" customHeight="1" x14ac:dyDescent="0.35">
      <c r="J745" s="109"/>
      <c r="K745" s="2"/>
    </row>
    <row r="746" spans="10:11" ht="15.75" customHeight="1" x14ac:dyDescent="0.35">
      <c r="J746" s="109"/>
      <c r="K746" s="2"/>
    </row>
    <row r="747" spans="10:11" ht="15.75" customHeight="1" x14ac:dyDescent="0.35">
      <c r="J747" s="109"/>
      <c r="K747" s="2"/>
    </row>
    <row r="748" spans="10:11" ht="15.75" customHeight="1" x14ac:dyDescent="0.35">
      <c r="J748" s="109"/>
      <c r="K748" s="2"/>
    </row>
    <row r="749" spans="10:11" ht="15.75" customHeight="1" x14ac:dyDescent="0.35">
      <c r="J749" s="109"/>
      <c r="K749" s="2"/>
    </row>
    <row r="750" spans="10:11" ht="15.75" customHeight="1" x14ac:dyDescent="0.35">
      <c r="J750" s="109"/>
      <c r="K750" s="2"/>
    </row>
    <row r="751" spans="10:11" ht="15.75" customHeight="1" x14ac:dyDescent="0.35">
      <c r="J751" s="109"/>
      <c r="K751" s="2"/>
    </row>
    <row r="752" spans="10:11" ht="15.75" customHeight="1" x14ac:dyDescent="0.35">
      <c r="J752" s="109"/>
      <c r="K752" s="2"/>
    </row>
    <row r="753" spans="10:11" ht="15.75" customHeight="1" x14ac:dyDescent="0.35">
      <c r="J753" s="109"/>
      <c r="K753" s="2"/>
    </row>
    <row r="754" spans="10:11" ht="15.75" customHeight="1" x14ac:dyDescent="0.35">
      <c r="J754" s="109"/>
      <c r="K754" s="2"/>
    </row>
    <row r="755" spans="10:11" ht="15.75" customHeight="1" x14ac:dyDescent="0.35">
      <c r="J755" s="109"/>
      <c r="K755" s="2"/>
    </row>
    <row r="756" spans="10:11" ht="15.75" customHeight="1" x14ac:dyDescent="0.35">
      <c r="J756" s="109"/>
      <c r="K756" s="2"/>
    </row>
    <row r="757" spans="10:11" ht="15.75" customHeight="1" x14ac:dyDescent="0.35">
      <c r="J757" s="109"/>
      <c r="K757" s="2"/>
    </row>
    <row r="758" spans="10:11" ht="15.75" customHeight="1" x14ac:dyDescent="0.35">
      <c r="J758" s="109"/>
      <c r="K758" s="2"/>
    </row>
    <row r="759" spans="10:11" ht="15.75" customHeight="1" x14ac:dyDescent="0.35">
      <c r="J759" s="109"/>
      <c r="K759" s="2"/>
    </row>
    <row r="760" spans="10:11" ht="15.75" customHeight="1" x14ac:dyDescent="0.35">
      <c r="J760" s="109"/>
      <c r="K760" s="2"/>
    </row>
    <row r="761" spans="10:11" ht="15.75" customHeight="1" x14ac:dyDescent="0.35">
      <c r="J761" s="109"/>
      <c r="K761" s="2"/>
    </row>
    <row r="762" spans="10:11" ht="15.75" customHeight="1" x14ac:dyDescent="0.35">
      <c r="J762" s="109"/>
      <c r="K762" s="2"/>
    </row>
    <row r="763" spans="10:11" ht="15.75" customHeight="1" x14ac:dyDescent="0.35">
      <c r="J763" s="109"/>
      <c r="K763" s="2"/>
    </row>
    <row r="764" spans="10:11" ht="15.75" customHeight="1" x14ac:dyDescent="0.35">
      <c r="J764" s="109"/>
      <c r="K764" s="2"/>
    </row>
    <row r="765" spans="10:11" ht="15.75" customHeight="1" x14ac:dyDescent="0.35">
      <c r="J765" s="109"/>
      <c r="K765" s="2"/>
    </row>
    <row r="766" spans="10:11" ht="15.75" customHeight="1" x14ac:dyDescent="0.35">
      <c r="J766" s="109"/>
      <c r="K766" s="2"/>
    </row>
    <row r="767" spans="10:11" ht="15.75" customHeight="1" x14ac:dyDescent="0.35">
      <c r="J767" s="109"/>
      <c r="K767" s="2"/>
    </row>
    <row r="768" spans="10:11" ht="15.75" customHeight="1" x14ac:dyDescent="0.35">
      <c r="J768" s="109"/>
      <c r="K768" s="2"/>
    </row>
    <row r="769" spans="10:11" ht="15.75" customHeight="1" x14ac:dyDescent="0.35">
      <c r="J769" s="109"/>
      <c r="K769" s="2"/>
    </row>
    <row r="770" spans="10:11" ht="15.75" customHeight="1" x14ac:dyDescent="0.35">
      <c r="J770" s="109"/>
      <c r="K770" s="2"/>
    </row>
    <row r="771" spans="10:11" ht="15.75" customHeight="1" x14ac:dyDescent="0.35">
      <c r="J771" s="109"/>
      <c r="K771" s="2"/>
    </row>
    <row r="772" spans="10:11" ht="15.75" customHeight="1" x14ac:dyDescent="0.35">
      <c r="J772" s="109"/>
      <c r="K772" s="2"/>
    </row>
    <row r="773" spans="10:11" ht="15.75" customHeight="1" x14ac:dyDescent="0.35">
      <c r="J773" s="109"/>
      <c r="K773" s="2"/>
    </row>
    <row r="774" spans="10:11" ht="15.75" customHeight="1" x14ac:dyDescent="0.35">
      <c r="J774" s="109"/>
      <c r="K774" s="2"/>
    </row>
    <row r="775" spans="10:11" ht="15.75" customHeight="1" x14ac:dyDescent="0.35">
      <c r="J775" s="109"/>
      <c r="K775" s="2"/>
    </row>
    <row r="776" spans="10:11" ht="15.75" customHeight="1" x14ac:dyDescent="0.35">
      <c r="J776" s="109"/>
      <c r="K776" s="2"/>
    </row>
    <row r="777" spans="10:11" ht="15.75" customHeight="1" x14ac:dyDescent="0.35">
      <c r="J777" s="109"/>
      <c r="K777" s="2"/>
    </row>
    <row r="778" spans="10:11" ht="15.75" customHeight="1" x14ac:dyDescent="0.35">
      <c r="J778" s="109"/>
      <c r="K778" s="2"/>
    </row>
    <row r="779" spans="10:11" ht="15.75" customHeight="1" x14ac:dyDescent="0.35">
      <c r="J779" s="109"/>
      <c r="K779" s="2"/>
    </row>
    <row r="780" spans="10:11" ht="15.75" customHeight="1" x14ac:dyDescent="0.35">
      <c r="J780" s="109"/>
      <c r="K780" s="2"/>
    </row>
    <row r="781" spans="10:11" ht="15.75" customHeight="1" x14ac:dyDescent="0.35">
      <c r="J781" s="109"/>
      <c r="K781" s="2"/>
    </row>
    <row r="782" spans="10:11" ht="15.75" customHeight="1" x14ac:dyDescent="0.35">
      <c r="J782" s="109"/>
      <c r="K782" s="2"/>
    </row>
    <row r="783" spans="10:11" ht="15.75" customHeight="1" x14ac:dyDescent="0.35">
      <c r="J783" s="109"/>
      <c r="K783" s="2"/>
    </row>
    <row r="784" spans="10:11" ht="15.75" customHeight="1" x14ac:dyDescent="0.35">
      <c r="J784" s="109"/>
      <c r="K784" s="2"/>
    </row>
    <row r="785" spans="10:11" ht="15.75" customHeight="1" x14ac:dyDescent="0.35">
      <c r="J785" s="109"/>
      <c r="K785" s="2"/>
    </row>
    <row r="786" spans="10:11" ht="15.75" customHeight="1" x14ac:dyDescent="0.35">
      <c r="J786" s="109"/>
      <c r="K786" s="2"/>
    </row>
    <row r="787" spans="10:11" ht="15.75" customHeight="1" x14ac:dyDescent="0.35">
      <c r="J787" s="109"/>
      <c r="K787" s="2"/>
    </row>
    <row r="788" spans="10:11" ht="15.75" customHeight="1" x14ac:dyDescent="0.35">
      <c r="J788" s="109"/>
      <c r="K788" s="2"/>
    </row>
    <row r="789" spans="10:11" ht="15.75" customHeight="1" x14ac:dyDescent="0.35">
      <c r="J789" s="109"/>
      <c r="K789" s="2"/>
    </row>
    <row r="790" spans="10:11" ht="15.75" customHeight="1" x14ac:dyDescent="0.35">
      <c r="J790" s="109"/>
      <c r="K790" s="2"/>
    </row>
    <row r="791" spans="10:11" ht="15.75" customHeight="1" x14ac:dyDescent="0.35">
      <c r="J791" s="109"/>
      <c r="K791" s="2"/>
    </row>
    <row r="792" spans="10:11" ht="15.75" customHeight="1" x14ac:dyDescent="0.35">
      <c r="J792" s="109"/>
      <c r="K792" s="2"/>
    </row>
    <row r="793" spans="10:11" ht="15.75" customHeight="1" x14ac:dyDescent="0.35">
      <c r="J793" s="109"/>
      <c r="K793" s="2"/>
    </row>
    <row r="794" spans="10:11" ht="15.75" customHeight="1" x14ac:dyDescent="0.35">
      <c r="J794" s="109"/>
      <c r="K794" s="2"/>
    </row>
    <row r="795" spans="10:11" ht="15.75" customHeight="1" x14ac:dyDescent="0.35">
      <c r="J795" s="109"/>
      <c r="K795" s="2"/>
    </row>
    <row r="796" spans="10:11" ht="15.75" customHeight="1" x14ac:dyDescent="0.35">
      <c r="J796" s="109"/>
      <c r="K796" s="2"/>
    </row>
    <row r="797" spans="10:11" ht="15.75" customHeight="1" x14ac:dyDescent="0.35">
      <c r="J797" s="109"/>
      <c r="K797" s="2"/>
    </row>
    <row r="798" spans="10:11" ht="15.75" customHeight="1" x14ac:dyDescent="0.35">
      <c r="J798" s="109"/>
      <c r="K798" s="2"/>
    </row>
    <row r="799" spans="10:11" ht="15.75" customHeight="1" x14ac:dyDescent="0.35">
      <c r="J799" s="109"/>
      <c r="K799" s="2"/>
    </row>
    <row r="800" spans="10:11" ht="15.75" customHeight="1" x14ac:dyDescent="0.35">
      <c r="J800" s="109"/>
      <c r="K800" s="2"/>
    </row>
    <row r="801" spans="10:11" ht="15.75" customHeight="1" x14ac:dyDescent="0.35">
      <c r="J801" s="109"/>
      <c r="K801" s="2"/>
    </row>
    <row r="802" spans="10:11" ht="15.75" customHeight="1" x14ac:dyDescent="0.35">
      <c r="J802" s="109"/>
      <c r="K802" s="2"/>
    </row>
    <row r="803" spans="10:11" ht="15.75" customHeight="1" x14ac:dyDescent="0.35">
      <c r="J803" s="109"/>
      <c r="K803" s="2"/>
    </row>
    <row r="804" spans="10:11" ht="15.75" customHeight="1" x14ac:dyDescent="0.35">
      <c r="J804" s="109"/>
      <c r="K804" s="2"/>
    </row>
    <row r="805" spans="10:11" ht="15.75" customHeight="1" x14ac:dyDescent="0.35">
      <c r="J805" s="109"/>
      <c r="K805" s="2"/>
    </row>
    <row r="806" spans="10:11" ht="15.75" customHeight="1" x14ac:dyDescent="0.35">
      <c r="J806" s="109"/>
      <c r="K806" s="2"/>
    </row>
    <row r="807" spans="10:11" ht="15.75" customHeight="1" x14ac:dyDescent="0.35">
      <c r="J807" s="109"/>
      <c r="K807" s="2"/>
    </row>
    <row r="808" spans="10:11" ht="15.75" customHeight="1" x14ac:dyDescent="0.35">
      <c r="J808" s="109"/>
      <c r="K808" s="2"/>
    </row>
    <row r="809" spans="10:11" ht="15.75" customHeight="1" x14ac:dyDescent="0.35">
      <c r="J809" s="109"/>
      <c r="K809" s="2"/>
    </row>
    <row r="810" spans="10:11" ht="15.75" customHeight="1" x14ac:dyDescent="0.35">
      <c r="J810" s="109"/>
      <c r="K810" s="2"/>
    </row>
    <row r="811" spans="10:11" ht="15.75" customHeight="1" x14ac:dyDescent="0.35">
      <c r="J811" s="109"/>
      <c r="K811" s="2"/>
    </row>
    <row r="812" spans="10:11" ht="15.75" customHeight="1" x14ac:dyDescent="0.35">
      <c r="J812" s="109"/>
      <c r="K812" s="2"/>
    </row>
    <row r="813" spans="10:11" ht="15.75" customHeight="1" x14ac:dyDescent="0.35">
      <c r="J813" s="109"/>
      <c r="K813" s="2"/>
    </row>
    <row r="814" spans="10:11" ht="15.75" customHeight="1" x14ac:dyDescent="0.35">
      <c r="J814" s="109"/>
      <c r="K814" s="2"/>
    </row>
    <row r="815" spans="10:11" ht="15.75" customHeight="1" x14ac:dyDescent="0.35">
      <c r="J815" s="109"/>
      <c r="K815" s="2"/>
    </row>
    <row r="816" spans="10:11" ht="15.75" customHeight="1" x14ac:dyDescent="0.35">
      <c r="J816" s="109"/>
      <c r="K816" s="2"/>
    </row>
    <row r="817" spans="10:11" ht="15.75" customHeight="1" x14ac:dyDescent="0.35">
      <c r="J817" s="109"/>
      <c r="K817" s="2"/>
    </row>
    <row r="818" spans="10:11" ht="15.75" customHeight="1" x14ac:dyDescent="0.35">
      <c r="J818" s="109"/>
      <c r="K818" s="2"/>
    </row>
    <row r="819" spans="10:11" ht="15.75" customHeight="1" x14ac:dyDescent="0.35">
      <c r="J819" s="109"/>
      <c r="K819" s="2"/>
    </row>
    <row r="820" spans="10:11" ht="15.75" customHeight="1" x14ac:dyDescent="0.35">
      <c r="J820" s="109"/>
      <c r="K820" s="2"/>
    </row>
    <row r="821" spans="10:11" ht="15.75" customHeight="1" x14ac:dyDescent="0.35">
      <c r="J821" s="109"/>
      <c r="K821" s="2"/>
    </row>
    <row r="822" spans="10:11" ht="15.75" customHeight="1" x14ac:dyDescent="0.35">
      <c r="J822" s="109"/>
      <c r="K822" s="2"/>
    </row>
    <row r="823" spans="10:11" ht="15.75" customHeight="1" x14ac:dyDescent="0.35">
      <c r="J823" s="109"/>
      <c r="K823" s="2"/>
    </row>
    <row r="824" spans="10:11" ht="15.75" customHeight="1" x14ac:dyDescent="0.35">
      <c r="J824" s="109"/>
      <c r="K824" s="2"/>
    </row>
    <row r="825" spans="10:11" ht="15.75" customHeight="1" x14ac:dyDescent="0.35">
      <c r="J825" s="109"/>
      <c r="K825" s="2"/>
    </row>
    <row r="826" spans="10:11" ht="15.75" customHeight="1" x14ac:dyDescent="0.35">
      <c r="J826" s="109"/>
      <c r="K826" s="2"/>
    </row>
    <row r="827" spans="10:11" ht="15.75" customHeight="1" x14ac:dyDescent="0.35">
      <c r="J827" s="109"/>
      <c r="K827" s="2"/>
    </row>
    <row r="828" spans="10:11" ht="15.75" customHeight="1" x14ac:dyDescent="0.35">
      <c r="J828" s="109"/>
      <c r="K828" s="2"/>
    </row>
    <row r="829" spans="10:11" ht="15.75" customHeight="1" x14ac:dyDescent="0.35">
      <c r="J829" s="109"/>
      <c r="K829" s="2"/>
    </row>
    <row r="830" spans="10:11" ht="15.75" customHeight="1" x14ac:dyDescent="0.35">
      <c r="J830" s="109"/>
      <c r="K830" s="2"/>
    </row>
    <row r="831" spans="10:11" ht="15.75" customHeight="1" x14ac:dyDescent="0.35">
      <c r="J831" s="109"/>
      <c r="K831" s="2"/>
    </row>
    <row r="832" spans="10:11" ht="15.75" customHeight="1" x14ac:dyDescent="0.35">
      <c r="J832" s="109"/>
      <c r="K832" s="2"/>
    </row>
    <row r="833" spans="10:11" ht="15.75" customHeight="1" x14ac:dyDescent="0.35">
      <c r="J833" s="109"/>
      <c r="K833" s="2"/>
    </row>
    <row r="834" spans="10:11" ht="15.75" customHeight="1" x14ac:dyDescent="0.35">
      <c r="J834" s="109"/>
      <c r="K834" s="2"/>
    </row>
    <row r="835" spans="10:11" ht="15.75" customHeight="1" x14ac:dyDescent="0.35">
      <c r="J835" s="109"/>
      <c r="K835" s="2"/>
    </row>
    <row r="836" spans="10:11" ht="15.75" customHeight="1" x14ac:dyDescent="0.35">
      <c r="J836" s="109"/>
      <c r="K836" s="2"/>
    </row>
    <row r="837" spans="10:11" ht="15.75" customHeight="1" x14ac:dyDescent="0.35">
      <c r="J837" s="109"/>
      <c r="K837" s="2"/>
    </row>
    <row r="838" spans="10:11" ht="15.75" customHeight="1" x14ac:dyDescent="0.35">
      <c r="J838" s="109"/>
      <c r="K838" s="2"/>
    </row>
    <row r="839" spans="10:11" ht="15.75" customHeight="1" x14ac:dyDescent="0.35">
      <c r="J839" s="109"/>
      <c r="K839" s="2"/>
    </row>
    <row r="840" spans="10:11" ht="15.75" customHeight="1" x14ac:dyDescent="0.35">
      <c r="J840" s="109"/>
      <c r="K840" s="2"/>
    </row>
    <row r="841" spans="10:11" ht="15.75" customHeight="1" x14ac:dyDescent="0.35">
      <c r="J841" s="109"/>
      <c r="K841" s="2"/>
    </row>
    <row r="842" spans="10:11" ht="15.75" customHeight="1" x14ac:dyDescent="0.35">
      <c r="J842" s="109"/>
      <c r="K842" s="2"/>
    </row>
    <row r="843" spans="10:11" ht="15.75" customHeight="1" x14ac:dyDescent="0.35">
      <c r="J843" s="109"/>
      <c r="K843" s="2"/>
    </row>
    <row r="844" spans="10:11" ht="15.75" customHeight="1" x14ac:dyDescent="0.35">
      <c r="J844" s="109"/>
      <c r="K844" s="2"/>
    </row>
    <row r="845" spans="10:11" ht="15.75" customHeight="1" x14ac:dyDescent="0.35">
      <c r="J845" s="109"/>
      <c r="K845" s="2"/>
    </row>
    <row r="846" spans="10:11" ht="15.75" customHeight="1" x14ac:dyDescent="0.35">
      <c r="J846" s="109"/>
      <c r="K846" s="2"/>
    </row>
    <row r="847" spans="10:11" ht="15.75" customHeight="1" x14ac:dyDescent="0.35">
      <c r="J847" s="109"/>
      <c r="K847" s="2"/>
    </row>
    <row r="848" spans="10:11" ht="15.75" customHeight="1" x14ac:dyDescent="0.35">
      <c r="J848" s="109"/>
      <c r="K848" s="2"/>
    </row>
    <row r="849" spans="10:11" ht="15.75" customHeight="1" x14ac:dyDescent="0.35">
      <c r="J849" s="109"/>
      <c r="K849" s="2"/>
    </row>
    <row r="850" spans="10:11" ht="15.75" customHeight="1" x14ac:dyDescent="0.35">
      <c r="J850" s="109"/>
      <c r="K850" s="2"/>
    </row>
    <row r="851" spans="10:11" ht="15.75" customHeight="1" x14ac:dyDescent="0.35">
      <c r="J851" s="109"/>
      <c r="K851" s="2"/>
    </row>
    <row r="852" spans="10:11" ht="15.75" customHeight="1" x14ac:dyDescent="0.35">
      <c r="J852" s="109"/>
      <c r="K852" s="2"/>
    </row>
    <row r="853" spans="10:11" ht="15.75" customHeight="1" x14ac:dyDescent="0.35">
      <c r="J853" s="109"/>
      <c r="K853" s="2"/>
    </row>
    <row r="854" spans="10:11" ht="15.75" customHeight="1" x14ac:dyDescent="0.35">
      <c r="J854" s="109"/>
      <c r="K854" s="2"/>
    </row>
    <row r="855" spans="10:11" ht="15.75" customHeight="1" x14ac:dyDescent="0.35">
      <c r="J855" s="109"/>
      <c r="K855" s="2"/>
    </row>
    <row r="856" spans="10:11" ht="15.75" customHeight="1" x14ac:dyDescent="0.35">
      <c r="J856" s="109"/>
      <c r="K856" s="2"/>
    </row>
    <row r="857" spans="10:11" ht="15.75" customHeight="1" x14ac:dyDescent="0.35">
      <c r="J857" s="109"/>
      <c r="K857" s="2"/>
    </row>
    <row r="858" spans="10:11" ht="15.75" customHeight="1" x14ac:dyDescent="0.35">
      <c r="J858" s="109"/>
      <c r="K858" s="2"/>
    </row>
    <row r="859" spans="10:11" ht="15.75" customHeight="1" x14ac:dyDescent="0.35">
      <c r="J859" s="109"/>
      <c r="K859" s="2"/>
    </row>
    <row r="860" spans="10:11" ht="15.75" customHeight="1" x14ac:dyDescent="0.35">
      <c r="J860" s="109"/>
      <c r="K860" s="2"/>
    </row>
    <row r="861" spans="10:11" ht="15.75" customHeight="1" x14ac:dyDescent="0.35">
      <c r="J861" s="109"/>
      <c r="K861" s="2"/>
    </row>
    <row r="862" spans="10:11" ht="15.75" customHeight="1" x14ac:dyDescent="0.35">
      <c r="J862" s="109"/>
      <c r="K862" s="2"/>
    </row>
    <row r="863" spans="10:11" ht="15.75" customHeight="1" x14ac:dyDescent="0.35">
      <c r="J863" s="109"/>
      <c r="K863" s="2"/>
    </row>
    <row r="864" spans="10:11" ht="15.75" customHeight="1" x14ac:dyDescent="0.35">
      <c r="J864" s="109"/>
      <c r="K864" s="2"/>
    </row>
    <row r="865" spans="10:11" ht="15.75" customHeight="1" x14ac:dyDescent="0.35">
      <c r="J865" s="109"/>
      <c r="K865" s="2"/>
    </row>
    <row r="866" spans="10:11" ht="15.75" customHeight="1" x14ac:dyDescent="0.35">
      <c r="J866" s="109"/>
      <c r="K866" s="2"/>
    </row>
    <row r="867" spans="10:11" ht="15.75" customHeight="1" x14ac:dyDescent="0.35">
      <c r="J867" s="109"/>
      <c r="K867" s="2"/>
    </row>
    <row r="868" spans="10:11" ht="15.75" customHeight="1" x14ac:dyDescent="0.35">
      <c r="J868" s="109"/>
      <c r="K868" s="2"/>
    </row>
    <row r="869" spans="10:11" ht="15.75" customHeight="1" x14ac:dyDescent="0.35">
      <c r="J869" s="109"/>
      <c r="K869" s="2"/>
    </row>
    <row r="870" spans="10:11" ht="15.75" customHeight="1" x14ac:dyDescent="0.35">
      <c r="J870" s="109"/>
      <c r="K870" s="2"/>
    </row>
    <row r="871" spans="10:11" ht="15.75" customHeight="1" x14ac:dyDescent="0.35">
      <c r="J871" s="109"/>
      <c r="K871" s="2"/>
    </row>
    <row r="872" spans="10:11" ht="15.75" customHeight="1" x14ac:dyDescent="0.35">
      <c r="J872" s="109"/>
      <c r="K872" s="2"/>
    </row>
    <row r="873" spans="10:11" ht="15.75" customHeight="1" x14ac:dyDescent="0.35">
      <c r="J873" s="109"/>
      <c r="K873" s="2"/>
    </row>
    <row r="874" spans="10:11" ht="15.75" customHeight="1" x14ac:dyDescent="0.35">
      <c r="J874" s="109"/>
      <c r="K874" s="2"/>
    </row>
    <row r="875" spans="10:11" ht="15.75" customHeight="1" x14ac:dyDescent="0.35">
      <c r="J875" s="109"/>
      <c r="K875" s="2"/>
    </row>
    <row r="876" spans="10:11" ht="15.75" customHeight="1" x14ac:dyDescent="0.35">
      <c r="J876" s="109"/>
      <c r="K876" s="2"/>
    </row>
    <row r="877" spans="10:11" ht="15.75" customHeight="1" x14ac:dyDescent="0.35">
      <c r="J877" s="109"/>
      <c r="K877" s="2"/>
    </row>
    <row r="878" spans="10:11" ht="15.75" customHeight="1" x14ac:dyDescent="0.35">
      <c r="J878" s="109"/>
      <c r="K878" s="2"/>
    </row>
    <row r="879" spans="10:11" ht="15.75" customHeight="1" x14ac:dyDescent="0.35">
      <c r="J879" s="109"/>
      <c r="K879" s="2"/>
    </row>
    <row r="880" spans="10:11" ht="15.75" customHeight="1" x14ac:dyDescent="0.35">
      <c r="J880" s="109"/>
      <c r="K880" s="2"/>
    </row>
    <row r="881" spans="10:11" ht="15.75" customHeight="1" x14ac:dyDescent="0.35">
      <c r="J881" s="109"/>
      <c r="K881" s="2"/>
    </row>
    <row r="882" spans="10:11" ht="15.75" customHeight="1" x14ac:dyDescent="0.35">
      <c r="J882" s="109"/>
      <c r="K882" s="2"/>
    </row>
    <row r="883" spans="10:11" ht="15.75" customHeight="1" x14ac:dyDescent="0.35">
      <c r="J883" s="109"/>
      <c r="K883" s="2"/>
    </row>
    <row r="884" spans="10:11" ht="15.75" customHeight="1" x14ac:dyDescent="0.35">
      <c r="J884" s="109"/>
      <c r="K884" s="2"/>
    </row>
    <row r="885" spans="10:11" ht="15.75" customHeight="1" x14ac:dyDescent="0.35">
      <c r="J885" s="109"/>
      <c r="K885" s="2"/>
    </row>
    <row r="886" spans="10:11" ht="15.75" customHeight="1" x14ac:dyDescent="0.35">
      <c r="J886" s="109"/>
      <c r="K886" s="2"/>
    </row>
    <row r="887" spans="10:11" ht="15.75" customHeight="1" x14ac:dyDescent="0.35">
      <c r="J887" s="109"/>
      <c r="K887" s="2"/>
    </row>
    <row r="888" spans="10:11" ht="15.75" customHeight="1" x14ac:dyDescent="0.35">
      <c r="J888" s="109"/>
      <c r="K888" s="2"/>
    </row>
    <row r="889" spans="10:11" ht="15.75" customHeight="1" x14ac:dyDescent="0.35">
      <c r="J889" s="109"/>
      <c r="K889" s="2"/>
    </row>
    <row r="890" spans="10:11" ht="15.75" customHeight="1" x14ac:dyDescent="0.35">
      <c r="J890" s="109"/>
      <c r="K890" s="2"/>
    </row>
    <row r="891" spans="10:11" ht="15.75" customHeight="1" x14ac:dyDescent="0.35">
      <c r="J891" s="109"/>
      <c r="K891" s="2"/>
    </row>
    <row r="892" spans="10:11" ht="15.75" customHeight="1" x14ac:dyDescent="0.35">
      <c r="J892" s="109"/>
      <c r="K892" s="2"/>
    </row>
    <row r="893" spans="10:11" ht="15.75" customHeight="1" x14ac:dyDescent="0.35">
      <c r="J893" s="109"/>
      <c r="K893" s="2"/>
    </row>
    <row r="894" spans="10:11" ht="15.75" customHeight="1" x14ac:dyDescent="0.35">
      <c r="J894" s="109"/>
      <c r="K894" s="2"/>
    </row>
    <row r="895" spans="10:11" ht="15.75" customHeight="1" x14ac:dyDescent="0.35">
      <c r="J895" s="109"/>
      <c r="K895" s="2"/>
    </row>
    <row r="896" spans="10:11" ht="15.75" customHeight="1" x14ac:dyDescent="0.35">
      <c r="J896" s="109"/>
      <c r="K896" s="2"/>
    </row>
    <row r="897" spans="10:11" ht="15.75" customHeight="1" x14ac:dyDescent="0.35">
      <c r="J897" s="109"/>
      <c r="K897" s="2"/>
    </row>
    <row r="898" spans="10:11" ht="15.75" customHeight="1" x14ac:dyDescent="0.35">
      <c r="J898" s="109"/>
      <c r="K898" s="2"/>
    </row>
    <row r="899" spans="10:11" ht="15.75" customHeight="1" x14ac:dyDescent="0.35">
      <c r="J899" s="109"/>
      <c r="K899" s="2"/>
    </row>
    <row r="900" spans="10:11" ht="15.75" customHeight="1" x14ac:dyDescent="0.35">
      <c r="J900" s="109"/>
      <c r="K900" s="2"/>
    </row>
    <row r="901" spans="10:11" ht="15.75" customHeight="1" x14ac:dyDescent="0.35">
      <c r="J901" s="109"/>
      <c r="K901" s="2"/>
    </row>
    <row r="902" spans="10:11" ht="15.75" customHeight="1" x14ac:dyDescent="0.35">
      <c r="J902" s="109"/>
      <c r="K902" s="2"/>
    </row>
    <row r="903" spans="10:11" ht="15.75" customHeight="1" x14ac:dyDescent="0.35">
      <c r="J903" s="109"/>
      <c r="K903" s="2"/>
    </row>
    <row r="904" spans="10:11" ht="15.75" customHeight="1" x14ac:dyDescent="0.35">
      <c r="J904" s="109"/>
      <c r="K904" s="2"/>
    </row>
    <row r="905" spans="10:11" ht="15.75" customHeight="1" x14ac:dyDescent="0.35">
      <c r="J905" s="109"/>
      <c r="K905" s="2"/>
    </row>
    <row r="906" spans="10:11" ht="15.75" customHeight="1" x14ac:dyDescent="0.35">
      <c r="J906" s="109"/>
      <c r="K906" s="2"/>
    </row>
    <row r="907" spans="10:11" ht="15.75" customHeight="1" x14ac:dyDescent="0.35">
      <c r="J907" s="109"/>
      <c r="K907" s="2"/>
    </row>
    <row r="908" spans="10:11" ht="15.75" customHeight="1" x14ac:dyDescent="0.35">
      <c r="J908" s="109"/>
      <c r="K908" s="2"/>
    </row>
    <row r="909" spans="10:11" ht="15.75" customHeight="1" x14ac:dyDescent="0.35">
      <c r="J909" s="109"/>
      <c r="K909" s="2"/>
    </row>
    <row r="910" spans="10:11" ht="15.75" customHeight="1" x14ac:dyDescent="0.35">
      <c r="J910" s="109"/>
      <c r="K910" s="2"/>
    </row>
    <row r="911" spans="10:11" ht="15.75" customHeight="1" x14ac:dyDescent="0.35">
      <c r="J911" s="109"/>
      <c r="K911" s="2"/>
    </row>
    <row r="912" spans="10:11" ht="15.75" customHeight="1" x14ac:dyDescent="0.35">
      <c r="J912" s="109"/>
      <c r="K912" s="2"/>
    </row>
    <row r="913" spans="10:11" ht="15.75" customHeight="1" x14ac:dyDescent="0.35">
      <c r="J913" s="109"/>
      <c r="K913" s="2"/>
    </row>
    <row r="914" spans="10:11" ht="15.75" customHeight="1" x14ac:dyDescent="0.35">
      <c r="J914" s="109"/>
      <c r="K914" s="2"/>
    </row>
    <row r="915" spans="10:11" ht="15.75" customHeight="1" x14ac:dyDescent="0.35">
      <c r="J915" s="109"/>
      <c r="K915" s="2"/>
    </row>
    <row r="916" spans="10:11" ht="15.75" customHeight="1" x14ac:dyDescent="0.35">
      <c r="J916" s="109"/>
      <c r="K916" s="2"/>
    </row>
    <row r="917" spans="10:11" ht="15.75" customHeight="1" x14ac:dyDescent="0.35">
      <c r="J917" s="109"/>
      <c r="K917" s="2"/>
    </row>
    <row r="918" spans="10:11" ht="15.75" customHeight="1" x14ac:dyDescent="0.35">
      <c r="J918" s="109"/>
      <c r="K918" s="2"/>
    </row>
    <row r="919" spans="10:11" ht="15.75" customHeight="1" x14ac:dyDescent="0.35">
      <c r="J919" s="109"/>
      <c r="K919" s="2"/>
    </row>
    <row r="920" spans="10:11" ht="15.75" customHeight="1" x14ac:dyDescent="0.35">
      <c r="J920" s="109"/>
      <c r="K920" s="2"/>
    </row>
    <row r="921" spans="10:11" ht="15.75" customHeight="1" x14ac:dyDescent="0.35">
      <c r="J921" s="109"/>
      <c r="K921" s="2"/>
    </row>
    <row r="922" spans="10:11" ht="15.75" customHeight="1" x14ac:dyDescent="0.35">
      <c r="J922" s="109"/>
      <c r="K922" s="2"/>
    </row>
    <row r="923" spans="10:11" ht="15.75" customHeight="1" x14ac:dyDescent="0.35">
      <c r="J923" s="109"/>
      <c r="K923" s="2"/>
    </row>
    <row r="924" spans="10:11" ht="15.75" customHeight="1" x14ac:dyDescent="0.35">
      <c r="J924" s="109"/>
      <c r="K924" s="2"/>
    </row>
    <row r="925" spans="10:11" ht="15.75" customHeight="1" x14ac:dyDescent="0.35">
      <c r="J925" s="109"/>
      <c r="K925" s="2"/>
    </row>
    <row r="926" spans="10:11" ht="15.75" customHeight="1" x14ac:dyDescent="0.35">
      <c r="J926" s="109"/>
      <c r="K926" s="2"/>
    </row>
    <row r="927" spans="10:11" ht="15.75" customHeight="1" x14ac:dyDescent="0.35">
      <c r="J927" s="109"/>
      <c r="K927" s="2"/>
    </row>
    <row r="928" spans="10:11" ht="15.75" customHeight="1" x14ac:dyDescent="0.35">
      <c r="J928" s="109"/>
      <c r="K928" s="2"/>
    </row>
    <row r="929" spans="10:11" ht="15.75" customHeight="1" x14ac:dyDescent="0.35">
      <c r="J929" s="109"/>
      <c r="K929" s="2"/>
    </row>
    <row r="930" spans="10:11" ht="15.75" customHeight="1" x14ac:dyDescent="0.35">
      <c r="J930" s="109"/>
      <c r="K930" s="2"/>
    </row>
    <row r="931" spans="10:11" ht="15.75" customHeight="1" x14ac:dyDescent="0.35">
      <c r="J931" s="109"/>
      <c r="K931" s="2"/>
    </row>
    <row r="932" spans="10:11" ht="15.75" customHeight="1" x14ac:dyDescent="0.35">
      <c r="J932" s="109"/>
      <c r="K932" s="2"/>
    </row>
    <row r="933" spans="10:11" ht="15.75" customHeight="1" x14ac:dyDescent="0.35">
      <c r="J933" s="109"/>
      <c r="K933" s="2"/>
    </row>
    <row r="934" spans="10:11" ht="15.75" customHeight="1" x14ac:dyDescent="0.35">
      <c r="J934" s="109"/>
      <c r="K934" s="2"/>
    </row>
    <row r="935" spans="10:11" ht="15.75" customHeight="1" x14ac:dyDescent="0.35">
      <c r="J935" s="109"/>
      <c r="K935" s="2"/>
    </row>
    <row r="936" spans="10:11" ht="15.75" customHeight="1" x14ac:dyDescent="0.35">
      <c r="J936" s="109"/>
      <c r="K936" s="2"/>
    </row>
    <row r="937" spans="10:11" ht="15.75" customHeight="1" x14ac:dyDescent="0.35">
      <c r="J937" s="109"/>
      <c r="K937" s="2"/>
    </row>
    <row r="938" spans="10:11" ht="15.75" customHeight="1" x14ac:dyDescent="0.35">
      <c r="J938" s="109"/>
      <c r="K938" s="2"/>
    </row>
    <row r="939" spans="10:11" ht="15.75" customHeight="1" x14ac:dyDescent="0.35">
      <c r="J939" s="109"/>
      <c r="K939" s="2"/>
    </row>
    <row r="940" spans="10:11" ht="15.75" customHeight="1" x14ac:dyDescent="0.35">
      <c r="J940" s="109"/>
      <c r="K940" s="2"/>
    </row>
    <row r="941" spans="10:11" ht="15.75" customHeight="1" x14ac:dyDescent="0.35">
      <c r="J941" s="109"/>
      <c r="K941" s="2"/>
    </row>
    <row r="942" spans="10:11" ht="15.75" customHeight="1" x14ac:dyDescent="0.35">
      <c r="J942" s="109"/>
      <c r="K942" s="2"/>
    </row>
    <row r="943" spans="10:11" ht="15.75" customHeight="1" x14ac:dyDescent="0.35">
      <c r="J943" s="109"/>
      <c r="K943" s="2"/>
    </row>
    <row r="944" spans="10:11" ht="15.75" customHeight="1" x14ac:dyDescent="0.35">
      <c r="J944" s="109"/>
      <c r="K944" s="2"/>
    </row>
    <row r="945" spans="10:11" ht="15.75" customHeight="1" x14ac:dyDescent="0.35">
      <c r="J945" s="109"/>
      <c r="K945" s="2"/>
    </row>
    <row r="946" spans="10:11" ht="15.75" customHeight="1" x14ac:dyDescent="0.35">
      <c r="J946" s="109"/>
      <c r="K946" s="2"/>
    </row>
    <row r="947" spans="10:11" ht="15.75" customHeight="1" x14ac:dyDescent="0.35">
      <c r="J947" s="109"/>
      <c r="K947" s="2"/>
    </row>
    <row r="948" spans="10:11" ht="15.75" customHeight="1" x14ac:dyDescent="0.35">
      <c r="J948" s="109"/>
      <c r="K948" s="2"/>
    </row>
    <row r="949" spans="10:11" ht="15.75" customHeight="1" x14ac:dyDescent="0.35">
      <c r="J949" s="109"/>
      <c r="K949" s="2"/>
    </row>
    <row r="950" spans="10:11" ht="15.75" customHeight="1" x14ac:dyDescent="0.35">
      <c r="J950" s="109"/>
      <c r="K950" s="2"/>
    </row>
    <row r="951" spans="10:11" ht="15.75" customHeight="1" x14ac:dyDescent="0.35">
      <c r="J951" s="109"/>
      <c r="K951" s="2"/>
    </row>
    <row r="952" spans="10:11" ht="15.75" customHeight="1" x14ac:dyDescent="0.35">
      <c r="J952" s="109"/>
      <c r="K952" s="2"/>
    </row>
    <row r="953" spans="10:11" ht="15.75" customHeight="1" x14ac:dyDescent="0.35">
      <c r="J953" s="109"/>
      <c r="K953" s="2"/>
    </row>
    <row r="954" spans="10:11" ht="15.75" customHeight="1" x14ac:dyDescent="0.35">
      <c r="J954" s="109"/>
      <c r="K954" s="2"/>
    </row>
    <row r="955" spans="10:11" ht="15.75" customHeight="1" x14ac:dyDescent="0.35">
      <c r="J955" s="109"/>
      <c r="K955" s="2"/>
    </row>
    <row r="956" spans="10:11" ht="15.75" customHeight="1" x14ac:dyDescent="0.35">
      <c r="J956" s="109"/>
      <c r="K956" s="2"/>
    </row>
    <row r="957" spans="10:11" ht="15.75" customHeight="1" x14ac:dyDescent="0.35">
      <c r="J957" s="109"/>
      <c r="K957" s="2"/>
    </row>
    <row r="958" spans="10:11" ht="15.75" customHeight="1" x14ac:dyDescent="0.35">
      <c r="J958" s="109"/>
      <c r="K958" s="2"/>
    </row>
    <row r="959" spans="10:11" ht="15.75" customHeight="1" x14ac:dyDescent="0.35">
      <c r="J959" s="109"/>
      <c r="K959" s="2"/>
    </row>
    <row r="960" spans="10:11" ht="15.75" customHeight="1" x14ac:dyDescent="0.35">
      <c r="J960" s="109"/>
      <c r="K960" s="2"/>
    </row>
    <row r="961" spans="10:11" ht="15.75" customHeight="1" x14ac:dyDescent="0.35">
      <c r="J961" s="109"/>
      <c r="K961" s="2"/>
    </row>
    <row r="962" spans="10:11" ht="15.75" customHeight="1" x14ac:dyDescent="0.35">
      <c r="J962" s="109"/>
      <c r="K962" s="2"/>
    </row>
    <row r="963" spans="10:11" ht="15.75" customHeight="1" x14ac:dyDescent="0.35">
      <c r="J963" s="109"/>
      <c r="K963" s="2"/>
    </row>
    <row r="964" spans="10:11" ht="15.75" customHeight="1" x14ac:dyDescent="0.35">
      <c r="J964" s="109"/>
      <c r="K964" s="2"/>
    </row>
    <row r="965" spans="10:11" ht="15.75" customHeight="1" x14ac:dyDescent="0.35">
      <c r="J965" s="109"/>
      <c r="K965" s="2"/>
    </row>
    <row r="966" spans="10:11" ht="15.75" customHeight="1" x14ac:dyDescent="0.35">
      <c r="J966" s="109"/>
      <c r="K966" s="2"/>
    </row>
    <row r="967" spans="10:11" ht="15.75" customHeight="1" x14ac:dyDescent="0.35">
      <c r="J967" s="109"/>
      <c r="K967" s="2"/>
    </row>
    <row r="968" spans="10:11" ht="15.75" customHeight="1" x14ac:dyDescent="0.35">
      <c r="J968" s="109"/>
      <c r="K968" s="2"/>
    </row>
    <row r="969" spans="10:11" ht="15.75" customHeight="1" x14ac:dyDescent="0.35">
      <c r="J969" s="109"/>
      <c r="K969" s="2"/>
    </row>
    <row r="970" spans="10:11" ht="15.75" customHeight="1" x14ac:dyDescent="0.35">
      <c r="J970" s="109"/>
      <c r="K970" s="2"/>
    </row>
    <row r="971" spans="10:11" ht="15.75" customHeight="1" x14ac:dyDescent="0.35">
      <c r="J971" s="109"/>
      <c r="K971" s="2"/>
    </row>
    <row r="972" spans="10:11" ht="15.75" customHeight="1" x14ac:dyDescent="0.35">
      <c r="J972" s="109"/>
      <c r="K972" s="2"/>
    </row>
    <row r="973" spans="10:11" ht="15.75" customHeight="1" x14ac:dyDescent="0.35">
      <c r="J973" s="109"/>
      <c r="K973" s="2"/>
    </row>
    <row r="974" spans="10:11" ht="15.75" customHeight="1" x14ac:dyDescent="0.35">
      <c r="J974" s="109"/>
      <c r="K974" s="2"/>
    </row>
    <row r="975" spans="10:11" ht="15.75" customHeight="1" x14ac:dyDescent="0.35">
      <c r="J975" s="109"/>
      <c r="K975" s="2"/>
    </row>
    <row r="976" spans="10:11" ht="15.75" customHeight="1" x14ac:dyDescent="0.35">
      <c r="J976" s="109"/>
      <c r="K976" s="2"/>
    </row>
    <row r="977" spans="10:11" ht="15.75" customHeight="1" x14ac:dyDescent="0.35">
      <c r="J977" s="109"/>
      <c r="K977" s="2"/>
    </row>
    <row r="978" spans="10:11" ht="15.75" customHeight="1" x14ac:dyDescent="0.35">
      <c r="J978" s="109"/>
      <c r="K978" s="2"/>
    </row>
    <row r="979" spans="10:11" ht="15.75" customHeight="1" x14ac:dyDescent="0.35">
      <c r="J979" s="109"/>
      <c r="K979" s="2"/>
    </row>
    <row r="980" spans="10:11" ht="15.75" customHeight="1" x14ac:dyDescent="0.35">
      <c r="J980" s="109"/>
      <c r="K980" s="2"/>
    </row>
    <row r="981" spans="10:11" ht="15.75" customHeight="1" x14ac:dyDescent="0.35">
      <c r="J981" s="109"/>
      <c r="K981" s="2"/>
    </row>
    <row r="982" spans="10:11" ht="15.75" customHeight="1" x14ac:dyDescent="0.35">
      <c r="J982" s="109"/>
      <c r="K982" s="2"/>
    </row>
    <row r="983" spans="10:11" ht="15.75" customHeight="1" x14ac:dyDescent="0.35">
      <c r="J983" s="109"/>
      <c r="K983" s="2"/>
    </row>
    <row r="984" spans="10:11" ht="15.75" customHeight="1" x14ac:dyDescent="0.35">
      <c r="J984" s="109"/>
      <c r="K984" s="2"/>
    </row>
    <row r="985" spans="10:11" ht="15.75" customHeight="1" x14ac:dyDescent="0.35">
      <c r="J985" s="109"/>
      <c r="K985" s="2"/>
    </row>
    <row r="986" spans="10:11" ht="15.75" customHeight="1" x14ac:dyDescent="0.35">
      <c r="J986" s="109"/>
      <c r="K986" s="2"/>
    </row>
    <row r="987" spans="10:11" ht="15.75" customHeight="1" x14ac:dyDescent="0.35">
      <c r="J987" s="109"/>
      <c r="K987" s="2"/>
    </row>
    <row r="988" spans="10:11" ht="15.75" customHeight="1" x14ac:dyDescent="0.35">
      <c r="J988" s="109"/>
      <c r="K988" s="2"/>
    </row>
    <row r="989" spans="10:11" ht="15.75" customHeight="1" x14ac:dyDescent="0.35">
      <c r="J989" s="109"/>
      <c r="K989" s="2"/>
    </row>
    <row r="990" spans="10:11" ht="15.75" customHeight="1" x14ac:dyDescent="0.35">
      <c r="J990" s="109"/>
      <c r="K990" s="2"/>
    </row>
    <row r="991" spans="10:11" ht="15.75" customHeight="1" x14ac:dyDescent="0.35">
      <c r="J991" s="109"/>
      <c r="K991" s="2"/>
    </row>
    <row r="992" spans="10:11" ht="15.75" customHeight="1" x14ac:dyDescent="0.35">
      <c r="J992" s="109"/>
      <c r="K992" s="2"/>
    </row>
    <row r="993" spans="10:11" ht="15.75" customHeight="1" x14ac:dyDescent="0.35">
      <c r="J993" s="109"/>
      <c r="K993" s="2"/>
    </row>
    <row r="994" spans="10:11" ht="15.75" customHeight="1" x14ac:dyDescent="0.35">
      <c r="J994" s="109"/>
      <c r="K994" s="2"/>
    </row>
    <row r="995" spans="10:11" ht="15.75" customHeight="1" x14ac:dyDescent="0.35">
      <c r="J995" s="109"/>
      <c r="K995" s="2"/>
    </row>
    <row r="996" spans="10:11" ht="15.75" customHeight="1" x14ac:dyDescent="0.35">
      <c r="J996" s="109"/>
      <c r="K996" s="2"/>
    </row>
    <row r="997" spans="10:11" ht="15.75" customHeight="1" x14ac:dyDescent="0.35">
      <c r="J997" s="109"/>
      <c r="K997" s="2"/>
    </row>
    <row r="998" spans="10:11" ht="15.75" customHeight="1" x14ac:dyDescent="0.35">
      <c r="J998" s="109"/>
      <c r="K998" s="2"/>
    </row>
    <row r="999" spans="10:11" ht="15.75" customHeight="1" x14ac:dyDescent="0.35">
      <c r="J999" s="109"/>
      <c r="K999" s="2"/>
    </row>
    <row r="1000" spans="10:11" ht="15.75" customHeight="1" x14ac:dyDescent="0.35">
      <c r="J1000" s="109"/>
      <c r="K1000" s="2"/>
    </row>
    <row r="1001" spans="10:11" ht="15.75" customHeight="1" x14ac:dyDescent="0.35">
      <c r="J1001" s="109"/>
      <c r="K1001" s="2"/>
    </row>
    <row r="1002" spans="10:11" ht="15.75" customHeight="1" x14ac:dyDescent="0.35">
      <c r="J1002" s="109"/>
      <c r="K1002" s="2"/>
    </row>
    <row r="1003" spans="10:11" ht="15.75" customHeight="1" x14ac:dyDescent="0.35">
      <c r="J1003" s="109"/>
      <c r="K1003" s="2"/>
    </row>
    <row r="1004" spans="10:11" ht="15.75" customHeight="1" x14ac:dyDescent="0.35">
      <c r="J1004" s="109"/>
      <c r="K1004" s="2"/>
    </row>
    <row r="1005" spans="10:11" ht="15.75" customHeight="1" x14ac:dyDescent="0.35">
      <c r="J1005" s="109"/>
      <c r="K1005" s="2"/>
    </row>
    <row r="1006" spans="10:11" ht="15.75" customHeight="1" x14ac:dyDescent="0.35">
      <c r="J1006" s="109"/>
      <c r="K1006" s="2"/>
    </row>
    <row r="1007" spans="10:11" ht="15.75" customHeight="1" x14ac:dyDescent="0.35">
      <c r="J1007" s="109"/>
      <c r="K1007" s="2"/>
    </row>
    <row r="1008" spans="10:11" ht="15.75" customHeight="1" x14ac:dyDescent="0.35">
      <c r="J1008" s="109"/>
      <c r="K1008" s="2"/>
    </row>
    <row r="1009" spans="10:11" ht="15.75" customHeight="1" x14ac:dyDescent="0.35">
      <c r="J1009" s="109"/>
      <c r="K1009" s="2"/>
    </row>
    <row r="1010" spans="10:11" ht="15.75" customHeight="1" x14ac:dyDescent="0.35">
      <c r="J1010" s="109"/>
      <c r="K1010" s="2"/>
    </row>
  </sheetData>
  <mergeCells count="45">
    <mergeCell ref="H15:I16"/>
    <mergeCell ref="J15:J16"/>
    <mergeCell ref="H17:I17"/>
    <mergeCell ref="A11:G11"/>
    <mergeCell ref="A13:K13"/>
    <mergeCell ref="A14:G14"/>
    <mergeCell ref="A15:A16"/>
    <mergeCell ref="B15:B16"/>
    <mergeCell ref="D15:G15"/>
    <mergeCell ref="K15:K16"/>
    <mergeCell ref="C15:C16"/>
    <mergeCell ref="B18:C18"/>
    <mergeCell ref="A26:C26"/>
    <mergeCell ref="A30:C30"/>
    <mergeCell ref="A36:D36"/>
    <mergeCell ref="A37:D37"/>
    <mergeCell ref="A43:D43"/>
    <mergeCell ref="A47:C47"/>
    <mergeCell ref="A48:C48"/>
    <mergeCell ref="A56:C56"/>
    <mergeCell ref="A60:C60"/>
    <mergeCell ref="A65:C65"/>
    <mergeCell ref="A70:C70"/>
    <mergeCell ref="A74:C74"/>
    <mergeCell ref="A79:C79"/>
    <mergeCell ref="A83:C83"/>
    <mergeCell ref="A90:G90"/>
    <mergeCell ref="A94:G94"/>
    <mergeCell ref="A95:G95"/>
    <mergeCell ref="A96:G96"/>
    <mergeCell ref="A102:G102"/>
    <mergeCell ref="A161:D161"/>
    <mergeCell ref="B164:D164"/>
    <mergeCell ref="A107:G107"/>
    <mergeCell ref="A110:G110"/>
    <mergeCell ref="A114:G114"/>
    <mergeCell ref="A116:G116"/>
    <mergeCell ref="A118:G118"/>
    <mergeCell ref="A136:G136"/>
    <mergeCell ref="A137:D137"/>
    <mergeCell ref="A143:C143"/>
    <mergeCell ref="A149:D149"/>
    <mergeCell ref="A153:D153"/>
    <mergeCell ref="A157:D157"/>
    <mergeCell ref="A159:D159"/>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1.KLASTER MANAJEMEN 080925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2026-01-13T05:32:03Z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