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MEI" sheetId="1" r:id="rId1"/>
  </sheets>
  <definedNames>
    <definedName name="_xlnm.Print_Area" localSheetId="0">MEI!$A$1:$O$79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<sst xmlns="http://schemas.openxmlformats.org/spreadsheetml/2006/main" count="249" uniqueCount="112">
  <si>
    <t>LAPORAN HASIL PENCAPAIAN KINERJA PELAYANAN PROMOSI KESEHATAN</t>
  </si>
  <si>
    <t>BULAN MEI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</si>
  <si>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</si>
  <si>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</si>
  <si>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</si>
  <si>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</si>
  <si>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</si>
  <si>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</si>
  <si>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</si>
  <si>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</si>
  <si>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</si>
  <si>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</si>
  <si>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</si>
  <si>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</si>
  <si>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</si>
  <si>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</si>
  <si>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</si>
  <si>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</si>
  <si>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</si>
  <si>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</si>
  <si>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</si>
  <si>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</si>
  <si>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</si>
  <si>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</si>
  <si>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</si>
  <si>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</si>
  <si>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</si>
  <si>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</si>
  <si>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</si>
  <si>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</si>
  <si>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</si>
  <si>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</si>
  <si>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</si>
  <si>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</si>
  <si>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</si>
  <si>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</si>
  <si>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</si>
  <si>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</si>
  <si>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</si>
  <si>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</si>
  <si>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</si>
  <si>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</si>
  <si>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</si>
  <si>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</si>
  <si>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</si>
  <si>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</si>
  <si>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</si>
  <si>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</si>
  <si>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</si>
  <si>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</si>
  <si>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</si>
  <si>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</si>
  <si>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</si>
  <si>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</si>
  <si>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</si>
  <si>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MEI</t>
  </si>
  <si>
    <t>% TARGET SAMPAI DENGAN BULAN MEI</t>
  </si>
  <si>
    <t>CAPAIAN SASARAN BULAN MEI</t>
  </si>
  <si>
    <t>% CAPAIAN REALISASI BULAN MEI</t>
  </si>
  <si>
    <t>KESENJANGAN % (REALISASI-TARGET)</t>
  </si>
  <si>
    <t>KETERCAPAIAN</t>
  </si>
  <si>
    <t>Belum Tercapai</t>
  </si>
  <si>
    <t>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</si>
  <si>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</si>
  <si>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</si>
  <si>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</si>
  <si>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</si>
  <si>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</si>
  <si>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</si>
  <si>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</si>
  <si>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</si>
  <si>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</si>
  <si>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</si>
  <si>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</si>
  <si>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</si>
  <si>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</si>
  <si>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</si>
  <si>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</si>
  <si>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</si>
  <si>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Belum melakukan pengkajian dengan maksimal</t>
  </si>
  <si>
    <t>Pengumpulan data dari kader kesehatan</t>
  </si>
  <si>
    <t>Menggunakan sarana manual berupa form pengkajian</t>
  </si>
  <si>
    <t>-</t>
  </si>
  <si>
    <t>Melakukan edukasi kepada kader kesehatan terkait survei PHBS</t>
  </si>
  <si>
    <t>Bimtek Kader</t>
  </si>
  <si>
    <t>Kader kesehatan</t>
  </si>
  <si>
    <t>Juni-Desember 2023</t>
  </si>
  <si>
    <t>Puskesmas Janti / Kelurahan</t>
  </si>
  <si>
    <t>Non Dana</t>
  </si>
  <si>
    <t>Pengkajian rumah tangga dilakukan dalam 1 tahun berjalan</t>
  </si>
  <si>
    <t>Petugas belum maksimal dalam melakukan intervensi</t>
  </si>
  <si>
    <t>Intervensi dilakukan secara offline</t>
  </si>
  <si>
    <t>Bersamaan dengan intervensi ke sekolah dengan lintas program</t>
  </si>
  <si>
    <t>Melakukan intervensi pada institusi pendidikan bersama linpro</t>
  </si>
  <si>
    <t>Intervensi bersama linpro</t>
  </si>
  <si>
    <t>Warga sekolah</t>
  </si>
  <si>
    <t>Perlu koordinasi dengan pihak sekolah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</si>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</sst>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top"/>
    </xf>
    <xf numFmtId="181" fontId="2" fillId="2" borderId="8" xfId="0" applyNumberFormat="1" applyFont="1" applyFill="1" applyBorder="1" applyAlignment="1">
      <alignment horizontal="center" vertical="top" wrapText="1"/>
    </xf>
    <xf numFmtId="9" fontId="2" fillId="0" borderId="8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MEI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MEI!$H$31</c:f>
              <c:strCache>
                <c:ptCount val="1"/>
                <c:pt idx="0">
                  <c:v>% TARGET SAMPAI DENGAN BULAN MEI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MEI!$B$32:$B$43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MEI!$H$32:$H$43</c:f>
              <c:numCache>
                <c:formatCode>0.0%</c:formatCode>
                <c:ptCount val="12"/>
                <c:pt idx="0">
                  <c:v>0.416666666666667</c:v>
                </c:pt>
                <c:pt idx="1">
                  <c:v>0.416666666666667</c:v>
                </c:pt>
                <c:pt idx="2">
                  <c:v>0.416666666666667</c:v>
                </c:pt>
                <c:pt idx="3">
                  <c:v>0.416666666666667</c:v>
                </c:pt>
                <c:pt idx="4">
                  <c:v>0.416666666666667</c:v>
                </c:pt>
                <c:pt idx="5">
                  <c:v>0.416666666666667</c:v>
                </c:pt>
                <c:pt idx="6">
                  <c:v>0.416666666666667</c:v>
                </c:pt>
                <c:pt idx="7">
                  <c:v>0.416666666666667</c:v>
                </c:pt>
                <c:pt idx="8">
                  <c:v>0.416666666666667</c:v>
                </c:pt>
                <c:pt idx="9">
                  <c:v>0.416666666666667</c:v>
                </c:pt>
                <c:pt idx="10">
                  <c:v>0.416666666666667</c:v>
                </c:pt>
                <c:pt idx="11">
                  <c:v>0.416666666666667</c:v>
                </c:pt>
              </c:numCache>
            </c:numRef>
          </c:val>
        </c:ser>
        <c:ser>
          <c:idx val="1"/>
          <c:order val="1"/>
          <c:tx>
            <c:strRef>
              <c:f>MEI!$J$31</c:f>
              <c:strCache>
                <c:ptCount val="1"/>
                <c:pt idx="0">
                  <c:v>% CAPAIAN REALISASI BULAN MEI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MEI!$B$32:$B$43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MEI!$J$32:$J$43</c:f>
              <c:numCache>
                <c:formatCode>0.0%</c:formatCode>
                <c:ptCount val="12"/>
                <c:pt idx="0">
                  <c:v>0.359009764276556</c:v>
                </c:pt>
                <c:pt idx="1">
                  <c:v>0.634146341463415</c:v>
                </c:pt>
                <c:pt idx="2">
                  <c:v>1.07142857142857</c:v>
                </c:pt>
                <c:pt idx="3">
                  <c:v>0.608891776211487</c:v>
                </c:pt>
                <c:pt idx="4">
                  <c:v>0.3955174686882</c:v>
                </c:pt>
                <c:pt idx="5">
                  <c:v>1</c:v>
                </c:pt>
                <c:pt idx="6">
                  <c:v>1.25</c:v>
                </c:pt>
                <c:pt idx="7">
                  <c:v>0.304878048780488</c:v>
                </c:pt>
                <c:pt idx="8">
                  <c:v>0.5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595294172"/>
        <c:axId val="927062278"/>
      </c:barChart>
      <c:catAx>
        <c:axId val="595294172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927062278"/>
        <c:crosses val="autoZero"/>
        <c:auto val="0"/>
        <c:lblAlgn val="ctr"/>
        <c:lblOffset val="100"/>
        <c:noMultiLvlLbl val="0"/>
      </c:catAx>
      <c:valAx>
        <c:axId val="92706227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5952941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837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9"/>
  <sheetViews>
    <sheetView tabSelected="1" view="pageBreakPreview" zoomScale="80" zoomScaleNormal="110" workbookViewId="0">
      <selection activeCell="A6" sqref="A6:L6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0"/>
      <c r="N1" s="50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0"/>
      <c r="N2" s="50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0"/>
      <c r="N3" s="50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0"/>
      <c r="N4" s="50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0"/>
      <c r="N5" s="50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0"/>
      <c r="N6" s="50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0"/>
      <c r="N7" s="50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0"/>
      <c r="N8" s="50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0"/>
      <c r="N9" s="50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0"/>
      <c r="N10" s="50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1" t="s">
        <v>9</v>
      </c>
      <c r="J11" s="52" t="s">
        <v>10</v>
      </c>
      <c r="K11" s="53" t="s">
        <v>11</v>
      </c>
      <c r="L11" s="54"/>
      <c r="M11" s="55"/>
      <c r="N11" s="56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57" t="s">
        <v>16</v>
      </c>
      <c r="J12" s="58" t="s">
        <v>17</v>
      </c>
      <c r="K12" s="59" t="s">
        <v>18</v>
      </c>
      <c r="L12" s="60"/>
      <c r="M12" s="61"/>
      <c r="N12" s="62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57" t="s">
        <v>16</v>
      </c>
      <c r="J13" s="58" t="s">
        <v>23</v>
      </c>
      <c r="K13" s="59" t="s">
        <v>18</v>
      </c>
      <c r="L13" s="60"/>
      <c r="M13" s="61"/>
      <c r="N13" s="62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57" t="s">
        <v>16</v>
      </c>
      <c r="J14" s="58" t="s">
        <v>27</v>
      </c>
      <c r="K14" s="59" t="s">
        <v>28</v>
      </c>
      <c r="L14" s="60"/>
      <c r="M14" s="61"/>
      <c r="N14" s="62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57" t="s">
        <v>16</v>
      </c>
      <c r="J15" s="58" t="s">
        <v>23</v>
      </c>
      <c r="K15" s="59" t="s">
        <v>18</v>
      </c>
      <c r="L15" s="60"/>
      <c r="M15" s="61"/>
      <c r="N15" s="62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57" t="s">
        <v>16</v>
      </c>
      <c r="J16" s="58" t="s">
        <v>23</v>
      </c>
      <c r="K16" s="59" t="s">
        <v>18</v>
      </c>
      <c r="L16" s="60"/>
      <c r="M16" s="61"/>
      <c r="N16" s="62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57" t="s">
        <v>16</v>
      </c>
      <c r="J17" s="58" t="s">
        <v>23</v>
      </c>
      <c r="K17" s="59" t="s">
        <v>18</v>
      </c>
      <c r="L17" s="60"/>
      <c r="M17" s="61"/>
      <c r="N17" s="62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57" t="s">
        <v>16</v>
      </c>
      <c r="J18" s="58" t="s">
        <v>23</v>
      </c>
      <c r="K18" s="59" t="s">
        <v>18</v>
      </c>
      <c r="L18" s="60"/>
      <c r="M18" s="61"/>
      <c r="N18" s="62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57" t="s">
        <v>16</v>
      </c>
      <c r="J19" s="58" t="s">
        <v>36</v>
      </c>
      <c r="K19" s="59" t="s">
        <v>18</v>
      </c>
      <c r="L19" s="60"/>
      <c r="M19" s="61"/>
      <c r="N19" s="62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57" t="s">
        <v>16</v>
      </c>
      <c r="J20" s="58" t="s">
        <v>36</v>
      </c>
      <c r="K20" s="59" t="s">
        <v>18</v>
      </c>
      <c r="L20" s="60"/>
      <c r="M20" s="61"/>
      <c r="N20" s="62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57" t="s">
        <v>16</v>
      </c>
      <c r="J21" s="57" t="s">
        <v>23</v>
      </c>
      <c r="K21" s="59" t="s">
        <v>18</v>
      </c>
      <c r="L21" s="60"/>
      <c r="M21" s="61"/>
      <c r="N21" s="62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57" t="s">
        <v>16</v>
      </c>
      <c r="J22" s="57" t="s">
        <v>23</v>
      </c>
      <c r="K22" s="59" t="s">
        <v>18</v>
      </c>
      <c r="L22" s="60"/>
      <c r="M22" s="61"/>
      <c r="N22" s="62"/>
      <c r="Q22" s="84"/>
      <c r="R22" s="85"/>
      <c r="S22" s="86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57" t="s">
        <v>16</v>
      </c>
      <c r="J23" s="58" t="s">
        <v>23</v>
      </c>
      <c r="K23" s="59" t="s">
        <v>18</v>
      </c>
      <c r="L23" s="60"/>
      <c r="M23" s="61"/>
      <c r="N23" s="62"/>
      <c r="Q23" s="84"/>
      <c r="R23" s="85"/>
      <c r="S23" s="86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57" t="s">
        <v>16</v>
      </c>
      <c r="J24" s="58" t="s">
        <v>23</v>
      </c>
      <c r="K24" s="59" t="s">
        <v>18</v>
      </c>
      <c r="L24" s="60"/>
      <c r="M24" s="50"/>
      <c r="N24" s="50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57" t="s">
        <v>16</v>
      </c>
      <c r="J25" s="58" t="s">
        <v>23</v>
      </c>
      <c r="K25" s="59" t="s">
        <v>18</v>
      </c>
      <c r="L25" s="60"/>
      <c r="M25" s="50"/>
      <c r="N25" s="50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57" t="s">
        <v>16</v>
      </c>
      <c r="J26" s="58" t="s">
        <v>23</v>
      </c>
      <c r="K26" s="59" t="s">
        <v>18</v>
      </c>
      <c r="L26" s="60"/>
      <c r="M26" s="50"/>
      <c r="N26" s="50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57" t="s">
        <v>16</v>
      </c>
      <c r="J27" s="58" t="s">
        <v>23</v>
      </c>
      <c r="K27" s="59" t="s">
        <v>18</v>
      </c>
      <c r="L27" s="60"/>
      <c r="M27" s="50"/>
      <c r="N27" s="50"/>
    </row>
    <row r="28" spans="1:14">
      <c r="A28" s="17"/>
      <c r="M28" s="50"/>
      <c r="N28" s="50"/>
    </row>
    <row r="29" spans="1:14">
      <c r="A29" s="17" t="s">
        <v>53</v>
      </c>
      <c r="M29" s="50"/>
      <c r="N29" s="50"/>
    </row>
    <row r="30" spans="1:14">
      <c r="A30" s="17"/>
      <c r="M30" s="50"/>
      <c r="N30" s="50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63" t="s">
        <v>59</v>
      </c>
      <c r="L31" s="64" t="s">
        <v>60</v>
      </c>
      <c r="M31" s="65"/>
      <c r="N31" s="65"/>
    </row>
    <row r="32" ht="29" customHeight="1" spans="1:19">
      <c r="A32" s="24">
        <v>1</v>
      </c>
      <c r="B32" s="25" t="s">
        <v>12</v>
      </c>
      <c r="C32" s="26">
        <v>0.2</v>
      </c>
      <c r="D32" s="27" t="s">
        <v>13</v>
      </c>
      <c r="E32" s="28">
        <v>20278</v>
      </c>
      <c r="F32" s="29">
        <f t="shared" ref="F32:F47" si="2">E32*C32</f>
        <v>4055.6</v>
      </c>
      <c r="G32" s="35">
        <f t="shared" ref="G32:G47" si="3">F32/12*5</f>
        <v>1689.83333333333</v>
      </c>
      <c r="H32" s="36">
        <f t="shared" ref="H32:H47" si="4">G32/F32</f>
        <v>0.416666666666667</v>
      </c>
      <c r="I32" s="66">
        <v>1456</v>
      </c>
      <c r="J32" s="67">
        <f t="shared" ref="J32:J47" si="5">I32/F32</f>
        <v>0.359009764276556</v>
      </c>
      <c r="K32" s="68">
        <f t="shared" ref="K32:K47" si="6">J32-H32</f>
        <v>-0.0576569023901108</v>
      </c>
      <c r="L32" s="69" t="s">
        <v>61</v>
      </c>
      <c r="M32" s="70"/>
      <c r="P32" s="70"/>
      <c r="R32" s="87"/>
      <c r="S32" s="87"/>
    </row>
    <row r="33" ht="34" customHeight="1" spans="1:19">
      <c r="A33" s="24">
        <v>2</v>
      </c>
      <c r="B33" s="25" t="s">
        <v>19</v>
      </c>
      <c r="C33" s="26">
        <v>0.5</v>
      </c>
      <c r="D33" s="27" t="s">
        <v>20</v>
      </c>
      <c r="E33" s="28">
        <v>41</v>
      </c>
      <c r="F33" s="29">
        <f t="shared" si="2"/>
        <v>20.5</v>
      </c>
      <c r="G33" s="35">
        <f t="shared" si="3"/>
        <v>8.54166666666667</v>
      </c>
      <c r="H33" s="36">
        <f t="shared" si="4"/>
        <v>0.416666666666667</v>
      </c>
      <c r="I33" s="66">
        <v>13</v>
      </c>
      <c r="J33" s="67">
        <f t="shared" si="5"/>
        <v>0.634146341463415</v>
      </c>
      <c r="K33" s="68">
        <f t="shared" si="6"/>
        <v>0.217479674796748</v>
      </c>
      <c r="L33" s="69" t="s">
        <v>62</v>
      </c>
      <c r="M33" s="70"/>
      <c r="P33" s="70"/>
      <c r="R33" s="87"/>
      <c r="S33" s="87"/>
    </row>
    <row r="34" ht="29" customHeight="1" spans="1:19">
      <c r="A34" s="24">
        <v>3</v>
      </c>
      <c r="B34" s="25" t="s">
        <v>24</v>
      </c>
      <c r="C34" s="26">
        <v>0.7</v>
      </c>
      <c r="D34" s="27" t="s">
        <v>25</v>
      </c>
      <c r="E34" s="28">
        <v>4</v>
      </c>
      <c r="F34" s="29">
        <f t="shared" si="2"/>
        <v>2.8</v>
      </c>
      <c r="G34" s="35">
        <f t="shared" si="3"/>
        <v>1.16666666666667</v>
      </c>
      <c r="H34" s="36">
        <f t="shared" si="4"/>
        <v>0.416666666666667</v>
      </c>
      <c r="I34" s="66">
        <v>3</v>
      </c>
      <c r="J34" s="67">
        <f t="shared" si="5"/>
        <v>1.07142857142857</v>
      </c>
      <c r="K34" s="68">
        <f t="shared" si="6"/>
        <v>0.654761904761905</v>
      </c>
      <c r="L34" s="69" t="s">
        <v>62</v>
      </c>
      <c r="M34" s="71"/>
      <c r="P34" s="71"/>
      <c r="R34" s="87"/>
      <c r="S34" s="87"/>
    </row>
    <row r="35" ht="42" customHeight="1" spans="1:19">
      <c r="A35" s="24">
        <v>4</v>
      </c>
      <c r="B35" s="25" t="s">
        <v>29</v>
      </c>
      <c r="C35" s="26">
        <v>0.55</v>
      </c>
      <c r="D35" s="27" t="s">
        <v>13</v>
      </c>
      <c r="E35" s="28">
        <v>2230.58</v>
      </c>
      <c r="F35" s="29">
        <f t="shared" si="2"/>
        <v>1226.819</v>
      </c>
      <c r="G35" s="35">
        <f t="shared" si="3"/>
        <v>511.174583333333</v>
      </c>
      <c r="H35" s="36">
        <f t="shared" si="4"/>
        <v>0.416666666666667</v>
      </c>
      <c r="I35" s="66">
        <v>747</v>
      </c>
      <c r="J35" s="67">
        <f t="shared" si="5"/>
        <v>0.608891776211487</v>
      </c>
      <c r="K35" s="68">
        <f t="shared" si="6"/>
        <v>0.19222510954482</v>
      </c>
      <c r="L35" s="69" t="s">
        <v>62</v>
      </c>
      <c r="M35" s="71"/>
      <c r="P35" s="71"/>
      <c r="R35" s="87"/>
      <c r="S35" s="87"/>
    </row>
    <row r="36" ht="42" customHeight="1" spans="1:19">
      <c r="A36" s="24">
        <v>5</v>
      </c>
      <c r="B36" s="30" t="s">
        <v>30</v>
      </c>
      <c r="C36" s="26">
        <v>0.74</v>
      </c>
      <c r="D36" s="27" t="s">
        <v>20</v>
      </c>
      <c r="E36" s="28">
        <v>41</v>
      </c>
      <c r="F36" s="29">
        <f t="shared" si="2"/>
        <v>30.34</v>
      </c>
      <c r="G36" s="35">
        <f t="shared" si="3"/>
        <v>12.6416666666667</v>
      </c>
      <c r="H36" s="36">
        <f t="shared" si="4"/>
        <v>0.416666666666667</v>
      </c>
      <c r="I36" s="66">
        <v>12</v>
      </c>
      <c r="J36" s="67">
        <f t="shared" si="5"/>
        <v>0.3955174686882</v>
      </c>
      <c r="K36" s="68">
        <f t="shared" si="6"/>
        <v>-0.0211491979784662</v>
      </c>
      <c r="L36" s="69" t="s">
        <v>62</v>
      </c>
      <c r="M36" s="70"/>
      <c r="P36" s="70"/>
      <c r="R36" s="87"/>
      <c r="S36" s="87"/>
    </row>
    <row r="37" ht="46" customHeight="1" spans="1:19">
      <c r="A37" s="24">
        <v>6</v>
      </c>
      <c r="B37" s="30" t="s">
        <v>31</v>
      </c>
      <c r="C37" s="26">
        <v>0.5</v>
      </c>
      <c r="D37" s="27" t="s">
        <v>25</v>
      </c>
      <c r="E37" s="28">
        <v>4</v>
      </c>
      <c r="F37" s="29">
        <f t="shared" si="2"/>
        <v>2</v>
      </c>
      <c r="G37" s="35">
        <f t="shared" si="3"/>
        <v>0.833333333333333</v>
      </c>
      <c r="H37" s="36">
        <f t="shared" si="4"/>
        <v>0.416666666666667</v>
      </c>
      <c r="I37" s="66">
        <v>2</v>
      </c>
      <c r="J37" s="67">
        <f t="shared" si="5"/>
        <v>1</v>
      </c>
      <c r="K37" s="68">
        <f t="shared" si="6"/>
        <v>0.583333333333333</v>
      </c>
      <c r="L37" s="69" t="s">
        <v>62</v>
      </c>
      <c r="M37" s="70"/>
      <c r="P37" s="70"/>
      <c r="R37" s="87"/>
      <c r="S37" s="87"/>
    </row>
    <row r="38" ht="42" customHeight="1" spans="1:19">
      <c r="A38" s="24">
        <v>7</v>
      </c>
      <c r="B38" s="25" t="s">
        <v>32</v>
      </c>
      <c r="C38" s="26">
        <v>1</v>
      </c>
      <c r="D38" s="27" t="s">
        <v>13</v>
      </c>
      <c r="E38" s="28">
        <v>276</v>
      </c>
      <c r="F38" s="29">
        <f t="shared" si="2"/>
        <v>276</v>
      </c>
      <c r="G38" s="35">
        <f t="shared" si="3"/>
        <v>115</v>
      </c>
      <c r="H38" s="36">
        <f t="shared" si="4"/>
        <v>0.416666666666667</v>
      </c>
      <c r="I38" s="66">
        <v>345</v>
      </c>
      <c r="J38" s="67">
        <f t="shared" si="5"/>
        <v>1.25</v>
      </c>
      <c r="K38" s="68">
        <f t="shared" si="6"/>
        <v>0.833333333333333</v>
      </c>
      <c r="L38" s="69" t="s">
        <v>62</v>
      </c>
      <c r="M38" s="70"/>
      <c r="P38" s="70"/>
      <c r="R38" s="87"/>
      <c r="S38" s="87"/>
    </row>
    <row r="39" ht="42" customHeight="1" spans="1:19">
      <c r="A39" s="24">
        <v>8</v>
      </c>
      <c r="B39" s="25" t="s">
        <v>34</v>
      </c>
      <c r="C39" s="26">
        <v>1</v>
      </c>
      <c r="D39" s="27" t="s">
        <v>20</v>
      </c>
      <c r="E39" s="28">
        <v>82</v>
      </c>
      <c r="F39" s="29">
        <f t="shared" si="2"/>
        <v>82</v>
      </c>
      <c r="G39" s="35">
        <f t="shared" si="3"/>
        <v>34.1666666666667</v>
      </c>
      <c r="H39" s="36">
        <f t="shared" si="4"/>
        <v>0.416666666666667</v>
      </c>
      <c r="I39" s="66">
        <v>25</v>
      </c>
      <c r="J39" s="67">
        <f t="shared" si="5"/>
        <v>0.304878048780488</v>
      </c>
      <c r="K39" s="72">
        <f t="shared" si="6"/>
        <v>-0.111788617886179</v>
      </c>
      <c r="L39" s="69" t="s">
        <v>61</v>
      </c>
      <c r="M39" s="70"/>
      <c r="P39" s="70"/>
      <c r="R39" s="87"/>
      <c r="S39" s="87"/>
    </row>
    <row r="40" ht="42" customHeight="1" spans="1:19">
      <c r="A40" s="24">
        <v>9</v>
      </c>
      <c r="B40" s="25" t="s">
        <v>37</v>
      </c>
      <c r="C40" s="26">
        <v>1</v>
      </c>
      <c r="D40" s="27" t="s">
        <v>25</v>
      </c>
      <c r="E40" s="28">
        <v>8</v>
      </c>
      <c r="F40" s="29">
        <f t="shared" si="2"/>
        <v>8</v>
      </c>
      <c r="G40" s="35">
        <f t="shared" si="3"/>
        <v>3.33333333333333</v>
      </c>
      <c r="H40" s="36">
        <f t="shared" si="4"/>
        <v>0.416666666666667</v>
      </c>
      <c r="I40" s="66">
        <v>4</v>
      </c>
      <c r="J40" s="67">
        <f t="shared" si="5"/>
        <v>0.5</v>
      </c>
      <c r="K40" s="68">
        <f t="shared" si="6"/>
        <v>0.0833333333333334</v>
      </c>
      <c r="L40" s="69" t="s">
        <v>62</v>
      </c>
      <c r="M40" s="70"/>
      <c r="P40" s="70"/>
      <c r="R40" s="87"/>
      <c r="S40" s="87"/>
    </row>
    <row r="41" ht="42" customHeight="1" spans="1:19">
      <c r="A41" s="24">
        <v>10</v>
      </c>
      <c r="B41" s="25" t="s">
        <v>38</v>
      </c>
      <c r="C41" s="26">
        <v>0.76</v>
      </c>
      <c r="D41" s="31" t="s">
        <v>39</v>
      </c>
      <c r="E41" s="28">
        <v>69</v>
      </c>
      <c r="F41" s="29">
        <f t="shared" si="2"/>
        <v>52.44</v>
      </c>
      <c r="G41" s="35">
        <f t="shared" si="3"/>
        <v>21.85</v>
      </c>
      <c r="H41" s="36">
        <f t="shared" si="4"/>
        <v>0.416666666666667</v>
      </c>
      <c r="I41" s="66">
        <v>65</v>
      </c>
      <c r="J41" s="67">
        <f t="shared" si="5"/>
        <v>1.23951182303585</v>
      </c>
      <c r="K41" s="68">
        <f t="shared" si="6"/>
        <v>0.822845156369184</v>
      </c>
      <c r="L41" s="69" t="s">
        <v>62</v>
      </c>
      <c r="M41" s="70"/>
      <c r="P41" s="70"/>
      <c r="R41" s="87"/>
      <c r="S41" s="87"/>
    </row>
    <row r="42" ht="42" customHeight="1" spans="1:19">
      <c r="A42" s="24">
        <v>11</v>
      </c>
      <c r="B42" s="25" t="s">
        <v>40</v>
      </c>
      <c r="C42" s="32">
        <v>0.78</v>
      </c>
      <c r="D42" s="31" t="s">
        <v>41</v>
      </c>
      <c r="E42" s="33">
        <v>3</v>
      </c>
      <c r="F42" s="29">
        <f t="shared" si="2"/>
        <v>2.34</v>
      </c>
      <c r="G42" s="35">
        <f t="shared" si="3"/>
        <v>0.975</v>
      </c>
      <c r="H42" s="36">
        <f t="shared" si="4"/>
        <v>0.416666666666667</v>
      </c>
      <c r="I42" s="66">
        <v>3</v>
      </c>
      <c r="J42" s="67">
        <f t="shared" si="5"/>
        <v>1.28205128205128</v>
      </c>
      <c r="K42" s="68">
        <f t="shared" si="6"/>
        <v>0.865384615384616</v>
      </c>
      <c r="L42" s="69" t="s">
        <v>62</v>
      </c>
      <c r="M42" s="70"/>
      <c r="P42" s="70"/>
      <c r="R42" s="87"/>
      <c r="S42" s="87"/>
    </row>
    <row r="43" ht="42" customHeight="1" spans="1:19">
      <c r="A43" s="24">
        <v>12</v>
      </c>
      <c r="B43" s="25" t="s">
        <v>43</v>
      </c>
      <c r="C43" s="32">
        <v>0.983</v>
      </c>
      <c r="D43" s="31" t="s">
        <v>44</v>
      </c>
      <c r="E43" s="33">
        <v>3</v>
      </c>
      <c r="F43" s="29">
        <f t="shared" si="2"/>
        <v>2.949</v>
      </c>
      <c r="G43" s="35">
        <f t="shared" si="3"/>
        <v>1.22875</v>
      </c>
      <c r="H43" s="36">
        <f t="shared" si="4"/>
        <v>0.416666666666667</v>
      </c>
      <c r="I43" s="66">
        <v>3</v>
      </c>
      <c r="J43" s="67">
        <f t="shared" si="5"/>
        <v>1.01729399796541</v>
      </c>
      <c r="K43" s="68">
        <f t="shared" si="6"/>
        <v>0.600627331298745</v>
      </c>
      <c r="L43" s="69" t="s">
        <v>62</v>
      </c>
      <c r="M43" s="70"/>
      <c r="P43" s="70"/>
      <c r="R43" s="87"/>
      <c r="S43" s="87"/>
    </row>
    <row r="44" ht="31.5" spans="1:14">
      <c r="A44" s="24">
        <v>13</v>
      </c>
      <c r="B44" s="30" t="s">
        <v>45</v>
      </c>
      <c r="C44" s="32">
        <v>0.175</v>
      </c>
      <c r="D44" s="31" t="s">
        <v>44</v>
      </c>
      <c r="E44" s="33">
        <v>3</v>
      </c>
      <c r="F44" s="29">
        <f t="shared" si="2"/>
        <v>0.525</v>
      </c>
      <c r="G44" s="35">
        <f t="shared" si="3"/>
        <v>0.21875</v>
      </c>
      <c r="H44" s="36">
        <f t="shared" si="4"/>
        <v>0.416666666666667</v>
      </c>
      <c r="I44" s="66">
        <v>3</v>
      </c>
      <c r="J44" s="67">
        <f t="shared" si="5"/>
        <v>5.71428571428572</v>
      </c>
      <c r="K44" s="68">
        <f t="shared" si="6"/>
        <v>5.29761904761905</v>
      </c>
      <c r="L44" s="69" t="s">
        <v>62</v>
      </c>
      <c r="M44" s="50"/>
      <c r="N44" s="50"/>
    </row>
    <row r="45" ht="21" customHeight="1" spans="1:14">
      <c r="A45" s="24">
        <v>14</v>
      </c>
      <c r="B45" s="25" t="s">
        <v>46</v>
      </c>
      <c r="C45" s="32">
        <v>1</v>
      </c>
      <c r="D45" s="31" t="s">
        <v>44</v>
      </c>
      <c r="E45" s="33">
        <v>6</v>
      </c>
      <c r="F45" s="29">
        <f t="shared" si="2"/>
        <v>6</v>
      </c>
      <c r="G45" s="35">
        <f t="shared" si="3"/>
        <v>2.5</v>
      </c>
      <c r="H45" s="36">
        <f t="shared" si="4"/>
        <v>0.416666666666667</v>
      </c>
      <c r="I45" s="66">
        <v>15</v>
      </c>
      <c r="J45" s="67">
        <f t="shared" si="5"/>
        <v>2.5</v>
      </c>
      <c r="K45" s="68">
        <f t="shared" si="6"/>
        <v>2.08333333333333</v>
      </c>
      <c r="L45" s="69" t="s">
        <v>62</v>
      </c>
      <c r="M45" s="50"/>
      <c r="N45" s="50"/>
    </row>
    <row r="46" ht="47.25" spans="1:14">
      <c r="A46" s="24">
        <v>15</v>
      </c>
      <c r="B46" s="25" t="s">
        <v>47</v>
      </c>
      <c r="C46" s="32">
        <v>1</v>
      </c>
      <c r="D46" s="31" t="s">
        <v>48</v>
      </c>
      <c r="E46" s="33">
        <v>48</v>
      </c>
      <c r="F46" s="29">
        <f t="shared" si="2"/>
        <v>48</v>
      </c>
      <c r="G46" s="35">
        <f t="shared" si="3"/>
        <v>20</v>
      </c>
      <c r="H46" s="36">
        <f t="shared" si="4"/>
        <v>0.416666666666667</v>
      </c>
      <c r="I46" s="66">
        <v>326</v>
      </c>
      <c r="J46" s="67">
        <f t="shared" si="5"/>
        <v>6.79166666666667</v>
      </c>
      <c r="K46" s="68">
        <f t="shared" si="6"/>
        <v>6.375</v>
      </c>
      <c r="L46" s="69" t="s">
        <v>62</v>
      </c>
      <c r="M46" s="50"/>
      <c r="N46" s="50"/>
    </row>
    <row r="47" ht="31.5" spans="1:14">
      <c r="A47" s="24">
        <v>16</v>
      </c>
      <c r="B47" s="30" t="s">
        <v>50</v>
      </c>
      <c r="C47" s="32">
        <v>1</v>
      </c>
      <c r="D47" s="31" t="s">
        <v>51</v>
      </c>
      <c r="E47" s="33">
        <v>7</v>
      </c>
      <c r="F47" s="29">
        <f t="shared" si="2"/>
        <v>7</v>
      </c>
      <c r="G47" s="35">
        <f t="shared" si="3"/>
        <v>2.91666666666667</v>
      </c>
      <c r="H47" s="36">
        <f t="shared" si="4"/>
        <v>0.416666666666667</v>
      </c>
      <c r="I47" s="66">
        <v>7</v>
      </c>
      <c r="J47" s="67">
        <f t="shared" si="5"/>
        <v>1</v>
      </c>
      <c r="K47" s="68">
        <f t="shared" si="6"/>
        <v>0.583333333333333</v>
      </c>
      <c r="L47" s="69" t="s">
        <v>62</v>
      </c>
      <c r="M47" s="50"/>
      <c r="N47" s="50"/>
    </row>
    <row r="48" spans="13:14">
      <c r="M48" s="50"/>
      <c r="N48" s="50"/>
    </row>
    <row r="49" ht="380.25" customHeight="1"/>
    <row r="50" ht="28" customHeight="1" spans="1:12">
      <c r="A50" s="37"/>
      <c r="B50" s="38"/>
      <c r="C50" s="37"/>
      <c r="D50" s="37"/>
      <c r="E50" s="37"/>
      <c r="F50" s="37"/>
      <c r="G50" s="37"/>
      <c r="H50" s="37"/>
      <c r="J50" s="73"/>
      <c r="K50" s="73"/>
      <c r="L50" s="73"/>
    </row>
    <row r="51" ht="28" customHeight="1" spans="1:12">
      <c r="A51" s="37"/>
      <c r="B51" s="38"/>
      <c r="C51" s="37"/>
      <c r="D51" s="37"/>
      <c r="E51" s="37"/>
      <c r="F51" s="37"/>
      <c r="G51" s="37"/>
      <c r="H51" s="37"/>
      <c r="J51" s="73"/>
      <c r="K51" s="73"/>
      <c r="L51" s="73"/>
    </row>
    <row r="52" ht="28" customHeight="1" spans="1:12">
      <c r="A52" s="39"/>
      <c r="B52" s="40"/>
      <c r="C52" s="41"/>
      <c r="D52" s="41"/>
      <c r="E52" s="41"/>
      <c r="F52" s="41"/>
      <c r="G52" s="41"/>
      <c r="H52" s="41"/>
      <c r="I52" s="41"/>
      <c r="J52" s="74"/>
      <c r="K52" s="74"/>
      <c r="L52" s="74"/>
    </row>
    <row r="53" ht="28" customHeight="1" spans="1:12">
      <c r="A53" s="39"/>
      <c r="B53" s="40"/>
      <c r="C53" s="41"/>
      <c r="D53" s="41"/>
      <c r="E53" s="41"/>
      <c r="F53" s="41"/>
      <c r="G53" s="41"/>
      <c r="H53" s="41"/>
      <c r="I53" s="41"/>
      <c r="J53" s="74"/>
      <c r="K53" s="74"/>
      <c r="L53" s="74"/>
    </row>
    <row r="54" ht="28" customHeight="1" spans="1:12">
      <c r="A54" s="39"/>
      <c r="B54" s="40"/>
      <c r="C54" s="41"/>
      <c r="D54" s="41"/>
      <c r="E54" s="41"/>
      <c r="F54" s="41"/>
      <c r="G54" s="41"/>
      <c r="H54" s="41"/>
      <c r="I54" s="41"/>
      <c r="J54" s="74"/>
      <c r="K54" s="74"/>
      <c r="L54" s="74"/>
    </row>
    <row r="55" ht="28" customHeight="1" spans="1:12">
      <c r="A55" s="39"/>
      <c r="B55" s="40"/>
      <c r="C55" s="41"/>
      <c r="D55" s="41"/>
      <c r="E55" s="41"/>
      <c r="F55" s="41"/>
      <c r="G55" s="41"/>
      <c r="H55" s="41"/>
      <c r="I55" s="41"/>
      <c r="J55" s="74"/>
      <c r="K55" s="74"/>
      <c r="L55" s="74"/>
    </row>
    <row r="56" ht="28" customHeight="1" spans="1:12">
      <c r="A56" s="39"/>
      <c r="B56" s="40"/>
      <c r="C56" s="41"/>
      <c r="D56" s="41"/>
      <c r="E56" s="41"/>
      <c r="F56" s="41"/>
      <c r="G56" s="41"/>
      <c r="H56" s="41"/>
      <c r="I56" s="41"/>
      <c r="J56" s="74"/>
      <c r="K56" s="74"/>
      <c r="L56" s="74"/>
    </row>
    <row r="57" ht="28" customHeight="1" spans="1:12">
      <c r="A57" s="39"/>
      <c r="B57" s="40"/>
      <c r="C57" s="41"/>
      <c r="D57" s="41"/>
      <c r="E57" s="41"/>
      <c r="F57" s="41"/>
      <c r="G57" s="41"/>
      <c r="H57" s="41"/>
      <c r="I57" s="41"/>
      <c r="J57" s="74"/>
      <c r="K57" s="74"/>
      <c r="L57" s="74"/>
    </row>
    <row r="58" ht="28" customHeight="1" spans="1:12">
      <c r="A58" s="39"/>
      <c r="B58" s="40"/>
      <c r="C58" s="41"/>
      <c r="D58" s="41"/>
      <c r="E58" s="41"/>
      <c r="F58" s="41"/>
      <c r="G58" s="41"/>
      <c r="H58" s="41"/>
      <c r="I58" s="41"/>
      <c r="J58" s="74"/>
      <c r="K58" s="74"/>
      <c r="L58" s="74"/>
    </row>
    <row r="59" ht="28" customHeight="1" spans="1:12">
      <c r="A59" s="39"/>
      <c r="B59" s="40"/>
      <c r="C59" s="41"/>
      <c r="D59" s="41"/>
      <c r="E59" s="41"/>
      <c r="F59" s="41"/>
      <c r="G59" s="41"/>
      <c r="H59" s="41"/>
      <c r="I59" s="41"/>
      <c r="J59" s="74"/>
      <c r="K59" s="74"/>
      <c r="L59" s="74"/>
    </row>
    <row r="60" s="3" customFormat="1" spans="1:12">
      <c r="A60" s="42" t="s">
        <v>63</v>
      </c>
      <c r="B60" s="40"/>
      <c r="C60" s="41"/>
      <c r="D60" s="41"/>
      <c r="E60" s="41"/>
      <c r="F60" s="41"/>
      <c r="G60" s="41"/>
      <c r="H60" s="41"/>
      <c r="I60" s="41"/>
      <c r="J60" s="74"/>
      <c r="K60" s="74"/>
      <c r="L60" s="74"/>
    </row>
    <row r="61" s="3" customFormat="1" spans="1:12">
      <c r="A61" s="39"/>
      <c r="B61" s="40"/>
      <c r="C61" s="41"/>
      <c r="D61" s="41"/>
      <c r="E61" s="41"/>
      <c r="F61" s="41"/>
      <c r="G61" s="41"/>
      <c r="H61" s="41"/>
      <c r="I61" s="41"/>
      <c r="J61" s="74"/>
      <c r="K61" s="74"/>
      <c r="L61" s="74"/>
    </row>
    <row r="62" s="4" customFormat="1" spans="1:15">
      <c r="A62" s="43" t="s">
        <v>3</v>
      </c>
      <c r="B62" s="44" t="s">
        <v>64</v>
      </c>
      <c r="C62" s="45" t="s">
        <v>65</v>
      </c>
      <c r="D62" s="46"/>
      <c r="E62" s="46"/>
      <c r="F62" s="46"/>
      <c r="G62" s="46"/>
      <c r="H62" s="46"/>
      <c r="I62" s="75" t="s">
        <v>66</v>
      </c>
      <c r="J62" s="43" t="s">
        <v>67</v>
      </c>
      <c r="K62" s="43"/>
      <c r="L62" s="43"/>
      <c r="M62" s="43"/>
      <c r="N62" s="43"/>
      <c r="O62" s="76" t="s">
        <v>68</v>
      </c>
    </row>
    <row r="63" s="4" customFormat="1" ht="31.5" spans="1:15">
      <c r="A63" s="43"/>
      <c r="B63" s="44"/>
      <c r="C63" s="47" t="s">
        <v>69</v>
      </c>
      <c r="D63" s="47" t="s">
        <v>70</v>
      </c>
      <c r="E63" s="47" t="s">
        <v>71</v>
      </c>
      <c r="F63" s="47" t="s">
        <v>72</v>
      </c>
      <c r="G63" s="47" t="s">
        <v>73</v>
      </c>
      <c r="H63" s="47" t="s">
        <v>74</v>
      </c>
      <c r="I63" s="77"/>
      <c r="J63" s="78" t="s">
        <v>75</v>
      </c>
      <c r="K63" s="79" t="s">
        <v>76</v>
      </c>
      <c r="L63" s="79" t="s">
        <v>77</v>
      </c>
      <c r="M63" s="79" t="s">
        <v>10</v>
      </c>
      <c r="N63" s="80" t="s">
        <v>78</v>
      </c>
      <c r="O63" s="81"/>
    </row>
    <row r="64" s="3" customFormat="1" ht="102" customHeight="1" spans="1:15">
      <c r="A64" s="48">
        <v>1</v>
      </c>
      <c r="B64" s="25" t="s">
        <v>12</v>
      </c>
      <c r="C64" s="49" t="s">
        <v>79</v>
      </c>
      <c r="D64" s="49" t="s">
        <v>80</v>
      </c>
      <c r="E64" s="49" t="s">
        <v>81</v>
      </c>
      <c r="F64" s="49" t="s">
        <v>82</v>
      </c>
      <c r="G64" s="49" t="s">
        <v>82</v>
      </c>
      <c r="H64" s="49" t="s">
        <v>82</v>
      </c>
      <c r="I64" s="49" t="s">
        <v>83</v>
      </c>
      <c r="J64" s="82" t="s">
        <v>84</v>
      </c>
      <c r="K64" s="82" t="s">
        <v>85</v>
      </c>
      <c r="L64" s="82" t="s">
        <v>86</v>
      </c>
      <c r="M64" s="82" t="s">
        <v>87</v>
      </c>
      <c r="N64" s="83" t="s">
        <v>88</v>
      </c>
      <c r="O64" s="83" t="s">
        <v>89</v>
      </c>
    </row>
    <row r="65" s="3" customFormat="1" ht="130" customHeight="1" spans="1:15">
      <c r="A65" s="88">
        <v>2</v>
      </c>
      <c r="B65" s="25" t="s">
        <v>34</v>
      </c>
      <c r="C65" s="89" t="s">
        <v>90</v>
      </c>
      <c r="D65" s="89" t="s">
        <v>91</v>
      </c>
      <c r="E65" s="89" t="s">
        <v>92</v>
      </c>
      <c r="F65" s="49" t="s">
        <v>82</v>
      </c>
      <c r="G65" s="49" t="s">
        <v>82</v>
      </c>
      <c r="H65" s="49" t="s">
        <v>82</v>
      </c>
      <c r="I65" s="89" t="s">
        <v>93</v>
      </c>
      <c r="J65" s="100" t="s">
        <v>94</v>
      </c>
      <c r="K65" s="100" t="s">
        <v>95</v>
      </c>
      <c r="L65" s="82" t="s">
        <v>86</v>
      </c>
      <c r="M65" s="100" t="s">
        <v>21</v>
      </c>
      <c r="N65" s="83" t="s">
        <v>88</v>
      </c>
      <c r="O65" s="83" t="s">
        <v>96</v>
      </c>
    </row>
    <row r="66" s="3" customFormat="1" spans="1:12">
      <c r="A66" s="39"/>
      <c r="B66" s="40"/>
      <c r="C66" s="41"/>
      <c r="D66" s="41"/>
      <c r="E66" s="41"/>
      <c r="F66" s="41"/>
      <c r="G66" s="41"/>
      <c r="H66" s="41"/>
      <c r="I66" s="41"/>
      <c r="J66" s="74"/>
      <c r="K66" s="74"/>
      <c r="L66" s="74"/>
    </row>
    <row r="67" s="3" customFormat="1" spans="1:12">
      <c r="A67" s="39"/>
      <c r="B67" s="40"/>
      <c r="C67" s="41"/>
      <c r="D67" s="41"/>
      <c r="E67" s="41"/>
      <c r="F67" s="41"/>
      <c r="G67" s="41"/>
      <c r="H67" s="41"/>
      <c r="I67" s="41"/>
      <c r="J67" s="74"/>
      <c r="K67" s="74"/>
      <c r="L67" s="74"/>
    </row>
    <row r="68" spans="1:1">
      <c r="A68" s="17" t="s">
        <v>97</v>
      </c>
    </row>
    <row r="69" spans="1:12">
      <c r="A69" s="90" t="s">
        <v>98</v>
      </c>
      <c r="B69" s="91" t="s">
        <v>99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1" spans="1:12">
      <c r="A71" s="90"/>
      <c r="B71" s="91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91" t="s">
        <v>100</v>
      </c>
      <c r="G72" s="90" t="s">
        <v>101</v>
      </c>
      <c r="H72" s="92"/>
      <c r="K72" s="90" t="s">
        <v>102</v>
      </c>
      <c r="L72" s="90"/>
    </row>
    <row r="73" customHeight="1" spans="2:13">
      <c r="B73" s="91" t="s">
        <v>103</v>
      </c>
      <c r="C73" s="93"/>
      <c r="F73" s="94"/>
      <c r="G73" s="94" t="s">
        <v>104</v>
      </c>
      <c r="H73" s="94"/>
      <c r="K73" s="101" t="s">
        <v>105</v>
      </c>
      <c r="L73" s="101"/>
      <c r="M73" s="101"/>
    </row>
    <row r="74" spans="2:12">
      <c r="B74" s="91"/>
      <c r="C74" s="93"/>
      <c r="F74" s="94"/>
      <c r="G74" s="94"/>
      <c r="H74" s="94"/>
      <c r="K74" s="94"/>
      <c r="L74" s="99"/>
    </row>
    <row r="75" spans="2:12">
      <c r="B75" s="91"/>
      <c r="C75" s="93"/>
      <c r="F75" s="94"/>
      <c r="G75" s="94"/>
      <c r="H75" s="94"/>
      <c r="K75" s="94"/>
      <c r="L75" s="99"/>
    </row>
    <row r="76" spans="2:12">
      <c r="B76" s="91"/>
      <c r="C76" s="93"/>
      <c r="F76" s="94"/>
      <c r="G76" s="94"/>
      <c r="H76" s="94"/>
      <c r="K76" s="94"/>
      <c r="L76" s="99"/>
    </row>
    <row r="77" spans="2:12">
      <c r="B77" s="91"/>
      <c r="C77" s="93"/>
      <c r="F77" s="94"/>
      <c r="G77" s="94"/>
      <c r="H77" s="94"/>
      <c r="K77" s="94"/>
      <c r="L77" s="99"/>
    </row>
    <row r="78" spans="2:14">
      <c r="B78" s="95" t="s">
        <v>106</v>
      </c>
      <c r="C78" s="96"/>
      <c r="G78" s="97" t="s">
        <v>107</v>
      </c>
      <c r="H78" s="97"/>
      <c r="K78" s="97" t="s">
        <v>108</v>
      </c>
      <c r="L78" s="97"/>
      <c r="M78" s="50"/>
      <c r="N78" s="50"/>
    </row>
    <row r="79" spans="1:14">
      <c r="A79" s="93"/>
      <c r="B79" s="98" t="s">
        <v>109</v>
      </c>
      <c r="C79" s="93"/>
      <c r="F79" s="93"/>
      <c r="G79" s="99" t="s">
        <v>110</v>
      </c>
      <c r="H79" s="99"/>
      <c r="K79" s="99" t="s">
        <v>111</v>
      </c>
      <c r="L79" s="99"/>
      <c r="M79" s="50"/>
      <c r="N79" s="50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69:L69"/>
    <mergeCell ref="B71:L71"/>
    <mergeCell ref="K72:L72"/>
    <mergeCell ref="K73:M73"/>
    <mergeCell ref="K78:L78"/>
    <mergeCell ref="K79:L79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79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2024-01-15T03:22:53Z</dcterms:created>
  <dcterms:modified xsi:type="dcterms:W3CDTF">2024-01-15T03:23:04Z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C303D78BF0DE4E3782E18F83E03AE0E8_11</vt:lpwstr>
  </property>
  <property fmtid="{D5CDD505-2E9C-101B-9397-08002B2CF9AE}" pid="3" name="KSOProductBuildVer">
    <vt:lpwstr>1033-12.2.0.13412</vt:lpwstr>
  </property>
</Properties>
</file>