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annisaayussbl\IKA ARMA RANI\SATA AWARDS 2025\"/>
    </mc:Choice>
  </mc:AlternateContent>
  <xr:revisionPtr revIDLastSave="0" documentId="13_ncr:1_{787C2C43-58EC-43CC-9521-F40293D660BF}" xr6:coauthVersionLast="47" xr6:coauthVersionMax="47" xr10:uidLastSave="{00000000-0000-0000-0000-000000000000}"/>
  <bookViews>
    <workbookView xWindow="-120" yWindow="-120" windowWidth="29040" windowHeight="15720" xr2:uid="{59EA16C2-B0AA-4CAE-B79D-191334A5D3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5" i="1" l="1"/>
  <c r="R15" i="1"/>
  <c r="O15" i="1"/>
  <c r="N15" i="1"/>
  <c r="K15" i="1"/>
  <c r="J15" i="1"/>
  <c r="G15" i="1"/>
  <c r="F15" i="1"/>
  <c r="C15" i="1"/>
  <c r="S14" i="1"/>
  <c r="R14" i="1"/>
  <c r="O14" i="1"/>
  <c r="N14" i="1"/>
  <c r="K14" i="1"/>
  <c r="J14" i="1"/>
  <c r="G14" i="1"/>
  <c r="F14" i="1"/>
  <c r="C14" i="1"/>
  <c r="S13" i="1"/>
  <c r="R13" i="1"/>
  <c r="O13" i="1"/>
  <c r="N13" i="1"/>
  <c r="K13" i="1"/>
  <c r="J13" i="1"/>
  <c r="G13" i="1"/>
  <c r="F13" i="1"/>
  <c r="C13" i="1"/>
  <c r="S12" i="1"/>
  <c r="R12" i="1"/>
  <c r="O12" i="1"/>
  <c r="N12" i="1"/>
  <c r="K12" i="1"/>
  <c r="J12" i="1"/>
  <c r="G12" i="1"/>
  <c r="F12" i="1"/>
  <c r="C12" i="1"/>
  <c r="S10" i="1"/>
  <c r="R10" i="1"/>
  <c r="O10" i="1"/>
  <c r="N10" i="1"/>
  <c r="K10" i="1"/>
  <c r="J10" i="1"/>
  <c r="G10" i="1"/>
  <c r="F10" i="1"/>
  <c r="C10" i="1"/>
  <c r="S9" i="1"/>
  <c r="R9" i="1"/>
  <c r="O9" i="1"/>
  <c r="N9" i="1"/>
  <c r="K9" i="1"/>
  <c r="J9" i="1"/>
  <c r="G9" i="1"/>
  <c r="F9" i="1"/>
  <c r="C9" i="1"/>
  <c r="S8" i="1"/>
  <c r="R8" i="1"/>
  <c r="O8" i="1"/>
  <c r="N8" i="1"/>
  <c r="K8" i="1"/>
  <c r="J8" i="1"/>
  <c r="G8" i="1"/>
  <c r="F8" i="1"/>
  <c r="C8" i="1"/>
  <c r="S7" i="1"/>
  <c r="R7" i="1"/>
  <c r="O7" i="1"/>
  <c r="N7" i="1"/>
  <c r="K7" i="1"/>
  <c r="J7" i="1"/>
  <c r="G7" i="1"/>
  <c r="F7" i="1"/>
  <c r="C7" i="1"/>
  <c r="W5" i="1"/>
  <c r="V5" i="1"/>
  <c r="S5" i="1"/>
  <c r="R5" i="1"/>
  <c r="O5" i="1"/>
  <c r="N5" i="1"/>
  <c r="K5" i="1"/>
  <c r="J5" i="1"/>
  <c r="G5" i="1"/>
  <c r="F5" i="1"/>
  <c r="C5" i="1"/>
  <c r="W4" i="1"/>
  <c r="V4" i="1"/>
  <c r="S4" i="1"/>
  <c r="R4" i="1"/>
  <c r="O4" i="1"/>
  <c r="N4" i="1"/>
  <c r="K4" i="1"/>
  <c r="J4" i="1"/>
  <c r="G4" i="1"/>
  <c r="F4" i="1"/>
  <c r="C4" i="1"/>
  <c r="W3" i="1"/>
  <c r="V3" i="1"/>
  <c r="S3" i="1"/>
  <c r="R3" i="1"/>
  <c r="O3" i="1"/>
  <c r="N3" i="1"/>
  <c r="K3" i="1"/>
  <c r="J3" i="1"/>
  <c r="G3" i="1"/>
  <c r="F3" i="1"/>
  <c r="C3" i="1"/>
  <c r="W2" i="1"/>
  <c r="V2" i="1"/>
  <c r="S2" i="1"/>
  <c r="R2" i="1"/>
  <c r="O2" i="1"/>
  <c r="N2" i="1"/>
  <c r="K2" i="1"/>
  <c r="J2" i="1"/>
  <c r="G2" i="1"/>
  <c r="F2" i="1"/>
  <c r="C2" i="1"/>
</calcChain>
</file>

<file path=xl/sharedStrings.xml><?xml version="1.0" encoding="utf-8"?>
<sst xmlns="http://schemas.openxmlformats.org/spreadsheetml/2006/main" count="539" uniqueCount="56">
  <si>
    <t>MAR</t>
  </si>
  <si>
    <t>OKT</t>
  </si>
  <si>
    <t>GEDUNG KHUSUS POSYANDU</t>
  </si>
  <si>
    <t>PUSKESMAS</t>
  </si>
  <si>
    <t>MEJA POSYANDU</t>
  </si>
  <si>
    <t>STADIOMETER</t>
  </si>
  <si>
    <t>PITA LILA &amp; LIKA</t>
  </si>
  <si>
    <t>TERMOMETER</t>
  </si>
  <si>
    <t>KOLESTEROL</t>
  </si>
  <si>
    <t>KEL. BALEARJOSARI</t>
  </si>
  <si>
    <t>KEL. POLOWIJEN</t>
  </si>
  <si>
    <t>KEL. PURWODADI</t>
  </si>
  <si>
    <t>BERGABUNG GEDUNG LAIN</t>
  </si>
  <si>
    <t>KURSI POSYANDU</t>
  </si>
  <si>
    <t>BABY SCALE</t>
  </si>
  <si>
    <t>BUKU KIA</t>
  </si>
  <si>
    <t>METLINE</t>
  </si>
  <si>
    <t>TIDAK DI GEDUNG SAMA SEKALI (DI HALAMAN)</t>
  </si>
  <si>
    <t>INFATOMETER</t>
  </si>
  <si>
    <t>TIMBANGAN INJAK DIGITAL</t>
  </si>
  <si>
    <t>TENSIMETER</t>
  </si>
  <si>
    <t>GULA DARAH</t>
  </si>
  <si>
    <t>NAMA
KELURAHAN</t>
  </si>
  <si>
    <t>NAMA
POSYANDU</t>
  </si>
  <si>
    <t>KEPEMILIKAN GEDUNG</t>
  </si>
  <si>
    <t>MEJA</t>
  </si>
  <si>
    <t>KURSI</t>
  </si>
  <si>
    <t>INFANTOMETER</t>
  </si>
  <si>
    <t>PITA LILA &amp; LINGKAR KEPALA</t>
  </si>
  <si>
    <t>METLINE/ALAT LINGKAR PERUT</t>
  </si>
  <si>
    <t>ALAT PEMERIKSAAN GULA DARAH</t>
  </si>
  <si>
    <t>ALAT PEMERIKSAAN KOLESTEROL</t>
  </si>
  <si>
    <t>GEDUNG UNTUK PELAYANAN POSYANDU</t>
  </si>
  <si>
    <t>RUMAH/BANGUNAN FASILITAS UMUM</t>
  </si>
  <si>
    <t>TEMPAT TERBUKA FASILITAS UMUM</t>
  </si>
  <si>
    <t>FEBRUARI</t>
  </si>
  <si>
    <t>OKTOBER</t>
  </si>
  <si>
    <t>JUMLAH</t>
  </si>
  <si>
    <t>TIDAK</t>
  </si>
  <si>
    <t>YA</t>
  </si>
  <si>
    <t>TIDAK SESUAI</t>
  </si>
  <si>
    <t>SESUAI KEBUTUHAN</t>
  </si>
  <si>
    <t>PURWODADI</t>
  </si>
  <si>
    <t>CEMPAKA 
ARIMBI 1</t>
  </si>
  <si>
    <t>KENANGA
DEWI ANJANI 2</t>
  </si>
  <si>
    <t>MELATI
DEWI SRI 3</t>
  </si>
  <si>
    <t>CATELYA
DEWI SHINTA 4</t>
  </si>
  <si>
    <t>ANYELIR
DEWANATA 5</t>
  </si>
  <si>
    <t>MAWAR
SUBADRA 6</t>
  </si>
  <si>
    <t>ANGGREK
PUNTADEWA 7</t>
  </si>
  <si>
    <t>NUSA INDAH
SRIKANDI 8</t>
  </si>
  <si>
    <t>SERUNI
YUDISTIRA 9</t>
  </si>
  <si>
    <t>DAHLIA
GAYATRI 10</t>
  </si>
  <si>
    <t>ASOKA 11</t>
  </si>
  <si>
    <t>TERATAI
DEWI KUNTHI 12</t>
  </si>
  <si>
    <t>SEDAP MALAM
KRESNO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</si>
</sst>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>
    <font>
      <sz val="11"/>
      <color theme="1"/>
      <name val="Calibri"/>
      <family val="2"/>
      <scheme val="minor"/>
    </font>
    <font>
      <sz val="10"/>
      <color theme="1"/>
      <name val="Bookman Old Style"/>
    </font>
    <font>
      <b/>
      <sz val="10"/>
      <color theme="1"/>
      <name val="Bookman Old Style"/>
    </font>
    <font>
      <sz val="12"/>
      <name val="Calibri"/>
    </font>
    <font>
      <sz val="11"/>
      <color theme="1"/>
      <name val="&quot;Bookman Old Style&quot;"/>
    </font>
    <font>
      <sz val="11"/>
      <color theme="1"/>
      <name val="Bookman Old Style"/>
    </font>
    <font>
      <b/>
      <sz val="11"/>
      <color theme="1"/>
      <name val="Bookman Old Style"/>
    </font>
  </fonts>
  <fills count="14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F8CBAC"/>
        <bgColor rgb="FFF8CBAC"/>
      </patternFill>
    </fill>
    <fill>
      <patternFill patternType="solid">
        <fgColor rgb="FFF7CAAC"/>
        <bgColor rgb="FFF7CAAC"/>
      </patternFill>
    </fill>
    <fill>
      <patternFill patternType="solid">
        <fgColor rgb="FFD2BCFE"/>
        <bgColor rgb="FFD2BCFE"/>
      </patternFill>
    </fill>
    <fill>
      <patternFill patternType="solid">
        <fgColor rgb="FFB4C6E7"/>
        <bgColor rgb="FFB4C6E7"/>
      </patternFill>
    </fill>
    <fill>
      <patternFill patternType="solid">
        <fgColor rgb="FFFF7C54"/>
        <bgColor rgb="FFFF7C54"/>
      </patternFill>
    </fill>
    <fill>
      <patternFill patternType="solid">
        <fgColor rgb="FF63F2BE"/>
        <bgColor rgb="FF63F2BE"/>
      </patternFill>
    </fill>
    <fill>
      <patternFill patternType="solid">
        <fgColor rgb="FFD8D8D8"/>
        <bgColor rgb="FFD8D8D8"/>
      </patternFill>
    </fill>
    <fill>
      <patternFill patternType="solid">
        <fgColor rgb="FFFFE598"/>
        <bgColor rgb="FFFFE598"/>
      </patternFill>
    </fill>
    <fill>
      <patternFill patternType="solid">
        <fgColor rgb="FF8EAADB"/>
        <bgColor rgb="FF8EAADB"/>
      </patternFill>
    </fill>
    <fill>
      <patternFill patternType="solid">
        <fgColor rgb="FFC5E0B3"/>
        <bgColor rgb="FFC5E0B3"/>
      </patternFill>
    </fill>
    <fill>
      <patternFill patternType="solid">
        <fgColor rgb="FFCFE2F3"/>
        <bgColor rgb="FFCFE2F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vertical="top"/>
    </xf>
    <xf numFmtId="0" fontId="1" fillId="2" borderId="0" xfId="0" applyFont="1" applyFill="1"/>
    <xf numFmtId="164" fontId="1" fillId="2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vertical="top"/>
    </xf>
    <xf numFmtId="0" fontId="1" fillId="4" borderId="0" xfId="0" applyFont="1" applyFill="1"/>
    <xf numFmtId="164" fontId="1" fillId="4" borderId="0" xfId="0" applyNumberFormat="1" applyFont="1" applyFill="1" applyAlignment="1">
      <alignment horizontal="center" vertical="center"/>
    </xf>
    <xf numFmtId="0" fontId="2" fillId="5" borderId="0" xfId="0" applyFont="1" applyFill="1" applyAlignment="1">
      <alignment vertical="top"/>
    </xf>
    <xf numFmtId="0" fontId="1" fillId="5" borderId="0" xfId="0" applyFont="1" applyFill="1"/>
    <xf numFmtId="164" fontId="1" fillId="5" borderId="0" xfId="0" applyNumberFormat="1" applyFont="1" applyFill="1" applyAlignment="1">
      <alignment horizontal="center" vertical="center"/>
    </xf>
    <xf numFmtId="0" fontId="2" fillId="6" borderId="0" xfId="0" applyFont="1" applyFill="1" applyAlignment="1">
      <alignment vertical="top" wrapText="1"/>
    </xf>
    <xf numFmtId="0" fontId="1" fillId="6" borderId="0" xfId="0" applyFont="1" applyFill="1"/>
    <xf numFmtId="164" fontId="1" fillId="6" borderId="0" xfId="0" applyNumberFormat="1" applyFont="1" applyFill="1" applyAlignment="1">
      <alignment horizontal="center" vertical="center"/>
    </xf>
    <xf numFmtId="0" fontId="2" fillId="7" borderId="0" xfId="0" applyFont="1" applyFill="1" applyAlignment="1">
      <alignment vertical="top" wrapText="1"/>
    </xf>
    <xf numFmtId="0" fontId="1" fillId="7" borderId="0" xfId="0" applyFont="1" applyFill="1"/>
    <xf numFmtId="164" fontId="1" fillId="7" borderId="0" xfId="0" applyNumberFormat="1" applyFont="1" applyFill="1" applyAlignment="1">
      <alignment horizontal="center" vertical="center"/>
    </xf>
    <xf numFmtId="0" fontId="2" fillId="8" borderId="0" xfId="0" applyFont="1" applyFill="1" applyAlignment="1">
      <alignment vertical="top" wrapText="1"/>
    </xf>
    <xf numFmtId="0" fontId="1" fillId="8" borderId="0" xfId="0" applyFont="1" applyFill="1"/>
    <xf numFmtId="164" fontId="1" fillId="8" borderId="0" xfId="0" applyNumberFormat="1" applyFont="1" applyFill="1" applyAlignment="1">
      <alignment horizontal="center" vertical="center"/>
    </xf>
    <xf numFmtId="0" fontId="2" fillId="0" borderId="0" xfId="0" applyFont="1" applyAlignment="1">
      <alignment vertical="top"/>
    </xf>
    <xf numFmtId="0" fontId="1" fillId="9" borderId="0" xfId="0" applyFont="1" applyFill="1"/>
    <xf numFmtId="164" fontId="1" fillId="9" borderId="0" xfId="0" applyNumberFormat="1" applyFont="1" applyFill="1" applyAlignment="1">
      <alignment horizontal="center" vertical="center"/>
    </xf>
    <xf numFmtId="0" fontId="1" fillId="9" borderId="0" xfId="0" applyFont="1" applyFill="1" applyAlignment="1">
      <alignment vertical="center"/>
    </xf>
    <xf numFmtId="0" fontId="2" fillId="0" borderId="0" xfId="0" applyFont="1" applyAlignment="1">
      <alignment vertical="top" wrapText="1"/>
    </xf>
    <xf numFmtId="0" fontId="1" fillId="5" borderId="0" xfId="0" applyFont="1" applyFill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10" borderId="0" xfId="0" applyFont="1" applyFill="1" applyAlignment="1">
      <alignment vertical="top"/>
    </xf>
    <xf numFmtId="0" fontId="1" fillId="10" borderId="0" xfId="0" applyFont="1" applyFill="1"/>
    <xf numFmtId="164" fontId="1" fillId="10" borderId="0" xfId="0" applyNumberFormat="1" applyFont="1" applyFill="1" applyAlignment="1">
      <alignment horizontal="center" vertical="center"/>
    </xf>
    <xf numFmtId="0" fontId="2" fillId="6" borderId="0" xfId="0" applyFont="1" applyFill="1" applyAlignment="1">
      <alignment vertical="top"/>
    </xf>
    <xf numFmtId="0" fontId="2" fillId="0" borderId="0" xfId="0" applyFont="1"/>
    <xf numFmtId="0" fontId="1" fillId="10" borderId="0" xfId="0" applyFont="1" applyFill="1" applyAlignment="1">
      <alignment vertical="center"/>
    </xf>
    <xf numFmtId="0" fontId="2" fillId="2" borderId="0" xfId="0" applyFont="1" applyFill="1" applyAlignment="1">
      <alignment vertical="top" wrapText="1"/>
    </xf>
    <xf numFmtId="0" fontId="2" fillId="5" borderId="0" xfId="0" applyFont="1" applyFill="1" applyAlignment="1">
      <alignment vertical="top" wrapText="1"/>
    </xf>
    <xf numFmtId="0" fontId="2" fillId="10" borderId="0" xfId="0" applyFont="1" applyFill="1" applyAlignment="1">
      <alignment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11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49" fontId="1" fillId="10" borderId="1" xfId="0" applyNumberFormat="1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49" fontId="1" fillId="6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49" fontId="1" fillId="7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49" fontId="1" fillId="8" borderId="1" xfId="0" applyNumberFormat="1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6" fillId="5" borderId="1" xfId="0" applyFont="1" applyFill="1" applyBorder="1" applyAlignment="1">
      <alignment horizontal="center"/>
    </xf>
    <xf numFmtId="0" fontId="6" fillId="10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13">
    <dxf>
      <font>
        <color rgb="FF9C0006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4E2CE-4CA3-49FF-A81A-C303F995458F}">
  <dimension ref="A1:AR980"/>
  <sheetViews>
    <sheetView tabSelected="1" topLeftCell="A18" workbookViewId="0">
      <selection activeCell="F26" sqref="F26"/>
    </sheetView>
  </sheetViews>
  <sheetFormatPr defaultColWidth="12.85546875" defaultRowHeight="15"/>
  <cols>
    <col min="1" max="1" width="30.140625" customWidth="1"/>
    <col min="2" max="2" width="27" customWidth="1"/>
    <col min="3" max="3" width="14.5703125" customWidth="1"/>
    <col min="4" max="4" width="20.42578125" customWidth="1"/>
    <col min="5" max="5" width="26.85546875" customWidth="1"/>
    <col min="6" max="6" width="21.85546875" customWidth="1"/>
    <col min="7" max="7" width="22.140625" customWidth="1"/>
    <col min="8" max="8" width="16.140625" customWidth="1"/>
    <col min="9" max="9" width="27.140625" customWidth="1"/>
    <col min="10" max="10" width="24" customWidth="1"/>
    <col min="11" max="11" width="14.5703125" customWidth="1"/>
    <col min="12" max="12" width="22.140625" customWidth="1"/>
    <col min="13" max="13" width="25.140625" customWidth="1"/>
    <col min="14" max="14" width="17.140625" customWidth="1"/>
    <col min="15" max="15" width="24" customWidth="1"/>
    <col min="16" max="16" width="22.140625" customWidth="1"/>
    <col min="17" max="17" width="26.7109375" customWidth="1"/>
    <col min="18" max="18" width="22.140625" customWidth="1"/>
    <col min="19" max="19" width="24" customWidth="1"/>
    <col min="20" max="20" width="14.5703125" customWidth="1"/>
    <col min="21" max="21" width="26.42578125" customWidth="1"/>
    <col min="22" max="22" width="22.140625" customWidth="1"/>
    <col min="23" max="23" width="24" customWidth="1"/>
    <col min="24" max="25" width="22.140625" customWidth="1"/>
    <col min="26" max="26" width="14.5703125" customWidth="1"/>
    <col min="27" max="28" width="22.140625" customWidth="1"/>
    <col min="29" max="29" width="14.5703125" customWidth="1"/>
    <col min="30" max="31" width="22.140625" customWidth="1"/>
    <col min="32" max="32" width="14.5703125" customWidth="1"/>
    <col min="33" max="34" width="22.140625" customWidth="1"/>
    <col min="35" max="35" width="14.5703125" customWidth="1"/>
    <col min="36" max="37" width="22.140625" customWidth="1"/>
    <col min="38" max="38" width="14.5703125" customWidth="1"/>
    <col min="39" max="40" width="22.140625" customWidth="1"/>
    <col min="41" max="41" width="14.5703125" customWidth="1"/>
    <col min="42" max="43" width="22.140625" customWidth="1"/>
    <col min="44" max="44" width="14.5703125" customWidth="1"/>
  </cols>
  <sheetData>
    <row r="1" spans="1:44" ht="15" hidden="1" customHeight="1">
      <c r="A1" s="1"/>
      <c r="B1" s="1"/>
      <c r="C1" s="1"/>
      <c r="D1" s="1"/>
      <c r="E1" s="1"/>
      <c r="F1" s="2" t="s">
        <v>0</v>
      </c>
      <c r="G1" s="2" t="s">
        <v>1</v>
      </c>
      <c r="H1" s="2"/>
      <c r="I1" s="1"/>
      <c r="J1" s="2" t="s">
        <v>0</v>
      </c>
      <c r="K1" s="2" t="s">
        <v>1</v>
      </c>
      <c r="L1" s="1"/>
      <c r="M1" s="1"/>
      <c r="N1" s="2" t="s">
        <v>0</v>
      </c>
      <c r="O1" s="2" t="s">
        <v>1</v>
      </c>
      <c r="P1" s="2"/>
      <c r="Q1" s="1"/>
      <c r="R1" s="2" t="s">
        <v>0</v>
      </c>
      <c r="S1" s="2" t="s">
        <v>1</v>
      </c>
      <c r="T1" s="1"/>
      <c r="U1" s="1"/>
      <c r="V1" s="2" t="s">
        <v>0</v>
      </c>
      <c r="W1" s="2" t="s">
        <v>1</v>
      </c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44" ht="15" hidden="1" customHeight="1">
      <c r="A2" s="3" t="s">
        <v>2</v>
      </c>
      <c r="B2" s="4" t="s">
        <v>3</v>
      </c>
      <c r="C2" s="5">
        <f>COUNTIF($C$21:$C$33,"YA")/32</f>
        <v>0.3125</v>
      </c>
      <c r="D2" s="6" t="s">
        <v>4</v>
      </c>
      <c r="E2" s="7" t="s">
        <v>3</v>
      </c>
      <c r="F2" s="8">
        <f>COUNTIF($F$21:$F$33,"SESUAI KEBUTUHAN")/32</f>
        <v>0.34375</v>
      </c>
      <c r="G2" s="8">
        <f>COUNTIF($G$21:$G$33,"SESUAI KEBUTUHAN")/32</f>
        <v>0.40625</v>
      </c>
      <c r="H2" s="9" t="s">
        <v>5</v>
      </c>
      <c r="I2" s="10" t="s">
        <v>3</v>
      </c>
      <c r="J2" s="11">
        <f>COUNTIF($O$21:$O$33,"SESUAI KEBUTUHAN")/32</f>
        <v>0.40625</v>
      </c>
      <c r="K2" s="11">
        <f>COUNTIF($P$21:$P$33,"SESUAI KEBUTUHAN")/32</f>
        <v>0.40625</v>
      </c>
      <c r="L2" s="12" t="s">
        <v>6</v>
      </c>
      <c r="M2" s="13" t="s">
        <v>3</v>
      </c>
      <c r="N2" s="14">
        <f>COUNTIF($X$21:$X$33,"SESUAI KEBUTUHAN")/32</f>
        <v>0.40625</v>
      </c>
      <c r="O2" s="14">
        <f>COUNTIF($Y$21:$Y$33,"SESUAI KEBUTUHAN")/32</f>
        <v>0.40625</v>
      </c>
      <c r="P2" s="15" t="s">
        <v>7</v>
      </c>
      <c r="Q2" s="16" t="s">
        <v>3</v>
      </c>
      <c r="R2" s="17">
        <f>COUNTIF($AG$21:$AG$33,"SESUAI KEBUTUHAN")/32</f>
        <v>3.125E-2</v>
      </c>
      <c r="S2" s="17">
        <f>COUNTIF($AH$21:$AH$33,"SESUAI KEBUTUHAN")/32</f>
        <v>9.375E-2</v>
      </c>
      <c r="T2" s="18" t="s">
        <v>8</v>
      </c>
      <c r="U2" s="19" t="s">
        <v>3</v>
      </c>
      <c r="V2" s="20">
        <f>COUNTIF($AP$21:$AP$33,"SESUAI KEBUTUHAN")/32</f>
        <v>0.15625</v>
      </c>
      <c r="W2" s="20">
        <f>COUNTIF($AQ$21:$AQ$33,"SESUAI KEBUTUHAN")/32</f>
        <v>0.125</v>
      </c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1:44" ht="15.75" hidden="1" customHeight="1">
      <c r="A3" s="21"/>
      <c r="B3" s="22" t="s">
        <v>9</v>
      </c>
      <c r="C3" s="23" t="e">
        <f>COUNTIF(#REF!,"YA")/9</f>
        <v>#REF!</v>
      </c>
      <c r="D3" s="1"/>
      <c r="E3" s="22" t="s">
        <v>9</v>
      </c>
      <c r="F3" s="23" t="e">
        <f>COUNTIF(#REF!,"SESUAI KEBUTUHAN")/9</f>
        <v>#REF!</v>
      </c>
      <c r="G3" s="23" t="e">
        <f>COUNTIF(#REF!,"SESUAI KEBUTUHAN")/9</f>
        <v>#REF!</v>
      </c>
      <c r="H3" s="21"/>
      <c r="I3" s="24" t="s">
        <v>9</v>
      </c>
      <c r="J3" s="23" t="e">
        <f>COUNTIF(#REF!,"SESUAI KEBUTUHAN")/9</f>
        <v>#REF!</v>
      </c>
      <c r="K3" s="23" t="e">
        <f>COUNTIF(#REF!,"SESUAI KEBUTUHAN")/9</f>
        <v>#REF!</v>
      </c>
      <c r="L3" s="25"/>
      <c r="M3" s="22" t="s">
        <v>9</v>
      </c>
      <c r="N3" s="23" t="e">
        <f>COUNTIF(#REF!,"SESUAI KEBUTUHAN")/9</f>
        <v>#REF!</v>
      </c>
      <c r="O3" s="23" t="e">
        <f>COUNTIF(#REF!,"SESUAI KEBUTUHAN")/9</f>
        <v>#REF!</v>
      </c>
      <c r="P3" s="25"/>
      <c r="Q3" s="22" t="s">
        <v>9</v>
      </c>
      <c r="R3" s="23" t="e">
        <f>COUNTIF(#REF!,"SESUAI KEBUTUHAN")/9</f>
        <v>#REF!</v>
      </c>
      <c r="S3" s="23" t="e">
        <f>COUNTIF(#REF!,"SESUAI KEBUTUHAN")/9</f>
        <v>#REF!</v>
      </c>
      <c r="T3" s="1"/>
      <c r="U3" s="22" t="s">
        <v>9</v>
      </c>
      <c r="V3" s="23" t="e">
        <f>COUNTIF(#REF!,"SESUAI KEBUTUHAN")/9</f>
        <v>#REF!</v>
      </c>
      <c r="W3" s="23" t="e">
        <f>COUNTIF(#REF!,"SESUAI KEBUTUHAN")/9</f>
        <v>#REF!</v>
      </c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44" ht="15.75" hidden="1" customHeight="1">
      <c r="A4" s="21"/>
      <c r="B4" s="4" t="s">
        <v>10</v>
      </c>
      <c r="C4" s="5" t="e">
        <f>COUNTIF(#REF!,"YA")/10</f>
        <v>#REF!</v>
      </c>
      <c r="D4" s="21"/>
      <c r="E4" s="7" t="s">
        <v>10</v>
      </c>
      <c r="F4" s="8" t="e">
        <f>COUNTIF(#REF!,"SESUAI KEBUTUHAN")/10</f>
        <v>#REF!</v>
      </c>
      <c r="G4" s="8" t="e">
        <f>COUNTIF(#REF!,"SESUAI KEBUTUHAN")/10</f>
        <v>#REF!</v>
      </c>
      <c r="H4" s="21"/>
      <c r="I4" s="26" t="s">
        <v>10</v>
      </c>
      <c r="J4" s="11" t="e">
        <f>COUNTIF(#REF!,"SESUAI KEBUTUHAN")/10</f>
        <v>#REF!</v>
      </c>
      <c r="K4" s="11" t="e">
        <f>COUNTIF(#REF!,"SESUAI KEBUTUHAN")/10</f>
        <v>#REF!</v>
      </c>
      <c r="L4" s="25"/>
      <c r="M4" s="13" t="s">
        <v>10</v>
      </c>
      <c r="N4" s="14" t="e">
        <f>COUNTIF(#REF!,"SESUAI KEBUTUHAN")/10</f>
        <v>#REF!</v>
      </c>
      <c r="O4" s="14" t="e">
        <f>COUNTIF(#REF!,"SESUAI KEBUTUHAN")/10</f>
        <v>#REF!</v>
      </c>
      <c r="P4" s="25"/>
      <c r="Q4" s="16" t="s">
        <v>10</v>
      </c>
      <c r="R4" s="17" t="e">
        <f>COUNTIF(#REF!,"SESUAI KEBUTUHAN")/10</f>
        <v>#REF!</v>
      </c>
      <c r="S4" s="17" t="e">
        <f>COUNTIF(#REF!,"SESUAI KEBUTUHAN")/10</f>
        <v>#REF!</v>
      </c>
      <c r="T4" s="1"/>
      <c r="U4" s="19" t="s">
        <v>10</v>
      </c>
      <c r="V4" s="20" t="e">
        <f>COUNTIF(#REF!,"SESUAI KEBUTUHAN")/10</f>
        <v>#REF!</v>
      </c>
      <c r="W4" s="20" t="e">
        <f>COUNTIF(#REF!,"SESUAI KEBUTUHAN")/10</f>
        <v>#REF!</v>
      </c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 spans="1:44" ht="15.75" hidden="1" customHeight="1">
      <c r="A5" s="21"/>
      <c r="B5" s="22" t="s">
        <v>11</v>
      </c>
      <c r="C5" s="23">
        <f>COUNTIF($C$21:$C$33,"YA")/13</f>
        <v>0.76923076923076927</v>
      </c>
      <c r="D5" s="21"/>
      <c r="E5" s="22" t="s">
        <v>11</v>
      </c>
      <c r="F5" s="23">
        <f>COUNTIF($F$21:$F$33,"SESUAI KEBUTUHAN")/13</f>
        <v>0.84615384615384615</v>
      </c>
      <c r="G5" s="23">
        <f>COUNTIF($G$21:$G$33,"SESUAI KEBUTUHAN")/13</f>
        <v>1</v>
      </c>
      <c r="H5" s="21"/>
      <c r="I5" s="24" t="s">
        <v>11</v>
      </c>
      <c r="J5" s="23">
        <f>COUNTIF($O$21:$O$33,"SESUAI KEBUTUHAN")/13</f>
        <v>1</v>
      </c>
      <c r="K5" s="23">
        <f>COUNTIF($P$21:$P$33,"SESUAI KEBUTUHAN")/13</f>
        <v>1</v>
      </c>
      <c r="L5" s="25"/>
      <c r="M5" s="22" t="s">
        <v>11</v>
      </c>
      <c r="N5" s="23">
        <f>COUNTIF($X$21:$X$33,"SESUAI KEBUTUHAN")/13</f>
        <v>1</v>
      </c>
      <c r="O5" s="23">
        <f>COUNTIF($Y$21:$Y$33,"SESUAI KEBUTUHAN")/13</f>
        <v>1</v>
      </c>
      <c r="P5" s="25"/>
      <c r="Q5" s="22" t="s">
        <v>11</v>
      </c>
      <c r="R5" s="23">
        <f>COUNTIF($AG$21:$AG$33,"SESUAI KEBUTUHAN")/13</f>
        <v>7.6923076923076927E-2</v>
      </c>
      <c r="S5" s="23">
        <f>COUNTIF($AH$21:$AH$33,"SESUAI KEBUTUHAN")/13</f>
        <v>0.23076923076923078</v>
      </c>
      <c r="T5" s="1"/>
      <c r="U5" s="22" t="s">
        <v>11</v>
      </c>
      <c r="V5" s="23">
        <f>COUNTIF($AP$21:$AP$33,"SESUAI KEBUTUHAN")/13</f>
        <v>0.38461538461538464</v>
      </c>
      <c r="W5" s="23">
        <f>COUNTIF($AQ$21:$AQ$33,"SESUAI KEBUTUHAN")/13</f>
        <v>0.30769230769230771</v>
      </c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4" ht="15.75" hidden="1" customHeight="1">
      <c r="A6" s="21"/>
      <c r="B6" s="1"/>
      <c r="C6" s="27"/>
      <c r="D6" s="21"/>
      <c r="E6" s="1"/>
      <c r="F6" s="27"/>
      <c r="G6" s="27"/>
      <c r="H6" s="21"/>
      <c r="I6" s="28"/>
      <c r="J6" s="27"/>
      <c r="K6" s="27"/>
      <c r="L6" s="25"/>
      <c r="M6" s="1"/>
      <c r="N6" s="27"/>
      <c r="O6" s="27"/>
      <c r="P6" s="25"/>
      <c r="Q6" s="1"/>
      <c r="R6" s="27"/>
      <c r="S6" s="27"/>
      <c r="T6" s="1"/>
      <c r="U6" s="1"/>
      <c r="V6" s="27"/>
      <c r="W6" s="2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</row>
    <row r="7" spans="1:44" ht="15.75" hidden="1" customHeight="1">
      <c r="A7" s="3" t="s">
        <v>12</v>
      </c>
      <c r="B7" s="4" t="s">
        <v>3</v>
      </c>
      <c r="C7" s="5">
        <f>COUNTIF($D$21:$D$33,"YA")/32</f>
        <v>9.375E-2</v>
      </c>
      <c r="D7" s="6" t="s">
        <v>13</v>
      </c>
      <c r="E7" s="7" t="s">
        <v>3</v>
      </c>
      <c r="F7" s="8">
        <f>COUNTIF($I$21:$I$33,"SESUAI KEBUTUHAN")/32</f>
        <v>0.40625</v>
      </c>
      <c r="G7" s="8">
        <f>COUNTIF($J$21:$J$33,"SESUAI KEBUTUHAN")/32</f>
        <v>0.40625</v>
      </c>
      <c r="H7" s="29" t="s">
        <v>14</v>
      </c>
      <c r="I7" s="30" t="s">
        <v>3</v>
      </c>
      <c r="J7" s="31">
        <f>COUNTIF($R$21:$R$33,"SESUAI KEBUTUHAN")/32</f>
        <v>0.40625</v>
      </c>
      <c r="K7" s="31">
        <f>COUNTIF($S$21:$S$33,"SESUAI KEBUTUHAN")/32</f>
        <v>0.40625</v>
      </c>
      <c r="L7" s="32" t="s">
        <v>15</v>
      </c>
      <c r="M7" s="13" t="s">
        <v>3</v>
      </c>
      <c r="N7" s="14">
        <f>COUNTIF($AA$21:$AA$33,"SESUAI KEBUTUHAN")/32</f>
        <v>0.34375</v>
      </c>
      <c r="O7" s="14">
        <f>COUNTIF($AB$21:$AB$33,"SESUAI KEBUTUHAN")/32</f>
        <v>0.34375</v>
      </c>
      <c r="P7" s="18" t="s">
        <v>16</v>
      </c>
      <c r="Q7" s="19" t="s">
        <v>3</v>
      </c>
      <c r="R7" s="20">
        <f>COUNTIF($AJ$21:$AJ$33,"SESUAI KEBUTUHAN")/32</f>
        <v>0.40625</v>
      </c>
      <c r="S7" s="20">
        <f>COUNTIF($AK$21:$AK$33,"SESUAI KEBUTUHAN")/32</f>
        <v>0.34375</v>
      </c>
      <c r="T7" s="1"/>
      <c r="U7" s="1"/>
      <c r="V7" s="25"/>
      <c r="W7" s="33"/>
      <c r="X7" s="27"/>
      <c r="Y7" s="27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 ht="15.75" hidden="1" customHeight="1">
      <c r="A8" s="21"/>
      <c r="B8" s="22" t="s">
        <v>9</v>
      </c>
      <c r="C8" s="23" t="e">
        <f>COUNTIF(#REF!,"YA")/9</f>
        <v>#REF!</v>
      </c>
      <c r="D8" s="21"/>
      <c r="E8" s="22" t="s">
        <v>9</v>
      </c>
      <c r="F8" s="23" t="e">
        <f>COUNTIF(#REF!,"SESUAI KEBUTUHAN")/9</f>
        <v>#REF!</v>
      </c>
      <c r="G8" s="23" t="e">
        <f>COUNTIF(#REF!,"SESUAI KEBUTUHAN")/9</f>
        <v>#REF!</v>
      </c>
      <c r="H8" s="21"/>
      <c r="I8" s="24" t="s">
        <v>9</v>
      </c>
      <c r="J8" s="23" t="e">
        <f>COUNTIF(#REF!,"SESUAI KEBUTUHAN")/9</f>
        <v>#REF!</v>
      </c>
      <c r="K8" s="23" t="e">
        <f>COUNTIF(#REF!,"SESUAI KEBUTUHAN")/9</f>
        <v>#REF!</v>
      </c>
      <c r="L8" s="21"/>
      <c r="M8" s="22" t="s">
        <v>9</v>
      </c>
      <c r="N8" s="23" t="e">
        <f>COUNTIF(#REF!,"SESUAI KEBUTUHAN")/9</f>
        <v>#REF!</v>
      </c>
      <c r="O8" s="23" t="e">
        <f>COUNTIF(#REF!,"SESUAI KEBUTUHAN")/9</f>
        <v>#REF!</v>
      </c>
      <c r="P8" s="25"/>
      <c r="Q8" s="22" t="s">
        <v>9</v>
      </c>
      <c r="R8" s="23" t="e">
        <f>COUNTIF(#REF!,"SESUAI KEBUTUHAN")/9</f>
        <v>#REF!</v>
      </c>
      <c r="S8" s="23" t="e">
        <f>COUNTIF(#REF!,"SESUAI KEBUTUHAN")/9</f>
        <v>#REF!</v>
      </c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</row>
    <row r="9" spans="1:44" ht="15.75" hidden="1" customHeight="1">
      <c r="A9" s="21"/>
      <c r="B9" s="4" t="s">
        <v>10</v>
      </c>
      <c r="C9" s="5" t="e">
        <f>COUNTIF(#REF!,"YA")/10</f>
        <v>#REF!</v>
      </c>
      <c r="D9" s="21"/>
      <c r="E9" s="7" t="s">
        <v>10</v>
      </c>
      <c r="F9" s="8" t="e">
        <f>COUNTIF(#REF!,"SESUAI KEBUTUHAN")/10</f>
        <v>#REF!</v>
      </c>
      <c r="G9" s="8" t="e">
        <f>COUNTIF(#REF!,"SESUAI KEBUTUHAN")/10</f>
        <v>#REF!</v>
      </c>
      <c r="H9" s="21"/>
      <c r="I9" s="34" t="s">
        <v>10</v>
      </c>
      <c r="J9" s="31" t="e">
        <f>COUNTIF(#REF!,"SESUAI KEBUTUHAN")/10</f>
        <v>#REF!</v>
      </c>
      <c r="K9" s="31" t="e">
        <f>COUNTIF(#REF!,"SESUAI KEBUTUHAN")/10</f>
        <v>#REF!</v>
      </c>
      <c r="L9" s="21"/>
      <c r="M9" s="13" t="s">
        <v>10</v>
      </c>
      <c r="N9" s="14" t="e">
        <f>COUNTIF(#REF!,"SESUAI KEBUTUHAN")/10</f>
        <v>#REF!</v>
      </c>
      <c r="O9" s="14" t="e">
        <f>COUNTIF(#REF!,"SESUAI KEBUTUHAN")/10</f>
        <v>#REF!</v>
      </c>
      <c r="P9" s="25"/>
      <c r="Q9" s="19" t="s">
        <v>10</v>
      </c>
      <c r="R9" s="20" t="e">
        <f>COUNTIF(#REF!,"SESUAI KEBUTUHAN")/10</f>
        <v>#REF!</v>
      </c>
      <c r="S9" s="20" t="e">
        <f>COUNTIF(#REF!,"SESUAI KEBUTUHAN")/10</f>
        <v>#REF!</v>
      </c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</row>
    <row r="10" spans="1:44" ht="15.75" hidden="1" customHeight="1">
      <c r="A10" s="21"/>
      <c r="B10" s="22" t="s">
        <v>11</v>
      </c>
      <c r="C10" s="23">
        <f>COUNTIF($D$21:$D$33,"YA")/13</f>
        <v>0.23076923076923078</v>
      </c>
      <c r="D10" s="21"/>
      <c r="E10" s="22" t="s">
        <v>11</v>
      </c>
      <c r="F10" s="23">
        <f>COUNTIF($I$21:$I$33,"SESUAI KEBUTUHAN")/13</f>
        <v>1</v>
      </c>
      <c r="G10" s="23">
        <f>COUNTIF($J$21:$J$33,"SESUAI KEBUTUHAN")/13</f>
        <v>1</v>
      </c>
      <c r="H10" s="21"/>
      <c r="I10" s="24" t="s">
        <v>11</v>
      </c>
      <c r="J10" s="23">
        <f>COUNTIF($R$21:$R$33,"SESUAI KEBUTUHAN")/13</f>
        <v>1</v>
      </c>
      <c r="K10" s="23">
        <f>COUNTIF($S$21:$S$33,"SESUAI KEBUTUHAN")/13</f>
        <v>1</v>
      </c>
      <c r="L10" s="21"/>
      <c r="M10" s="22" t="s">
        <v>11</v>
      </c>
      <c r="N10" s="23">
        <f>COUNTIF($AA$21:$AA$33,"SESUAI KEBUTUHAN")/13</f>
        <v>0.84615384615384615</v>
      </c>
      <c r="O10" s="23">
        <f>COUNTIF($AB$21:$AB$33,"SESUAI KEBUTUHAN")/13</f>
        <v>0.84615384615384615</v>
      </c>
      <c r="P10" s="25"/>
      <c r="Q10" s="22" t="s">
        <v>11</v>
      </c>
      <c r="R10" s="23">
        <f>COUNTIF($AJ$21:$AJ$33,"SESUAI KEBUTUHAN")/13</f>
        <v>1</v>
      </c>
      <c r="S10" s="23">
        <f>COUNTIF($AK$21:$AK$33,"SESUAI KEBUTUHAN")/13</f>
        <v>0.84615384615384615</v>
      </c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</row>
    <row r="11" spans="1:44" ht="15.75" hidden="1" customHeight="1">
      <c r="A11" s="21"/>
      <c r="B11" s="1"/>
      <c r="C11" s="27"/>
      <c r="D11" s="21"/>
      <c r="E11" s="1"/>
      <c r="F11" s="27"/>
      <c r="G11" s="27"/>
      <c r="H11" s="21"/>
      <c r="I11" s="28"/>
      <c r="J11" s="27"/>
      <c r="K11" s="27"/>
      <c r="L11" s="21"/>
      <c r="M11" s="1"/>
      <c r="N11" s="27"/>
      <c r="O11" s="27"/>
      <c r="P11" s="25"/>
      <c r="Q11" s="1"/>
      <c r="R11" s="27"/>
      <c r="S11" s="27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</row>
    <row r="12" spans="1:44" ht="15.75" hidden="1" customHeight="1">
      <c r="A12" s="35" t="s">
        <v>17</v>
      </c>
      <c r="B12" s="4" t="s">
        <v>3</v>
      </c>
      <c r="C12" s="5">
        <f>COUNTIF($E$21:$E$33,"YA")/32</f>
        <v>0</v>
      </c>
      <c r="D12" s="36" t="s">
        <v>18</v>
      </c>
      <c r="E12" s="10" t="s">
        <v>3</v>
      </c>
      <c r="F12" s="11">
        <f>COUNTIF($L$21:$L$33,"SESUAI KEBUTUHAN")/32</f>
        <v>0.40625</v>
      </c>
      <c r="G12" s="11">
        <f>COUNTIF($M$21:$M$33,"SESUAI KEBUTUHAN")/32</f>
        <v>0.40625</v>
      </c>
      <c r="H12" s="37" t="s">
        <v>19</v>
      </c>
      <c r="I12" s="30" t="s">
        <v>3</v>
      </c>
      <c r="J12" s="31">
        <f>COUNTIF($U$21:$U$33,"SESUAI KEBUTUHAN")/32</f>
        <v>0.40625</v>
      </c>
      <c r="K12" s="31">
        <f>COUNTIF($V$21:$V$33,"SESUAI KEBUTUHAN")/32</f>
        <v>0.40625</v>
      </c>
      <c r="L12" s="15" t="s">
        <v>20</v>
      </c>
      <c r="M12" s="16" t="s">
        <v>3</v>
      </c>
      <c r="N12" s="17">
        <f>COUNTIF($AD$21:$AD$33,"SESUAI KEBUTUHAN")/32</f>
        <v>0.40625</v>
      </c>
      <c r="O12" s="17">
        <f>COUNTIF($AD$21:$AD$33,"SESUAI KEBUTUHAN")/32</f>
        <v>0.40625</v>
      </c>
      <c r="P12" s="18" t="s">
        <v>21</v>
      </c>
      <c r="Q12" s="19" t="s">
        <v>3</v>
      </c>
      <c r="R12" s="20">
        <f>COUNTIF($AM$21:$AM$33,"SESUAI KEBUTUHAN")/32</f>
        <v>0.15625</v>
      </c>
      <c r="S12" s="20">
        <f>COUNTIF($AN$21:$AN$33,"SESUAI KEBUTUHAN")/32</f>
        <v>0.125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ht="15.75" hidden="1" customHeight="1">
      <c r="A13" s="25"/>
      <c r="B13" s="22" t="s">
        <v>9</v>
      </c>
      <c r="C13" s="23" t="e">
        <f>COUNTIF(#REF!,"YA")/9</f>
        <v>#REF!</v>
      </c>
      <c r="D13" s="1"/>
      <c r="E13" s="22" t="s">
        <v>9</v>
      </c>
      <c r="F13" s="23" t="e">
        <f>COUNTIF(#REF!,"SESUAI KEBUTUHAN")/9</f>
        <v>#REF!</v>
      </c>
      <c r="G13" s="23" t="e">
        <f>COUNTIF(#REF!,"SESUAI KEBUTUHAN")/9</f>
        <v>#REF!</v>
      </c>
      <c r="H13" s="1"/>
      <c r="I13" s="24" t="s">
        <v>9</v>
      </c>
      <c r="J13" s="23" t="e">
        <f>COUNTIF(#REF!,"SESUAI KEBUTUHAN")/9</f>
        <v>#REF!</v>
      </c>
      <c r="K13" s="23" t="e">
        <f>COUNTIF(#REF!,"SESUAI KEBUTUHAN")/9</f>
        <v>#REF!</v>
      </c>
      <c r="L13" s="1"/>
      <c r="M13" s="22" t="s">
        <v>9</v>
      </c>
      <c r="N13" s="23" t="e">
        <f>COUNTIF(#REF!,"SESUAI KEBUTUHAN")/9</f>
        <v>#REF!</v>
      </c>
      <c r="O13" s="23" t="e">
        <f>COUNTIF(#REF!,"SESUAI KEBUTUHAN")/9</f>
        <v>#REF!</v>
      </c>
      <c r="P13" s="1"/>
      <c r="Q13" s="22" t="s">
        <v>9</v>
      </c>
      <c r="R13" s="23" t="e">
        <f>COUNTIF(#REF!,"SESUAI KEBUTUHAN")/9</f>
        <v>#REF!</v>
      </c>
      <c r="S13" s="23" t="e">
        <f>COUNTIF(#REF!,"SESUAI KEBUTUHAN")/9</f>
        <v>#REF!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ht="15.75" hidden="1" customHeight="1">
      <c r="A14" s="25"/>
      <c r="B14" s="4" t="s">
        <v>10</v>
      </c>
      <c r="C14" s="5" t="e">
        <f>COUNTIF(#REF!,"YA")/10</f>
        <v>#REF!</v>
      </c>
      <c r="D14" s="25"/>
      <c r="E14" s="10" t="s">
        <v>10</v>
      </c>
      <c r="F14" s="11" t="e">
        <f>COUNTIF(#REF!,"SESUAI KEBUTUHAN")/10</f>
        <v>#REF!</v>
      </c>
      <c r="G14" s="11" t="e">
        <f>COUNTIF(#REF!,"SESUAI KEBUTUHAN")/10</f>
        <v>#REF!</v>
      </c>
      <c r="H14" s="27"/>
      <c r="I14" s="34" t="s">
        <v>10</v>
      </c>
      <c r="J14" s="31" t="e">
        <f>COUNTIF(#REF!,"SESUAI KEBUTUHAN")/10</f>
        <v>#REF!</v>
      </c>
      <c r="K14" s="31" t="e">
        <f>COUNTIF(#REF!,"SESUAI KEBUTUHAN")/10</f>
        <v>#REF!</v>
      </c>
      <c r="L14" s="25"/>
      <c r="M14" s="16" t="s">
        <v>10</v>
      </c>
      <c r="N14" s="17" t="e">
        <f>COUNTIF(#REF!,"SESUAI KEBUTUHAN")/10</f>
        <v>#REF!</v>
      </c>
      <c r="O14" s="17" t="e">
        <f>COUNTIF(#REF!,"SESUAI KEBUTUHAN")/10</f>
        <v>#REF!</v>
      </c>
      <c r="P14" s="27"/>
      <c r="Q14" s="19" t="s">
        <v>10</v>
      </c>
      <c r="R14" s="20" t="e">
        <f>COUNTIF(#REF!,"SESUAI KEBUTUHAN")/10</f>
        <v>#REF!</v>
      </c>
      <c r="S14" s="20" t="e">
        <f>COUNTIF(#REF!,"SESUAI KEBUTUHAN")/10</f>
        <v>#REF!</v>
      </c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ht="15.75" hidden="1" customHeight="1">
      <c r="A15" s="25"/>
      <c r="B15" s="22" t="s">
        <v>11</v>
      </c>
      <c r="C15" s="23">
        <f>COUNTIF($E$21:$E$33,"YA")/13</f>
        <v>0</v>
      </c>
      <c r="D15" s="25"/>
      <c r="E15" s="22" t="s">
        <v>11</v>
      </c>
      <c r="F15" s="23">
        <f>COUNTIF($L$21:$L$33,"SESUAI KEBUTUHAN")/13</f>
        <v>1</v>
      </c>
      <c r="G15" s="23">
        <f>COUNTIF($M$21:$M$33,"SESUAI KEBUTUHAN")/13</f>
        <v>1</v>
      </c>
      <c r="H15" s="27"/>
      <c r="I15" s="24" t="s">
        <v>11</v>
      </c>
      <c r="J15" s="23">
        <f>COUNTIF($U$21:$U$33,"SESUAI KEBUTUHAN")/13</f>
        <v>1</v>
      </c>
      <c r="K15" s="23">
        <f>COUNTIF($V$21:$V$33,"SESUAI KEBUTUHAN")/13</f>
        <v>1</v>
      </c>
      <c r="L15" s="25"/>
      <c r="M15" s="22" t="s">
        <v>11</v>
      </c>
      <c r="N15" s="23">
        <f>COUNTIF($AD$21:$AD$33,"SESUAI KEBUTUHAN")/13</f>
        <v>1</v>
      </c>
      <c r="O15" s="23">
        <f>COUNTIF($AE$21:$AE$33,"SESUAI KEBUTUHAN")/13</f>
        <v>1</v>
      </c>
      <c r="P15" s="27"/>
      <c r="Q15" s="22" t="s">
        <v>11</v>
      </c>
      <c r="R15" s="23">
        <f>COUNTIF($AM$21:$AM$33,"SESUAI KEBUTUHAN")/13</f>
        <v>0.38461538461538464</v>
      </c>
      <c r="S15" s="23">
        <f>COUNTIF($AN$21:$AN$33,"SESUAI KEBUTUHAN")/13</f>
        <v>0.30769230769230771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ht="15.75" hidden="1" customHeight="1">
      <c r="A16" s="25"/>
      <c r="B16" s="1"/>
      <c r="C16" s="27"/>
      <c r="D16" s="25"/>
      <c r="E16" s="1"/>
      <c r="F16" s="27"/>
      <c r="G16" s="27"/>
      <c r="H16" s="27"/>
      <c r="I16" s="28"/>
      <c r="J16" s="27"/>
      <c r="K16" s="27"/>
      <c r="L16" s="25"/>
      <c r="M16" s="1"/>
      <c r="N16" s="27"/>
      <c r="O16" s="27"/>
      <c r="P16" s="27"/>
      <c r="Q16" s="1"/>
      <c r="R16" s="27"/>
      <c r="S16" s="27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44" ht="15.75" hidden="1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</row>
    <row r="18" spans="1:44" ht="31.5" customHeight="1">
      <c r="A18" s="41" t="s">
        <v>22</v>
      </c>
      <c r="B18" s="41" t="s">
        <v>23</v>
      </c>
      <c r="C18" s="42" t="s">
        <v>24</v>
      </c>
      <c r="D18" s="43"/>
      <c r="E18" s="43"/>
      <c r="F18" s="44" t="s">
        <v>25</v>
      </c>
      <c r="G18" s="43"/>
      <c r="H18" s="43"/>
      <c r="I18" s="44" t="s">
        <v>26</v>
      </c>
      <c r="J18" s="43"/>
      <c r="K18" s="43"/>
      <c r="L18" s="45" t="s">
        <v>27</v>
      </c>
      <c r="M18" s="43"/>
      <c r="N18" s="43"/>
      <c r="O18" s="45" t="s">
        <v>5</v>
      </c>
      <c r="P18" s="43"/>
      <c r="Q18" s="43"/>
      <c r="R18" s="46" t="s">
        <v>14</v>
      </c>
      <c r="S18" s="43"/>
      <c r="T18" s="43"/>
      <c r="U18" s="46" t="s">
        <v>19</v>
      </c>
      <c r="V18" s="43"/>
      <c r="W18" s="43"/>
      <c r="X18" s="47" t="s">
        <v>28</v>
      </c>
      <c r="Y18" s="43"/>
      <c r="Z18" s="43"/>
      <c r="AA18" s="47" t="s">
        <v>15</v>
      </c>
      <c r="AB18" s="43"/>
      <c r="AC18" s="43"/>
      <c r="AD18" s="48" t="s">
        <v>20</v>
      </c>
      <c r="AE18" s="43"/>
      <c r="AF18" s="43"/>
      <c r="AG18" s="48" t="s">
        <v>7</v>
      </c>
      <c r="AH18" s="43"/>
      <c r="AI18" s="43"/>
      <c r="AJ18" s="49" t="s">
        <v>29</v>
      </c>
      <c r="AK18" s="43"/>
      <c r="AL18" s="43"/>
      <c r="AM18" s="49" t="s">
        <v>30</v>
      </c>
      <c r="AN18" s="43"/>
      <c r="AO18" s="43"/>
      <c r="AP18" s="49" t="s">
        <v>31</v>
      </c>
      <c r="AQ18" s="43"/>
      <c r="AR18" s="43"/>
    </row>
    <row r="19" spans="1:44" ht="24" customHeight="1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</row>
    <row r="20" spans="1:44" ht="57">
      <c r="A20" s="43"/>
      <c r="B20" s="43"/>
      <c r="C20" s="50" t="s">
        <v>32</v>
      </c>
      <c r="D20" s="50" t="s">
        <v>33</v>
      </c>
      <c r="E20" s="50" t="s">
        <v>34</v>
      </c>
      <c r="F20" s="51" t="s">
        <v>35</v>
      </c>
      <c r="G20" s="51" t="s">
        <v>36</v>
      </c>
      <c r="H20" s="51" t="s">
        <v>37</v>
      </c>
      <c r="I20" s="51" t="s">
        <v>35</v>
      </c>
      <c r="J20" s="51" t="s">
        <v>36</v>
      </c>
      <c r="K20" s="51" t="s">
        <v>37</v>
      </c>
      <c r="L20" s="52" t="s">
        <v>35</v>
      </c>
      <c r="M20" s="52" t="s">
        <v>36</v>
      </c>
      <c r="N20" s="53" t="s">
        <v>37</v>
      </c>
      <c r="O20" s="52" t="s">
        <v>35</v>
      </c>
      <c r="P20" s="52" t="s">
        <v>36</v>
      </c>
      <c r="Q20" s="53" t="s">
        <v>37</v>
      </c>
      <c r="R20" s="54" t="s">
        <v>35</v>
      </c>
      <c r="S20" s="54" t="s">
        <v>36</v>
      </c>
      <c r="T20" s="55" t="s">
        <v>37</v>
      </c>
      <c r="U20" s="54" t="s">
        <v>35</v>
      </c>
      <c r="V20" s="54" t="s">
        <v>36</v>
      </c>
      <c r="W20" s="55" t="s">
        <v>37</v>
      </c>
      <c r="X20" s="56" t="s">
        <v>35</v>
      </c>
      <c r="Y20" s="56" t="s">
        <v>36</v>
      </c>
      <c r="Z20" s="57" t="s">
        <v>37</v>
      </c>
      <c r="AA20" s="56" t="s">
        <v>35</v>
      </c>
      <c r="AB20" s="56" t="s">
        <v>36</v>
      </c>
      <c r="AC20" s="56" t="s">
        <v>37</v>
      </c>
      <c r="AD20" s="58" t="s">
        <v>35</v>
      </c>
      <c r="AE20" s="58" t="s">
        <v>36</v>
      </c>
      <c r="AF20" s="59" t="s">
        <v>37</v>
      </c>
      <c r="AG20" s="58" t="s">
        <v>35</v>
      </c>
      <c r="AH20" s="58" t="s">
        <v>36</v>
      </c>
      <c r="AI20" s="59" t="s">
        <v>37</v>
      </c>
      <c r="AJ20" s="60" t="s">
        <v>35</v>
      </c>
      <c r="AK20" s="60" t="s">
        <v>36</v>
      </c>
      <c r="AL20" s="61" t="s">
        <v>37</v>
      </c>
      <c r="AM20" s="60" t="s">
        <v>35</v>
      </c>
      <c r="AN20" s="60" t="s">
        <v>36</v>
      </c>
      <c r="AO20" s="61" t="s">
        <v>37</v>
      </c>
      <c r="AP20" s="60" t="s">
        <v>35</v>
      </c>
      <c r="AQ20" s="60" t="s">
        <v>36</v>
      </c>
      <c r="AR20" s="61" t="s">
        <v>37</v>
      </c>
    </row>
    <row r="21" spans="1:44" ht="34.5" customHeight="1">
      <c r="A21" s="62" t="s">
        <v>42</v>
      </c>
      <c r="B21" s="63" t="s">
        <v>43</v>
      </c>
      <c r="C21" s="64" t="s">
        <v>39</v>
      </c>
      <c r="D21" s="65" t="s">
        <v>38</v>
      </c>
      <c r="E21" s="65" t="s">
        <v>38</v>
      </c>
      <c r="F21" s="66" t="s">
        <v>41</v>
      </c>
      <c r="G21" s="66" t="s">
        <v>41</v>
      </c>
      <c r="H21" s="67">
        <v>8</v>
      </c>
      <c r="I21" s="66" t="s">
        <v>41</v>
      </c>
      <c r="J21" s="66" t="s">
        <v>41</v>
      </c>
      <c r="K21" s="68">
        <v>60</v>
      </c>
      <c r="L21" s="66" t="s">
        <v>41</v>
      </c>
      <c r="M21" s="69" t="s">
        <v>41</v>
      </c>
      <c r="N21" s="70">
        <v>1</v>
      </c>
      <c r="O21" s="69" t="s">
        <v>41</v>
      </c>
      <c r="P21" s="69" t="s">
        <v>41</v>
      </c>
      <c r="Q21" s="70">
        <v>2</v>
      </c>
      <c r="R21" s="66" t="s">
        <v>41</v>
      </c>
      <c r="S21" s="66" t="s">
        <v>41</v>
      </c>
      <c r="T21" s="71">
        <v>1</v>
      </c>
      <c r="U21" s="69" t="s">
        <v>41</v>
      </c>
      <c r="V21" s="69" t="s">
        <v>41</v>
      </c>
      <c r="W21" s="71">
        <v>1</v>
      </c>
      <c r="X21" s="66" t="s">
        <v>41</v>
      </c>
      <c r="Y21" s="66" t="s">
        <v>41</v>
      </c>
      <c r="Z21" s="72">
        <v>1</v>
      </c>
      <c r="AA21" s="66" t="s">
        <v>41</v>
      </c>
      <c r="AB21" s="66" t="s">
        <v>41</v>
      </c>
      <c r="AC21" s="73">
        <v>48</v>
      </c>
      <c r="AD21" s="66" t="s">
        <v>41</v>
      </c>
      <c r="AE21" s="66" t="s">
        <v>41</v>
      </c>
      <c r="AF21" s="74">
        <v>1</v>
      </c>
      <c r="AG21" s="69" t="s">
        <v>40</v>
      </c>
      <c r="AH21" s="69" t="s">
        <v>40</v>
      </c>
      <c r="AI21" s="74">
        <v>0</v>
      </c>
      <c r="AJ21" s="66" t="s">
        <v>41</v>
      </c>
      <c r="AK21" s="66" t="s">
        <v>41</v>
      </c>
      <c r="AL21" s="75">
        <v>1</v>
      </c>
      <c r="AM21" s="69" t="s">
        <v>40</v>
      </c>
      <c r="AN21" s="69" t="s">
        <v>40</v>
      </c>
      <c r="AO21" s="75">
        <v>0</v>
      </c>
      <c r="AP21" s="69" t="s">
        <v>40</v>
      </c>
      <c r="AQ21" s="69" t="s">
        <v>40</v>
      </c>
      <c r="AR21" s="75">
        <v>0</v>
      </c>
    </row>
    <row r="22" spans="1:44" ht="34.5" customHeight="1">
      <c r="A22" s="43"/>
      <c r="B22" s="63" t="s">
        <v>44</v>
      </c>
      <c r="C22" s="65" t="s">
        <v>38</v>
      </c>
      <c r="D22" s="64" t="s">
        <v>39</v>
      </c>
      <c r="E22" s="65" t="s">
        <v>38</v>
      </c>
      <c r="F22" s="66" t="s">
        <v>41</v>
      </c>
      <c r="G22" s="66" t="s">
        <v>41</v>
      </c>
      <c r="H22" s="67">
        <v>5</v>
      </c>
      <c r="I22" s="66" t="s">
        <v>41</v>
      </c>
      <c r="J22" s="66" t="s">
        <v>41</v>
      </c>
      <c r="K22" s="68">
        <v>18</v>
      </c>
      <c r="L22" s="66" t="s">
        <v>41</v>
      </c>
      <c r="M22" s="69" t="s">
        <v>41</v>
      </c>
      <c r="N22" s="70">
        <v>2</v>
      </c>
      <c r="O22" s="69" t="s">
        <v>41</v>
      </c>
      <c r="P22" s="69" t="s">
        <v>41</v>
      </c>
      <c r="Q22" s="70">
        <v>1</v>
      </c>
      <c r="R22" s="66" t="s">
        <v>41</v>
      </c>
      <c r="S22" s="66" t="s">
        <v>41</v>
      </c>
      <c r="T22" s="71">
        <v>1</v>
      </c>
      <c r="U22" s="69" t="s">
        <v>41</v>
      </c>
      <c r="V22" s="69" t="s">
        <v>41</v>
      </c>
      <c r="W22" s="71">
        <v>2</v>
      </c>
      <c r="X22" s="66" t="s">
        <v>41</v>
      </c>
      <c r="Y22" s="66" t="s">
        <v>41</v>
      </c>
      <c r="Z22" s="72">
        <v>2</v>
      </c>
      <c r="AA22" s="66" t="s">
        <v>41</v>
      </c>
      <c r="AB22" s="66" t="s">
        <v>41</v>
      </c>
      <c r="AC22" s="73">
        <v>3</v>
      </c>
      <c r="AD22" s="66" t="s">
        <v>41</v>
      </c>
      <c r="AE22" s="66" t="s">
        <v>41</v>
      </c>
      <c r="AF22" s="74">
        <v>1</v>
      </c>
      <c r="AG22" s="69" t="s">
        <v>40</v>
      </c>
      <c r="AH22" s="69" t="s">
        <v>40</v>
      </c>
      <c r="AI22" s="74">
        <v>0</v>
      </c>
      <c r="AJ22" s="66" t="s">
        <v>41</v>
      </c>
      <c r="AK22" s="66" t="s">
        <v>41</v>
      </c>
      <c r="AL22" s="75">
        <v>2</v>
      </c>
      <c r="AM22" s="69" t="s">
        <v>40</v>
      </c>
      <c r="AN22" s="69" t="s">
        <v>40</v>
      </c>
      <c r="AO22" s="75">
        <v>0</v>
      </c>
      <c r="AP22" s="69" t="s">
        <v>40</v>
      </c>
      <c r="AQ22" s="69" t="s">
        <v>40</v>
      </c>
      <c r="AR22" s="75">
        <v>0</v>
      </c>
    </row>
    <row r="23" spans="1:44" ht="34.5" customHeight="1">
      <c r="A23" s="43"/>
      <c r="B23" s="63" t="s">
        <v>45</v>
      </c>
      <c r="C23" s="64" t="s">
        <v>39</v>
      </c>
      <c r="D23" s="65" t="s">
        <v>38</v>
      </c>
      <c r="E23" s="65" t="s">
        <v>38</v>
      </c>
      <c r="F23" s="66" t="s">
        <v>41</v>
      </c>
      <c r="G23" s="69" t="s">
        <v>41</v>
      </c>
      <c r="H23" s="67">
        <v>7</v>
      </c>
      <c r="I23" s="66" t="s">
        <v>41</v>
      </c>
      <c r="J23" s="66" t="s">
        <v>41</v>
      </c>
      <c r="K23" s="68">
        <v>20</v>
      </c>
      <c r="L23" s="66" t="s">
        <v>41</v>
      </c>
      <c r="M23" s="69" t="s">
        <v>41</v>
      </c>
      <c r="N23" s="70">
        <v>1</v>
      </c>
      <c r="O23" s="69" t="s">
        <v>41</v>
      </c>
      <c r="P23" s="69" t="s">
        <v>41</v>
      </c>
      <c r="Q23" s="70">
        <v>1</v>
      </c>
      <c r="R23" s="66" t="s">
        <v>41</v>
      </c>
      <c r="S23" s="66" t="s">
        <v>41</v>
      </c>
      <c r="T23" s="71">
        <v>1</v>
      </c>
      <c r="U23" s="69" t="s">
        <v>41</v>
      </c>
      <c r="V23" s="69" t="s">
        <v>41</v>
      </c>
      <c r="W23" s="71">
        <v>2</v>
      </c>
      <c r="X23" s="66" t="s">
        <v>41</v>
      </c>
      <c r="Y23" s="66" t="s">
        <v>41</v>
      </c>
      <c r="Z23" s="72">
        <v>1</v>
      </c>
      <c r="AA23" s="66" t="s">
        <v>40</v>
      </c>
      <c r="AB23" s="66" t="s">
        <v>41</v>
      </c>
      <c r="AC23" s="73">
        <v>3</v>
      </c>
      <c r="AD23" s="66" t="s">
        <v>41</v>
      </c>
      <c r="AE23" s="66" t="s">
        <v>41</v>
      </c>
      <c r="AF23" s="74">
        <v>1</v>
      </c>
      <c r="AG23" s="69" t="s">
        <v>40</v>
      </c>
      <c r="AH23" s="69" t="s">
        <v>41</v>
      </c>
      <c r="AI23" s="74">
        <v>1</v>
      </c>
      <c r="AJ23" s="66" t="s">
        <v>41</v>
      </c>
      <c r="AK23" s="66" t="s">
        <v>41</v>
      </c>
      <c r="AL23" s="75">
        <v>3</v>
      </c>
      <c r="AM23" s="66" t="s">
        <v>41</v>
      </c>
      <c r="AN23" s="66" t="s">
        <v>41</v>
      </c>
      <c r="AO23" s="75">
        <v>1</v>
      </c>
      <c r="AP23" s="66" t="s">
        <v>41</v>
      </c>
      <c r="AQ23" s="66" t="s">
        <v>41</v>
      </c>
      <c r="AR23" s="75">
        <v>1</v>
      </c>
    </row>
    <row r="24" spans="1:44" ht="34.5" customHeight="1">
      <c r="A24" s="43"/>
      <c r="B24" s="63" t="s">
        <v>46</v>
      </c>
      <c r="C24" s="65" t="s">
        <v>38</v>
      </c>
      <c r="D24" s="64" t="s">
        <v>39</v>
      </c>
      <c r="E24" s="65" t="s">
        <v>38</v>
      </c>
      <c r="F24" s="66" t="s">
        <v>41</v>
      </c>
      <c r="G24" s="69" t="s">
        <v>41</v>
      </c>
      <c r="H24" s="67">
        <v>7</v>
      </c>
      <c r="I24" s="66" t="s">
        <v>41</v>
      </c>
      <c r="J24" s="66" t="s">
        <v>41</v>
      </c>
      <c r="K24" s="68">
        <v>20</v>
      </c>
      <c r="L24" s="66" t="s">
        <v>41</v>
      </c>
      <c r="M24" s="69" t="s">
        <v>41</v>
      </c>
      <c r="N24" s="70">
        <v>2</v>
      </c>
      <c r="O24" s="69" t="s">
        <v>41</v>
      </c>
      <c r="P24" s="69" t="s">
        <v>41</v>
      </c>
      <c r="Q24" s="70">
        <v>2</v>
      </c>
      <c r="R24" s="66" t="s">
        <v>41</v>
      </c>
      <c r="S24" s="66" t="s">
        <v>41</v>
      </c>
      <c r="T24" s="71">
        <v>5</v>
      </c>
      <c r="U24" s="69" t="s">
        <v>41</v>
      </c>
      <c r="V24" s="69" t="s">
        <v>41</v>
      </c>
      <c r="W24" s="71">
        <v>2</v>
      </c>
      <c r="X24" s="66" t="s">
        <v>41</v>
      </c>
      <c r="Y24" s="66" t="s">
        <v>41</v>
      </c>
      <c r="Z24" s="72">
        <v>2</v>
      </c>
      <c r="AA24" s="66" t="s">
        <v>41</v>
      </c>
      <c r="AB24" s="66" t="s">
        <v>41</v>
      </c>
      <c r="AC24" s="73">
        <v>1</v>
      </c>
      <c r="AD24" s="66" t="s">
        <v>41</v>
      </c>
      <c r="AE24" s="66" t="s">
        <v>41</v>
      </c>
      <c r="AF24" s="74">
        <v>2</v>
      </c>
      <c r="AG24" s="69" t="s">
        <v>40</v>
      </c>
      <c r="AH24" s="69" t="s">
        <v>40</v>
      </c>
      <c r="AI24" s="74">
        <v>0</v>
      </c>
      <c r="AJ24" s="66" t="s">
        <v>41</v>
      </c>
      <c r="AK24" s="66" t="s">
        <v>41</v>
      </c>
      <c r="AL24" s="75">
        <v>3</v>
      </c>
      <c r="AM24" s="69" t="s">
        <v>40</v>
      </c>
      <c r="AN24" s="69" t="s">
        <v>40</v>
      </c>
      <c r="AO24" s="75">
        <v>0</v>
      </c>
      <c r="AP24" s="69" t="s">
        <v>40</v>
      </c>
      <c r="AQ24" s="69" t="s">
        <v>40</v>
      </c>
      <c r="AR24" s="75">
        <v>0</v>
      </c>
    </row>
    <row r="25" spans="1:44" ht="34.5" customHeight="1">
      <c r="A25" s="43"/>
      <c r="B25" s="63" t="s">
        <v>47</v>
      </c>
      <c r="C25" s="64" t="s">
        <v>39</v>
      </c>
      <c r="D25" s="65" t="s">
        <v>38</v>
      </c>
      <c r="E25" s="65" t="s">
        <v>38</v>
      </c>
      <c r="F25" s="66" t="s">
        <v>40</v>
      </c>
      <c r="G25" s="69" t="s">
        <v>41</v>
      </c>
      <c r="H25" s="67">
        <v>5</v>
      </c>
      <c r="I25" s="66" t="s">
        <v>41</v>
      </c>
      <c r="J25" s="66" t="s">
        <v>41</v>
      </c>
      <c r="K25" s="68">
        <v>20</v>
      </c>
      <c r="L25" s="66" t="s">
        <v>41</v>
      </c>
      <c r="M25" s="69" t="s">
        <v>41</v>
      </c>
      <c r="N25" s="70">
        <v>1</v>
      </c>
      <c r="O25" s="69" t="s">
        <v>41</v>
      </c>
      <c r="P25" s="69" t="s">
        <v>41</v>
      </c>
      <c r="Q25" s="70">
        <v>1</v>
      </c>
      <c r="R25" s="66" t="s">
        <v>41</v>
      </c>
      <c r="S25" s="66" t="s">
        <v>41</v>
      </c>
      <c r="T25" s="71">
        <v>1</v>
      </c>
      <c r="U25" s="69" t="s">
        <v>41</v>
      </c>
      <c r="V25" s="69" t="s">
        <v>41</v>
      </c>
      <c r="W25" s="71">
        <v>1</v>
      </c>
      <c r="X25" s="66" t="s">
        <v>41</v>
      </c>
      <c r="Y25" s="66" t="s">
        <v>41</v>
      </c>
      <c r="Z25" s="72">
        <v>2</v>
      </c>
      <c r="AA25" s="66" t="s">
        <v>41</v>
      </c>
      <c r="AB25" s="66" t="s">
        <v>41</v>
      </c>
      <c r="AC25" s="73">
        <v>3</v>
      </c>
      <c r="AD25" s="66" t="s">
        <v>41</v>
      </c>
      <c r="AE25" s="66" t="s">
        <v>41</v>
      </c>
      <c r="AF25" s="74">
        <v>1</v>
      </c>
      <c r="AG25" s="69" t="s">
        <v>40</v>
      </c>
      <c r="AH25" s="69" t="s">
        <v>41</v>
      </c>
      <c r="AI25" s="74">
        <v>1</v>
      </c>
      <c r="AJ25" s="66" t="s">
        <v>41</v>
      </c>
      <c r="AK25" s="66" t="s">
        <v>41</v>
      </c>
      <c r="AL25" s="75">
        <v>2</v>
      </c>
      <c r="AM25" s="66" t="s">
        <v>41</v>
      </c>
      <c r="AN25" s="66" t="s">
        <v>40</v>
      </c>
      <c r="AO25" s="75">
        <v>0</v>
      </c>
      <c r="AP25" s="66" t="s">
        <v>41</v>
      </c>
      <c r="AQ25" s="66" t="s">
        <v>40</v>
      </c>
      <c r="AR25" s="75">
        <v>0</v>
      </c>
    </row>
    <row r="26" spans="1:44" ht="34.5" customHeight="1">
      <c r="A26" s="43"/>
      <c r="B26" s="63" t="s">
        <v>48</v>
      </c>
      <c r="C26" s="65" t="s">
        <v>38</v>
      </c>
      <c r="D26" s="64" t="s">
        <v>39</v>
      </c>
      <c r="E26" s="65" t="s">
        <v>38</v>
      </c>
      <c r="F26" s="66" t="s">
        <v>41</v>
      </c>
      <c r="G26" s="66" t="s">
        <v>41</v>
      </c>
      <c r="H26" s="67">
        <v>10</v>
      </c>
      <c r="I26" s="66" t="s">
        <v>41</v>
      </c>
      <c r="J26" s="66" t="s">
        <v>41</v>
      </c>
      <c r="K26" s="68">
        <v>30</v>
      </c>
      <c r="L26" s="66" t="s">
        <v>41</v>
      </c>
      <c r="M26" s="69" t="s">
        <v>41</v>
      </c>
      <c r="N26" s="70">
        <v>1</v>
      </c>
      <c r="O26" s="69" t="s">
        <v>41</v>
      </c>
      <c r="P26" s="69" t="s">
        <v>41</v>
      </c>
      <c r="Q26" s="70">
        <v>1</v>
      </c>
      <c r="R26" s="66" t="s">
        <v>41</v>
      </c>
      <c r="S26" s="66" t="s">
        <v>41</v>
      </c>
      <c r="T26" s="71">
        <v>1</v>
      </c>
      <c r="U26" s="69" t="s">
        <v>41</v>
      </c>
      <c r="V26" s="69" t="s">
        <v>41</v>
      </c>
      <c r="W26" s="71">
        <v>2</v>
      </c>
      <c r="X26" s="66" t="s">
        <v>41</v>
      </c>
      <c r="Y26" s="66" t="s">
        <v>41</v>
      </c>
      <c r="Z26" s="72">
        <v>1</v>
      </c>
      <c r="AA26" s="66" t="s">
        <v>41</v>
      </c>
      <c r="AB26" s="66" t="s">
        <v>41</v>
      </c>
      <c r="AC26" s="73">
        <v>36</v>
      </c>
      <c r="AD26" s="66" t="s">
        <v>41</v>
      </c>
      <c r="AE26" s="66" t="s">
        <v>41</v>
      </c>
      <c r="AF26" s="74">
        <v>1</v>
      </c>
      <c r="AG26" s="69" t="s">
        <v>40</v>
      </c>
      <c r="AH26" s="69" t="s">
        <v>40</v>
      </c>
      <c r="AI26" s="74">
        <v>0</v>
      </c>
      <c r="AJ26" s="66" t="s">
        <v>41</v>
      </c>
      <c r="AK26" s="66" t="s">
        <v>41</v>
      </c>
      <c r="AL26" s="75">
        <v>2</v>
      </c>
      <c r="AM26" s="69" t="s">
        <v>40</v>
      </c>
      <c r="AN26" s="69" t="s">
        <v>40</v>
      </c>
      <c r="AO26" s="75">
        <v>0</v>
      </c>
      <c r="AP26" s="69" t="s">
        <v>40</v>
      </c>
      <c r="AQ26" s="69" t="s">
        <v>40</v>
      </c>
      <c r="AR26" s="75">
        <v>0</v>
      </c>
    </row>
    <row r="27" spans="1:44" ht="34.5" customHeight="1">
      <c r="A27" s="43"/>
      <c r="B27" s="63" t="s">
        <v>49</v>
      </c>
      <c r="C27" s="64" t="s">
        <v>39</v>
      </c>
      <c r="D27" s="65" t="s">
        <v>38</v>
      </c>
      <c r="E27" s="65" t="s">
        <v>38</v>
      </c>
      <c r="F27" s="66" t="s">
        <v>41</v>
      </c>
      <c r="G27" s="66" t="s">
        <v>41</v>
      </c>
      <c r="H27" s="67">
        <v>8</v>
      </c>
      <c r="I27" s="66" t="s">
        <v>41</v>
      </c>
      <c r="J27" s="66" t="s">
        <v>41</v>
      </c>
      <c r="K27" s="68">
        <v>24</v>
      </c>
      <c r="L27" s="66" t="s">
        <v>41</v>
      </c>
      <c r="M27" s="69" t="s">
        <v>41</v>
      </c>
      <c r="N27" s="70">
        <v>1</v>
      </c>
      <c r="O27" s="69" t="s">
        <v>41</v>
      </c>
      <c r="P27" s="69" t="s">
        <v>41</v>
      </c>
      <c r="Q27" s="70">
        <v>1</v>
      </c>
      <c r="R27" s="66" t="s">
        <v>41</v>
      </c>
      <c r="S27" s="66" t="s">
        <v>41</v>
      </c>
      <c r="T27" s="71">
        <v>1</v>
      </c>
      <c r="U27" s="69" t="s">
        <v>41</v>
      </c>
      <c r="V27" s="69" t="s">
        <v>41</v>
      </c>
      <c r="W27" s="71">
        <v>1</v>
      </c>
      <c r="X27" s="66" t="s">
        <v>41</v>
      </c>
      <c r="Y27" s="66" t="s">
        <v>41</v>
      </c>
      <c r="Z27" s="72">
        <v>1</v>
      </c>
      <c r="AA27" s="66" t="s">
        <v>41</v>
      </c>
      <c r="AB27" s="66" t="s">
        <v>41</v>
      </c>
      <c r="AC27" s="73">
        <v>86</v>
      </c>
      <c r="AD27" s="66" t="s">
        <v>41</v>
      </c>
      <c r="AE27" s="66" t="s">
        <v>41</v>
      </c>
      <c r="AF27" s="74">
        <v>2</v>
      </c>
      <c r="AG27" s="66" t="s">
        <v>41</v>
      </c>
      <c r="AH27" s="66" t="s">
        <v>41</v>
      </c>
      <c r="AI27" s="74">
        <v>1</v>
      </c>
      <c r="AJ27" s="66" t="s">
        <v>41</v>
      </c>
      <c r="AK27" s="66" t="s">
        <v>41</v>
      </c>
      <c r="AL27" s="75">
        <v>3</v>
      </c>
      <c r="AM27" s="66" t="s">
        <v>41</v>
      </c>
      <c r="AN27" s="66" t="s">
        <v>41</v>
      </c>
      <c r="AO27" s="75">
        <v>1</v>
      </c>
      <c r="AP27" s="66" t="s">
        <v>41</v>
      </c>
      <c r="AQ27" s="66" t="s">
        <v>41</v>
      </c>
      <c r="AR27" s="75">
        <v>1</v>
      </c>
    </row>
    <row r="28" spans="1:44" ht="34.5" customHeight="1">
      <c r="A28" s="43"/>
      <c r="B28" s="63" t="s">
        <v>50</v>
      </c>
      <c r="C28" s="64" t="s">
        <v>39</v>
      </c>
      <c r="D28" s="64" t="s">
        <v>38</v>
      </c>
      <c r="E28" s="65" t="s">
        <v>38</v>
      </c>
      <c r="F28" s="69" t="s">
        <v>40</v>
      </c>
      <c r="G28" s="69" t="s">
        <v>41</v>
      </c>
      <c r="H28" s="67">
        <v>8</v>
      </c>
      <c r="I28" s="66" t="s">
        <v>41</v>
      </c>
      <c r="J28" s="66" t="s">
        <v>41</v>
      </c>
      <c r="K28" s="68">
        <v>20</v>
      </c>
      <c r="L28" s="66" t="s">
        <v>41</v>
      </c>
      <c r="M28" s="69" t="s">
        <v>41</v>
      </c>
      <c r="N28" s="70">
        <v>2</v>
      </c>
      <c r="O28" s="69" t="s">
        <v>41</v>
      </c>
      <c r="P28" s="69" t="s">
        <v>41</v>
      </c>
      <c r="Q28" s="70">
        <v>1</v>
      </c>
      <c r="R28" s="66" t="s">
        <v>41</v>
      </c>
      <c r="S28" s="66" t="s">
        <v>41</v>
      </c>
      <c r="T28" s="71">
        <v>2</v>
      </c>
      <c r="U28" s="69" t="s">
        <v>41</v>
      </c>
      <c r="V28" s="69" t="s">
        <v>41</v>
      </c>
      <c r="W28" s="71">
        <v>2</v>
      </c>
      <c r="X28" s="66" t="s">
        <v>41</v>
      </c>
      <c r="Y28" s="66" t="s">
        <v>41</v>
      </c>
      <c r="Z28" s="72">
        <v>3</v>
      </c>
      <c r="AA28" s="66" t="s">
        <v>40</v>
      </c>
      <c r="AB28" s="66" t="s">
        <v>40</v>
      </c>
      <c r="AC28" s="73">
        <v>0</v>
      </c>
      <c r="AD28" s="66" t="s">
        <v>41</v>
      </c>
      <c r="AE28" s="66" t="s">
        <v>41</v>
      </c>
      <c r="AF28" s="74">
        <v>1</v>
      </c>
      <c r="AG28" s="69" t="s">
        <v>40</v>
      </c>
      <c r="AH28" s="69" t="s">
        <v>40</v>
      </c>
      <c r="AI28" s="74">
        <v>0</v>
      </c>
      <c r="AJ28" s="66" t="s">
        <v>41</v>
      </c>
      <c r="AK28" s="66" t="s">
        <v>41</v>
      </c>
      <c r="AL28" s="75">
        <v>1</v>
      </c>
      <c r="AM28" s="69" t="s">
        <v>40</v>
      </c>
      <c r="AN28" s="69" t="s">
        <v>40</v>
      </c>
      <c r="AO28" s="75">
        <v>0</v>
      </c>
      <c r="AP28" s="69" t="s">
        <v>40</v>
      </c>
      <c r="AQ28" s="69" t="s">
        <v>40</v>
      </c>
      <c r="AR28" s="75">
        <v>0</v>
      </c>
    </row>
    <row r="29" spans="1:44" ht="34.5" customHeight="1">
      <c r="A29" s="43"/>
      <c r="B29" s="63" t="s">
        <v>51</v>
      </c>
      <c r="C29" s="64" t="s">
        <v>39</v>
      </c>
      <c r="D29" s="65" t="s">
        <v>38</v>
      </c>
      <c r="E29" s="65" t="s">
        <v>38</v>
      </c>
      <c r="F29" s="66" t="s">
        <v>41</v>
      </c>
      <c r="G29" s="66" t="s">
        <v>41</v>
      </c>
      <c r="H29" s="67">
        <v>6</v>
      </c>
      <c r="I29" s="66" t="s">
        <v>41</v>
      </c>
      <c r="J29" s="66" t="s">
        <v>41</v>
      </c>
      <c r="K29" s="68">
        <v>15</v>
      </c>
      <c r="L29" s="66" t="s">
        <v>41</v>
      </c>
      <c r="M29" s="69" t="s">
        <v>41</v>
      </c>
      <c r="N29" s="70">
        <v>2</v>
      </c>
      <c r="O29" s="69" t="s">
        <v>41</v>
      </c>
      <c r="P29" s="69" t="s">
        <v>41</v>
      </c>
      <c r="Q29" s="70">
        <v>2</v>
      </c>
      <c r="R29" s="66" t="s">
        <v>41</v>
      </c>
      <c r="S29" s="66" t="s">
        <v>41</v>
      </c>
      <c r="T29" s="71">
        <v>3</v>
      </c>
      <c r="U29" s="69" t="s">
        <v>41</v>
      </c>
      <c r="V29" s="69" t="s">
        <v>41</v>
      </c>
      <c r="W29" s="71">
        <v>1</v>
      </c>
      <c r="X29" s="66" t="s">
        <v>41</v>
      </c>
      <c r="Y29" s="66" t="s">
        <v>41</v>
      </c>
      <c r="Z29" s="72">
        <v>1</v>
      </c>
      <c r="AA29" s="66" t="s">
        <v>41</v>
      </c>
      <c r="AB29" s="66" t="s">
        <v>41</v>
      </c>
      <c r="AC29" s="73">
        <v>69</v>
      </c>
      <c r="AD29" s="66" t="s">
        <v>41</v>
      </c>
      <c r="AE29" s="66" t="s">
        <v>41</v>
      </c>
      <c r="AF29" s="74">
        <v>1</v>
      </c>
      <c r="AG29" s="69" t="s">
        <v>40</v>
      </c>
      <c r="AH29" s="69" t="s">
        <v>40</v>
      </c>
      <c r="AI29" s="74">
        <v>0</v>
      </c>
      <c r="AJ29" s="66" t="s">
        <v>41</v>
      </c>
      <c r="AK29" s="66" t="s">
        <v>41</v>
      </c>
      <c r="AL29" s="75">
        <v>1</v>
      </c>
      <c r="AM29" s="69" t="s">
        <v>40</v>
      </c>
      <c r="AN29" s="69" t="s">
        <v>40</v>
      </c>
      <c r="AO29" s="75">
        <v>0</v>
      </c>
      <c r="AP29" s="69" t="s">
        <v>40</v>
      </c>
      <c r="AQ29" s="69" t="s">
        <v>40</v>
      </c>
      <c r="AR29" s="75">
        <v>0</v>
      </c>
    </row>
    <row r="30" spans="1:44" ht="34.5" customHeight="1">
      <c r="A30" s="43"/>
      <c r="B30" s="63" t="s">
        <v>52</v>
      </c>
      <c r="C30" s="64" t="s">
        <v>39</v>
      </c>
      <c r="D30" s="65" t="s">
        <v>38</v>
      </c>
      <c r="E30" s="65" t="s">
        <v>38</v>
      </c>
      <c r="F30" s="66" t="s">
        <v>41</v>
      </c>
      <c r="G30" s="66" t="s">
        <v>41</v>
      </c>
      <c r="H30" s="67">
        <v>7</v>
      </c>
      <c r="I30" s="66" t="s">
        <v>41</v>
      </c>
      <c r="J30" s="66" t="s">
        <v>41</v>
      </c>
      <c r="K30" s="68">
        <v>12</v>
      </c>
      <c r="L30" s="66" t="s">
        <v>41</v>
      </c>
      <c r="M30" s="69" t="s">
        <v>41</v>
      </c>
      <c r="N30" s="70">
        <v>1</v>
      </c>
      <c r="O30" s="69" t="s">
        <v>41</v>
      </c>
      <c r="P30" s="69" t="s">
        <v>41</v>
      </c>
      <c r="Q30" s="70">
        <v>1</v>
      </c>
      <c r="R30" s="66" t="s">
        <v>41</v>
      </c>
      <c r="S30" s="66" t="s">
        <v>41</v>
      </c>
      <c r="T30" s="71">
        <v>1</v>
      </c>
      <c r="U30" s="69" t="s">
        <v>41</v>
      </c>
      <c r="V30" s="69" t="s">
        <v>41</v>
      </c>
      <c r="W30" s="71">
        <v>2</v>
      </c>
      <c r="X30" s="66" t="s">
        <v>41</v>
      </c>
      <c r="Y30" s="66" t="s">
        <v>41</v>
      </c>
      <c r="Z30" s="72">
        <v>1</v>
      </c>
      <c r="AA30" s="66" t="s">
        <v>41</v>
      </c>
      <c r="AB30" s="66" t="s">
        <v>40</v>
      </c>
      <c r="AC30" s="73">
        <v>0</v>
      </c>
      <c r="AD30" s="66" t="s">
        <v>41</v>
      </c>
      <c r="AE30" s="66" t="s">
        <v>41</v>
      </c>
      <c r="AF30" s="74">
        <v>1</v>
      </c>
      <c r="AG30" s="69" t="s">
        <v>40</v>
      </c>
      <c r="AH30" s="69" t="s">
        <v>40</v>
      </c>
      <c r="AI30" s="74">
        <v>0</v>
      </c>
      <c r="AJ30" s="66" t="s">
        <v>41</v>
      </c>
      <c r="AK30" s="66" t="s">
        <v>40</v>
      </c>
      <c r="AL30" s="75">
        <v>0</v>
      </c>
      <c r="AM30" s="66" t="s">
        <v>41</v>
      </c>
      <c r="AN30" s="66" t="s">
        <v>41</v>
      </c>
      <c r="AO30" s="75">
        <v>1</v>
      </c>
      <c r="AP30" s="66" t="s">
        <v>41</v>
      </c>
      <c r="AQ30" s="66" t="s">
        <v>41</v>
      </c>
      <c r="AR30" s="75">
        <v>1</v>
      </c>
    </row>
    <row r="31" spans="1:44" ht="34.5" customHeight="1">
      <c r="A31" s="43"/>
      <c r="B31" s="63" t="s">
        <v>53</v>
      </c>
      <c r="C31" s="65" t="s">
        <v>39</v>
      </c>
      <c r="D31" s="65" t="s">
        <v>38</v>
      </c>
      <c r="E31" s="65" t="s">
        <v>38</v>
      </c>
      <c r="F31" s="66" t="s">
        <v>41</v>
      </c>
      <c r="G31" s="66" t="s">
        <v>41</v>
      </c>
      <c r="H31" s="67">
        <v>6</v>
      </c>
      <c r="I31" s="66" t="s">
        <v>41</v>
      </c>
      <c r="J31" s="66" t="s">
        <v>41</v>
      </c>
      <c r="K31" s="68">
        <v>35</v>
      </c>
      <c r="L31" s="66" t="s">
        <v>41</v>
      </c>
      <c r="M31" s="69" t="s">
        <v>41</v>
      </c>
      <c r="N31" s="70">
        <v>1</v>
      </c>
      <c r="O31" s="69" t="s">
        <v>41</v>
      </c>
      <c r="P31" s="69" t="s">
        <v>41</v>
      </c>
      <c r="Q31" s="70">
        <v>1</v>
      </c>
      <c r="R31" s="66" t="s">
        <v>41</v>
      </c>
      <c r="S31" s="66" t="s">
        <v>41</v>
      </c>
      <c r="T31" s="71">
        <v>3</v>
      </c>
      <c r="U31" s="69" t="s">
        <v>41</v>
      </c>
      <c r="V31" s="69" t="s">
        <v>41</v>
      </c>
      <c r="W31" s="71">
        <v>2</v>
      </c>
      <c r="X31" s="66" t="s">
        <v>41</v>
      </c>
      <c r="Y31" s="66" t="s">
        <v>41</v>
      </c>
      <c r="Z31" s="72">
        <v>2</v>
      </c>
      <c r="AA31" s="66" t="s">
        <v>41</v>
      </c>
      <c r="AB31" s="66" t="s">
        <v>41</v>
      </c>
      <c r="AC31" s="73">
        <v>5</v>
      </c>
      <c r="AD31" s="66" t="s">
        <v>41</v>
      </c>
      <c r="AE31" s="66" t="s">
        <v>41</v>
      </c>
      <c r="AF31" s="74">
        <v>1</v>
      </c>
      <c r="AG31" s="69" t="s">
        <v>40</v>
      </c>
      <c r="AH31" s="69" t="s">
        <v>40</v>
      </c>
      <c r="AI31" s="74">
        <v>0</v>
      </c>
      <c r="AJ31" s="66" t="s">
        <v>41</v>
      </c>
      <c r="AK31" s="66" t="s">
        <v>40</v>
      </c>
      <c r="AL31" s="75">
        <v>0</v>
      </c>
      <c r="AM31" s="66" t="s">
        <v>41</v>
      </c>
      <c r="AN31" s="66" t="s">
        <v>41</v>
      </c>
      <c r="AO31" s="75">
        <v>1</v>
      </c>
      <c r="AP31" s="66" t="s">
        <v>41</v>
      </c>
      <c r="AQ31" s="66" t="s">
        <v>41</v>
      </c>
      <c r="AR31" s="75">
        <v>1</v>
      </c>
    </row>
    <row r="32" spans="1:44" ht="34.5" customHeight="1">
      <c r="A32" s="43"/>
      <c r="B32" s="76" t="s">
        <v>54</v>
      </c>
      <c r="C32" s="64" t="s">
        <v>39</v>
      </c>
      <c r="D32" s="65" t="s">
        <v>38</v>
      </c>
      <c r="E32" s="65" t="s">
        <v>38</v>
      </c>
      <c r="F32" s="66" t="s">
        <v>41</v>
      </c>
      <c r="G32" s="66" t="s">
        <v>41</v>
      </c>
      <c r="H32" s="67">
        <v>10</v>
      </c>
      <c r="I32" s="66" t="s">
        <v>41</v>
      </c>
      <c r="J32" s="66" t="s">
        <v>41</v>
      </c>
      <c r="K32" s="68">
        <v>30</v>
      </c>
      <c r="L32" s="66" t="s">
        <v>41</v>
      </c>
      <c r="M32" s="69" t="s">
        <v>41</v>
      </c>
      <c r="N32" s="70">
        <v>1</v>
      </c>
      <c r="O32" s="69" t="s">
        <v>41</v>
      </c>
      <c r="P32" s="69" t="s">
        <v>41</v>
      </c>
      <c r="Q32" s="70">
        <v>1</v>
      </c>
      <c r="R32" s="66" t="s">
        <v>41</v>
      </c>
      <c r="S32" s="66" t="s">
        <v>41</v>
      </c>
      <c r="T32" s="71">
        <v>1</v>
      </c>
      <c r="U32" s="69" t="s">
        <v>41</v>
      </c>
      <c r="V32" s="69" t="s">
        <v>41</v>
      </c>
      <c r="W32" s="71">
        <v>1</v>
      </c>
      <c r="X32" s="66" t="s">
        <v>41</v>
      </c>
      <c r="Y32" s="66" t="s">
        <v>41</v>
      </c>
      <c r="Z32" s="72">
        <v>1</v>
      </c>
      <c r="AA32" s="66" t="s">
        <v>41</v>
      </c>
      <c r="AB32" s="66" t="s">
        <v>41</v>
      </c>
      <c r="AC32" s="73">
        <v>3</v>
      </c>
      <c r="AD32" s="66" t="s">
        <v>41</v>
      </c>
      <c r="AE32" s="66" t="s">
        <v>41</v>
      </c>
      <c r="AF32" s="74">
        <v>1</v>
      </c>
      <c r="AG32" s="69" t="s">
        <v>40</v>
      </c>
      <c r="AH32" s="69" t="s">
        <v>40</v>
      </c>
      <c r="AI32" s="74">
        <v>0</v>
      </c>
      <c r="AJ32" s="66" t="s">
        <v>41</v>
      </c>
      <c r="AK32" s="66" t="s">
        <v>41</v>
      </c>
      <c r="AL32" s="75">
        <v>1</v>
      </c>
      <c r="AM32" s="69" t="s">
        <v>40</v>
      </c>
      <c r="AN32" s="69" t="s">
        <v>40</v>
      </c>
      <c r="AO32" s="75">
        <v>0</v>
      </c>
      <c r="AP32" s="69" t="s">
        <v>40</v>
      </c>
      <c r="AQ32" s="69" t="s">
        <v>40</v>
      </c>
      <c r="AR32" s="75">
        <v>0</v>
      </c>
    </row>
    <row r="33" spans="1:44" ht="34.5" customHeight="1">
      <c r="A33" s="43"/>
      <c r="B33" s="63" t="s">
        <v>55</v>
      </c>
      <c r="C33" s="64" t="s">
        <v>39</v>
      </c>
      <c r="D33" s="65" t="s">
        <v>38</v>
      </c>
      <c r="E33" s="65" t="s">
        <v>38</v>
      </c>
      <c r="F33" s="66" t="s">
        <v>41</v>
      </c>
      <c r="G33" s="66" t="s">
        <v>41</v>
      </c>
      <c r="H33" s="67">
        <v>10</v>
      </c>
      <c r="I33" s="66" t="s">
        <v>41</v>
      </c>
      <c r="J33" s="66" t="s">
        <v>41</v>
      </c>
      <c r="K33" s="68">
        <v>25</v>
      </c>
      <c r="L33" s="66" t="s">
        <v>41</v>
      </c>
      <c r="M33" s="69" t="s">
        <v>41</v>
      </c>
      <c r="N33" s="70">
        <v>1</v>
      </c>
      <c r="O33" s="69" t="s">
        <v>41</v>
      </c>
      <c r="P33" s="69" t="s">
        <v>41</v>
      </c>
      <c r="Q33" s="70">
        <v>1</v>
      </c>
      <c r="R33" s="66" t="s">
        <v>41</v>
      </c>
      <c r="S33" s="66" t="s">
        <v>41</v>
      </c>
      <c r="T33" s="71">
        <v>3</v>
      </c>
      <c r="U33" s="69" t="s">
        <v>41</v>
      </c>
      <c r="V33" s="69" t="s">
        <v>41</v>
      </c>
      <c r="W33" s="71">
        <v>2</v>
      </c>
      <c r="X33" s="66" t="s">
        <v>41</v>
      </c>
      <c r="Y33" s="66" t="s">
        <v>41</v>
      </c>
      <c r="Z33" s="72">
        <v>1</v>
      </c>
      <c r="AA33" s="66" t="s">
        <v>41</v>
      </c>
      <c r="AB33" s="66" t="s">
        <v>41</v>
      </c>
      <c r="AC33" s="73">
        <v>1</v>
      </c>
      <c r="AD33" s="66" t="s">
        <v>41</v>
      </c>
      <c r="AE33" s="66" t="s">
        <v>41</v>
      </c>
      <c r="AF33" s="74">
        <v>2</v>
      </c>
      <c r="AG33" s="69" t="s">
        <v>40</v>
      </c>
      <c r="AH33" s="69" t="s">
        <v>40</v>
      </c>
      <c r="AI33" s="74">
        <v>0</v>
      </c>
      <c r="AJ33" s="66" t="s">
        <v>41</v>
      </c>
      <c r="AK33" s="66" t="s">
        <v>41</v>
      </c>
      <c r="AL33" s="75">
        <v>2</v>
      </c>
      <c r="AM33" s="69" t="s">
        <v>40</v>
      </c>
      <c r="AN33" s="69" t="s">
        <v>40</v>
      </c>
      <c r="AO33" s="75">
        <v>0</v>
      </c>
      <c r="AP33" s="69" t="s">
        <v>40</v>
      </c>
      <c r="AQ33" s="69" t="s">
        <v>40</v>
      </c>
      <c r="AR33" s="75">
        <v>0</v>
      </c>
    </row>
    <row r="34" spans="1:44" ht="15.75" customHeight="1">
      <c r="A34" s="1"/>
      <c r="B34" s="2"/>
      <c r="C34" s="1"/>
      <c r="D34" s="1"/>
      <c r="E34" s="1"/>
      <c r="F34" s="1"/>
      <c r="G34" s="1"/>
      <c r="H34" s="38"/>
      <c r="I34" s="1"/>
      <c r="J34" s="1"/>
      <c r="K34" s="38"/>
      <c r="L34" s="1"/>
      <c r="M34" s="1"/>
      <c r="N34" s="38"/>
      <c r="O34" s="1"/>
      <c r="P34" s="1"/>
      <c r="Q34" s="38"/>
      <c r="R34" s="1"/>
      <c r="S34" s="1"/>
      <c r="T34" s="38"/>
      <c r="U34" s="1"/>
      <c r="V34" s="1"/>
      <c r="W34" s="38"/>
      <c r="X34" s="1"/>
      <c r="Y34" s="1"/>
      <c r="Z34" s="38"/>
      <c r="AA34" s="1"/>
      <c r="AB34" s="1"/>
      <c r="AC34" s="38"/>
      <c r="AD34" s="1"/>
      <c r="AE34" s="1"/>
      <c r="AF34" s="38"/>
      <c r="AG34" s="1"/>
      <c r="AH34" s="1"/>
      <c r="AI34" s="38"/>
      <c r="AJ34" s="1"/>
      <c r="AK34" s="1"/>
      <c r="AL34" s="38"/>
      <c r="AM34" s="1"/>
      <c r="AN34" s="1"/>
      <c r="AO34" s="1"/>
      <c r="AP34" s="1"/>
      <c r="AQ34" s="1"/>
      <c r="AR34" s="38"/>
    </row>
    <row r="35" spans="1:44" ht="15.75" customHeight="1">
      <c r="A35" s="1"/>
      <c r="B35" s="2"/>
      <c r="C35" s="1"/>
      <c r="D35" s="1"/>
      <c r="E35" s="1"/>
      <c r="F35" s="1"/>
      <c r="G35" s="1"/>
      <c r="H35" s="38"/>
      <c r="I35" s="1"/>
      <c r="J35" s="1"/>
      <c r="K35" s="1"/>
      <c r="L35" s="1"/>
      <c r="M35" s="1"/>
      <c r="N35" s="38"/>
      <c r="O35" s="1"/>
      <c r="P35" s="1"/>
      <c r="Q35" s="38"/>
      <c r="R35" s="1"/>
      <c r="S35" s="1"/>
      <c r="T35" s="38"/>
      <c r="U35" s="1"/>
      <c r="V35" s="1"/>
      <c r="W35" s="1"/>
      <c r="X35" s="1"/>
      <c r="Y35" s="1"/>
      <c r="Z35" s="38"/>
      <c r="AA35" s="1"/>
      <c r="AB35" s="1"/>
      <c r="AC35" s="38"/>
      <c r="AD35" s="1"/>
      <c r="AE35" s="1"/>
      <c r="AF35" s="38"/>
      <c r="AG35" s="1"/>
      <c r="AH35" s="1"/>
      <c r="AI35" s="1"/>
      <c r="AJ35" s="1"/>
      <c r="AK35" s="1"/>
      <c r="AL35" s="38"/>
      <c r="AM35" s="1"/>
      <c r="AN35" s="1"/>
      <c r="AO35" s="1"/>
      <c r="AP35" s="1"/>
      <c r="AQ35" s="1"/>
      <c r="AR35" s="1"/>
    </row>
    <row r="36" spans="1:44" ht="15.75" customHeight="1">
      <c r="A36" s="1"/>
      <c r="B36" s="2"/>
      <c r="C36" s="1"/>
      <c r="D36" s="1"/>
      <c r="E36" s="1"/>
      <c r="F36" s="1"/>
      <c r="G36" s="1"/>
      <c r="H36" s="38"/>
      <c r="I36" s="1"/>
      <c r="J36" s="1"/>
      <c r="K36" s="1"/>
      <c r="L36" s="1"/>
      <c r="M36" s="1"/>
      <c r="N36" s="1"/>
      <c r="O36" s="1"/>
      <c r="P36" s="1"/>
      <c r="Q36" s="38"/>
      <c r="R36" s="1"/>
      <c r="S36" s="1"/>
      <c r="T36" s="38"/>
      <c r="U36" s="1"/>
      <c r="V36" s="1"/>
      <c r="W36" s="1"/>
      <c r="X36" s="1"/>
      <c r="Y36" s="1"/>
      <c r="Z36" s="38"/>
      <c r="AA36" s="1"/>
      <c r="AB36" s="1"/>
      <c r="AC36" s="38"/>
      <c r="AD36" s="1"/>
      <c r="AE36" s="1"/>
      <c r="AF36" s="38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</row>
    <row r="37" spans="1:44" ht="15.75">
      <c r="A37" s="1"/>
      <c r="B37" s="2"/>
      <c r="C37" s="1"/>
      <c r="D37" s="1"/>
      <c r="E37" s="1"/>
      <c r="F37" s="1"/>
      <c r="G37" s="1"/>
      <c r="H37" s="38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38"/>
      <c r="U37" s="1"/>
      <c r="V37" s="1"/>
      <c r="W37" s="1"/>
      <c r="X37" s="1"/>
      <c r="Y37" s="1"/>
      <c r="Z37" s="1"/>
      <c r="AA37" s="1"/>
      <c r="AB37" s="1"/>
      <c r="AC37" s="38"/>
      <c r="AD37" s="1"/>
      <c r="AE37" s="1"/>
      <c r="AF37" s="38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</row>
    <row r="38" spans="1:44" ht="15.75" customHeight="1">
      <c r="A38" s="1"/>
      <c r="B38" s="2"/>
      <c r="C38" s="1"/>
      <c r="D38" s="1"/>
      <c r="E38" s="1"/>
      <c r="F38" s="1"/>
      <c r="G38" s="1"/>
      <c r="H38" s="38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38"/>
      <c r="U38" s="1"/>
      <c r="V38" s="1"/>
      <c r="W38" s="1"/>
      <c r="X38" s="1"/>
      <c r="Y38" s="1"/>
      <c r="Z38" s="1"/>
      <c r="AA38" s="1"/>
      <c r="AB38" s="1"/>
      <c r="AC38" s="38"/>
      <c r="AD38" s="1"/>
      <c r="AE38" s="1"/>
      <c r="AF38" s="38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</row>
    <row r="39" spans="1:44" ht="15.75" customHeight="1">
      <c r="A39" s="1"/>
      <c r="B39" s="39"/>
      <c r="C39" s="1"/>
      <c r="D39" s="1"/>
      <c r="E39" s="1"/>
      <c r="F39" s="1"/>
      <c r="G39" s="1"/>
      <c r="H39" s="38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8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</row>
    <row r="40" spans="1:44" ht="15" customHeight="1">
      <c r="A40" s="1"/>
      <c r="B40" s="40"/>
      <c r="C40" s="1"/>
      <c r="D40" s="1"/>
      <c r="E40" s="1"/>
      <c r="F40" s="1"/>
      <c r="G40" s="1"/>
      <c r="H40" s="38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</row>
    <row r="41" spans="1:44" ht="15.75" customHeight="1">
      <c r="A41" s="1"/>
      <c r="B41" s="1"/>
      <c r="C41" s="1"/>
      <c r="D41" s="1"/>
      <c r="E41" s="1"/>
      <c r="F41" s="1"/>
      <c r="G41" s="1"/>
      <c r="H41" s="38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</row>
    <row r="42" spans="1:44" ht="15.75" customHeight="1">
      <c r="A42" s="1"/>
      <c r="B42" s="1"/>
      <c r="C42" s="1"/>
      <c r="D42" s="1"/>
      <c r="E42" s="1"/>
      <c r="F42" s="1"/>
      <c r="G42" s="1"/>
      <c r="H42" s="38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</row>
    <row r="43" spans="1:44" ht="15.75" customHeight="1">
      <c r="A43" s="1"/>
      <c r="B43" s="1"/>
      <c r="C43" s="1"/>
      <c r="D43" s="1"/>
      <c r="E43" s="1"/>
      <c r="F43" s="1"/>
      <c r="G43" s="1"/>
      <c r="H43" s="38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</row>
    <row r="44" spans="1:44" ht="15.75" customHeight="1">
      <c r="A44" s="1"/>
      <c r="B44" s="1"/>
      <c r="C44" s="1"/>
      <c r="D44" s="1"/>
      <c r="E44" s="1"/>
      <c r="F44" s="1"/>
      <c r="G44" s="1"/>
      <c r="H44" s="38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</row>
    <row r="45" spans="1:44" ht="15.75" customHeight="1">
      <c r="A45" s="1"/>
      <c r="B45" s="1"/>
      <c r="C45" s="1"/>
      <c r="D45" s="1"/>
      <c r="E45" s="1"/>
      <c r="F45" s="1"/>
      <c r="G45" s="1"/>
      <c r="H45" s="38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</row>
    <row r="46" spans="1:44" ht="15.75" customHeight="1">
      <c r="A46" s="1"/>
      <c r="B46" s="1"/>
      <c r="C46" s="1"/>
      <c r="D46" s="1"/>
      <c r="E46" s="1"/>
      <c r="F46" s="1"/>
      <c r="G46" s="1"/>
      <c r="H46" s="38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</row>
    <row r="47" spans="1:44" ht="15.75" customHeight="1">
      <c r="A47" s="1"/>
      <c r="B47" s="1"/>
      <c r="C47" s="1"/>
      <c r="D47" s="1"/>
      <c r="E47" s="1"/>
      <c r="F47" s="1"/>
      <c r="G47" s="1"/>
      <c r="H47" s="38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</row>
    <row r="48" spans="1:44" ht="15.75" customHeight="1">
      <c r="A48" s="1"/>
      <c r="B48" s="1"/>
      <c r="C48" s="1"/>
      <c r="D48" s="1"/>
      <c r="E48" s="1"/>
      <c r="F48" s="1"/>
      <c r="G48" s="1"/>
      <c r="H48" s="38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</row>
    <row r="49" spans="1:44" ht="15.75" customHeight="1">
      <c r="A49" s="1"/>
      <c r="B49" s="1"/>
      <c r="C49" s="1"/>
      <c r="D49" s="1"/>
      <c r="E49" s="1"/>
      <c r="F49" s="1"/>
      <c r="G49" s="1"/>
      <c r="H49" s="38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</row>
    <row r="50" spans="1:44" ht="15.75" customHeight="1">
      <c r="A50" s="1"/>
      <c r="B50" s="1"/>
      <c r="C50" s="1"/>
      <c r="D50" s="1"/>
      <c r="E50" s="1"/>
      <c r="F50" s="1"/>
      <c r="G50" s="1"/>
      <c r="H50" s="38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</row>
    <row r="51" spans="1:44" ht="15.75" customHeight="1">
      <c r="A51" s="1"/>
      <c r="B51" s="1"/>
      <c r="C51" s="1"/>
      <c r="D51" s="1"/>
      <c r="E51" s="1"/>
      <c r="F51" s="1"/>
      <c r="G51" s="1"/>
      <c r="H51" s="38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</row>
    <row r="52" spans="1:44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</row>
    <row r="53" spans="1:44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</row>
    <row r="54" spans="1:4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</row>
    <row r="55" spans="1:44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</row>
    <row r="56" spans="1:44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</row>
    <row r="57" spans="1:44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</row>
    <row r="58" spans="1:44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</row>
    <row r="59" spans="1:44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</row>
    <row r="60" spans="1:44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</row>
    <row r="61" spans="1:44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</row>
    <row r="62" spans="1:44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</row>
    <row r="63" spans="1:44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</row>
    <row r="64" spans="1:4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</row>
    <row r="65" spans="1:44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</row>
    <row r="66" spans="1:44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</row>
    <row r="67" spans="1:44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</row>
    <row r="68" spans="1:44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</row>
    <row r="69" spans="1:44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</row>
    <row r="70" spans="1:44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</row>
    <row r="71" spans="1:44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</row>
    <row r="72" spans="1:44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</row>
    <row r="73" spans="1:44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</row>
    <row r="74" spans="1:4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</row>
    <row r="75" spans="1:44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</row>
    <row r="76" spans="1:44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</row>
    <row r="77" spans="1:44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</row>
    <row r="78" spans="1:44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</row>
    <row r="79" spans="1:44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</row>
    <row r="80" spans="1:44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</row>
    <row r="81" spans="1:44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</row>
    <row r="82" spans="1:44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</row>
    <row r="83" spans="1:44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</row>
    <row r="84" spans="1:4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</row>
    <row r="85" spans="1:44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</row>
    <row r="86" spans="1:44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</row>
    <row r="87" spans="1:44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</row>
    <row r="88" spans="1:44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</row>
    <row r="89" spans="1:44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</row>
    <row r="90" spans="1:44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</row>
    <row r="91" spans="1:44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</row>
    <row r="92" spans="1:44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</row>
    <row r="93" spans="1:44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</row>
    <row r="94" spans="1:4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</row>
    <row r="95" spans="1:44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</row>
    <row r="96" spans="1:44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</row>
    <row r="97" spans="1:44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</row>
    <row r="98" spans="1:44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</row>
    <row r="99" spans="1:44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</row>
    <row r="100" spans="1:44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</row>
    <row r="101" spans="1:44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</row>
    <row r="102" spans="1:44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</row>
    <row r="103" spans="1:44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</row>
    <row r="104" spans="1:4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</row>
    <row r="105" spans="1:44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</row>
    <row r="106" spans="1:44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</row>
    <row r="107" spans="1:44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</row>
    <row r="108" spans="1:44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</row>
    <row r="109" spans="1:44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</row>
    <row r="110" spans="1:44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</row>
    <row r="111" spans="1:44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</row>
    <row r="112" spans="1:44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</row>
    <row r="113" spans="1:44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</row>
    <row r="114" spans="1:4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</row>
    <row r="115" spans="1:44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</row>
    <row r="116" spans="1:44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</row>
    <row r="117" spans="1:44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</row>
    <row r="118" spans="1:44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</row>
    <row r="119" spans="1:44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</row>
    <row r="120" spans="1:44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</row>
    <row r="121" spans="1:44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</row>
    <row r="122" spans="1:44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</row>
    <row r="123" spans="1:44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</row>
    <row r="124" spans="1:4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</row>
    <row r="125" spans="1:44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</row>
    <row r="126" spans="1:44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</row>
    <row r="127" spans="1:44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</row>
    <row r="128" spans="1:44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</row>
    <row r="129" spans="1:44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</row>
    <row r="130" spans="1:44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</row>
    <row r="131" spans="1:44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</row>
    <row r="132" spans="1:44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</row>
    <row r="133" spans="1:44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</row>
    <row r="134" spans="1:4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</row>
    <row r="135" spans="1:44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</row>
    <row r="136" spans="1:44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</row>
    <row r="137" spans="1:44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</row>
    <row r="138" spans="1:44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</row>
    <row r="139" spans="1:44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</row>
    <row r="140" spans="1:44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</row>
    <row r="141" spans="1:44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</row>
    <row r="142" spans="1:44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</row>
    <row r="143" spans="1:44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</row>
    <row r="144" spans="1: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</row>
    <row r="145" spans="1:44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</row>
    <row r="146" spans="1:44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</row>
    <row r="147" spans="1:44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</row>
    <row r="148" spans="1:44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</row>
    <row r="149" spans="1:44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</row>
    <row r="150" spans="1:44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</row>
    <row r="151" spans="1:44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</row>
    <row r="152" spans="1:44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</row>
    <row r="153" spans="1:44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</row>
    <row r="154" spans="1:4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</row>
    <row r="155" spans="1:44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</row>
    <row r="156" spans="1:44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</row>
    <row r="157" spans="1:44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</row>
    <row r="158" spans="1:44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</row>
    <row r="159" spans="1:44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</row>
    <row r="160" spans="1:44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</row>
    <row r="161" spans="1:44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</row>
    <row r="162" spans="1:44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</row>
    <row r="163" spans="1:44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</row>
    <row r="164" spans="1:4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</row>
    <row r="165" spans="1:44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</row>
    <row r="166" spans="1:44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</row>
    <row r="167" spans="1:44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</row>
    <row r="168" spans="1:44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</row>
    <row r="169" spans="1:44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</row>
    <row r="170" spans="1:44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</row>
    <row r="171" spans="1:44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</row>
    <row r="172" spans="1:44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</row>
    <row r="173" spans="1:44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</row>
    <row r="174" spans="1:4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</row>
    <row r="175" spans="1:44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</row>
    <row r="176" spans="1:44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</row>
    <row r="177" spans="1:44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</row>
    <row r="178" spans="1:44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</row>
    <row r="179" spans="1:44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</row>
    <row r="180" spans="1:44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</row>
    <row r="181" spans="1:44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</row>
    <row r="182" spans="1:44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</row>
    <row r="183" spans="1:44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</row>
    <row r="184" spans="1:4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</row>
    <row r="185" spans="1:44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</row>
    <row r="186" spans="1:44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</row>
    <row r="187" spans="1:44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</row>
    <row r="188" spans="1:44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</row>
    <row r="189" spans="1:44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</row>
    <row r="190" spans="1:44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</row>
    <row r="191" spans="1:44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</row>
    <row r="192" spans="1:44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</row>
    <row r="193" spans="1:44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</row>
    <row r="194" spans="1:4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</row>
    <row r="195" spans="1:44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</row>
    <row r="196" spans="1:44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</row>
    <row r="197" spans="1:44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</row>
    <row r="198" spans="1:44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</row>
    <row r="199" spans="1:44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</row>
    <row r="200" spans="1:44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</row>
    <row r="201" spans="1:44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</row>
    <row r="202" spans="1:44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</row>
    <row r="203" spans="1:44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</row>
    <row r="204" spans="1:4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</row>
    <row r="205" spans="1:44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</row>
    <row r="206" spans="1:44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</row>
    <row r="207" spans="1:44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</row>
    <row r="208" spans="1:44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</row>
    <row r="209" spans="1:44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</row>
    <row r="210" spans="1:44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</row>
    <row r="211" spans="1:44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</row>
    <row r="212" spans="1:44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</row>
    <row r="213" spans="1:44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</row>
    <row r="214" spans="1:4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</row>
    <row r="215" spans="1:44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</row>
    <row r="216" spans="1:44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</row>
    <row r="217" spans="1:44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</row>
    <row r="218" spans="1:44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</row>
    <row r="219" spans="1:44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</row>
    <row r="220" spans="1:44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</row>
    <row r="221" spans="1:44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</row>
    <row r="222" spans="1:44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</row>
    <row r="223" spans="1:44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</row>
    <row r="224" spans="1:4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</row>
    <row r="225" spans="1:44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</row>
    <row r="226" spans="1:44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</row>
    <row r="227" spans="1:44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</row>
    <row r="228" spans="1:44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</row>
    <row r="229" spans="1:44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</row>
    <row r="230" spans="1:44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</row>
    <row r="231" spans="1:44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</row>
    <row r="232" spans="1:44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</row>
    <row r="233" spans="1:44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</row>
    <row r="234" spans="1:4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</row>
    <row r="235" spans="1:44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</row>
    <row r="236" spans="1:44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</row>
    <row r="237" spans="1:44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</row>
    <row r="238" spans="1:44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</row>
    <row r="239" spans="1:44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</row>
    <row r="240" spans="1:44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</row>
    <row r="241" spans="1:44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</row>
    <row r="242" spans="1:44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</row>
    <row r="243" spans="1:44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</row>
    <row r="244" spans="1: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</row>
    <row r="245" spans="1:44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</row>
    <row r="246" spans="1:44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</row>
    <row r="247" spans="1:44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</row>
    <row r="248" spans="1:44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</row>
    <row r="249" spans="1:44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</row>
    <row r="250" spans="1:44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</row>
    <row r="251" spans="1:44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</row>
    <row r="252" spans="1:44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</row>
    <row r="253" spans="1:44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</row>
    <row r="254" spans="1:4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</row>
    <row r="255" spans="1:44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</row>
    <row r="256" spans="1:44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</row>
    <row r="257" spans="1:44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</row>
    <row r="258" spans="1:44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</row>
    <row r="259" spans="1:44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</row>
    <row r="260" spans="1:44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</row>
    <row r="261" spans="1:44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</row>
    <row r="262" spans="1:44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</row>
    <row r="263" spans="1:44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</row>
    <row r="264" spans="1:4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</row>
    <row r="265" spans="1:44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</row>
    <row r="266" spans="1:44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</row>
    <row r="267" spans="1:44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</row>
    <row r="268" spans="1:44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</row>
    <row r="269" spans="1:44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</row>
    <row r="270" spans="1:44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</row>
    <row r="271" spans="1:44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</row>
    <row r="272" spans="1:44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</row>
    <row r="273" spans="1:44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</row>
    <row r="274" spans="1:4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</row>
    <row r="275" spans="1:44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</row>
    <row r="276" spans="1:44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</row>
    <row r="277" spans="1:44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</row>
    <row r="278" spans="1:44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</row>
    <row r="279" spans="1:44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</row>
    <row r="280" spans="1:44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</row>
    <row r="281" spans="1:44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</row>
    <row r="282" spans="1:44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</row>
    <row r="283" spans="1:44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</row>
    <row r="284" spans="1:4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</row>
    <row r="285" spans="1:44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</row>
    <row r="286" spans="1:44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</row>
    <row r="287" spans="1:44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</row>
    <row r="288" spans="1:44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</row>
    <row r="289" spans="1:44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</row>
    <row r="290" spans="1:44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</row>
    <row r="291" spans="1:44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</row>
    <row r="292" spans="1:44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</row>
    <row r="293" spans="1:44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</row>
    <row r="294" spans="1:4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</row>
    <row r="295" spans="1:44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</row>
    <row r="296" spans="1:44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</row>
    <row r="297" spans="1:44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</row>
    <row r="298" spans="1:44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</row>
    <row r="299" spans="1:44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</row>
    <row r="300" spans="1:44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</row>
    <row r="301" spans="1:44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</row>
    <row r="302" spans="1:44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</row>
    <row r="303" spans="1:44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</row>
    <row r="304" spans="1:4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</row>
    <row r="305" spans="1:44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</row>
    <row r="306" spans="1:44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</row>
    <row r="307" spans="1:44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</row>
    <row r="308" spans="1:44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</row>
    <row r="309" spans="1:44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</row>
    <row r="310" spans="1:44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</row>
    <row r="311" spans="1:44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</row>
    <row r="312" spans="1:44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</row>
    <row r="313" spans="1:44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</row>
    <row r="314" spans="1:4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</row>
    <row r="315" spans="1:44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</row>
    <row r="316" spans="1:44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</row>
    <row r="317" spans="1:44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</row>
    <row r="318" spans="1:44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</row>
    <row r="319" spans="1:44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</row>
    <row r="320" spans="1:44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</row>
    <row r="321" spans="1:44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</row>
    <row r="322" spans="1:44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</row>
    <row r="323" spans="1:44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</row>
    <row r="324" spans="1:4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</row>
    <row r="325" spans="1:44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</row>
    <row r="326" spans="1:44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</row>
    <row r="327" spans="1:44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</row>
    <row r="328" spans="1:44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</row>
    <row r="329" spans="1:44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</row>
    <row r="330" spans="1:44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</row>
    <row r="331" spans="1:44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</row>
    <row r="332" spans="1:44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</row>
    <row r="333" spans="1:44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</row>
    <row r="334" spans="1:4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</row>
    <row r="335" spans="1:44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</row>
    <row r="336" spans="1:44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</row>
    <row r="337" spans="1:44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</row>
    <row r="338" spans="1:44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</row>
    <row r="339" spans="1:44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</row>
    <row r="340" spans="1:44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</row>
    <row r="341" spans="1:44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</row>
    <row r="342" spans="1:44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</row>
    <row r="343" spans="1:44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</row>
    <row r="344" spans="1: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</row>
    <row r="345" spans="1:44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</row>
    <row r="346" spans="1:44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</row>
    <row r="347" spans="1:44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</row>
    <row r="348" spans="1:44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</row>
    <row r="349" spans="1:44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</row>
    <row r="350" spans="1:44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</row>
    <row r="351" spans="1:44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</row>
    <row r="352" spans="1:44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</row>
    <row r="353" spans="1:44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</row>
    <row r="354" spans="1:4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</row>
    <row r="355" spans="1:44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</row>
    <row r="356" spans="1:44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</row>
    <row r="357" spans="1:44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</row>
    <row r="358" spans="1:44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</row>
    <row r="359" spans="1:44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</row>
    <row r="360" spans="1:44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</row>
    <row r="361" spans="1:44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</row>
    <row r="362" spans="1:44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</row>
    <row r="363" spans="1:44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</row>
    <row r="364" spans="1:4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</row>
    <row r="365" spans="1:44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</row>
    <row r="366" spans="1:44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</row>
    <row r="367" spans="1:44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</row>
    <row r="368" spans="1:44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</row>
    <row r="369" spans="1:44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</row>
    <row r="370" spans="1:44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</row>
    <row r="371" spans="1:44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</row>
    <row r="372" spans="1:44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</row>
    <row r="373" spans="1:44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</row>
    <row r="374" spans="1:4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</row>
    <row r="375" spans="1:44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</row>
    <row r="376" spans="1:44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</row>
    <row r="377" spans="1:44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</row>
    <row r="378" spans="1:44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</row>
    <row r="379" spans="1:44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</row>
    <row r="380" spans="1:44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</row>
    <row r="381" spans="1:44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</row>
    <row r="382" spans="1:44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</row>
    <row r="383" spans="1:44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</row>
    <row r="384" spans="1:4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</row>
    <row r="385" spans="1:44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</row>
    <row r="386" spans="1:44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</row>
    <row r="387" spans="1:44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</row>
    <row r="388" spans="1:44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</row>
    <row r="389" spans="1:44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</row>
    <row r="390" spans="1:44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</row>
    <row r="391" spans="1:44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</row>
    <row r="392" spans="1:44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</row>
    <row r="393" spans="1:44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</row>
    <row r="394" spans="1:4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</row>
    <row r="395" spans="1:44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</row>
    <row r="396" spans="1:44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</row>
    <row r="397" spans="1:44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</row>
    <row r="398" spans="1:44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</row>
    <row r="399" spans="1:44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</row>
    <row r="400" spans="1:44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</row>
    <row r="401" spans="1:44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</row>
    <row r="402" spans="1:44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</row>
    <row r="403" spans="1:44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</row>
    <row r="404" spans="1:4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</row>
    <row r="405" spans="1:44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</row>
    <row r="406" spans="1:44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</row>
    <row r="407" spans="1:44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</row>
    <row r="408" spans="1:44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</row>
    <row r="409" spans="1:44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</row>
    <row r="410" spans="1:44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</row>
    <row r="411" spans="1:44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</row>
    <row r="412" spans="1:44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</row>
    <row r="413" spans="1:44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</row>
    <row r="414" spans="1:4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</row>
    <row r="415" spans="1:44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</row>
    <row r="416" spans="1:44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</row>
    <row r="417" spans="1:44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</row>
    <row r="418" spans="1:44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</row>
    <row r="419" spans="1:44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</row>
    <row r="420" spans="1:44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</row>
    <row r="421" spans="1:44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</row>
    <row r="422" spans="1:44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</row>
    <row r="423" spans="1:44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</row>
    <row r="424" spans="1:4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</row>
    <row r="425" spans="1:44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</row>
    <row r="426" spans="1:44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</row>
    <row r="427" spans="1:44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</row>
    <row r="428" spans="1:44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</row>
    <row r="429" spans="1:44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</row>
    <row r="430" spans="1:44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</row>
    <row r="431" spans="1:44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</row>
    <row r="432" spans="1:44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</row>
    <row r="433" spans="1:44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</row>
    <row r="434" spans="1:4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</row>
    <row r="435" spans="1:44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</row>
    <row r="436" spans="1:44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</row>
    <row r="437" spans="1:44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</row>
    <row r="438" spans="1:44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</row>
    <row r="439" spans="1:44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</row>
    <row r="440" spans="1:44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</row>
    <row r="441" spans="1:44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</row>
    <row r="442" spans="1:44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</row>
    <row r="443" spans="1:44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</row>
    <row r="444" spans="1: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</row>
    <row r="445" spans="1:44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</row>
    <row r="446" spans="1:44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</row>
    <row r="447" spans="1:44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</row>
    <row r="448" spans="1:44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</row>
    <row r="449" spans="1:44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</row>
    <row r="450" spans="1:44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</row>
    <row r="451" spans="1:44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</row>
    <row r="452" spans="1:44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</row>
    <row r="453" spans="1:44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</row>
    <row r="454" spans="1:4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</row>
    <row r="455" spans="1:44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</row>
    <row r="456" spans="1:44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</row>
    <row r="457" spans="1:44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</row>
    <row r="458" spans="1:44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</row>
    <row r="459" spans="1:44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</row>
    <row r="460" spans="1:44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</row>
    <row r="461" spans="1:44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</row>
    <row r="462" spans="1:44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</row>
    <row r="463" spans="1:44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</row>
    <row r="464" spans="1:4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</row>
    <row r="465" spans="1:44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</row>
    <row r="466" spans="1:44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</row>
    <row r="467" spans="1:44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</row>
    <row r="468" spans="1:44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</row>
    <row r="469" spans="1:44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</row>
    <row r="470" spans="1:44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</row>
    <row r="471" spans="1:44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</row>
    <row r="472" spans="1:44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</row>
    <row r="473" spans="1:44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</row>
    <row r="474" spans="1:4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</row>
    <row r="475" spans="1:44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</row>
    <row r="476" spans="1:44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</row>
    <row r="477" spans="1:44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</row>
    <row r="478" spans="1:44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</row>
    <row r="479" spans="1:44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</row>
    <row r="480" spans="1:44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</row>
    <row r="481" spans="1:44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</row>
    <row r="482" spans="1:44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</row>
    <row r="483" spans="1:44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</row>
    <row r="484" spans="1:4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</row>
    <row r="485" spans="1:44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</row>
    <row r="486" spans="1:44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</row>
    <row r="487" spans="1:44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</row>
    <row r="488" spans="1:44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</row>
    <row r="489" spans="1:44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</row>
    <row r="490" spans="1:44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</row>
    <row r="491" spans="1:44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</row>
    <row r="492" spans="1:44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</row>
    <row r="493" spans="1:44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</row>
    <row r="494" spans="1:4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</row>
    <row r="495" spans="1:44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</row>
    <row r="496" spans="1:44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</row>
    <row r="497" spans="1:44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</row>
    <row r="498" spans="1:44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</row>
    <row r="499" spans="1:44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</row>
    <row r="500" spans="1:44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</row>
    <row r="501" spans="1:44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</row>
    <row r="502" spans="1:44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</row>
    <row r="503" spans="1:44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</row>
    <row r="504" spans="1:4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</row>
    <row r="505" spans="1:44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</row>
    <row r="506" spans="1:44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</row>
    <row r="507" spans="1:44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</row>
    <row r="508" spans="1:44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</row>
    <row r="509" spans="1:44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</row>
    <row r="510" spans="1:44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</row>
    <row r="511" spans="1:44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</row>
    <row r="512" spans="1:44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</row>
    <row r="513" spans="1:44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</row>
    <row r="514" spans="1:4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</row>
    <row r="515" spans="1:44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</row>
    <row r="516" spans="1:44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</row>
    <row r="517" spans="1:44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</row>
    <row r="518" spans="1:44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</row>
    <row r="519" spans="1:44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</row>
    <row r="520" spans="1:44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</row>
    <row r="521" spans="1:44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</row>
    <row r="522" spans="1:44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</row>
    <row r="523" spans="1:44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</row>
    <row r="524" spans="1:4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</row>
    <row r="525" spans="1:44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</row>
    <row r="526" spans="1:44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</row>
    <row r="527" spans="1:44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</row>
    <row r="528" spans="1:44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</row>
    <row r="529" spans="1:44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</row>
    <row r="530" spans="1:44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</row>
    <row r="531" spans="1:44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</row>
    <row r="532" spans="1:44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</row>
    <row r="533" spans="1:44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</row>
    <row r="534" spans="1:4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</row>
    <row r="535" spans="1:44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</row>
    <row r="536" spans="1:44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</row>
    <row r="537" spans="1:44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</row>
    <row r="538" spans="1:44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</row>
    <row r="539" spans="1:44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</row>
    <row r="540" spans="1:44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</row>
    <row r="541" spans="1:44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</row>
    <row r="542" spans="1:44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</row>
    <row r="543" spans="1:44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</row>
    <row r="544" spans="1: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</row>
    <row r="545" spans="1:44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</row>
    <row r="546" spans="1:44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</row>
    <row r="547" spans="1:44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</row>
    <row r="548" spans="1:44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</row>
    <row r="549" spans="1:44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</row>
    <row r="550" spans="1:44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</row>
    <row r="551" spans="1:44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</row>
    <row r="552" spans="1:44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</row>
    <row r="553" spans="1:44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</row>
    <row r="554" spans="1:4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</row>
    <row r="555" spans="1:44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</row>
    <row r="556" spans="1:44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</row>
    <row r="557" spans="1:44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</row>
    <row r="558" spans="1:44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</row>
    <row r="559" spans="1:44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</row>
    <row r="560" spans="1:44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</row>
    <row r="561" spans="1:44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</row>
    <row r="562" spans="1:44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</row>
    <row r="563" spans="1:44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</row>
    <row r="564" spans="1:4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</row>
    <row r="565" spans="1:44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</row>
    <row r="566" spans="1:44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</row>
    <row r="567" spans="1:44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</row>
    <row r="568" spans="1:44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</row>
    <row r="569" spans="1:44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</row>
    <row r="570" spans="1:44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</row>
    <row r="571" spans="1:44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</row>
    <row r="572" spans="1:44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</row>
    <row r="573" spans="1:44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</row>
    <row r="574" spans="1:4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</row>
    <row r="575" spans="1:44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</row>
    <row r="576" spans="1:44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</row>
    <row r="577" spans="1:44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</row>
    <row r="578" spans="1:44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</row>
    <row r="579" spans="1:44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</row>
    <row r="580" spans="1:44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</row>
    <row r="581" spans="1:44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</row>
    <row r="582" spans="1:44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</row>
    <row r="583" spans="1:44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</row>
    <row r="584" spans="1:4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</row>
    <row r="585" spans="1:44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</row>
    <row r="586" spans="1:44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</row>
    <row r="587" spans="1:44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</row>
    <row r="588" spans="1:44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</row>
    <row r="589" spans="1:44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</row>
    <row r="590" spans="1:44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</row>
    <row r="591" spans="1:44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</row>
    <row r="592" spans="1:44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</row>
    <row r="593" spans="1:44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</row>
    <row r="594" spans="1:4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</row>
    <row r="595" spans="1:44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</row>
    <row r="596" spans="1:44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</row>
    <row r="597" spans="1:44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</row>
    <row r="598" spans="1:44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</row>
    <row r="599" spans="1:44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</row>
    <row r="600" spans="1:44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</row>
    <row r="601" spans="1:44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</row>
    <row r="602" spans="1:44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</row>
    <row r="603" spans="1:44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</row>
    <row r="604" spans="1:4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</row>
    <row r="605" spans="1:44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</row>
    <row r="606" spans="1:44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</row>
    <row r="607" spans="1:44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</row>
    <row r="608" spans="1:44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</row>
    <row r="609" spans="1:44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</row>
    <row r="610" spans="1:44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</row>
    <row r="611" spans="1:44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</row>
    <row r="612" spans="1:44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</row>
    <row r="613" spans="1:44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</row>
    <row r="614" spans="1:4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</row>
    <row r="615" spans="1:44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</row>
    <row r="616" spans="1:44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</row>
    <row r="617" spans="1:44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</row>
    <row r="618" spans="1:44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</row>
    <row r="619" spans="1:44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</row>
    <row r="620" spans="1:44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</row>
    <row r="621" spans="1:44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</row>
    <row r="622" spans="1:44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</row>
    <row r="623" spans="1:44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</row>
    <row r="624" spans="1:4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</row>
    <row r="625" spans="1:44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</row>
    <row r="626" spans="1:44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</row>
    <row r="627" spans="1:44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</row>
    <row r="628" spans="1:44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</row>
    <row r="629" spans="1:44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</row>
    <row r="630" spans="1:44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</row>
    <row r="631" spans="1:44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</row>
    <row r="632" spans="1:44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</row>
    <row r="633" spans="1:44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</row>
    <row r="634" spans="1:4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</row>
    <row r="635" spans="1:44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</row>
    <row r="636" spans="1:44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</row>
    <row r="637" spans="1:44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</row>
    <row r="638" spans="1:44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</row>
    <row r="639" spans="1:44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</row>
    <row r="640" spans="1:44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</row>
    <row r="641" spans="1:44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</row>
    <row r="642" spans="1:44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</row>
    <row r="643" spans="1:44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</row>
    <row r="644" spans="1: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</row>
    <row r="645" spans="1:44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</row>
    <row r="646" spans="1:44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</row>
    <row r="647" spans="1:44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</row>
    <row r="648" spans="1:44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</row>
    <row r="649" spans="1:44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</row>
    <row r="650" spans="1:44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</row>
    <row r="651" spans="1:44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</row>
    <row r="652" spans="1:44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</row>
    <row r="653" spans="1:44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</row>
    <row r="654" spans="1:4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</row>
    <row r="655" spans="1:44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</row>
    <row r="656" spans="1:44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</row>
    <row r="657" spans="1:44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</row>
    <row r="658" spans="1:44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</row>
    <row r="659" spans="1:44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</row>
    <row r="660" spans="1:44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</row>
    <row r="661" spans="1:44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</row>
    <row r="662" spans="1:44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</row>
    <row r="663" spans="1:44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</row>
    <row r="664" spans="1:4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</row>
    <row r="665" spans="1:44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</row>
    <row r="666" spans="1:44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</row>
    <row r="667" spans="1:44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</row>
    <row r="668" spans="1:44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</row>
    <row r="669" spans="1:44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</row>
    <row r="670" spans="1:44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</row>
    <row r="671" spans="1:44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</row>
    <row r="672" spans="1:44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</row>
    <row r="673" spans="1:44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</row>
    <row r="674" spans="1:4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</row>
    <row r="675" spans="1:44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</row>
    <row r="676" spans="1:44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</row>
    <row r="677" spans="1:44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</row>
    <row r="678" spans="1:44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</row>
    <row r="679" spans="1:44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</row>
    <row r="680" spans="1:44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</row>
    <row r="681" spans="1:44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</row>
    <row r="682" spans="1:44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</row>
    <row r="683" spans="1:44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</row>
    <row r="684" spans="1:4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</row>
    <row r="685" spans="1:44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</row>
    <row r="686" spans="1:44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</row>
    <row r="687" spans="1:44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</row>
    <row r="688" spans="1:44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</row>
    <row r="689" spans="1:44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</row>
    <row r="690" spans="1:44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</row>
    <row r="691" spans="1:44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</row>
    <row r="692" spans="1:44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</row>
    <row r="693" spans="1:44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</row>
    <row r="694" spans="1:4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</row>
    <row r="695" spans="1:44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</row>
    <row r="696" spans="1:44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</row>
    <row r="697" spans="1:44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</row>
    <row r="698" spans="1:44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</row>
    <row r="699" spans="1:44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</row>
    <row r="700" spans="1:44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</row>
    <row r="701" spans="1:44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</row>
    <row r="702" spans="1:44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</row>
    <row r="703" spans="1:44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</row>
    <row r="704" spans="1:4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</row>
    <row r="705" spans="1:44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</row>
    <row r="706" spans="1:44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</row>
    <row r="707" spans="1:44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</row>
    <row r="708" spans="1:44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</row>
    <row r="709" spans="1:44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</row>
    <row r="710" spans="1:44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</row>
    <row r="711" spans="1:44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</row>
    <row r="712" spans="1:44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</row>
    <row r="713" spans="1:44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</row>
    <row r="714" spans="1:4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</row>
    <row r="715" spans="1:44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</row>
    <row r="716" spans="1:44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</row>
    <row r="717" spans="1:44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</row>
    <row r="718" spans="1:44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</row>
    <row r="719" spans="1:44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</row>
    <row r="720" spans="1:44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</row>
    <row r="721" spans="1:44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</row>
    <row r="722" spans="1:44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</row>
    <row r="723" spans="1:44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</row>
    <row r="724" spans="1:4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</row>
    <row r="725" spans="1:44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</row>
    <row r="726" spans="1:44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</row>
    <row r="727" spans="1:44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</row>
    <row r="728" spans="1:44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</row>
    <row r="729" spans="1:44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</row>
    <row r="730" spans="1:44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</row>
    <row r="731" spans="1:44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</row>
    <row r="732" spans="1:44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</row>
    <row r="733" spans="1:44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</row>
    <row r="734" spans="1:4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</row>
    <row r="735" spans="1:44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</row>
    <row r="736" spans="1:44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</row>
    <row r="737" spans="1:44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</row>
    <row r="738" spans="1:44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</row>
    <row r="739" spans="1:44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</row>
    <row r="740" spans="1:44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</row>
    <row r="741" spans="1:44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</row>
    <row r="742" spans="1:44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</row>
    <row r="743" spans="1:44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</row>
    <row r="744" spans="1: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</row>
    <row r="745" spans="1:44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</row>
    <row r="746" spans="1:44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</row>
    <row r="747" spans="1:44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</row>
    <row r="748" spans="1:44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</row>
    <row r="749" spans="1:44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</row>
    <row r="750" spans="1:44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</row>
    <row r="751" spans="1:44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</row>
    <row r="752" spans="1:44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</row>
    <row r="753" spans="1:44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</row>
    <row r="754" spans="1:4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</row>
    <row r="755" spans="1:44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</row>
    <row r="756" spans="1:44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</row>
    <row r="757" spans="1:44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</row>
    <row r="758" spans="1:44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</row>
    <row r="759" spans="1:44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</row>
    <row r="760" spans="1:44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</row>
    <row r="761" spans="1:44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</row>
    <row r="762" spans="1:44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</row>
    <row r="763" spans="1:44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</row>
    <row r="764" spans="1:4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</row>
    <row r="765" spans="1:44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</row>
    <row r="766" spans="1:44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</row>
    <row r="767" spans="1:44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</row>
    <row r="768" spans="1:44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</row>
    <row r="769" spans="1:44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</row>
    <row r="770" spans="1:44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</row>
    <row r="771" spans="1:44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</row>
    <row r="772" spans="1:44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</row>
    <row r="773" spans="1:44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</row>
    <row r="774" spans="1:4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</row>
    <row r="775" spans="1:44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</row>
    <row r="776" spans="1:44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</row>
    <row r="777" spans="1:44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</row>
    <row r="778" spans="1:44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</row>
    <row r="779" spans="1:44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</row>
    <row r="780" spans="1:44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</row>
    <row r="781" spans="1:44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</row>
    <row r="782" spans="1:44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</row>
    <row r="783" spans="1:44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</row>
    <row r="784" spans="1:4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</row>
    <row r="785" spans="1:44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</row>
    <row r="786" spans="1:44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</row>
    <row r="787" spans="1:44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</row>
    <row r="788" spans="1:44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</row>
    <row r="789" spans="1:44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</row>
    <row r="790" spans="1:44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</row>
    <row r="791" spans="1:44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</row>
    <row r="792" spans="1:44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</row>
    <row r="793" spans="1:44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</row>
    <row r="794" spans="1:4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</row>
    <row r="795" spans="1:44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</row>
    <row r="796" spans="1:44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</row>
    <row r="797" spans="1:44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</row>
    <row r="798" spans="1:44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</row>
    <row r="799" spans="1:44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</row>
    <row r="800" spans="1:44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</row>
    <row r="801" spans="1:44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</row>
    <row r="802" spans="1:44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</row>
    <row r="803" spans="1:44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</row>
    <row r="804" spans="1:4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</row>
    <row r="805" spans="1:44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</row>
    <row r="806" spans="1:44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</row>
    <row r="807" spans="1:44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</row>
    <row r="808" spans="1:44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</row>
    <row r="809" spans="1:44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</row>
    <row r="810" spans="1:44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</row>
    <row r="811" spans="1:44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</row>
    <row r="812" spans="1:44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</row>
    <row r="813" spans="1:44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</row>
    <row r="814" spans="1:4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</row>
    <row r="815" spans="1:44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</row>
    <row r="816" spans="1:44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</row>
    <row r="817" spans="1:44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</row>
    <row r="818" spans="1:44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</row>
    <row r="819" spans="1:44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</row>
    <row r="820" spans="1:44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</row>
    <row r="821" spans="1:44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</row>
    <row r="822" spans="1:44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</row>
    <row r="823" spans="1:44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</row>
    <row r="824" spans="1:4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</row>
    <row r="825" spans="1:44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</row>
    <row r="826" spans="1:44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</row>
    <row r="827" spans="1:44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</row>
    <row r="828" spans="1:44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</row>
    <row r="829" spans="1:44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</row>
    <row r="830" spans="1:44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</row>
    <row r="831" spans="1:44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</row>
    <row r="832" spans="1:44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</row>
    <row r="833" spans="1:44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</row>
    <row r="834" spans="1:4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</row>
    <row r="835" spans="1:44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</row>
    <row r="836" spans="1:44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</row>
    <row r="837" spans="1:44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</row>
    <row r="838" spans="1:44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</row>
    <row r="839" spans="1:44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</row>
    <row r="840" spans="1:44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</row>
    <row r="841" spans="1:44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</row>
    <row r="842" spans="1:44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</row>
    <row r="843" spans="1:44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</row>
    <row r="844" spans="1: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</row>
    <row r="845" spans="1:44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</row>
    <row r="846" spans="1:44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</row>
    <row r="847" spans="1:44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</row>
    <row r="848" spans="1:44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</row>
    <row r="849" spans="1:44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</row>
    <row r="850" spans="1:44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</row>
    <row r="851" spans="1:44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</row>
    <row r="852" spans="1:44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</row>
    <row r="853" spans="1:44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</row>
    <row r="854" spans="1:4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</row>
    <row r="855" spans="1:44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</row>
    <row r="856" spans="1:44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</row>
    <row r="857" spans="1:44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</row>
    <row r="858" spans="1:44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</row>
    <row r="859" spans="1:44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</row>
    <row r="860" spans="1:44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</row>
    <row r="861" spans="1:44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</row>
    <row r="862" spans="1:44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</row>
    <row r="863" spans="1:44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</row>
    <row r="864" spans="1:4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</row>
    <row r="865" spans="1:44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</row>
    <row r="866" spans="1:44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</row>
    <row r="867" spans="1:44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</row>
    <row r="868" spans="1:44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</row>
    <row r="869" spans="1:44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</row>
    <row r="870" spans="1:44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</row>
    <row r="871" spans="1:44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</row>
    <row r="872" spans="1:44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</row>
    <row r="873" spans="1:44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</row>
    <row r="874" spans="1:4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</row>
    <row r="875" spans="1:44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</row>
    <row r="876" spans="1:44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</row>
    <row r="877" spans="1:44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</row>
    <row r="878" spans="1:44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</row>
    <row r="879" spans="1:44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</row>
    <row r="880" spans="1:44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</row>
    <row r="881" spans="1:44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</row>
    <row r="882" spans="1:44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</row>
    <row r="883" spans="1:44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</row>
    <row r="884" spans="1:4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</row>
    <row r="885" spans="1:44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</row>
    <row r="886" spans="1:44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</row>
    <row r="887" spans="1:44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</row>
    <row r="888" spans="1:44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</row>
    <row r="889" spans="1:44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</row>
    <row r="890" spans="1:44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</row>
    <row r="891" spans="1:44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</row>
    <row r="892" spans="1:44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</row>
    <row r="893" spans="1:44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</row>
    <row r="894" spans="1:4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</row>
    <row r="895" spans="1:44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</row>
    <row r="896" spans="1:44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</row>
    <row r="897" spans="1:44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</row>
    <row r="898" spans="1:44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</row>
    <row r="899" spans="1:44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</row>
    <row r="900" spans="1:44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</row>
    <row r="901" spans="1:44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</row>
    <row r="902" spans="1:44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</row>
    <row r="903" spans="1:44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</row>
    <row r="904" spans="1:4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</row>
    <row r="905" spans="1:44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</row>
    <row r="906" spans="1:44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</row>
    <row r="907" spans="1:44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</row>
    <row r="908" spans="1:44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</row>
    <row r="909" spans="1:44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</row>
    <row r="910" spans="1:44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</row>
    <row r="911" spans="1:44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</row>
    <row r="912" spans="1:44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</row>
    <row r="913" spans="1:44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</row>
    <row r="914" spans="1:4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</row>
    <row r="915" spans="1:44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</row>
    <row r="916" spans="1:44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</row>
    <row r="917" spans="1:44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</row>
    <row r="918" spans="1:44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</row>
    <row r="919" spans="1:44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</row>
    <row r="920" spans="1:44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</row>
    <row r="921" spans="1:44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</row>
    <row r="922" spans="1:44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</row>
    <row r="923" spans="1:44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</row>
    <row r="924" spans="1:4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</row>
    <row r="925" spans="1:44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</row>
    <row r="926" spans="1:44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</row>
    <row r="927" spans="1:44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</row>
    <row r="928" spans="1:44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</row>
    <row r="929" spans="1:44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</row>
    <row r="930" spans="1:44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</row>
    <row r="931" spans="1:44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</row>
    <row r="932" spans="1:44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</row>
    <row r="933" spans="1:44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</row>
    <row r="934" spans="1:4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</row>
    <row r="935" spans="1:44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</row>
    <row r="936" spans="1:44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</row>
    <row r="937" spans="1:44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</row>
    <row r="938" spans="1:44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</row>
    <row r="939" spans="1:44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</row>
    <row r="940" spans="1:44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</row>
    <row r="941" spans="1:44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</row>
    <row r="942" spans="1:44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</row>
    <row r="943" spans="1:44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</row>
    <row r="944" spans="1: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</row>
    <row r="945" spans="1:44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</row>
    <row r="946" spans="1:44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</row>
    <row r="947" spans="1:44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</row>
    <row r="948" spans="1:44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</row>
    <row r="949" spans="1:44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</row>
    <row r="950" spans="1:44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</row>
    <row r="951" spans="1:44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</row>
    <row r="952" spans="1:44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</row>
    <row r="953" spans="1:44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</row>
    <row r="954" spans="1:4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</row>
    <row r="955" spans="1:44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</row>
    <row r="956" spans="1:44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</row>
    <row r="957" spans="1:44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</row>
    <row r="958" spans="1:44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</row>
    <row r="959" spans="1:44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</row>
    <row r="960" spans="1:44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</row>
    <row r="961" spans="1:44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</row>
    <row r="962" spans="1:44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</row>
    <row r="963" spans="1:44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</row>
    <row r="964" spans="1:4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</row>
    <row r="965" spans="1:44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</row>
    <row r="966" spans="1:44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</row>
    <row r="967" spans="1:44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</row>
    <row r="968" spans="1:44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</row>
    <row r="969" spans="1:44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</row>
    <row r="970" spans="1:44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</row>
    <row r="971" spans="1:44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</row>
    <row r="972" spans="1:44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</row>
    <row r="973" spans="1:44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</row>
    <row r="974" spans="1:4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</row>
    <row r="975" spans="1:44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</row>
    <row r="976" spans="1:44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</row>
    <row r="977" spans="1:44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</row>
    <row r="978" spans="1:44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</row>
    <row r="979" spans="1:44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</row>
    <row r="980" spans="1:44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</row>
  </sheetData>
  <mergeCells count="18">
    <mergeCell ref="AP18:AR19"/>
    <mergeCell ref="O18:Q19"/>
    <mergeCell ref="R18:T19"/>
    <mergeCell ref="U18:W19"/>
    <mergeCell ref="X18:Z19"/>
    <mergeCell ref="AA18:AC19"/>
    <mergeCell ref="AD18:AF19"/>
    <mergeCell ref="A18:A20"/>
    <mergeCell ref="B18:B20"/>
    <mergeCell ref="C18:E19"/>
    <mergeCell ref="F18:H19"/>
    <mergeCell ref="I18:K19"/>
    <mergeCell ref="L18:N19"/>
    <mergeCell ref="A21:A33"/>
    <mergeCell ref="B39:B40"/>
    <mergeCell ref="AG18:AI19"/>
    <mergeCell ref="AJ18:AL19"/>
    <mergeCell ref="AM18:AO19"/>
  </mergeCells>
  <conditionalFormatting sqref="C18">
    <cfRule type="expression" dxfId="12" priority="1">
      <formula>#REF!="TERCAPAI"</formula>
    </cfRule>
  </conditionalFormatting>
  <conditionalFormatting sqref="C20:E20 N20 Q20 T20 W20 Z20 AF20 AI20 AL20 AO20 AR20">
    <cfRule type="expression" dxfId="11" priority="2">
      <formula>#REF!="TERCAPAI"</formula>
    </cfRule>
  </conditionalFormatting>
  <conditionalFormatting sqref="C21:E33">
    <cfRule type="cellIs" dxfId="10" priority="3" operator="equal">
      <formula>"YA"</formula>
    </cfRule>
    <cfRule type="cellIs" dxfId="9" priority="4" operator="equal">
      <formula>"TIDAK"</formula>
    </cfRule>
  </conditionalFormatting>
  <conditionalFormatting sqref="F3:G13 F14:H16">
    <cfRule type="cellIs" dxfId="8" priority="5" operator="equal">
      <formula>1</formula>
    </cfRule>
  </conditionalFormatting>
  <conditionalFormatting sqref="F14:H16">
    <cfRule type="cellIs" dxfId="7" priority="6" operator="lessThan">
      <formula>1</formula>
    </cfRule>
  </conditionalFormatting>
  <conditionalFormatting sqref="F21:AR33">
    <cfRule type="cellIs" dxfId="6" priority="7" operator="equal">
      <formula>"SESUAI KEBUTUHAN"</formula>
    </cfRule>
    <cfRule type="cellIs" dxfId="5" priority="8" operator="equal">
      <formula>"TIDAK SESUAI"</formula>
    </cfRule>
  </conditionalFormatting>
  <conditionalFormatting sqref="N3:O16">
    <cfRule type="cellIs" dxfId="4" priority="9" operator="equal">
      <formula>1</formula>
    </cfRule>
  </conditionalFormatting>
  <conditionalFormatting sqref="P2:P12 V3:W6 J3:K16 X7:Y7 P14:P16">
    <cfRule type="cellIs" dxfId="3" priority="10" operator="equal">
      <formula>1</formula>
    </cfRule>
  </conditionalFormatting>
  <conditionalFormatting sqref="P2:P12 X7:Y7 P14:P16">
    <cfRule type="cellIs" dxfId="2" priority="11" operator="lessThan">
      <formula>1</formula>
    </cfRule>
  </conditionalFormatting>
  <conditionalFormatting sqref="R3:S16">
    <cfRule type="cellIs" dxfId="1" priority="12" operator="equal">
      <formula>1</formula>
    </cfRule>
  </conditionalFormatting>
  <conditionalFormatting sqref="V2:W6 F2:G13 J2:K16 N2:O16 R2:S16">
    <cfRule type="cellIs" dxfId="0" priority="13" operator="lessThan">
      <formula>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satudatapolowijen@outlook.com</dc:creator>
  <cp:lastModifiedBy>satudatapolowijen@outlook.com</cp:lastModifiedBy>
  <dcterms:created xsi:type="dcterms:W3CDTF">2025-01-15T03:11:02Z</dcterms:created>
  <dcterms:modified xsi:type="dcterms:W3CDTF">2025-01-15T03:47:20Z</dcterms:modified>
</cp:coreProperties>
</file>