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19425" windowHeight="8640"/>
  </bookViews>
  <sheets>
    <sheet name="FORM LPLPO 2024" sheetId="1" r:id="rId1"/>
    <sheet name="master" sheetId="2" state="hidden" r:id="rId2"/>
    <sheet name="stok akhir" sheetId="4" state="hidden" r:id="rId3"/>
    <sheet name="Sheet4" sheetId="5" state="hidden" r:id="rId4"/>
    <sheet name="Sheet2" sheetId="7" r:id="rId5"/>
  </sheets>
  <definedNames>
    <definedName name="_xlnm._FilterDatabase" localSheetId="0" hidden="1">'FORM LPLPO 2024'!$A$224:$N$224</definedName>
    <definedName name="jiwa">'FORM LPLPO 2024'!$M$5</definedName>
    <definedName name="LPLPO2021" localSheetId="0">'FORM LPLPO 2024'!$1:$1048576</definedName>
    <definedName name="LPLPO2023">'FORM LPLPO 2024'!$1:$1048576</definedName>
    <definedName name="PASTE2023">'FORM LPLPO 2024'!$1:$1048576</definedName>
    <definedName name="_xlnm.Print_Area" localSheetId="0">'FORM LPLPO 2024'!$A$409:$N$524</definedName>
  </definedNames>
  <calcPr calcId="144525"/>
  <extLst>
    <ext uri="GoogleSheetsCustomDataVersion2">
      <go:sheetsCustomData xmlns:go="http://customooxmlschemas.google.com/" r:id="" roundtripDataChecksum="yd3WHN1zhQju5hrvGu0fRQimcypOKZNoslEZRW05CoI="/>
    </ext>
  </extLst>
</workbook>
</file>

<file path=xl/calcChain.xml><?xml version="1.0" encoding="utf-8"?>
<calcChain xmlns="http://schemas.openxmlformats.org/spreadsheetml/2006/main">
  <c r="K356" i="4" l="1"/>
  <c r="K357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31" i="4"/>
  <c r="K430" i="4"/>
  <c r="K429" i="4"/>
  <c r="K428" i="4"/>
  <c r="K422" i="4"/>
  <c r="K421" i="4"/>
  <c r="K415" i="4"/>
  <c r="K414" i="4"/>
  <c r="K409" i="4"/>
  <c r="K408" i="4"/>
  <c r="K407" i="4"/>
  <c r="K406" i="4"/>
  <c r="K405" i="4"/>
  <c r="K404" i="4"/>
  <c r="K403" i="4"/>
  <c r="K402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E514" i="1"/>
  <c r="F508" i="1" l="1"/>
  <c r="G508" i="1" s="1"/>
  <c r="F503" i="1"/>
  <c r="G503" i="1" s="1"/>
  <c r="F497" i="1"/>
  <c r="G497" i="1" s="1"/>
  <c r="F495" i="1"/>
  <c r="G495" i="1" s="1"/>
  <c r="F487" i="1"/>
  <c r="G487" i="1" s="1"/>
  <c r="F483" i="1"/>
  <c r="G483" i="1" s="1"/>
  <c r="F481" i="1"/>
  <c r="G481" i="1" s="1"/>
  <c r="F415" i="1"/>
  <c r="F413" i="1"/>
  <c r="G413" i="1" s="1"/>
  <c r="F405" i="1"/>
  <c r="F397" i="1"/>
  <c r="F378" i="1"/>
  <c r="G378" i="1" s="1"/>
  <c r="F374" i="1"/>
  <c r="G374" i="1" s="1"/>
  <c r="F366" i="1"/>
  <c r="G366" i="1" s="1"/>
  <c r="F362" i="1"/>
  <c r="G362" i="1" s="1"/>
  <c r="F360" i="1"/>
  <c r="G360" i="1" s="1"/>
  <c r="F358" i="1"/>
  <c r="G358" i="1" s="1"/>
  <c r="F354" i="1"/>
  <c r="G354" i="1" s="1"/>
  <c r="F350" i="1"/>
  <c r="G350" i="1" s="1"/>
  <c r="F337" i="1"/>
  <c r="G337" i="1" s="1"/>
  <c r="F333" i="1"/>
  <c r="G333" i="1" s="1"/>
  <c r="F329" i="1"/>
  <c r="G329" i="1" s="1"/>
  <c r="F325" i="1"/>
  <c r="G325" i="1" s="1"/>
  <c r="F323" i="1"/>
  <c r="G323" i="1" s="1"/>
  <c r="F321" i="1"/>
  <c r="G321" i="1" s="1"/>
  <c r="F317" i="1"/>
  <c r="G317" i="1" s="1"/>
  <c r="F313" i="1"/>
  <c r="G313" i="1" s="1"/>
  <c r="F296" i="1"/>
  <c r="G296" i="1" s="1"/>
  <c r="F294" i="1"/>
  <c r="G294" i="1" s="1"/>
  <c r="F290" i="1"/>
  <c r="G290" i="1" s="1"/>
  <c r="F288" i="1"/>
  <c r="G288" i="1" s="1"/>
  <c r="F286" i="1"/>
  <c r="G286" i="1" s="1"/>
  <c r="F284" i="1"/>
  <c r="G284" i="1" s="1"/>
  <c r="F280" i="1"/>
  <c r="F276" i="1"/>
  <c r="F272" i="1"/>
  <c r="F268" i="1"/>
  <c r="F266" i="1"/>
  <c r="G266" i="1" s="1"/>
  <c r="F262" i="1"/>
  <c r="G262" i="1" s="1"/>
  <c r="F260" i="1"/>
  <c r="F258" i="1"/>
  <c r="G258" i="1" s="1"/>
  <c r="F252" i="1"/>
  <c r="F242" i="1"/>
  <c r="G242" i="1" s="1"/>
  <c r="F238" i="1"/>
  <c r="F236" i="1"/>
  <c r="F232" i="1"/>
  <c r="G232" i="1" s="1"/>
  <c r="F230" i="1"/>
  <c r="G230" i="1" s="1"/>
  <c r="F226" i="1"/>
  <c r="G226" i="1" s="1"/>
  <c r="F218" i="1"/>
  <c r="F214" i="1"/>
  <c r="G214" i="1" s="1"/>
  <c r="F210" i="1"/>
  <c r="G210" i="1" s="1"/>
  <c r="F206" i="1"/>
  <c r="G206" i="1" s="1"/>
  <c r="F204" i="1"/>
  <c r="G204" i="1" s="1"/>
  <c r="F202" i="1"/>
  <c r="F198" i="1"/>
  <c r="G198" i="1" s="1"/>
  <c r="F196" i="1"/>
  <c r="G196" i="1" s="1"/>
  <c r="F192" i="1"/>
  <c r="F187" i="1"/>
  <c r="G187" i="1" s="1"/>
  <c r="F180" i="1"/>
  <c r="G180" i="1" s="1"/>
  <c r="F176" i="1"/>
  <c r="F174" i="1"/>
  <c r="G174" i="1" s="1"/>
  <c r="F170" i="1"/>
  <c r="G170" i="1" s="1"/>
  <c r="F164" i="1"/>
  <c r="G164" i="1" s="1"/>
  <c r="F160" i="1"/>
  <c r="F158" i="1"/>
  <c r="G158" i="1" s="1"/>
  <c r="F156" i="1"/>
  <c r="G156" i="1" s="1"/>
  <c r="F150" i="1"/>
  <c r="G150" i="1" s="1"/>
  <c r="F146" i="1"/>
  <c r="G146" i="1" s="1"/>
  <c r="F140" i="1"/>
  <c r="G140" i="1" s="1"/>
  <c r="F138" i="1"/>
  <c r="G138" i="1" s="1"/>
  <c r="F136" i="1"/>
  <c r="F134" i="1"/>
  <c r="G134" i="1" s="1"/>
  <c r="F132" i="1"/>
  <c r="G132" i="1" s="1"/>
  <c r="F128" i="1"/>
  <c r="F126" i="1"/>
  <c r="G126" i="1" s="1"/>
  <c r="F118" i="1"/>
  <c r="G118" i="1" s="1"/>
  <c r="F114" i="1"/>
  <c r="G114" i="1" s="1"/>
  <c r="F108" i="1"/>
  <c r="G108" i="1" s="1"/>
  <c r="F104" i="1"/>
  <c r="F94" i="1"/>
  <c r="G94" i="1" s="1"/>
  <c r="F90" i="1"/>
  <c r="G90" i="1" s="1"/>
  <c r="F80" i="1"/>
  <c r="G80" i="1" s="1"/>
  <c r="F72" i="1"/>
  <c r="G72" i="1" s="1"/>
  <c r="F70" i="1"/>
  <c r="G70" i="1" s="1"/>
  <c r="F66" i="1"/>
  <c r="F64" i="1"/>
  <c r="G64" i="1" s="1"/>
  <c r="F62" i="1"/>
  <c r="G62" i="1" s="1"/>
  <c r="F58" i="1"/>
  <c r="F52" i="1"/>
  <c r="G52" i="1" s="1"/>
  <c r="F46" i="1"/>
  <c r="G46" i="1" s="1"/>
  <c r="F44" i="1"/>
  <c r="G44" i="1" s="1"/>
  <c r="F38" i="1"/>
  <c r="G38" i="1" s="1"/>
  <c r="F36" i="1"/>
  <c r="G36" i="1" s="1"/>
  <c r="F32" i="1"/>
  <c r="G32" i="1" s="1"/>
  <c r="F28" i="1"/>
  <c r="G28" i="1" s="1"/>
  <c r="F26" i="1"/>
  <c r="G26" i="1" s="1"/>
  <c r="F22" i="1"/>
  <c r="G22" i="1" s="1"/>
  <c r="F18" i="1"/>
  <c r="G18" i="1" s="1"/>
  <c r="F14" i="1"/>
  <c r="G14" i="1" s="1"/>
  <c r="F505" i="1"/>
  <c r="G505" i="1" s="1"/>
  <c r="F501" i="1"/>
  <c r="G501" i="1" s="1"/>
  <c r="F493" i="1"/>
  <c r="G493" i="1" s="1"/>
  <c r="F419" i="1"/>
  <c r="F401" i="1"/>
  <c r="F385" i="1"/>
  <c r="F376" i="1"/>
  <c r="G376" i="1" s="1"/>
  <c r="F372" i="1"/>
  <c r="G372" i="1" s="1"/>
  <c r="F364" i="1"/>
  <c r="G364" i="1" s="1"/>
  <c r="F356" i="1"/>
  <c r="G356" i="1" s="1"/>
  <c r="F352" i="1"/>
  <c r="G352" i="1" s="1"/>
  <c r="F348" i="1"/>
  <c r="G348" i="1" s="1"/>
  <c r="F335" i="1"/>
  <c r="G335" i="1" s="1"/>
  <c r="F331" i="1"/>
  <c r="G331" i="1" s="1"/>
  <c r="F327" i="1"/>
  <c r="G327" i="1" s="1"/>
  <c r="F319" i="1"/>
  <c r="G319" i="1" s="1"/>
  <c r="F315" i="1"/>
  <c r="G315" i="1" s="1"/>
  <c r="F307" i="1"/>
  <c r="G307" i="1" s="1"/>
  <c r="F292" i="1"/>
  <c r="G292" i="1" s="1"/>
  <c r="F282" i="1"/>
  <c r="G282" i="1" s="1"/>
  <c r="F278" i="1"/>
  <c r="G278" i="1" s="1"/>
  <c r="F270" i="1"/>
  <c r="G270" i="1" s="1"/>
  <c r="F264" i="1"/>
  <c r="F254" i="1"/>
  <c r="G254" i="1" s="1"/>
  <c r="F248" i="1"/>
  <c r="G248" i="1" s="1"/>
  <c r="F240" i="1"/>
  <c r="G240" i="1" s="1"/>
  <c r="F234" i="1"/>
  <c r="G234" i="1" s="1"/>
  <c r="F228" i="1"/>
  <c r="F220" i="1"/>
  <c r="G220" i="1" s="1"/>
  <c r="F212" i="1"/>
  <c r="G212" i="1" s="1"/>
  <c r="F200" i="1"/>
  <c r="F190" i="1"/>
  <c r="G190" i="1" s="1"/>
  <c r="F178" i="1"/>
  <c r="G178" i="1" s="1"/>
  <c r="F168" i="1"/>
  <c r="F162" i="1"/>
  <c r="G162" i="1" s="1"/>
  <c r="F152" i="1"/>
  <c r="F148" i="1"/>
  <c r="G148" i="1" s="1"/>
  <c r="F144" i="1"/>
  <c r="F130" i="1"/>
  <c r="G130" i="1" s="1"/>
  <c r="F124" i="1"/>
  <c r="G124" i="1" s="1"/>
  <c r="F116" i="1"/>
  <c r="F112" i="1"/>
  <c r="G112" i="1" s="1"/>
  <c r="F106" i="1"/>
  <c r="G106" i="1" s="1"/>
  <c r="F96" i="1"/>
  <c r="F92" i="1"/>
  <c r="G92" i="1" s="1"/>
  <c r="F88" i="1"/>
  <c r="F68" i="1"/>
  <c r="G68" i="1" s="1"/>
  <c r="F60" i="1"/>
  <c r="G60" i="1" s="1"/>
  <c r="F54" i="1"/>
  <c r="G54" i="1" s="1"/>
  <c r="F48" i="1"/>
  <c r="G48" i="1" s="1"/>
  <c r="F42" i="1"/>
  <c r="F34" i="1"/>
  <c r="F24" i="1"/>
  <c r="G24" i="1" s="1"/>
  <c r="F20" i="1"/>
  <c r="G20" i="1" s="1"/>
  <c r="F16" i="1"/>
  <c r="G16" i="1" s="1"/>
  <c r="F504" i="1"/>
  <c r="G504" i="1" s="1"/>
  <c r="F499" i="1"/>
  <c r="G499" i="1" s="1"/>
  <c r="F492" i="1"/>
  <c r="G492" i="1" s="1"/>
  <c r="F488" i="1"/>
  <c r="G488" i="1" s="1"/>
  <c r="F479" i="1"/>
  <c r="G479" i="1" s="1"/>
  <c r="F476" i="1"/>
  <c r="G476" i="1" s="1"/>
  <c r="F475" i="1"/>
  <c r="G475" i="1" s="1"/>
  <c r="F447" i="1"/>
  <c r="G447" i="1" s="1"/>
  <c r="F424" i="1"/>
  <c r="F402" i="1"/>
  <c r="F398" i="1"/>
  <c r="F387" i="1"/>
  <c r="G387" i="1" s="1"/>
  <c r="F384" i="1"/>
  <c r="G384" i="1" s="1"/>
  <c r="F383" i="1"/>
  <c r="G383" i="1" s="1"/>
  <c r="F375" i="1"/>
  <c r="G375" i="1" s="1"/>
  <c r="F367" i="1"/>
  <c r="G367" i="1" s="1"/>
  <c r="F355" i="1"/>
  <c r="G355" i="1" s="1"/>
  <c r="F351" i="1"/>
  <c r="G351" i="1" s="1"/>
  <c r="F346" i="1"/>
  <c r="G346" i="1" s="1"/>
  <c r="F334" i="1"/>
  <c r="G334" i="1" s="1"/>
  <c r="F330" i="1"/>
  <c r="G330" i="1" s="1"/>
  <c r="F318" i="1"/>
  <c r="G318" i="1" s="1"/>
  <c r="F314" i="1"/>
  <c r="G314" i="1" s="1"/>
  <c r="F309" i="1"/>
  <c r="G309" i="1" s="1"/>
  <c r="F293" i="1"/>
  <c r="G293" i="1" s="1"/>
  <c r="F289" i="1"/>
  <c r="G289" i="1" s="1"/>
  <c r="F277" i="1"/>
  <c r="G277" i="1" s="1"/>
  <c r="F265" i="1"/>
  <c r="G265" i="1" s="1"/>
  <c r="F261" i="1"/>
  <c r="G261" i="1" s="1"/>
  <c r="F256" i="1"/>
  <c r="F249" i="1"/>
  <c r="G249" i="1" s="1"/>
  <c r="F244" i="1"/>
  <c r="F237" i="1"/>
  <c r="G237" i="1" s="1"/>
  <c r="F229" i="1"/>
  <c r="G229" i="1" s="1"/>
  <c r="F225" i="1"/>
  <c r="G225" i="1" s="1"/>
  <c r="J225" i="1" s="1"/>
  <c r="F216" i="1"/>
  <c r="F213" i="1"/>
  <c r="G213" i="1" s="1"/>
  <c r="F208" i="1"/>
  <c r="F193" i="1"/>
  <c r="G193" i="1" s="1"/>
  <c r="F179" i="1"/>
  <c r="F166" i="1"/>
  <c r="G166" i="1" s="1"/>
  <c r="F159" i="1"/>
  <c r="G159" i="1" s="1"/>
  <c r="F154" i="1"/>
  <c r="G154" i="1" s="1"/>
  <c r="F147" i="1"/>
  <c r="F142" i="1"/>
  <c r="G142" i="1" s="1"/>
  <c r="F127" i="1"/>
  <c r="G127" i="1" s="1"/>
  <c r="F122" i="1"/>
  <c r="G122" i="1" s="1"/>
  <c r="F115" i="1"/>
  <c r="G115" i="1" s="1"/>
  <c r="F110" i="1"/>
  <c r="G110" i="1" s="1"/>
  <c r="F103" i="1"/>
  <c r="G103" i="1" s="1"/>
  <c r="F98" i="1"/>
  <c r="G98" i="1" s="1"/>
  <c r="F91" i="1"/>
  <c r="G91" i="1" s="1"/>
  <c r="F86" i="1"/>
  <c r="G86" i="1" s="1"/>
  <c r="F79" i="1"/>
  <c r="G79" i="1" s="1"/>
  <c r="F74" i="1"/>
  <c r="F50" i="1"/>
  <c r="F30" i="1"/>
  <c r="G30" i="1" s="1"/>
  <c r="E453" i="2"/>
  <c r="D453" i="2"/>
  <c r="C453" i="2"/>
  <c r="E452" i="2"/>
  <c r="D452" i="2"/>
  <c r="C452" i="2"/>
  <c r="E451" i="2"/>
  <c r="D451" i="2"/>
  <c r="C451" i="2"/>
  <c r="E450" i="2"/>
  <c r="D450" i="2"/>
  <c r="C450" i="2"/>
  <c r="E449" i="2"/>
  <c r="D449" i="2"/>
  <c r="C449" i="2"/>
  <c r="E448" i="2"/>
  <c r="D448" i="2"/>
  <c r="C448" i="2"/>
  <c r="E447" i="2"/>
  <c r="D447" i="2"/>
  <c r="C447" i="2"/>
  <c r="E446" i="2"/>
  <c r="D446" i="2"/>
  <c r="C446" i="2"/>
  <c r="E445" i="2"/>
  <c r="D445" i="2"/>
  <c r="C445" i="2"/>
  <c r="E444" i="2"/>
  <c r="D444" i="2"/>
  <c r="C444" i="2"/>
  <c r="E443" i="2"/>
  <c r="D443" i="2"/>
  <c r="C443" i="2"/>
  <c r="E442" i="2"/>
  <c r="D442" i="2"/>
  <c r="C442" i="2"/>
  <c r="E441" i="2"/>
  <c r="D441" i="2"/>
  <c r="C441" i="2"/>
  <c r="E440" i="2"/>
  <c r="D440" i="2"/>
  <c r="C440" i="2"/>
  <c r="E439" i="2"/>
  <c r="D439" i="2"/>
  <c r="C439" i="2"/>
  <c r="E438" i="2"/>
  <c r="D438" i="2"/>
  <c r="C438" i="2"/>
  <c r="E437" i="2"/>
  <c r="D437" i="2"/>
  <c r="C437" i="2"/>
  <c r="E436" i="2"/>
  <c r="D436" i="2"/>
  <c r="C436" i="2"/>
  <c r="E435" i="2"/>
  <c r="D435" i="2"/>
  <c r="C435" i="2"/>
  <c r="E434" i="2"/>
  <c r="D434" i="2"/>
  <c r="C434" i="2"/>
  <c r="E433" i="2"/>
  <c r="D433" i="2"/>
  <c r="C433" i="2"/>
  <c r="E432" i="2"/>
  <c r="D432" i="2"/>
  <c r="C432" i="2"/>
  <c r="E431" i="2"/>
  <c r="D431" i="2"/>
  <c r="C431" i="2"/>
  <c r="E430" i="2"/>
  <c r="D430" i="2"/>
  <c r="C430" i="2"/>
  <c r="E429" i="2"/>
  <c r="D429" i="2"/>
  <c r="C429" i="2"/>
  <c r="E428" i="2"/>
  <c r="D428" i="2"/>
  <c r="C428" i="2"/>
  <c r="E427" i="2"/>
  <c r="D427" i="2"/>
  <c r="C427" i="2"/>
  <c r="E426" i="2"/>
  <c r="D426" i="2"/>
  <c r="C426" i="2"/>
  <c r="E425" i="2"/>
  <c r="D425" i="2"/>
  <c r="C425" i="2"/>
  <c r="E424" i="2"/>
  <c r="D424" i="2"/>
  <c r="C424" i="2"/>
  <c r="E423" i="2"/>
  <c r="D423" i="2"/>
  <c r="C423" i="2"/>
  <c r="E422" i="2"/>
  <c r="D422" i="2"/>
  <c r="C422" i="2"/>
  <c r="E421" i="2"/>
  <c r="D421" i="2"/>
  <c r="C421" i="2"/>
  <c r="E420" i="2"/>
  <c r="D420" i="2"/>
  <c r="C420" i="2"/>
  <c r="E419" i="2"/>
  <c r="D419" i="2"/>
  <c r="C419" i="2"/>
  <c r="E418" i="2"/>
  <c r="D418" i="2"/>
  <c r="C418" i="2"/>
  <c r="E417" i="2"/>
  <c r="D417" i="2"/>
  <c r="C417" i="2"/>
  <c r="E416" i="2"/>
  <c r="D416" i="2"/>
  <c r="C416" i="2"/>
  <c r="E415" i="2"/>
  <c r="D415" i="2"/>
  <c r="C415" i="2"/>
  <c r="E414" i="2"/>
  <c r="D414" i="2"/>
  <c r="C414" i="2"/>
  <c r="E413" i="2"/>
  <c r="D413" i="2"/>
  <c r="C413" i="2"/>
  <c r="E412" i="2"/>
  <c r="D412" i="2"/>
  <c r="C412" i="2"/>
  <c r="E411" i="2"/>
  <c r="D411" i="2"/>
  <c r="C411" i="2"/>
  <c r="E410" i="2"/>
  <c r="D410" i="2"/>
  <c r="C410" i="2"/>
  <c r="E409" i="2"/>
  <c r="D409" i="2"/>
  <c r="C409" i="2"/>
  <c r="E408" i="2"/>
  <c r="D408" i="2"/>
  <c r="C408" i="2"/>
  <c r="E407" i="2"/>
  <c r="D407" i="2"/>
  <c r="C407" i="2"/>
  <c r="E406" i="2"/>
  <c r="D406" i="2"/>
  <c r="C406" i="2"/>
  <c r="E405" i="2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8" i="2"/>
  <c r="D398" i="2"/>
  <c r="C398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90" i="2"/>
  <c r="D390" i="2"/>
  <c r="C390" i="2"/>
  <c r="E389" i="2"/>
  <c r="D389" i="2"/>
  <c r="C389" i="2"/>
  <c r="E388" i="2"/>
  <c r="D388" i="2"/>
  <c r="C388" i="2"/>
  <c r="E387" i="2"/>
  <c r="D387" i="2"/>
  <c r="C387" i="2"/>
  <c r="E386" i="2"/>
  <c r="D386" i="2"/>
  <c r="C386" i="2"/>
  <c r="E385" i="2"/>
  <c r="D385" i="2"/>
  <c r="C385" i="2"/>
  <c r="E384" i="2"/>
  <c r="D384" i="2"/>
  <c r="C384" i="2"/>
  <c r="E383" i="2"/>
  <c r="D383" i="2"/>
  <c r="C383" i="2"/>
  <c r="E382" i="2"/>
  <c r="D382" i="2"/>
  <c r="C382" i="2"/>
  <c r="E381" i="2"/>
  <c r="D381" i="2"/>
  <c r="C381" i="2"/>
  <c r="E380" i="2"/>
  <c r="D380" i="2"/>
  <c r="C380" i="2"/>
  <c r="E379" i="2"/>
  <c r="D379" i="2"/>
  <c r="C379" i="2"/>
  <c r="E378" i="2"/>
  <c r="D378" i="2"/>
  <c r="C378" i="2"/>
  <c r="E377" i="2"/>
  <c r="D377" i="2"/>
  <c r="C377" i="2"/>
  <c r="E376" i="2"/>
  <c r="D376" i="2"/>
  <c r="C376" i="2"/>
  <c r="E375" i="2"/>
  <c r="D375" i="2"/>
  <c r="C375" i="2"/>
  <c r="E374" i="2"/>
  <c r="D374" i="2"/>
  <c r="C374" i="2"/>
  <c r="E373" i="2"/>
  <c r="D373" i="2"/>
  <c r="C373" i="2"/>
  <c r="E372" i="2"/>
  <c r="D372" i="2"/>
  <c r="C372" i="2"/>
  <c r="E371" i="2"/>
  <c r="D371" i="2"/>
  <c r="C371" i="2"/>
  <c r="E370" i="2"/>
  <c r="D370" i="2"/>
  <c r="C370" i="2"/>
  <c r="E369" i="2"/>
  <c r="D369" i="2"/>
  <c r="C369" i="2"/>
  <c r="E368" i="2"/>
  <c r="D368" i="2"/>
  <c r="C368" i="2"/>
  <c r="E367" i="2"/>
  <c r="D367" i="2"/>
  <c r="C367" i="2"/>
  <c r="E366" i="2"/>
  <c r="D366" i="2"/>
  <c r="C366" i="2"/>
  <c r="E365" i="2"/>
  <c r="D365" i="2"/>
  <c r="C365" i="2"/>
  <c r="E364" i="2"/>
  <c r="D364" i="2"/>
  <c r="C364" i="2"/>
  <c r="E363" i="2"/>
  <c r="D363" i="2"/>
  <c r="C363" i="2"/>
  <c r="E362" i="2"/>
  <c r="D362" i="2"/>
  <c r="C362" i="2"/>
  <c r="E361" i="2"/>
  <c r="D361" i="2"/>
  <c r="C361" i="2"/>
  <c r="E360" i="2"/>
  <c r="D360" i="2"/>
  <c r="C360" i="2"/>
  <c r="E359" i="2"/>
  <c r="D359" i="2"/>
  <c r="C359" i="2"/>
  <c r="E358" i="2"/>
  <c r="D358" i="2"/>
  <c r="C358" i="2"/>
  <c r="E357" i="2"/>
  <c r="D357" i="2"/>
  <c r="C357" i="2"/>
  <c r="E356" i="2"/>
  <c r="D356" i="2"/>
  <c r="C356" i="2"/>
  <c r="E355" i="2"/>
  <c r="D355" i="2"/>
  <c r="C355" i="2"/>
  <c r="E354" i="2"/>
  <c r="D354" i="2"/>
  <c r="C354" i="2"/>
  <c r="E353" i="2"/>
  <c r="D353" i="2"/>
  <c r="C353" i="2"/>
  <c r="E352" i="2"/>
  <c r="D352" i="2"/>
  <c r="C352" i="2"/>
  <c r="E351" i="2"/>
  <c r="D351" i="2"/>
  <c r="C351" i="2"/>
  <c r="E350" i="2"/>
  <c r="D350" i="2"/>
  <c r="C350" i="2"/>
  <c r="E349" i="2"/>
  <c r="D349" i="2"/>
  <c r="C349" i="2"/>
  <c r="E348" i="2"/>
  <c r="D348" i="2"/>
  <c r="C348" i="2"/>
  <c r="E347" i="2"/>
  <c r="D347" i="2"/>
  <c r="C347" i="2"/>
  <c r="E346" i="2"/>
  <c r="D346" i="2"/>
  <c r="C346" i="2"/>
  <c r="E345" i="2"/>
  <c r="D345" i="2"/>
  <c r="C345" i="2"/>
  <c r="E344" i="2"/>
  <c r="D344" i="2"/>
  <c r="C344" i="2"/>
  <c r="E343" i="2"/>
  <c r="D343" i="2"/>
  <c r="C343" i="2"/>
  <c r="E342" i="2"/>
  <c r="D342" i="2"/>
  <c r="C342" i="2"/>
  <c r="E341" i="2"/>
  <c r="D341" i="2"/>
  <c r="C341" i="2"/>
  <c r="E340" i="2"/>
  <c r="D340" i="2"/>
  <c r="C340" i="2"/>
  <c r="E339" i="2"/>
  <c r="D339" i="2"/>
  <c r="C339" i="2"/>
  <c r="E338" i="2"/>
  <c r="D338" i="2"/>
  <c r="C338" i="2"/>
  <c r="E337" i="2"/>
  <c r="D337" i="2"/>
  <c r="C337" i="2"/>
  <c r="E336" i="2"/>
  <c r="D336" i="2"/>
  <c r="C336" i="2"/>
  <c r="E335" i="2"/>
  <c r="D335" i="2"/>
  <c r="C335" i="2"/>
  <c r="E334" i="2"/>
  <c r="D334" i="2"/>
  <c r="C334" i="2"/>
  <c r="E333" i="2"/>
  <c r="D333" i="2"/>
  <c r="C333" i="2"/>
  <c r="E332" i="2"/>
  <c r="D332" i="2"/>
  <c r="C332" i="2"/>
  <c r="E331" i="2"/>
  <c r="D331" i="2"/>
  <c r="C331" i="2"/>
  <c r="E330" i="2"/>
  <c r="D330" i="2"/>
  <c r="C330" i="2"/>
  <c r="E329" i="2"/>
  <c r="D329" i="2"/>
  <c r="C329" i="2"/>
  <c r="E328" i="2"/>
  <c r="D328" i="2"/>
  <c r="C328" i="2"/>
  <c r="E327" i="2"/>
  <c r="D327" i="2"/>
  <c r="C327" i="2"/>
  <c r="E326" i="2"/>
  <c r="D326" i="2"/>
  <c r="C326" i="2"/>
  <c r="E325" i="2"/>
  <c r="D325" i="2"/>
  <c r="C325" i="2"/>
  <c r="E324" i="2"/>
  <c r="D324" i="2"/>
  <c r="C324" i="2"/>
  <c r="E323" i="2"/>
  <c r="D323" i="2"/>
  <c r="C323" i="2"/>
  <c r="E322" i="2"/>
  <c r="D322" i="2"/>
  <c r="C322" i="2"/>
  <c r="E321" i="2"/>
  <c r="D321" i="2"/>
  <c r="C321" i="2"/>
  <c r="E320" i="2"/>
  <c r="D320" i="2"/>
  <c r="C320" i="2"/>
  <c r="E319" i="2"/>
  <c r="D319" i="2"/>
  <c r="C319" i="2"/>
  <c r="E318" i="2"/>
  <c r="D318" i="2"/>
  <c r="C318" i="2"/>
  <c r="E317" i="2"/>
  <c r="D317" i="2"/>
  <c r="C317" i="2"/>
  <c r="E316" i="2"/>
  <c r="D316" i="2"/>
  <c r="C316" i="2"/>
  <c r="E315" i="2"/>
  <c r="D315" i="2"/>
  <c r="C315" i="2"/>
  <c r="E314" i="2"/>
  <c r="D314" i="2"/>
  <c r="C314" i="2"/>
  <c r="E313" i="2"/>
  <c r="D313" i="2"/>
  <c r="C313" i="2"/>
  <c r="E312" i="2"/>
  <c r="D312" i="2"/>
  <c r="C312" i="2"/>
  <c r="E311" i="2"/>
  <c r="D311" i="2"/>
  <c r="C311" i="2"/>
  <c r="E310" i="2"/>
  <c r="D310" i="2"/>
  <c r="C310" i="2"/>
  <c r="E309" i="2"/>
  <c r="D309" i="2"/>
  <c r="C309" i="2"/>
  <c r="E308" i="2"/>
  <c r="D308" i="2"/>
  <c r="C308" i="2"/>
  <c r="E307" i="2"/>
  <c r="D307" i="2"/>
  <c r="C307" i="2"/>
  <c r="E306" i="2"/>
  <c r="D306" i="2"/>
  <c r="C306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8" i="2"/>
  <c r="D298" i="2"/>
  <c r="C298" i="2"/>
  <c r="E297" i="2"/>
  <c r="D297" i="2"/>
  <c r="C297" i="2"/>
  <c r="E296" i="2"/>
  <c r="D296" i="2"/>
  <c r="C296" i="2"/>
  <c r="E295" i="2"/>
  <c r="D295" i="2"/>
  <c r="C295" i="2"/>
  <c r="E294" i="2"/>
  <c r="D294" i="2"/>
  <c r="C294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E289" i="2"/>
  <c r="D289" i="2"/>
  <c r="C289" i="2"/>
  <c r="E288" i="2"/>
  <c r="D288" i="2"/>
  <c r="C288" i="2"/>
  <c r="E287" i="2"/>
  <c r="D287" i="2"/>
  <c r="C287" i="2"/>
  <c r="E286" i="2"/>
  <c r="D286" i="2"/>
  <c r="C286" i="2"/>
  <c r="E285" i="2"/>
  <c r="D285" i="2"/>
  <c r="C285" i="2"/>
  <c r="E284" i="2"/>
  <c r="D284" i="2"/>
  <c r="C284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3" i="2"/>
  <c r="D243" i="2"/>
  <c r="C243" i="2"/>
  <c r="E242" i="2"/>
  <c r="D242" i="2"/>
  <c r="C242" i="2"/>
  <c r="E241" i="2"/>
  <c r="D241" i="2"/>
  <c r="C241" i="2"/>
  <c r="E240" i="2"/>
  <c r="D240" i="2"/>
  <c r="C240" i="2"/>
  <c r="E239" i="2"/>
  <c r="D239" i="2"/>
  <c r="C239" i="2"/>
  <c r="E238" i="2"/>
  <c r="D238" i="2"/>
  <c r="C238" i="2"/>
  <c r="E237" i="2"/>
  <c r="D237" i="2"/>
  <c r="C237" i="2"/>
  <c r="E236" i="2"/>
  <c r="D236" i="2"/>
  <c r="C236" i="2"/>
  <c r="E235" i="2"/>
  <c r="D235" i="2"/>
  <c r="C235" i="2"/>
  <c r="E234" i="2"/>
  <c r="D234" i="2"/>
  <c r="C234" i="2"/>
  <c r="E233" i="2"/>
  <c r="D233" i="2"/>
  <c r="C233" i="2"/>
  <c r="E232" i="2"/>
  <c r="D232" i="2"/>
  <c r="C232" i="2"/>
  <c r="E231" i="2"/>
  <c r="D231" i="2"/>
  <c r="C231" i="2"/>
  <c r="E230" i="2"/>
  <c r="D230" i="2"/>
  <c r="C230" i="2"/>
  <c r="E229" i="2"/>
  <c r="D229" i="2"/>
  <c r="C229" i="2"/>
  <c r="E228" i="2"/>
  <c r="D228" i="2"/>
  <c r="C228" i="2"/>
  <c r="E227" i="2"/>
  <c r="D227" i="2"/>
  <c r="C227" i="2"/>
  <c r="E226" i="2"/>
  <c r="D226" i="2"/>
  <c r="C226" i="2"/>
  <c r="E225" i="2"/>
  <c r="D225" i="2"/>
  <c r="C225" i="2"/>
  <c r="E224" i="2"/>
  <c r="D224" i="2"/>
  <c r="C224" i="2"/>
  <c r="E223" i="2"/>
  <c r="D223" i="2"/>
  <c r="C223" i="2"/>
  <c r="E222" i="2"/>
  <c r="D222" i="2"/>
  <c r="C222" i="2"/>
  <c r="E221" i="2"/>
  <c r="D221" i="2"/>
  <c r="C221" i="2"/>
  <c r="E220" i="2"/>
  <c r="D220" i="2"/>
  <c r="C220" i="2"/>
  <c r="E219" i="2"/>
  <c r="D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11" i="2"/>
  <c r="D211" i="2"/>
  <c r="C211" i="2"/>
  <c r="E210" i="2"/>
  <c r="D210" i="2"/>
  <c r="C210" i="2"/>
  <c r="E209" i="2"/>
  <c r="D209" i="2"/>
  <c r="C209" i="2"/>
  <c r="E208" i="2"/>
  <c r="D208" i="2"/>
  <c r="C208" i="2"/>
  <c r="E207" i="2"/>
  <c r="D207" i="2"/>
  <c r="C207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72" i="2"/>
  <c r="D172" i="2"/>
  <c r="C172" i="2"/>
  <c r="E171" i="2"/>
  <c r="D171" i="2"/>
  <c r="C171" i="2"/>
  <c r="E170" i="2"/>
  <c r="D170" i="2"/>
  <c r="C170" i="2"/>
  <c r="E169" i="2"/>
  <c r="D169" i="2"/>
  <c r="C169" i="2"/>
  <c r="E168" i="2"/>
  <c r="D168" i="2"/>
  <c r="C168" i="2"/>
  <c r="E167" i="2"/>
  <c r="D167" i="2"/>
  <c r="C167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9" i="2"/>
  <c r="D159" i="2"/>
  <c r="C159" i="2"/>
  <c r="E158" i="2"/>
  <c r="D158" i="2"/>
  <c r="C158" i="2"/>
  <c r="E157" i="2"/>
  <c r="D157" i="2"/>
  <c r="C157" i="2"/>
  <c r="E156" i="2"/>
  <c r="D156" i="2"/>
  <c r="C156" i="2"/>
  <c r="E155" i="2"/>
  <c r="D155" i="2"/>
  <c r="C155" i="2"/>
  <c r="E154" i="2"/>
  <c r="D154" i="2"/>
  <c r="C154" i="2"/>
  <c r="E153" i="2"/>
  <c r="D153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12" i="2"/>
  <c r="D112" i="2"/>
  <c r="C112" i="2"/>
  <c r="E111" i="2"/>
  <c r="D111" i="2"/>
  <c r="C111" i="2"/>
  <c r="E110" i="2"/>
  <c r="D110" i="2"/>
  <c r="C110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E101" i="2"/>
  <c r="D101" i="2"/>
  <c r="C101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6" i="2"/>
  <c r="D86" i="2"/>
  <c r="C86" i="2"/>
  <c r="E85" i="2"/>
  <c r="D85" i="2"/>
  <c r="C85" i="2"/>
  <c r="E84" i="2"/>
  <c r="D84" i="2"/>
  <c r="C84" i="2"/>
  <c r="E83" i="2"/>
  <c r="D83" i="2"/>
  <c r="C83" i="2"/>
  <c r="E82" i="2"/>
  <c r="D82" i="2"/>
  <c r="C82" i="2"/>
  <c r="E81" i="2"/>
  <c r="D81" i="2"/>
  <c r="C81" i="2"/>
  <c r="E80" i="2"/>
  <c r="D80" i="2"/>
  <c r="C80" i="2"/>
  <c r="E79" i="2"/>
  <c r="D79" i="2"/>
  <c r="C79" i="2"/>
  <c r="E78" i="2"/>
  <c r="D78" i="2"/>
  <c r="C78" i="2"/>
  <c r="E77" i="2"/>
  <c r="D77" i="2"/>
  <c r="C77" i="2"/>
  <c r="E76" i="2"/>
  <c r="D76" i="2"/>
  <c r="C76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  <c r="F509" i="1"/>
  <c r="F507" i="1"/>
  <c r="G507" i="1" s="1"/>
  <c r="F506" i="1"/>
  <c r="G506" i="1" s="1"/>
  <c r="F502" i="1"/>
  <c r="G502" i="1" s="1"/>
  <c r="F500" i="1"/>
  <c r="G500" i="1" s="1"/>
  <c r="F498" i="1"/>
  <c r="G498" i="1" s="1"/>
  <c r="F496" i="1"/>
  <c r="G496" i="1" s="1"/>
  <c r="F494" i="1"/>
  <c r="G494" i="1" s="1"/>
  <c r="F491" i="1"/>
  <c r="G491" i="1" s="1"/>
  <c r="F490" i="1"/>
  <c r="G490" i="1" s="1"/>
  <c r="F489" i="1"/>
  <c r="G489" i="1" s="1"/>
  <c r="F486" i="1"/>
  <c r="G486" i="1" s="1"/>
  <c r="F485" i="1"/>
  <c r="G485" i="1" s="1"/>
  <c r="F484" i="1"/>
  <c r="G484" i="1" s="1"/>
  <c r="F482" i="1"/>
  <c r="G482" i="1" s="1"/>
  <c r="F480" i="1"/>
  <c r="G480" i="1" s="1"/>
  <c r="F478" i="1"/>
  <c r="G478" i="1" s="1"/>
  <c r="F477" i="1"/>
  <c r="G477" i="1" s="1"/>
  <c r="F470" i="1"/>
  <c r="G470" i="1" s="1"/>
  <c r="F469" i="1"/>
  <c r="F468" i="1"/>
  <c r="G468" i="1" s="1"/>
  <c r="F461" i="1"/>
  <c r="G461" i="1" s="1"/>
  <c r="F459" i="1"/>
  <c r="G459" i="1" s="1"/>
  <c r="F450" i="1"/>
  <c r="G450" i="1" s="1"/>
  <c r="F449" i="1"/>
  <c r="G449" i="1" s="1"/>
  <c r="F440" i="1"/>
  <c r="G440" i="1" s="1"/>
  <c r="F439" i="1"/>
  <c r="G439" i="1" s="1"/>
  <c r="F438" i="1"/>
  <c r="G438" i="1" s="1"/>
  <c r="F431" i="1"/>
  <c r="G431" i="1" s="1"/>
  <c r="F425" i="1"/>
  <c r="G425" i="1" s="1"/>
  <c r="F418" i="1"/>
  <c r="G418" i="1" s="1"/>
  <c r="F417" i="1"/>
  <c r="G417" i="1" s="1"/>
  <c r="F416" i="1"/>
  <c r="F414" i="1"/>
  <c r="G414" i="1" s="1"/>
  <c r="F412" i="1"/>
  <c r="F404" i="1"/>
  <c r="G404" i="1" s="1"/>
  <c r="F403" i="1"/>
  <c r="G403" i="1" s="1"/>
  <c r="F400" i="1"/>
  <c r="G400" i="1" s="1"/>
  <c r="F399" i="1"/>
  <c r="G399" i="1" s="1"/>
  <c r="F396" i="1"/>
  <c r="G396" i="1" s="1"/>
  <c r="F395" i="1"/>
  <c r="G395" i="1" s="1"/>
  <c r="F394" i="1"/>
  <c r="F388" i="1"/>
  <c r="G388" i="1" s="1"/>
  <c r="F386" i="1"/>
  <c r="F382" i="1"/>
  <c r="G382" i="1" s="1"/>
  <c r="F381" i="1"/>
  <c r="G381" i="1" s="1"/>
  <c r="F380" i="1"/>
  <c r="G380" i="1" s="1"/>
  <c r="F379" i="1"/>
  <c r="G379" i="1" s="1"/>
  <c r="F377" i="1"/>
  <c r="G377" i="1" s="1"/>
  <c r="F373" i="1"/>
  <c r="G373" i="1" s="1"/>
  <c r="F365" i="1"/>
  <c r="G365" i="1" s="1"/>
  <c r="F363" i="1"/>
  <c r="G363" i="1" s="1"/>
  <c r="F361" i="1"/>
  <c r="G361" i="1" s="1"/>
  <c r="F359" i="1"/>
  <c r="G359" i="1" s="1"/>
  <c r="F357" i="1"/>
  <c r="G357" i="1" s="1"/>
  <c r="F353" i="1"/>
  <c r="G353" i="1" s="1"/>
  <c r="F349" i="1"/>
  <c r="G349" i="1" s="1"/>
  <c r="F347" i="1"/>
  <c r="G347" i="1" s="1"/>
  <c r="F340" i="1"/>
  <c r="G340" i="1" s="1"/>
  <c r="F339" i="1"/>
  <c r="G339" i="1" s="1"/>
  <c r="F338" i="1"/>
  <c r="G338" i="1" s="1"/>
  <c r="F336" i="1"/>
  <c r="G336" i="1" s="1"/>
  <c r="F332" i="1"/>
  <c r="G332" i="1" s="1"/>
  <c r="F328" i="1"/>
  <c r="G328" i="1" s="1"/>
  <c r="F326" i="1"/>
  <c r="G326" i="1" s="1"/>
  <c r="F324" i="1"/>
  <c r="G324" i="1" s="1"/>
  <c r="F322" i="1"/>
  <c r="G322" i="1" s="1"/>
  <c r="F320" i="1"/>
  <c r="G320" i="1" s="1"/>
  <c r="F316" i="1"/>
  <c r="G316" i="1" s="1"/>
  <c r="F312" i="1"/>
  <c r="G312" i="1" s="1"/>
  <c r="F311" i="1"/>
  <c r="G311" i="1" s="1"/>
  <c r="F310" i="1"/>
  <c r="G310" i="1" s="1"/>
  <c r="F308" i="1"/>
  <c r="G308" i="1" s="1"/>
  <c r="F297" i="1"/>
  <c r="G297" i="1" s="1"/>
  <c r="F295" i="1"/>
  <c r="G295" i="1" s="1"/>
  <c r="F291" i="1"/>
  <c r="G291" i="1" s="1"/>
  <c r="F287" i="1"/>
  <c r="G287" i="1" s="1"/>
  <c r="F285" i="1"/>
  <c r="G285" i="1" s="1"/>
  <c r="F283" i="1"/>
  <c r="G283" i="1" s="1"/>
  <c r="F281" i="1"/>
  <c r="G281" i="1" s="1"/>
  <c r="F279" i="1"/>
  <c r="F275" i="1"/>
  <c r="F274" i="1"/>
  <c r="G274" i="1" s="1"/>
  <c r="F273" i="1"/>
  <c r="G273" i="1" s="1"/>
  <c r="F271" i="1"/>
  <c r="F269" i="1"/>
  <c r="G269" i="1" s="1"/>
  <c r="F267" i="1"/>
  <c r="F263" i="1"/>
  <c r="F259" i="1"/>
  <c r="F257" i="1"/>
  <c r="G257" i="1" s="1"/>
  <c r="F255" i="1"/>
  <c r="F253" i="1"/>
  <c r="G253" i="1" s="1"/>
  <c r="F251" i="1"/>
  <c r="F250" i="1"/>
  <c r="G250" i="1" s="1"/>
  <c r="F247" i="1"/>
  <c r="G247" i="1" s="1"/>
  <c r="F246" i="1"/>
  <c r="G246" i="1" s="1"/>
  <c r="F245" i="1"/>
  <c r="G245" i="1" s="1"/>
  <c r="F243" i="1"/>
  <c r="F241" i="1"/>
  <c r="G241" i="1" s="1"/>
  <c r="F239" i="1"/>
  <c r="G239" i="1" s="1"/>
  <c r="F235" i="1"/>
  <c r="F233" i="1"/>
  <c r="G233" i="1" s="1"/>
  <c r="F231" i="1"/>
  <c r="G231" i="1" s="1"/>
  <c r="F227" i="1"/>
  <c r="F219" i="1"/>
  <c r="G219" i="1" s="1"/>
  <c r="F217" i="1"/>
  <c r="G217" i="1" s="1"/>
  <c r="F215" i="1"/>
  <c r="F211" i="1"/>
  <c r="G211" i="1" s="1"/>
  <c r="F209" i="1"/>
  <c r="G209" i="1" s="1"/>
  <c r="F207" i="1"/>
  <c r="F205" i="1"/>
  <c r="G205" i="1" s="1"/>
  <c r="F203" i="1"/>
  <c r="G203" i="1" s="1"/>
  <c r="F201" i="1"/>
  <c r="G201" i="1" s="1"/>
  <c r="F199" i="1"/>
  <c r="F197" i="1"/>
  <c r="G197" i="1" s="1"/>
  <c r="F195" i="1"/>
  <c r="G195" i="1" s="1"/>
  <c r="F194" i="1"/>
  <c r="G194" i="1" s="1"/>
  <c r="F191" i="1"/>
  <c r="F189" i="1"/>
  <c r="F188" i="1"/>
  <c r="G188" i="1" s="1"/>
  <c r="F181" i="1"/>
  <c r="G181" i="1" s="1"/>
  <c r="J181" i="1" s="1"/>
  <c r="F177" i="1"/>
  <c r="F175" i="1"/>
  <c r="G175" i="1" s="1"/>
  <c r="F173" i="1"/>
  <c r="G173" i="1" s="1"/>
  <c r="F172" i="1"/>
  <c r="G172" i="1" s="1"/>
  <c r="F171" i="1"/>
  <c r="G171" i="1" s="1"/>
  <c r="F169" i="1"/>
  <c r="F167" i="1"/>
  <c r="G167" i="1" s="1"/>
  <c r="F165" i="1"/>
  <c r="G165" i="1" s="1"/>
  <c r="F163" i="1"/>
  <c r="F161" i="1"/>
  <c r="F157" i="1"/>
  <c r="G157" i="1" s="1"/>
  <c r="F155" i="1"/>
  <c r="G155" i="1" s="1"/>
  <c r="F153" i="1"/>
  <c r="F151" i="1"/>
  <c r="G151" i="1" s="1"/>
  <c r="F149" i="1"/>
  <c r="G149" i="1" s="1"/>
  <c r="F145" i="1"/>
  <c r="F143" i="1"/>
  <c r="G143" i="1" s="1"/>
  <c r="F141" i="1"/>
  <c r="G141" i="1" s="1"/>
  <c r="F139" i="1"/>
  <c r="G139" i="1" s="1"/>
  <c r="F137" i="1"/>
  <c r="F135" i="1"/>
  <c r="G135" i="1" s="1"/>
  <c r="F133" i="1"/>
  <c r="G133" i="1" s="1"/>
  <c r="F131" i="1"/>
  <c r="F129" i="1"/>
  <c r="F125" i="1"/>
  <c r="G125" i="1" s="1"/>
  <c r="F123" i="1"/>
  <c r="G123" i="1" s="1"/>
  <c r="F121" i="1"/>
  <c r="F120" i="1"/>
  <c r="F119" i="1"/>
  <c r="F117" i="1"/>
  <c r="G117" i="1" s="1"/>
  <c r="J117" i="1" s="1"/>
  <c r="F113" i="1"/>
  <c r="F111" i="1"/>
  <c r="G111" i="1" s="1"/>
  <c r="F109" i="1"/>
  <c r="G109" i="1" s="1"/>
  <c r="F107" i="1"/>
  <c r="F105" i="1"/>
  <c r="G105" i="1" s="1"/>
  <c r="F102" i="1"/>
  <c r="G102" i="1" s="1"/>
  <c r="F101" i="1"/>
  <c r="G101" i="1" s="1"/>
  <c r="F100" i="1"/>
  <c r="G100" i="1" s="1"/>
  <c r="F99" i="1"/>
  <c r="G99" i="1" s="1"/>
  <c r="F97" i="1"/>
  <c r="F95" i="1"/>
  <c r="G95" i="1" s="1"/>
  <c r="F93" i="1"/>
  <c r="F89" i="1"/>
  <c r="F87" i="1"/>
  <c r="F85" i="1"/>
  <c r="G85" i="1" s="1"/>
  <c r="F84" i="1"/>
  <c r="F83" i="1"/>
  <c r="G83" i="1" s="1"/>
  <c r="F82" i="1"/>
  <c r="G82" i="1" s="1"/>
  <c r="F81" i="1"/>
  <c r="F78" i="1"/>
  <c r="G78" i="1" s="1"/>
  <c r="F77" i="1"/>
  <c r="G77" i="1" s="1"/>
  <c r="F76" i="1"/>
  <c r="G76" i="1" s="1"/>
  <c r="F75" i="1"/>
  <c r="G75" i="1" s="1"/>
  <c r="F73" i="1"/>
  <c r="F71" i="1"/>
  <c r="G71" i="1" s="1"/>
  <c r="F69" i="1"/>
  <c r="G69" i="1" s="1"/>
  <c r="F67" i="1"/>
  <c r="G67" i="1" s="1"/>
  <c r="F65" i="1"/>
  <c r="F63" i="1"/>
  <c r="G63" i="1" s="1"/>
  <c r="F61" i="1"/>
  <c r="G61" i="1" s="1"/>
  <c r="F59" i="1"/>
  <c r="G59" i="1" s="1"/>
  <c r="F57" i="1"/>
  <c r="F56" i="1"/>
  <c r="G56" i="1" s="1"/>
  <c r="F55" i="1"/>
  <c r="G55" i="1" s="1"/>
  <c r="F53" i="1"/>
  <c r="G53" i="1" s="1"/>
  <c r="F51" i="1"/>
  <c r="G51" i="1" s="1"/>
  <c r="F49" i="1"/>
  <c r="F47" i="1"/>
  <c r="G47" i="1" s="1"/>
  <c r="F45" i="1"/>
  <c r="G45" i="1" s="1"/>
  <c r="F43" i="1"/>
  <c r="G43" i="1" s="1"/>
  <c r="F41" i="1"/>
  <c r="F40" i="1"/>
  <c r="G40" i="1" s="1"/>
  <c r="F39" i="1"/>
  <c r="G39" i="1" s="1"/>
  <c r="F37" i="1"/>
  <c r="G37" i="1" s="1"/>
  <c r="F35" i="1"/>
  <c r="G35" i="1" s="1"/>
  <c r="F33" i="1"/>
  <c r="F31" i="1"/>
  <c r="G31" i="1" s="1"/>
  <c r="F29" i="1"/>
  <c r="G29" i="1" s="1"/>
  <c r="F27" i="1"/>
  <c r="G27" i="1" s="1"/>
  <c r="F25" i="1"/>
  <c r="G25" i="1" s="1"/>
  <c r="F23" i="1"/>
  <c r="G23" i="1" s="1"/>
  <c r="F21" i="1"/>
  <c r="G21" i="1" s="1"/>
  <c r="F19" i="1"/>
  <c r="G19" i="1" s="1"/>
  <c r="F17" i="1"/>
  <c r="G17" i="1" s="1"/>
  <c r="F15" i="1"/>
  <c r="G15" i="1" s="1"/>
  <c r="G227" i="1" l="1"/>
  <c r="G279" i="1"/>
  <c r="G88" i="1"/>
  <c r="G144" i="1"/>
  <c r="G168" i="1"/>
  <c r="G251" i="1"/>
  <c r="F448" i="1"/>
  <c r="G448" i="1" s="1"/>
  <c r="G96" i="1"/>
  <c r="G152" i="1"/>
  <c r="G267" i="1"/>
  <c r="F460" i="1"/>
  <c r="G460" i="1" s="1"/>
  <c r="G33" i="1"/>
  <c r="G49" i="1"/>
  <c r="G215" i="1"/>
  <c r="G263" i="1"/>
  <c r="G84" i="1"/>
  <c r="G120" i="1"/>
  <c r="G191" i="1"/>
  <c r="G397" i="1"/>
  <c r="G415" i="1"/>
  <c r="G419" i="1"/>
  <c r="G57" i="1"/>
  <c r="G73" i="1"/>
  <c r="G176" i="1"/>
  <c r="G207" i="1"/>
  <c r="G469" i="1"/>
  <c r="G41" i="1"/>
  <c r="G119" i="1"/>
  <c r="G136" i="1"/>
  <c r="F432" i="1"/>
  <c r="G432" i="1" s="1"/>
  <c r="G243" i="1"/>
  <c r="G255" i="1"/>
  <c r="G271" i="1"/>
  <c r="G385" i="1"/>
  <c r="G401" i="1"/>
  <c r="G509" i="1"/>
  <c r="G65" i="1"/>
  <c r="G87" i="1"/>
  <c r="G104" i="1"/>
  <c r="G116" i="1"/>
  <c r="G128" i="1"/>
  <c r="G160" i="1"/>
  <c r="G199" i="1"/>
  <c r="G235" i="1"/>
  <c r="G259" i="1"/>
  <c r="G275" i="1"/>
  <c r="G405" i="1"/>
  <c r="F441" i="1"/>
  <c r="G441" i="1" s="1"/>
  <c r="F462" i="1"/>
  <c r="G462" i="1" s="1"/>
  <c r="G34" i="1"/>
  <c r="G50" i="1"/>
  <c r="G66" i="1"/>
  <c r="G93" i="1"/>
  <c r="G107" i="1"/>
  <c r="G121" i="1"/>
  <c r="G131" i="1"/>
  <c r="G163" i="1"/>
  <c r="G202" i="1"/>
  <c r="G238" i="1"/>
  <c r="G42" i="1"/>
  <c r="G58" i="1"/>
  <c r="G74" i="1"/>
  <c r="G89" i="1"/>
  <c r="G147" i="1"/>
  <c r="G179" i="1"/>
  <c r="G218" i="1"/>
  <c r="G81" i="1"/>
  <c r="G97" i="1"/>
  <c r="G113" i="1"/>
  <c r="G129" i="1"/>
  <c r="G145" i="1"/>
  <c r="G161" i="1"/>
  <c r="G177" i="1"/>
  <c r="G200" i="1"/>
  <c r="G216" i="1"/>
  <c r="G236" i="1"/>
  <c r="G252" i="1"/>
  <c r="G260" i="1"/>
  <c r="G268" i="1"/>
  <c r="G276" i="1"/>
  <c r="G394" i="1"/>
  <c r="G402" i="1"/>
  <c r="G416" i="1"/>
  <c r="G137" i="1"/>
  <c r="J137" i="1" s="1"/>
  <c r="G153" i="1"/>
  <c r="G169" i="1"/>
  <c r="G192" i="1"/>
  <c r="G208" i="1"/>
  <c r="G228" i="1"/>
  <c r="G244" i="1"/>
  <c r="G256" i="1"/>
  <c r="G264" i="1"/>
  <c r="G272" i="1"/>
  <c r="G280" i="1"/>
  <c r="G386" i="1"/>
  <c r="G398" i="1"/>
  <c r="G412" i="1"/>
  <c r="G424" i="1"/>
</calcChain>
</file>

<file path=xl/comments1.xml><?xml version="1.0" encoding="utf-8"?>
<comments xmlns="http://schemas.openxmlformats.org/spreadsheetml/2006/main">
  <authors>
    <author/>
  </authors>
  <commentList>
    <comment ref="B48" authorId="0">
      <text>
        <r>
          <rPr>
            <sz val="11"/>
            <color theme="1"/>
            <rFont val="Calibri"/>
            <scheme val="minor"/>
          </rPr>
          <t>======
ID#AAABD4mmMGs
farmasi kedungkandang    (2024-01-11 06:31:18)
Calcii glukonas inj</t>
        </r>
      </text>
    </comment>
    <comment ref="B59" authorId="0">
      <text>
        <r>
          <rPr>
            <sz val="11"/>
            <color theme="1"/>
            <rFont val="Calibri"/>
            <scheme val="minor"/>
          </rPr>
          <t>======
ID#AAABD4mmMGw
farmasi kedungkandang    (2024-01-11 06:34:23)
Diazepam enema</t>
        </r>
      </text>
    </comment>
    <comment ref="B211" authorId="0">
      <text>
        <r>
          <rPr>
            <sz val="11"/>
            <color theme="1"/>
            <rFont val="Calibri"/>
            <scheme val="minor"/>
          </rPr>
          <t>======
ID#AAABD4mmMG8
farmasi kedungkandang    (2024-01-11 07:26:17)
belum terisi di lplpo nov</t>
        </r>
      </text>
    </comment>
    <comment ref="B357" authorId="0">
      <text>
        <r>
          <rPr>
            <sz val="11"/>
            <color theme="1"/>
            <rFont val="Calibri"/>
            <scheme val="minor"/>
          </rPr>
          <t>======
ID#AAABC71cIHo
farmasi kedungkandang    (2024-01-11 07:49:56)
Stop TB KIT (Dosis Harian)</t>
        </r>
      </text>
    </comment>
    <comment ref="B477" authorId="0">
      <text>
        <r>
          <rPr>
            <sz val="11"/>
            <color theme="1"/>
            <rFont val="Calibri"/>
            <scheme val="minor"/>
          </rPr>
          <t>======
ID#AAABC71cIHw
farmasi kedungkandang    (2024-01-11 08:02:09)
BMHP004 Alkohol swab</t>
        </r>
      </text>
    </comment>
    <comment ref="B503" authorId="0">
      <text>
        <r>
          <rPr>
            <sz val="11"/>
            <color theme="1"/>
            <rFont val="Calibri"/>
            <scheme val="minor"/>
          </rPr>
          <t>======
ID#AAABC71cIH4
farmasi kedungkandang    (2024-01-11 08:05:24)
alat suntik 3 ml dan 5mL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" roundtripDataSignature="AMtx7mhLB24M0/ZWZx21vJlDJD5pBmcAIw=="/>
    </ext>
  </extLst>
</comments>
</file>

<file path=xl/comments2.xml><?xml version="1.0" encoding="utf-8"?>
<comments xmlns="http://schemas.openxmlformats.org/spreadsheetml/2006/main">
  <authors>
    <author/>
  </authors>
  <commentList>
    <comment ref="B38" authorId="0">
      <text>
        <r>
          <rPr>
            <sz val="11"/>
            <color theme="1"/>
            <rFont val="Calibri"/>
            <scheme val="minor"/>
          </rPr>
          <t>======
ID#AAABD4mmMGs
farmasi kedungkandang    (2024-01-11 06:31:18)
Calcii glukonas inj</t>
        </r>
      </text>
    </comment>
    <comment ref="B49" authorId="0">
      <text>
        <r>
          <rPr>
            <sz val="11"/>
            <color theme="1"/>
            <rFont val="Calibri"/>
            <scheme val="minor"/>
          </rPr>
          <t>======
ID#AAABD4mmMGw
farmasi kedungkandang    (2024-01-11 06:34:23)
Diazepam enema</t>
        </r>
      </text>
    </comment>
    <comment ref="B201" authorId="0">
      <text>
        <r>
          <rPr>
            <sz val="11"/>
            <color theme="1"/>
            <rFont val="Calibri"/>
            <scheme val="minor"/>
          </rPr>
          <t>======
ID#AAABD4mmMG8
farmasi kedungkandang    (2024-01-11 07:26:17)
belum terisi di lplpo nov</t>
        </r>
      </text>
    </comment>
    <comment ref="B347" authorId="0">
      <text>
        <r>
          <rPr>
            <sz val="11"/>
            <color theme="1"/>
            <rFont val="Calibri"/>
            <scheme val="minor"/>
          </rPr>
          <t>======
ID#AAABC71cIHo
farmasi kedungkandang    (2024-01-11 07:49:56)
Stop TB KIT (Dosis Harian)</t>
        </r>
      </text>
    </comment>
    <comment ref="B467" authorId="0">
      <text>
        <r>
          <rPr>
            <sz val="11"/>
            <color theme="1"/>
            <rFont val="Calibri"/>
            <scheme val="minor"/>
          </rPr>
          <t>======
ID#AAABC71cIHw
farmasi kedungkandang    (2024-01-11 08:02:09)
BMHP004 Alkohol swab</t>
        </r>
      </text>
    </comment>
    <comment ref="B493" authorId="0">
      <text>
        <r>
          <rPr>
            <sz val="11"/>
            <color theme="1"/>
            <rFont val="Calibri"/>
            <scheme val="minor"/>
          </rPr>
          <t>======
ID#AAABC71cIH4
farmasi kedungkandang    (2024-01-11 08:05:24)
alat suntik 3 ml dan 5mL</t>
        </r>
      </text>
    </comment>
  </commentList>
</comments>
</file>

<file path=xl/sharedStrings.xml><?xml version="1.0" encoding="utf-8"?>
<sst xmlns="http://schemas.openxmlformats.org/spreadsheetml/2006/main" count="3447" uniqueCount="975">
  <si>
    <t>LAPORAN  PEMAKAIAN DAN LEMBAR  PERMINTAAN OBAT  GUDANG</t>
  </si>
  <si>
    <t>(LPLPO)</t>
  </si>
  <si>
    <t>KODE PUSKESMAS       :</t>
  </si>
  <si>
    <t>PUSKESMAS                   : Kedungkandang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</si>
  <si>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</si>
  <si>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</si>
  <si>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</si>
  <si>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</si>
  <si>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</si>
  <si>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</si>
  <si>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</si>
  <si>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</si>
  <si>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</si>
  <si>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</si>
  <si>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</si>
  <si>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</si>
  <si>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</si>
  <si>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</si>
  <si>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</si>
  <si>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</si>
  <si>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</si>
  <si>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</si>
  <si>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</si>
  <si>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</si>
  <si>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</si>
  <si>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</si>
  <si>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</si>
  <si>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</si>
  <si>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</si>
  <si>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</si>
  <si>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</si>
  <si>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</si>
  <si>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</si>
  <si>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</si>
  <si>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</si>
  <si>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</si>
  <si>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</si>
  <si>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</si>
  <si>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</si>
  <si>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</si>
  <si>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</si>
  <si>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</si>
  <si>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</si>
  <si>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</si>
  <si>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</si>
  <si>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</si>
  <si>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</si>
  <si>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</si>
  <si>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</si>
  <si>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</si>
  <si>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</si>
  <si>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</si>
  <si>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</si>
  <si>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</si>
  <si>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</si>
  <si>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</si>
  <si>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</si>
  <si>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</si>
  <si>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</si>
  <si>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</si>
  <si>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</si>
  <si>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</si>
  <si>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</si>
  <si>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</si>
  <si>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</si>
  <si>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</si>
  <si>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</si>
  <si>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</si>
  <si>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</si>
  <si>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</si>
  <si>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</si>
  <si>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</si>
  <si>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</si>
  <si>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</si>
  <si>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</si>
  <si>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</si>
  <si>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</si>
  <si>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</si>
  <si>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</si>
  <si>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</si>
  <si>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</si>
  <si>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</si>
  <si>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</si>
  <si>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</si>
  <si>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</si>
  <si>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</si>
  <si>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>Betametason Krim 0,1 %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</si>
  <si>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</si>
  <si>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</si>
  <si>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</si>
  <si>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</si>
  <si>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</si>
  <si>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</si>
  <si>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</si>
  <si>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</si>
  <si>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</si>
  <si>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</si>
  <si>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</si>
  <si>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</si>
  <si>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</si>
  <si>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</si>
  <si>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</si>
  <si>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</si>
  <si>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</si>
  <si>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</si>
  <si>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</si>
  <si>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</si>
  <si>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</si>
  <si>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</si>
  <si>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</si>
  <si>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</si>
  <si>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</si>
  <si>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</si>
  <si>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</si>
  <si>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</si>
  <si>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</si>
  <si>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</si>
  <si>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</si>
  <si>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</si>
  <si>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F044</t>
  </si>
  <si>
    <t>Deksametason tab. 0.5 mg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</si>
  <si>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</si>
  <si>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</si>
  <si>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</si>
  <si>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</si>
  <si>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</si>
  <si>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</si>
  <si>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</si>
  <si>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</si>
  <si>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</si>
  <si>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</si>
  <si>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</si>
  <si>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</si>
  <si>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</si>
  <si>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</si>
  <si>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</si>
  <si>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</si>
  <si>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</si>
  <si>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</si>
  <si>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</si>
  <si>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</si>
  <si>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</si>
  <si>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</si>
  <si>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</si>
  <si>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</si>
  <si>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</si>
  <si>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</si>
  <si>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</si>
  <si>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</si>
  <si>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</si>
  <si>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</si>
  <si>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</si>
  <si>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</si>
  <si>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</si>
  <si>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</si>
  <si>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</si>
  <si>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</si>
  <si>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</si>
  <si>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</si>
  <si>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</si>
  <si>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</si>
  <si>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</si>
  <si>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</si>
  <si>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</si>
  <si>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</si>
  <si>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</si>
  <si>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</si>
  <si>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</si>
  <si>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</si>
  <si>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</si>
  <si>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</si>
  <si>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</si>
  <si>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</si>
  <si>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</si>
  <si>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</si>
  <si>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</si>
  <si>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</si>
  <si>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</si>
  <si>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</si>
  <si>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</si>
  <si>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</si>
  <si>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</si>
  <si>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</si>
  <si>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</si>
  <si>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</si>
  <si>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</si>
  <si>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</si>
  <si>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</si>
  <si>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</si>
  <si>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</si>
  <si>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</si>
  <si>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</si>
  <si>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</si>
  <si>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</si>
  <si>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</si>
  <si>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</si>
  <si>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</si>
  <si>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</si>
  <si>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</si>
  <si>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</si>
  <si>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</si>
  <si>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</si>
  <si>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</si>
  <si>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</si>
  <si>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</si>
  <si>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</si>
  <si>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</si>
  <si>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</si>
  <si>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</si>
  <si>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</si>
  <si>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</si>
  <si>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</si>
  <si>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</si>
  <si>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</si>
  <si>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>Kalsium Laktat (Kalk ) tab.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</si>
  <si>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</si>
  <si>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</si>
  <si>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</si>
  <si>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</si>
  <si>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</si>
  <si>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</si>
  <si>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</si>
  <si>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</si>
  <si>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</si>
  <si>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</si>
  <si>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</si>
  <si>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</si>
  <si>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</si>
  <si>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</si>
  <si>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</si>
  <si>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</si>
  <si>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</si>
  <si>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</si>
  <si>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</si>
  <si>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</si>
  <si>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</si>
  <si>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</si>
  <si>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</si>
  <si>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</si>
  <si>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</si>
  <si>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</si>
  <si>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</si>
  <si>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</si>
  <si>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</si>
  <si>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</si>
  <si>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</si>
  <si>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</si>
  <si>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</si>
  <si>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10 mg</t>
  </si>
  <si>
    <t>F108</t>
  </si>
  <si>
    <t>Loperamid</t>
  </si>
  <si>
    <t>F109</t>
  </si>
  <si>
    <t>Loratadin tab.</t>
  </si>
  <si>
    <t>F110</t>
  </si>
  <si>
    <t>Magnesium sulfat 20%-25 ml</t>
  </si>
  <si>
    <t>F111</t>
  </si>
  <si>
    <t>Magnesium sulfat 40 %-25 ml</t>
  </si>
  <si>
    <t>F112</t>
  </si>
  <si>
    <t>Meloksikam 7,5 mg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</si>
  <si>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</si>
  <si>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</si>
  <si>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</si>
  <si>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</si>
  <si>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</si>
  <si>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</si>
  <si>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</si>
  <si>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</si>
  <si>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</si>
  <si>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</si>
  <si>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</si>
  <si>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</si>
  <si>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</si>
  <si>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</si>
  <si>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</si>
  <si>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</si>
  <si>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</si>
  <si>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</si>
  <si>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</si>
  <si>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</si>
  <si>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</si>
  <si>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</si>
  <si>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</si>
  <si>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</si>
  <si>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</si>
  <si>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</si>
  <si>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</si>
  <si>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</si>
  <si>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</si>
  <si>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</si>
  <si>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</si>
  <si>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</si>
  <si>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</si>
  <si>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</si>
  <si>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</si>
  <si>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</si>
  <si>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</si>
  <si>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</si>
  <si>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</si>
  <si>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</si>
  <si>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</si>
  <si>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</si>
  <si>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</si>
  <si>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</si>
  <si>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</si>
  <si>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</si>
  <si>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</si>
  <si>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</si>
  <si>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</si>
  <si>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</si>
  <si>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</si>
  <si>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</si>
  <si>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</si>
  <si>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F139</t>
  </si>
  <si>
    <t>Piroksikam tab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</si>
  <si>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</si>
  <si>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</si>
  <si>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</si>
  <si>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</si>
  <si>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</si>
  <si>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</si>
  <si>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</si>
  <si>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</si>
  <si>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</si>
  <si>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</si>
  <si>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</si>
  <si>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</si>
  <si>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</si>
  <si>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</si>
  <si>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</si>
  <si>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</si>
  <si>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</si>
  <si>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</si>
  <si>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</si>
  <si>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</si>
  <si>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</si>
  <si>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</si>
  <si>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</si>
  <si>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</si>
  <si>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</si>
  <si>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</si>
  <si>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</si>
  <si>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</si>
  <si>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</si>
  <si>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</si>
  <si>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</si>
  <si>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</si>
  <si>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</si>
  <si>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</si>
  <si>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</si>
  <si>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</si>
  <si>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</si>
  <si>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</si>
  <si>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</si>
  <si>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</si>
  <si>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</si>
  <si>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</si>
  <si>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</si>
  <si>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</si>
  <si>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</si>
  <si>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</si>
  <si>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</si>
  <si>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</si>
  <si>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</si>
  <si>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</si>
  <si>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</si>
  <si>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</si>
  <si>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</si>
  <si>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</si>
  <si>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</si>
  <si>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</si>
  <si>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</si>
  <si>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</si>
  <si>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</si>
  <si>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NF001</t>
  </si>
  <si>
    <t>Acarbose 50mg</t>
  </si>
  <si>
    <t>NF002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</si>
  <si>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</si>
  <si>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</si>
  <si>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</si>
  <si>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</si>
  <si>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</si>
  <si>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</si>
  <si>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</si>
  <si>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NF006</t>
  </si>
  <si>
    <t>Clopidogrel bisulfate</t>
  </si>
  <si>
    <t>NF007</t>
  </si>
  <si>
    <t>Dextral tablet</t>
  </si>
  <si>
    <t>NF008</t>
  </si>
  <si>
    <t>Dextrofen syrup</t>
  </si>
  <si>
    <t>NF009</t>
  </si>
  <si>
    <t>Febrinex Syr</t>
  </si>
  <si>
    <t>NF010</t>
  </si>
  <si>
    <t>Ferriz Sirup</t>
  </si>
  <si>
    <t>NF011</t>
  </si>
  <si>
    <t>Galpain cream</t>
  </si>
  <si>
    <t>NF012</t>
  </si>
  <si>
    <t>Glucosamine + Chondroitin Tablet ( Vosteon )</t>
  </si>
  <si>
    <t>NF013</t>
  </si>
  <si>
    <t>Grantusif</t>
  </si>
  <si>
    <t>NF014</t>
  </si>
  <si>
    <t>Ketorolac Injeksi</t>
  </si>
  <si>
    <t>Pcs</t>
  </si>
  <si>
    <t>NF015</t>
  </si>
  <si>
    <t>Kloramfenikol salep kulit 2%</t>
  </si>
  <si>
    <t>NF016</t>
  </si>
  <si>
    <t>LACTOBACILUS</t>
  </si>
  <si>
    <t>NF017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</si>
  <si>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</si>
  <si>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</si>
  <si>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</si>
  <si>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</si>
  <si>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</si>
  <si>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</si>
  <si>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</si>
  <si>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NF021</t>
  </si>
  <si>
    <t>Molexdryl syrup</t>
  </si>
  <si>
    <t>NF022</t>
  </si>
  <si>
    <t>Multivitamin Tablet ( Pehavral )</t>
  </si>
  <si>
    <t>NF023</t>
  </si>
  <si>
    <t>Neocenta Krim</t>
  </si>
  <si>
    <t>NF024</t>
  </si>
  <si>
    <t>Neurotropik Tablet ( Nerofa / Beneuron )</t>
  </si>
  <si>
    <t>NF025</t>
  </si>
  <si>
    <t>Ondansetron Inj</t>
  </si>
  <si>
    <t>NF026</t>
  </si>
  <si>
    <t>Paracetamol + Pseudoefedrin + Tripolidine Tablet (NOZA)</t>
  </si>
  <si>
    <t>NF027</t>
  </si>
  <si>
    <t>Paracetamol Supp</t>
  </si>
  <si>
    <t>NF028</t>
  </si>
  <si>
    <t>Salbutamol sirup</t>
  </si>
  <si>
    <t>NF029</t>
  </si>
  <si>
    <t>Siladex Antitusiv</t>
  </si>
  <si>
    <t>NF030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</si>
  <si>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</si>
  <si>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</si>
  <si>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</si>
  <si>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</si>
  <si>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</si>
  <si>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</si>
  <si>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</si>
  <si>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</si>
  <si>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</si>
  <si>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</si>
  <si>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</si>
  <si>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</si>
  <si>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</si>
  <si>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</si>
  <si>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</si>
  <si>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</si>
  <si>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</si>
  <si>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</si>
  <si>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</si>
  <si>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</si>
  <si>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</si>
  <si>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</si>
  <si>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</si>
  <si>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</si>
  <si>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</si>
  <si>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</si>
  <si>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</si>
  <si>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</si>
  <si>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</si>
  <si>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</si>
  <si>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</si>
  <si>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</si>
  <si>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</si>
  <si>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</si>
  <si>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</si>
  <si>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</si>
  <si>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</si>
  <si>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</si>
  <si>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</si>
  <si>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</si>
  <si>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</si>
  <si>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</si>
  <si>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</si>
  <si>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</si>
  <si>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</si>
  <si>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</si>
  <si>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</si>
  <si>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</si>
  <si>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</si>
  <si>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</si>
  <si>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</si>
  <si>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</si>
  <si>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</si>
  <si>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</si>
  <si>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</si>
  <si>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</si>
  <si>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</si>
  <si>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</si>
  <si>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</si>
  <si>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</si>
  <si>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</si>
  <si>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</si>
  <si>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</si>
  <si>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</si>
  <si>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</si>
  <si>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</si>
  <si>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</si>
  <si>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</si>
  <si>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</si>
  <si>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</si>
  <si>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</si>
  <si>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</si>
  <si>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</si>
  <si>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</si>
  <si>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</si>
  <si>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</si>
  <si>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</si>
  <si>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</si>
  <si>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</si>
  <si>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</si>
  <si>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</si>
  <si>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</si>
  <si>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</si>
  <si>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</si>
  <si>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</si>
  <si>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</si>
  <si>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</si>
  <si>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</si>
  <si>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</si>
  <si>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</si>
  <si>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</si>
  <si>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</si>
  <si>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</si>
  <si>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</si>
  <si>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</si>
  <si>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</si>
  <si>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</si>
  <si>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</si>
  <si>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</si>
  <si>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</si>
  <si>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</si>
  <si>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</si>
  <si>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</si>
  <si>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</si>
  <si>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</si>
  <si>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</si>
  <si>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</si>
  <si>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</si>
  <si>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</si>
  <si>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</si>
  <si>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</si>
  <si>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</si>
  <si>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</si>
  <si>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</si>
  <si>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</si>
  <si>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</si>
  <si>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</si>
  <si>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</si>
  <si>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</si>
  <si>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</si>
  <si>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</si>
  <si>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</si>
  <si>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</si>
  <si>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</si>
  <si>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</si>
  <si>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</si>
  <si>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</si>
  <si>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</si>
  <si>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</si>
  <si>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</si>
  <si>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</si>
  <si>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</si>
  <si>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</si>
  <si>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</si>
  <si>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</si>
  <si>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</si>
  <si>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</si>
  <si>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</si>
  <si>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</si>
  <si>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</si>
  <si>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</si>
  <si>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</si>
  <si>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</si>
  <si>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</si>
  <si>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</si>
  <si>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</si>
  <si>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</si>
  <si>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</si>
  <si>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</si>
  <si>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</si>
  <si>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</si>
  <si>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</si>
  <si>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</si>
  <si>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</si>
  <si>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</si>
  <si>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</si>
  <si>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</si>
  <si>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</si>
  <si>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>Underpad</t>
  </si>
  <si>
    <t>BMHP073</t>
  </si>
  <si>
    <t>Virocheck HIV 1/2 ( APBD II )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</si>
  <si>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</si>
  <si>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</si>
  <si>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</si>
  <si>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</si>
  <si>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</si>
  <si>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</si>
  <si>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</si>
  <si>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</si>
  <si>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</si>
  <si>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</si>
  <si>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</si>
  <si>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</si>
  <si>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</si>
  <si>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</si>
  <si>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</si>
  <si>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sudah siha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</si>
  <si>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</si>
  <si>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</si>
  <si>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</si>
  <si>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</si>
  <si>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</si>
  <si>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</si>
  <si>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</si>
  <si>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</si>
  <si>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</si>
  <si>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</si>
  <si>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</si>
  <si>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 (HIV)</t>
  </si>
  <si>
    <t>HIV014</t>
  </si>
  <si>
    <t>Isoniazid tab 300mg (HIV)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</si>
  <si>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</si>
  <si>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</si>
  <si>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</si>
  <si>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</si>
  <si>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</si>
  <si>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</si>
  <si>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</si>
  <si>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</si>
  <si>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</si>
  <si>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</si>
  <si>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</si>
  <si>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</si>
  <si>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</si>
  <si>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</si>
  <si>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</si>
  <si>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</si>
  <si>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</si>
  <si>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</si>
  <si>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</si>
  <si>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</si>
  <si>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</si>
  <si>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</si>
  <si>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</si>
  <si>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</si>
  <si>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</si>
  <si>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</si>
  <si>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</si>
  <si>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</si>
  <si>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</si>
  <si>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</si>
  <si>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</si>
  <si>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</si>
  <si>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</si>
  <si>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</si>
  <si>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</si>
  <si>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</si>
  <si>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</si>
  <si>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</si>
  <si>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</si>
  <si>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</si>
  <si>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</si>
  <si>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</si>
  <si>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TB001</t>
  </si>
  <si>
    <t>TB002</t>
  </si>
  <si>
    <t>Ethambutol Tablet 400mg</t>
  </si>
  <si>
    <t>TB003</t>
  </si>
  <si>
    <t>Isoniazid 300mg (TB)</t>
  </si>
  <si>
    <t>TB004</t>
  </si>
  <si>
    <t>Isoniazid 300mg + Rifapentin 300mg (3HP) (TB)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</si>
  <si>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</si>
  <si>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</si>
  <si>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</si>
  <si>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</si>
  <si>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</si>
  <si>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</si>
  <si>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</si>
  <si>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</si>
  <si>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</si>
  <si>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</si>
  <si>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</si>
  <si>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</si>
  <si>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</si>
  <si>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</si>
  <si>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</si>
  <si>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</si>
  <si>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</si>
  <si>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</si>
  <si>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</si>
  <si>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</si>
  <si>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</si>
  <si>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</si>
  <si>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</si>
  <si>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</si>
  <si>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</si>
  <si>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</si>
  <si>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</si>
  <si>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</si>
  <si>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</si>
  <si>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</si>
  <si>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</si>
  <si>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TB020</t>
  </si>
  <si>
    <t>Rifampetin 150mg</t>
  </si>
  <si>
    <t>TB021</t>
  </si>
  <si>
    <t>Rifampicin 75mg + Isoniazid 50mg</t>
  </si>
  <si>
    <t>TB022</t>
  </si>
  <si>
    <t>Tuberculin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</si>
  <si>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</si>
  <si>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</si>
  <si>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</si>
  <si>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</si>
  <si>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</si>
  <si>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</si>
  <si>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</si>
  <si>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</si>
  <si>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</si>
  <si>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</si>
  <si>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</si>
  <si>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</si>
  <si>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 (PROGRAM)</t>
  </si>
  <si>
    <t>JIWA007</t>
  </si>
  <si>
    <t>Flufenazin Injeksi 25mg/ml (PROGRAM)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</si>
  <si>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</si>
  <si>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</si>
  <si>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</si>
  <si>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</si>
  <si>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</si>
  <si>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</si>
  <si>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</si>
  <si>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</si>
  <si>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</si>
  <si>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</si>
  <si>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</si>
  <si>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</si>
  <si>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</si>
  <si>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</si>
  <si>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</si>
  <si>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</si>
  <si>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</si>
  <si>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</si>
  <si>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</si>
  <si>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</si>
  <si>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</si>
  <si>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</si>
  <si>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</si>
  <si>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</si>
  <si>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</si>
  <si>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</si>
  <si>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>Diazepam Injeksi 5 mg/mL</t>
  </si>
  <si>
    <t>KIA004</t>
  </si>
  <si>
    <t>Fenobarbital Injeksi 50 mg/mL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</si>
  <si>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</si>
  <si>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</si>
  <si>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</si>
  <si>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</si>
  <si>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</si>
  <si>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</si>
  <si>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</si>
  <si>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</si>
  <si>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</si>
  <si>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</si>
  <si>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</si>
  <si>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</si>
  <si>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</si>
  <si>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</si>
  <si>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</si>
  <si>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</si>
  <si>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</si>
  <si>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</si>
  <si>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</si>
  <si>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</si>
  <si>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</si>
  <si>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</si>
  <si>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</si>
  <si>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</si>
  <si>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</si>
  <si>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</si>
  <si>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</si>
  <si>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GIZI007</t>
  </si>
  <si>
    <t>Tablet Tambah Darah komb ( PROGRAM )</t>
  </si>
  <si>
    <t>GIZI008</t>
  </si>
  <si>
    <t>Taburia ( PROGRAM )</t>
  </si>
  <si>
    <t>PROGRAM DIARE</t>
  </si>
  <si>
    <t>DIARE001</t>
  </si>
  <si>
    <t>Garam Oralit ( PROGRAM )</t>
  </si>
  <si>
    <t>DIARE002</t>
  </si>
  <si>
    <t>Zink Tablet 20mg ( PROGRAM )</t>
  </si>
  <si>
    <t>PROGRAM FILLARIASIS DAN KECACINGAN</t>
  </si>
  <si>
    <t>FILL001</t>
  </si>
  <si>
    <t>Albendazol tablet 400mg ( PROGRAM )</t>
  </si>
  <si>
    <t>FILL002</t>
  </si>
  <si>
    <t>Albendazol susp 200mg/5ml ( PROGRAM )</t>
  </si>
  <si>
    <t>PROGRAM MALARIA</t>
  </si>
  <si>
    <t>MLR001</t>
  </si>
  <si>
    <t>Artesunat Injeksi ( PROGRAM )</t>
  </si>
  <si>
    <t>MLR002</t>
  </si>
  <si>
    <t>DHP ( Dihidro Artemisin + Piperaquin )</t>
  </si>
  <si>
    <t>MLR003</t>
  </si>
  <si>
    <t>Malaria Ag.pLDH/HRP2</t>
  </si>
  <si>
    <t>MLR004</t>
  </si>
  <si>
    <t>Primaquin 15mg ( PROGRAM )</t>
  </si>
  <si>
    <t>PROGRAM DBD</t>
  </si>
  <si>
    <t>DBD001</t>
  </si>
  <si>
    <t>Abate ( PROGRAM )</t>
  </si>
  <si>
    <t>DBD002</t>
  </si>
  <si>
    <t>Chikungunya IgM/IgG ( PROGRAM )</t>
  </si>
  <si>
    <t>DBD003</t>
  </si>
  <si>
    <t>RDT DBD ( PROGRAM )</t>
  </si>
  <si>
    <t>DBD004</t>
  </si>
  <si>
    <t>Virotec Dengue Combo ( PROGRAM )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</si>
  <si>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</si>
  <si>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</si>
  <si>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</si>
  <si>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</si>
  <si>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</si>
  <si>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</si>
  <si>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</si>
  <si>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</si>
  <si>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</si>
  <si>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</si>
  <si>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</si>
  <si>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</si>
  <si>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</si>
  <si>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</si>
  <si>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</si>
  <si>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</si>
  <si>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</si>
  <si>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</si>
  <si>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</si>
  <si>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</si>
  <si>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 (PTM)</t>
  </si>
  <si>
    <t>PTM002</t>
  </si>
  <si>
    <t>ALKOHOL 96% (PTM)</t>
  </si>
  <si>
    <t>PTM003</t>
  </si>
  <si>
    <t>ALKOHOL SWAB ( BAYMED)  (PTM)</t>
  </si>
  <si>
    <t>PTM004</t>
  </si>
  <si>
    <t>ALKOHOL SWAB ( GP )  (PTM)</t>
  </si>
  <si>
    <t>PTM005</t>
  </si>
  <si>
    <t>ASAM ASETAT 5%  (PTM)</t>
  </si>
  <si>
    <t>PTM006</t>
  </si>
  <si>
    <t>BLOOD LANCET  (PTM)</t>
  </si>
  <si>
    <t>PTM007</t>
  </si>
  <si>
    <t>GEL EKG (PTM)</t>
  </si>
  <si>
    <t>PTM008</t>
  </si>
  <si>
    <t>KAPAS LIDI  (PTM)</t>
  </si>
  <si>
    <t>PTM009</t>
  </si>
  <si>
    <t>KAPAS PEMBALUT 250GR  (PTM)</t>
  </si>
  <si>
    <t>PTM010</t>
  </si>
  <si>
    <t>KERTAS EKG 110 X 30  (PTM)</t>
  </si>
  <si>
    <t>PTM011</t>
  </si>
  <si>
    <t>KERTAS EKG 210 X 280 X215  (PTM)</t>
  </si>
  <si>
    <t>Lembar</t>
  </si>
  <si>
    <t>PTM012</t>
  </si>
  <si>
    <t>KERTAS EKG 210 X 295 X 150  (PTM)</t>
  </si>
  <si>
    <t>PTM013</t>
  </si>
  <si>
    <t>KERTAS EKG 210 X 30  (PTM)</t>
  </si>
  <si>
    <t>PTM014</t>
  </si>
  <si>
    <t>KERTAS EKG 215 X 25  (PTM)</t>
  </si>
  <si>
    <t>PTM015</t>
  </si>
  <si>
    <t>KERTAS EKG 215 X 280 X 150  (PTM)</t>
  </si>
  <si>
    <t>PTM016</t>
  </si>
  <si>
    <t>KERTAS EKG 58 X 25  (PTM)</t>
  </si>
  <si>
    <t>PTM017</t>
  </si>
  <si>
    <t>KERTAS EKG 63 X 30  (PTM)</t>
  </si>
  <si>
    <t>PTM018</t>
  </si>
  <si>
    <t>KERTAS EKG 90 X 90 X 200  (PTM)</t>
  </si>
  <si>
    <t>PTM019</t>
  </si>
  <si>
    <t>KLORIN 0.5%  (PTM)</t>
  </si>
  <si>
    <t>PTM020</t>
  </si>
  <si>
    <t>PLESTERIN  (PTM)</t>
  </si>
  <si>
    <t>PTM021</t>
  </si>
  <si>
    <t>PROLINE CHOLESTEROL  (PTM)</t>
  </si>
  <si>
    <t>kit</t>
  </si>
  <si>
    <t>PTM022</t>
  </si>
  <si>
    <t>PROLINE TRIGLISERID (PTM)</t>
  </si>
  <si>
    <t>PTM023</t>
  </si>
  <si>
    <t>SARUNG TANGAN NON STERIL L (PTM)</t>
  </si>
  <si>
    <t>PTM024</t>
  </si>
  <si>
    <t>SARUNG TANGAN NON STERIL M (PTM)</t>
  </si>
  <si>
    <t>PTM025</t>
  </si>
  <si>
    <t>SARUNG TANGAN NON STERIL S (PTM)</t>
  </si>
  <si>
    <t>PTM026</t>
  </si>
  <si>
    <t>SARUNG TANGAN STERIL 6.5 (PTM)</t>
  </si>
  <si>
    <t>PTM027</t>
  </si>
  <si>
    <t>SARUNG TANGAN STERIL 7 (PTM)</t>
  </si>
  <si>
    <t>PTM028</t>
  </si>
  <si>
    <t>SD BIOLIN FOB (PTM)</t>
  </si>
  <si>
    <t>PTM029</t>
  </si>
  <si>
    <t>SPUIT 3 CC (PTM)</t>
  </si>
  <si>
    <t>PTM030</t>
  </si>
  <si>
    <t>SPUIT 5 CC (PTM)</t>
  </si>
  <si>
    <t>PTM031</t>
  </si>
  <si>
    <t>STOLL CONTAINER (PTM)</t>
  </si>
  <si>
    <t>PTM032</t>
  </si>
  <si>
    <t>STRIP GULA DARAH (PTM)</t>
  </si>
  <si>
    <t>PTM033</t>
  </si>
  <si>
    <t>TABUNG EDTA (PTM)</t>
  </si>
  <si>
    <t>PTM034</t>
  </si>
  <si>
    <t>URINALISIS ( URYXON ) (PTM)</t>
  </si>
  <si>
    <t>PTM035</t>
  </si>
  <si>
    <t>YELLOW TIPS (PTM)</t>
  </si>
  <si>
    <t>JUMLAH KUNJUNGAN RESEP</t>
  </si>
  <si>
    <t>BPJS</t>
  </si>
  <si>
    <t>JUMLAH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</si>
  <si>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</si>
  <si>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</si>
  <si>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</si>
  <si>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</si>
  <si>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</si>
  <si>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</si>
  <si>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Puskesmas Kedungkandang</t>
  </si>
  <si>
    <t>Petugas Gudang Puskesmas</t>
  </si>
  <si>
    <t>Kepala Bidang SDM,Kefarmasian dan Alkes</t>
  </si>
  <si>
    <t>Ari Laksmana,S.E., M.M</t>
  </si>
  <si>
    <t>apt. Ratri Septyaning Palupi, S. Farm</t>
  </si>
  <si>
    <t>NIP. 197502172001121002</t>
  </si>
  <si>
    <t>NIP. 19940910 202203 2 008</t>
  </si>
  <si>
    <t>dr Kholida Nuráini</t>
  </si>
  <si>
    <t>NIP. 19741101 200903 2 003</t>
  </si>
  <si>
    <t>master</t>
  </si>
  <si>
    <t>pemasukan</t>
  </si>
  <si>
    <t>harga</t>
  </si>
  <si>
    <t>saldo</t>
  </si>
  <si>
    <t>FOLLEY CATH NO. 16 URO ONE (BLUD)</t>
  </si>
  <si>
    <t>FOLLEY CATH NO. 18 URO ONE (BLUD)</t>
  </si>
  <si>
    <t>MASKER N95 ONEMED (BLUD)</t>
  </si>
  <si>
    <t>MASKER NEBUL ANAK (BLUD)</t>
  </si>
  <si>
    <t>MASKER NEBUL DEWASA (BLUD)</t>
  </si>
  <si>
    <t>URINE BAG (BLUD)</t>
  </si>
  <si>
    <t>MASKER KN 95 (BLUD)</t>
  </si>
  <si>
    <t>HAND SANITIZER GALON aseptan (BLUD)</t>
  </si>
  <si>
    <t>UMBILICAL CORD KLEM (BLUD)</t>
  </si>
  <si>
    <t>CERVICAL COLLAR L MAKIDA (BLUD)</t>
  </si>
  <si>
    <t>ROUND BANDAGE PLESTERIN BULAT 100PCS/PAK (BLUD)</t>
  </si>
  <si>
    <t>JARUM JAHIT DOUBLE EYE no 8 (BLUD)</t>
  </si>
  <si>
    <t>JARUM JAHIT DOUBLE EYE no 14 (BLUD)</t>
  </si>
  <si>
    <t>ROUND BANDAGE OK PLAST/PLASTIC BANDAGES 25 MM (BLUD)</t>
  </si>
  <si>
    <t>ROUND BANDAGE PLESTERIN BULAT T (BLUD)</t>
  </si>
  <si>
    <t>CATGUT PLAIN 3/0 ONEMED (BLUD)</t>
  </si>
  <si>
    <t>CATGUT CROMIC 3/0 ONEMED (BLUD)</t>
  </si>
  <si>
    <t>KASA STERIL 16X16 (BLUD)</t>
  </si>
  <si>
    <t>TONG SPATEL KAYU(BLUD)</t>
  </si>
  <si>
    <t>CYTOBRUSH (BLUD)</t>
  </si>
  <si>
    <t>ELASTIC FIXATION PHARMAFIX 10CM X 15(BLUD)</t>
  </si>
  <si>
    <t>IV FILM POSTOFIX 6X7 CM (BLUD)</t>
  </si>
  <si>
    <t>IV FILM CANNOFIX-PU (BLUD)</t>
  </si>
  <si>
    <t>URINE CONTAINER(BLUD)</t>
  </si>
  <si>
    <t>SARUNG TANGAN OBGYN 56 CM (BLUD)</t>
  </si>
  <si>
    <t>NASAL CANUL DEWASA OXYFLOW (BLUD)</t>
  </si>
  <si>
    <t>MASKER NRBM HI-OXY DEWASA(BLUD)</t>
  </si>
  <si>
    <t>KASA GULUNG BESAR 40Yx80 CM (BLUD)</t>
  </si>
  <si>
    <t>SHOE COVER NON WOVEN(BLUD)</t>
  </si>
  <si>
    <t>wonokoyo</t>
  </si>
  <si>
    <t>buring</t>
  </si>
  <si>
    <t>apotek</t>
  </si>
  <si>
    <t>ukk</t>
  </si>
  <si>
    <t>resep</t>
  </si>
  <si>
    <t>bpjs</t>
  </si>
  <si>
    <t>kotalama</t>
  </si>
  <si>
    <t>kia</t>
  </si>
  <si>
    <t>MEI</t>
  </si>
  <si>
    <t>KECAMATAN               :     Kedungkandang</t>
  </si>
  <si>
    <t>Lisa Ristiyani, S. Farm, Apt</t>
  </si>
  <si>
    <t>NIP.19850313 201902 2 003</t>
  </si>
  <si>
    <t>GUDANG</t>
  </si>
  <si>
    <t>PELAYANAN</t>
  </si>
  <si>
    <t>BURING</t>
  </si>
  <si>
    <t>KOTALAMA</t>
  </si>
  <si>
    <t>WONOKOYO</t>
  </si>
  <si>
    <t>UKK</t>
  </si>
  <si>
    <t>KIA</t>
  </si>
  <si>
    <t>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</si>
</sst>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"/>
    <numFmt numFmtId="165" formatCode="&quot;Rp&quot;#,##0.00"/>
  </numFmts>
  <fonts count="14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9"/>
      <color rgb="FF000000"/>
      <name val="Arial"/>
    </font>
    <font>
      <sz val="11"/>
      <color theme="1"/>
      <name val="Calibri"/>
    </font>
    <font>
      <sz val="9"/>
      <color rgb="FF1F1F1F"/>
      <name val="Arial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5" xfId="0" applyFont="1" applyBorder="1"/>
    <xf numFmtId="0" fontId="3" fillId="0" borderId="0" xfId="0" applyFont="1"/>
    <xf numFmtId="0" fontId="4" fillId="2" borderId="0" xfId="0" applyFont="1" applyFill="1"/>
    <xf numFmtId="164" fontId="1" fillId="0" borderId="5" xfId="0" applyNumberFormat="1" applyFont="1" applyBorder="1"/>
    <xf numFmtId="0" fontId="2" fillId="2" borderId="0" xfId="0" applyFont="1" applyFill="1"/>
    <xf numFmtId="165" fontId="1" fillId="0" borderId="5" xfId="0" applyNumberFormat="1" applyFont="1" applyBorder="1"/>
    <xf numFmtId="0" fontId="5" fillId="0" borderId="9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6" fillId="0" borderId="4" xfId="0" applyNumberFormat="1" applyFont="1" applyBorder="1"/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/>
    <xf numFmtId="0" fontId="6" fillId="0" borderId="8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6" fillId="2" borderId="5" xfId="0" applyFont="1" applyFill="1" applyBorder="1" applyAlignment="1">
      <alignment horizontal="right"/>
    </xf>
    <xf numFmtId="0" fontId="10" fillId="0" borderId="5" xfId="0" applyFont="1" applyBorder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horizontal="right"/>
    </xf>
    <xf numFmtId="0" fontId="6" fillId="0" borderId="7" xfId="0" applyFont="1" applyBorder="1" applyAlignment="1"/>
    <xf numFmtId="0" fontId="10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0" xfId="0" applyFont="1" applyFill="1" applyAlignment="1"/>
    <xf numFmtId="0" fontId="6" fillId="2" borderId="7" xfId="0" applyFont="1" applyFill="1" applyBorder="1" applyAlignment="1"/>
    <xf numFmtId="0" fontId="11" fillId="2" borderId="0" xfId="0" applyFont="1" applyFill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9" xfId="0" applyFont="1" applyBorder="1" applyAlignment="1"/>
    <xf numFmtId="0" fontId="8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/>
    <xf numFmtId="0" fontId="0" fillId="0" borderId="0" xfId="0" applyFont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4" xfId="0" applyFont="1" applyFill="1" applyBorder="1" applyAlignment="1"/>
    <xf numFmtId="0" fontId="10" fillId="0" borderId="5" xfId="0" applyFont="1" applyFill="1" applyBorder="1"/>
    <xf numFmtId="0" fontId="6" fillId="0" borderId="0" xfId="0" applyFont="1" applyFill="1"/>
    <xf numFmtId="0" fontId="6" fillId="0" borderId="0" xfId="0" applyFont="1" applyFill="1" applyAlignment="1"/>
    <xf numFmtId="0" fontId="8" fillId="0" borderId="9" xfId="0" applyFont="1" applyBorder="1" applyAlignment="1">
      <alignment vertical="center"/>
    </xf>
    <xf numFmtId="0" fontId="6" fillId="0" borderId="4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11" fillId="0" borderId="0" xfId="0" applyFont="1" applyFill="1"/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391" workbookViewId="0">
      <selection activeCell="A409" sqref="A409:N524"/>
    </sheetView>
  </sheetViews>
  <sheetFormatPr defaultColWidth="14.42578125" defaultRowHeight="15" customHeight="1" x14ac:dyDescent="0.2"/>
  <cols>
    <col min="1" max="1" width="9.85546875" style="13" customWidth="1"/>
    <col min="2" max="2" width="40.85546875" style="13" customWidth="1"/>
    <col min="3" max="3" width="10.5703125" style="13" customWidth="1"/>
    <col min="4" max="4" width="7.7109375" style="13" customWidth="1"/>
    <col min="5" max="5" width="8.42578125" style="13" customWidth="1"/>
    <col min="6" max="6" width="9.42578125" style="13" customWidth="1"/>
    <col min="7" max="7" width="8.140625" style="13" customWidth="1"/>
    <col min="8" max="8" width="7.28515625" style="13" customWidth="1"/>
    <col min="9" max="9" width="7" style="13" customWidth="1"/>
    <col min="10" max="10" width="8.5703125" style="13" customWidth="1"/>
    <col min="11" max="11" width="9.28515625" style="13" customWidth="1"/>
    <col min="12" max="12" width="13.28515625" style="13" customWidth="1"/>
    <col min="13" max="13" width="11.42578125" style="13" customWidth="1"/>
    <col min="14" max="14" width="8" style="13" customWidth="1"/>
    <col min="15" max="26" width="9.140625" style="13" customWidth="1"/>
    <col min="27" max="16384" width="14.42578125" style="13"/>
  </cols>
  <sheetData>
    <row r="1" spans="1:26" ht="12.7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94" t="s">
        <v>2</v>
      </c>
      <c r="B3" s="94"/>
      <c r="C3" s="10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">
      <c r="A4" s="94" t="s">
        <v>3</v>
      </c>
      <c r="B4" s="94"/>
      <c r="C4" s="10"/>
      <c r="D4" s="9"/>
      <c r="E4" s="9"/>
      <c r="F4" s="9"/>
      <c r="G4" s="9"/>
      <c r="H4" s="9"/>
      <c r="I4" s="9"/>
      <c r="J4" s="9"/>
      <c r="K4" s="9"/>
      <c r="L4" s="12" t="s">
        <v>4</v>
      </c>
      <c r="M4" s="13" t="s">
        <v>963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94" t="s">
        <v>964</v>
      </c>
      <c r="B5" s="94"/>
      <c r="C5" s="10"/>
      <c r="D5" s="9"/>
      <c r="E5" s="9"/>
      <c r="F5" s="9"/>
      <c r="G5" s="9"/>
      <c r="H5" s="9"/>
      <c r="I5" s="9"/>
      <c r="J5" s="9"/>
      <c r="K5" s="9"/>
      <c r="L5" s="12" t="s">
        <v>5</v>
      </c>
      <c r="M5" s="14">
        <v>2024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2">
      <c r="A6" s="94" t="s">
        <v>6</v>
      </c>
      <c r="B6" s="94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2">
      <c r="A7" s="94" t="s">
        <v>7</v>
      </c>
      <c r="B7" s="94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2">
      <c r="A8" s="14"/>
      <c r="B8" s="14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">
      <c r="A9" s="10"/>
      <c r="B9" s="15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" customHeight="1" x14ac:dyDescent="0.2">
      <c r="A10" s="100" t="s">
        <v>8</v>
      </c>
      <c r="B10" s="100" t="s">
        <v>9</v>
      </c>
      <c r="C10" s="100" t="s">
        <v>10</v>
      </c>
      <c r="D10" s="95" t="s">
        <v>11</v>
      </c>
      <c r="E10" s="95" t="s">
        <v>12</v>
      </c>
      <c r="F10" s="95" t="s">
        <v>13</v>
      </c>
      <c r="G10" s="95" t="s">
        <v>14</v>
      </c>
      <c r="H10" s="95" t="s">
        <v>15</v>
      </c>
      <c r="I10" s="95" t="s">
        <v>16</v>
      </c>
      <c r="J10" s="95" t="s">
        <v>17</v>
      </c>
      <c r="K10" s="97" t="s">
        <v>18</v>
      </c>
      <c r="L10" s="98"/>
      <c r="M10" s="99"/>
      <c r="N10" s="100" t="s">
        <v>19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 x14ac:dyDescent="0.2">
      <c r="A11" s="101"/>
      <c r="B11" s="101"/>
      <c r="C11" s="101"/>
      <c r="D11" s="96"/>
      <c r="E11" s="96"/>
      <c r="F11" s="96"/>
      <c r="G11" s="96"/>
      <c r="H11" s="96"/>
      <c r="I11" s="96"/>
      <c r="J11" s="96"/>
      <c r="K11" s="16" t="s">
        <v>20</v>
      </c>
      <c r="L11" s="16" t="s">
        <v>21</v>
      </c>
      <c r="M11" s="16" t="s">
        <v>22</v>
      </c>
      <c r="N11" s="10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61">
        <v>10</v>
      </c>
      <c r="K12" s="61">
        <v>11</v>
      </c>
      <c r="L12" s="61">
        <v>12</v>
      </c>
      <c r="M12" s="61">
        <v>13</v>
      </c>
      <c r="N12" s="61">
        <v>14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 x14ac:dyDescent="0.2">
      <c r="A13" s="17"/>
      <c r="B13" s="17" t="s">
        <v>23</v>
      </c>
      <c r="C13" s="18"/>
      <c r="D13" s="18"/>
      <c r="E13" s="18"/>
      <c r="F13" s="18"/>
      <c r="G13" s="19"/>
      <c r="H13" s="19"/>
      <c r="I13" s="17"/>
      <c r="J13" s="74"/>
      <c r="K13" s="74"/>
      <c r="L13" s="74"/>
      <c r="M13" s="74"/>
      <c r="N13" s="7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20" t="s">
        <v>24</v>
      </c>
      <c r="B14" s="21" t="s">
        <v>25</v>
      </c>
      <c r="C14" s="20" t="s">
        <v>26</v>
      </c>
      <c r="D14" s="21">
        <v>1217</v>
      </c>
      <c r="E14" s="47">
        <v>800</v>
      </c>
      <c r="F14" s="21">
        <f t="shared" ref="F14:F181" si="0">D14+E14</f>
        <v>2017</v>
      </c>
      <c r="G14" s="21">
        <f t="shared" ref="G14:G181" si="1">F14-H14</f>
        <v>1560</v>
      </c>
      <c r="H14" s="48">
        <v>457</v>
      </c>
      <c r="I14" s="21"/>
      <c r="J14" s="26">
        <v>4000</v>
      </c>
      <c r="K14" s="26"/>
      <c r="L14" s="26"/>
      <c r="M14" s="26"/>
      <c r="N14" s="2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2">
      <c r="A15" s="20" t="s">
        <v>27</v>
      </c>
      <c r="B15" s="21" t="s">
        <v>28</v>
      </c>
      <c r="C15" s="20" t="s">
        <v>29</v>
      </c>
      <c r="D15" s="21">
        <v>88</v>
      </c>
      <c r="E15" s="49"/>
      <c r="F15" s="21">
        <f t="shared" si="0"/>
        <v>88</v>
      </c>
      <c r="G15" s="21">
        <f t="shared" si="1"/>
        <v>11</v>
      </c>
      <c r="H15" s="48">
        <v>77</v>
      </c>
      <c r="I15" s="21"/>
      <c r="J15" s="21"/>
      <c r="K15" s="21"/>
      <c r="L15" s="21"/>
      <c r="M15" s="21"/>
      <c r="N15" s="21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2">
      <c r="A16" s="20" t="s">
        <v>30</v>
      </c>
      <c r="B16" s="21" t="s">
        <v>31</v>
      </c>
      <c r="C16" s="20" t="s">
        <v>26</v>
      </c>
      <c r="D16" s="21">
        <v>512</v>
      </c>
      <c r="E16" s="49">
        <v>500</v>
      </c>
      <c r="F16" s="21">
        <f t="shared" si="0"/>
        <v>1012</v>
      </c>
      <c r="G16" s="21">
        <f t="shared" si="1"/>
        <v>320</v>
      </c>
      <c r="H16" s="48">
        <v>692</v>
      </c>
      <c r="I16" s="21"/>
      <c r="J16" s="21">
        <v>500</v>
      </c>
      <c r="K16" s="21"/>
      <c r="L16" s="21"/>
      <c r="M16" s="21"/>
      <c r="N16" s="2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73" customFormat="1" ht="12.75" customHeight="1" x14ac:dyDescent="0.2">
      <c r="A17" s="68" t="s">
        <v>32</v>
      </c>
      <c r="B17" s="77" t="s">
        <v>33</v>
      </c>
      <c r="C17" s="68" t="s">
        <v>26</v>
      </c>
      <c r="D17" s="69">
        <v>90</v>
      </c>
      <c r="E17" s="70"/>
      <c r="F17" s="69">
        <f t="shared" si="0"/>
        <v>90</v>
      </c>
      <c r="G17" s="69">
        <f t="shared" si="1"/>
        <v>0</v>
      </c>
      <c r="H17" s="71">
        <v>90</v>
      </c>
      <c r="I17" s="69"/>
      <c r="J17" s="69"/>
      <c r="K17" s="69"/>
      <c r="L17" s="69"/>
      <c r="M17" s="69"/>
      <c r="N17" s="69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2.75" customHeight="1" x14ac:dyDescent="0.2">
      <c r="A18" s="20" t="s">
        <v>34</v>
      </c>
      <c r="B18" s="21" t="s">
        <v>35</v>
      </c>
      <c r="C18" s="20" t="s">
        <v>26</v>
      </c>
      <c r="D18" s="21">
        <v>1440</v>
      </c>
      <c r="E18" s="50">
        <v>1000</v>
      </c>
      <c r="F18" s="21">
        <f t="shared" si="0"/>
        <v>2440</v>
      </c>
      <c r="G18" s="21">
        <f t="shared" si="1"/>
        <v>1355</v>
      </c>
      <c r="H18" s="48">
        <v>1085</v>
      </c>
      <c r="I18" s="21"/>
      <c r="J18" s="21">
        <v>3000</v>
      </c>
      <c r="K18" s="21"/>
      <c r="L18" s="21"/>
      <c r="M18" s="21"/>
      <c r="N18" s="2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2">
      <c r="A19" s="20" t="s">
        <v>36</v>
      </c>
      <c r="B19" s="21" t="s">
        <v>37</v>
      </c>
      <c r="C19" s="20" t="s">
        <v>38</v>
      </c>
      <c r="D19" s="21">
        <v>0</v>
      </c>
      <c r="E19" s="49"/>
      <c r="F19" s="21">
        <f t="shared" si="0"/>
        <v>0</v>
      </c>
      <c r="G19" s="21">
        <f t="shared" si="1"/>
        <v>0</v>
      </c>
      <c r="H19" s="48">
        <v>0</v>
      </c>
      <c r="I19" s="21"/>
      <c r="J19" s="21"/>
      <c r="K19" s="21"/>
      <c r="L19" s="21"/>
      <c r="M19" s="21"/>
      <c r="N19" s="2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20" t="s">
        <v>39</v>
      </c>
      <c r="B20" s="21" t="s">
        <v>40</v>
      </c>
      <c r="C20" s="20" t="s">
        <v>26</v>
      </c>
      <c r="D20" s="21">
        <v>194</v>
      </c>
      <c r="E20" s="49"/>
      <c r="F20" s="21">
        <f t="shared" si="0"/>
        <v>194</v>
      </c>
      <c r="G20" s="21">
        <f t="shared" si="1"/>
        <v>0</v>
      </c>
      <c r="H20" s="48">
        <v>194</v>
      </c>
      <c r="I20" s="21"/>
      <c r="J20" s="21"/>
      <c r="K20" s="21"/>
      <c r="L20" s="21"/>
      <c r="M20" s="21"/>
      <c r="N20" s="2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2">
      <c r="A21" s="20" t="s">
        <v>41</v>
      </c>
      <c r="B21" s="21" t="s">
        <v>42</v>
      </c>
      <c r="C21" s="20" t="s">
        <v>26</v>
      </c>
      <c r="D21" s="21">
        <v>0</v>
      </c>
      <c r="E21" s="49"/>
      <c r="F21" s="21">
        <f t="shared" si="0"/>
        <v>0</v>
      </c>
      <c r="G21" s="21">
        <f t="shared" si="1"/>
        <v>0</v>
      </c>
      <c r="H21" s="48">
        <v>0</v>
      </c>
      <c r="I21" s="21"/>
      <c r="J21" s="21"/>
      <c r="K21" s="21"/>
      <c r="L21" s="21"/>
      <c r="M21" s="21"/>
      <c r="N21" s="2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2">
      <c r="A22" s="20" t="s">
        <v>43</v>
      </c>
      <c r="B22" s="22" t="s">
        <v>44</v>
      </c>
      <c r="C22" s="20" t="s">
        <v>26</v>
      </c>
      <c r="D22" s="21">
        <v>3578</v>
      </c>
      <c r="E22" s="49">
        <v>5400</v>
      </c>
      <c r="F22" s="21">
        <f t="shared" si="0"/>
        <v>8978</v>
      </c>
      <c r="G22" s="21">
        <f t="shared" si="1"/>
        <v>5867</v>
      </c>
      <c r="H22" s="48">
        <v>3111</v>
      </c>
      <c r="I22" s="21"/>
      <c r="J22" s="23">
        <v>10000</v>
      </c>
      <c r="K22" s="21"/>
      <c r="L22" s="21"/>
      <c r="M22" s="21"/>
      <c r="N22" s="21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2">
      <c r="A23" s="20" t="s">
        <v>45</v>
      </c>
      <c r="B23" s="21" t="s">
        <v>46</v>
      </c>
      <c r="C23" s="20" t="s">
        <v>26</v>
      </c>
      <c r="D23" s="21">
        <v>5375</v>
      </c>
      <c r="E23" s="50">
        <v>3000</v>
      </c>
      <c r="F23" s="21">
        <f t="shared" si="0"/>
        <v>8375</v>
      </c>
      <c r="G23" s="21">
        <f t="shared" si="1"/>
        <v>3751</v>
      </c>
      <c r="H23" s="48">
        <v>4624</v>
      </c>
      <c r="I23" s="21"/>
      <c r="J23" s="23">
        <v>5000</v>
      </c>
      <c r="K23" s="21"/>
      <c r="L23" s="21"/>
      <c r="M23" s="21"/>
      <c r="N23" s="2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 x14ac:dyDescent="0.2">
      <c r="A24" s="20" t="s">
        <v>47</v>
      </c>
      <c r="B24" s="21" t="s">
        <v>48</v>
      </c>
      <c r="C24" s="20" t="s">
        <v>49</v>
      </c>
      <c r="D24" s="21">
        <v>4677</v>
      </c>
      <c r="E24" s="50"/>
      <c r="F24" s="21">
        <f t="shared" si="0"/>
        <v>4677</v>
      </c>
      <c r="G24" s="21">
        <f t="shared" si="1"/>
        <v>2085</v>
      </c>
      <c r="H24" s="48">
        <v>2592</v>
      </c>
      <c r="I24" s="21"/>
      <c r="J24" s="21">
        <v>3000</v>
      </c>
      <c r="K24" s="21"/>
      <c r="L24" s="21"/>
      <c r="M24" s="21"/>
      <c r="N24" s="21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73" customFormat="1" ht="12.75" customHeight="1" x14ac:dyDescent="0.2">
      <c r="A25" s="68" t="s">
        <v>50</v>
      </c>
      <c r="B25" s="69" t="s">
        <v>51</v>
      </c>
      <c r="C25" s="68" t="s">
        <v>52</v>
      </c>
      <c r="D25" s="69">
        <v>118</v>
      </c>
      <c r="E25" s="75"/>
      <c r="F25" s="69">
        <f t="shared" si="0"/>
        <v>118</v>
      </c>
      <c r="G25" s="69">
        <f t="shared" si="1"/>
        <v>48</v>
      </c>
      <c r="H25" s="71">
        <v>70</v>
      </c>
      <c r="I25" s="69"/>
      <c r="J25" s="69"/>
      <c r="K25" s="69"/>
      <c r="L25" s="69"/>
      <c r="M25" s="69"/>
      <c r="N25" s="69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 x14ac:dyDescent="0.2">
      <c r="A26" s="20" t="s">
        <v>53</v>
      </c>
      <c r="B26" s="21" t="s">
        <v>54</v>
      </c>
      <c r="C26" s="20" t="s">
        <v>52</v>
      </c>
      <c r="D26" s="21">
        <v>83</v>
      </c>
      <c r="E26" s="50"/>
      <c r="F26" s="21">
        <f t="shared" si="0"/>
        <v>83</v>
      </c>
      <c r="G26" s="21">
        <f t="shared" si="1"/>
        <v>47</v>
      </c>
      <c r="H26" s="48">
        <v>36</v>
      </c>
      <c r="I26" s="21"/>
      <c r="J26" s="21">
        <v>100</v>
      </c>
      <c r="K26" s="21"/>
      <c r="L26" s="21"/>
      <c r="M26" s="21"/>
      <c r="N26" s="21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2">
      <c r="A27" s="20" t="s">
        <v>55</v>
      </c>
      <c r="B27" s="21" t="s">
        <v>56</v>
      </c>
      <c r="C27" s="20" t="s">
        <v>26</v>
      </c>
      <c r="D27" s="21">
        <v>3632</v>
      </c>
      <c r="E27" s="50">
        <v>2000</v>
      </c>
      <c r="F27" s="21">
        <f t="shared" si="0"/>
        <v>5632</v>
      </c>
      <c r="G27" s="21">
        <f t="shared" si="1"/>
        <v>2010</v>
      </c>
      <c r="H27" s="48">
        <v>3622</v>
      </c>
      <c r="I27" s="21"/>
      <c r="J27" s="21">
        <v>3000</v>
      </c>
      <c r="K27" s="21"/>
      <c r="L27" s="21"/>
      <c r="M27" s="21"/>
      <c r="N27" s="21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2">
      <c r="A28" s="20" t="s">
        <v>57</v>
      </c>
      <c r="B28" s="21" t="s">
        <v>58</v>
      </c>
      <c r="C28" s="20" t="s">
        <v>59</v>
      </c>
      <c r="D28" s="21">
        <v>0</v>
      </c>
      <c r="E28" s="49"/>
      <c r="F28" s="21">
        <f t="shared" si="0"/>
        <v>0</v>
      </c>
      <c r="G28" s="21">
        <f t="shared" si="1"/>
        <v>0</v>
      </c>
      <c r="H28" s="48">
        <v>0</v>
      </c>
      <c r="I28" s="21"/>
      <c r="J28" s="21"/>
      <c r="K28" s="21"/>
      <c r="L28" s="21"/>
      <c r="M28" s="21"/>
      <c r="N28" s="21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20" t="s">
        <v>60</v>
      </c>
      <c r="B29" s="21" t="s">
        <v>61</v>
      </c>
      <c r="C29" s="20" t="s">
        <v>59</v>
      </c>
      <c r="D29" s="21">
        <v>0</v>
      </c>
      <c r="E29" s="49"/>
      <c r="F29" s="21">
        <f t="shared" si="0"/>
        <v>0</v>
      </c>
      <c r="G29" s="21">
        <f t="shared" si="1"/>
        <v>0</v>
      </c>
      <c r="H29" s="48">
        <v>0</v>
      </c>
      <c r="I29" s="21"/>
      <c r="J29" s="21"/>
      <c r="K29" s="21"/>
      <c r="L29" s="21"/>
      <c r="M29" s="21"/>
      <c r="N29" s="2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2">
      <c r="A30" s="20" t="s">
        <v>62</v>
      </c>
      <c r="B30" s="21" t="s">
        <v>63</v>
      </c>
      <c r="C30" s="20" t="s">
        <v>64</v>
      </c>
      <c r="D30" s="21">
        <v>123</v>
      </c>
      <c r="E30" s="49"/>
      <c r="F30" s="21">
        <f t="shared" si="0"/>
        <v>123</v>
      </c>
      <c r="G30" s="21">
        <f t="shared" si="1"/>
        <v>28</v>
      </c>
      <c r="H30" s="48">
        <v>95</v>
      </c>
      <c r="I30" s="21"/>
      <c r="J30" s="21"/>
      <c r="K30" s="21"/>
      <c r="L30" s="21"/>
      <c r="M30" s="21"/>
      <c r="N30" s="21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A31" s="20" t="s">
        <v>65</v>
      </c>
      <c r="B31" s="21" t="s">
        <v>66</v>
      </c>
      <c r="C31" s="20" t="s">
        <v>26</v>
      </c>
      <c r="D31" s="21">
        <v>0</v>
      </c>
      <c r="E31" s="49"/>
      <c r="F31" s="21">
        <f t="shared" si="0"/>
        <v>0</v>
      </c>
      <c r="G31" s="21">
        <f t="shared" si="1"/>
        <v>0</v>
      </c>
      <c r="H31" s="48">
        <v>0</v>
      </c>
      <c r="I31" s="21"/>
      <c r="J31" s="21"/>
      <c r="K31" s="21"/>
      <c r="L31" s="21"/>
      <c r="M31" s="21"/>
      <c r="N31" s="21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73" customFormat="1" ht="12.75" customHeight="1" x14ac:dyDescent="0.2">
      <c r="A32" s="68" t="s">
        <v>67</v>
      </c>
      <c r="B32" s="69" t="s">
        <v>68</v>
      </c>
      <c r="C32" s="68" t="s">
        <v>38</v>
      </c>
      <c r="D32" s="69">
        <v>53</v>
      </c>
      <c r="E32" s="70"/>
      <c r="F32" s="69">
        <f t="shared" si="0"/>
        <v>53</v>
      </c>
      <c r="G32" s="69">
        <f t="shared" si="1"/>
        <v>0</v>
      </c>
      <c r="H32" s="71">
        <v>53</v>
      </c>
      <c r="I32" s="69"/>
      <c r="J32" s="69"/>
      <c r="K32" s="69"/>
      <c r="L32" s="69"/>
      <c r="M32" s="69"/>
      <c r="N32" s="69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 x14ac:dyDescent="0.2">
      <c r="A33" s="20" t="s">
        <v>69</v>
      </c>
      <c r="B33" s="21" t="s">
        <v>70</v>
      </c>
      <c r="C33" s="20" t="s">
        <v>26</v>
      </c>
      <c r="D33" s="21">
        <v>8834</v>
      </c>
      <c r="E33" s="49"/>
      <c r="F33" s="21">
        <f t="shared" si="0"/>
        <v>8834</v>
      </c>
      <c r="G33" s="21">
        <f t="shared" si="1"/>
        <v>2006</v>
      </c>
      <c r="H33" s="48">
        <v>6828</v>
      </c>
      <c r="I33" s="21"/>
      <c r="J33" s="21"/>
      <c r="K33" s="21"/>
      <c r="L33" s="21"/>
      <c r="M33" s="21"/>
      <c r="N33" s="21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 x14ac:dyDescent="0.2">
      <c r="A34" s="20" t="s">
        <v>71</v>
      </c>
      <c r="B34" s="22" t="s">
        <v>72</v>
      </c>
      <c r="C34" s="20" t="s">
        <v>26</v>
      </c>
      <c r="D34" s="21">
        <v>7335</v>
      </c>
      <c r="E34" s="49"/>
      <c r="F34" s="21">
        <f t="shared" si="0"/>
        <v>7335</v>
      </c>
      <c r="G34" s="21">
        <f t="shared" si="1"/>
        <v>55</v>
      </c>
      <c r="H34" s="48">
        <v>7280</v>
      </c>
      <c r="I34" s="21"/>
      <c r="J34" s="21"/>
      <c r="K34" s="21"/>
      <c r="L34" s="21"/>
      <c r="M34" s="21"/>
      <c r="N34" s="21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 x14ac:dyDescent="0.2">
      <c r="A35" s="20" t="s">
        <v>73</v>
      </c>
      <c r="B35" s="21" t="s">
        <v>74</v>
      </c>
      <c r="C35" s="20" t="s">
        <v>26</v>
      </c>
      <c r="D35" s="21">
        <v>2036</v>
      </c>
      <c r="E35" s="49">
        <v>2000</v>
      </c>
      <c r="F35" s="21">
        <f t="shared" si="0"/>
        <v>4036</v>
      </c>
      <c r="G35" s="21">
        <f t="shared" si="1"/>
        <v>923</v>
      </c>
      <c r="H35" s="48">
        <v>3113</v>
      </c>
      <c r="I35" s="21"/>
      <c r="J35" s="21"/>
      <c r="K35" s="21"/>
      <c r="L35" s="21"/>
      <c r="M35" s="21"/>
      <c r="N35" s="21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 x14ac:dyDescent="0.2">
      <c r="A36" s="20" t="s">
        <v>75</v>
      </c>
      <c r="B36" s="21" t="s">
        <v>76</v>
      </c>
      <c r="C36" s="20" t="s">
        <v>26</v>
      </c>
      <c r="D36" s="21">
        <v>0</v>
      </c>
      <c r="E36" s="49"/>
      <c r="F36" s="21">
        <f t="shared" si="0"/>
        <v>0</v>
      </c>
      <c r="G36" s="21">
        <f t="shared" si="1"/>
        <v>0</v>
      </c>
      <c r="H36" s="48">
        <v>0</v>
      </c>
      <c r="I36" s="21"/>
      <c r="J36" s="21"/>
      <c r="K36" s="21"/>
      <c r="L36" s="21"/>
      <c r="M36" s="21"/>
      <c r="N36" s="21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20" t="s">
        <v>77</v>
      </c>
      <c r="B37" s="22" t="s">
        <v>78</v>
      </c>
      <c r="C37" s="20" t="s">
        <v>38</v>
      </c>
      <c r="D37" s="21">
        <v>0</v>
      </c>
      <c r="E37" s="49"/>
      <c r="F37" s="21">
        <f t="shared" si="0"/>
        <v>0</v>
      </c>
      <c r="G37" s="21">
        <f t="shared" si="1"/>
        <v>0</v>
      </c>
      <c r="H37" s="48">
        <v>0</v>
      </c>
      <c r="I37" s="21"/>
      <c r="J37" s="21"/>
      <c r="K37" s="21"/>
      <c r="L37" s="21"/>
      <c r="M37" s="21"/>
      <c r="N37" s="21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2">
      <c r="A38" s="20" t="s">
        <v>79</v>
      </c>
      <c r="B38" s="21" t="s">
        <v>80</v>
      </c>
      <c r="C38" s="20" t="s">
        <v>26</v>
      </c>
      <c r="D38" s="21">
        <v>1442</v>
      </c>
      <c r="E38" s="49"/>
      <c r="F38" s="21">
        <f t="shared" si="0"/>
        <v>1442</v>
      </c>
      <c r="G38" s="21">
        <f t="shared" si="1"/>
        <v>342</v>
      </c>
      <c r="H38" s="48">
        <v>1100</v>
      </c>
      <c r="I38" s="21"/>
      <c r="J38" s="21"/>
      <c r="K38" s="21"/>
      <c r="L38" s="21"/>
      <c r="M38" s="21"/>
      <c r="N38" s="21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2">
      <c r="A39" s="20" t="s">
        <v>81</v>
      </c>
      <c r="B39" s="21" t="s">
        <v>82</v>
      </c>
      <c r="C39" s="20" t="s">
        <v>38</v>
      </c>
      <c r="D39" s="21">
        <v>1</v>
      </c>
      <c r="E39" s="49"/>
      <c r="F39" s="21">
        <f t="shared" si="0"/>
        <v>1</v>
      </c>
      <c r="G39" s="21">
        <f t="shared" si="1"/>
        <v>1</v>
      </c>
      <c r="H39" s="48">
        <v>0</v>
      </c>
      <c r="I39" s="21"/>
      <c r="J39" s="69"/>
      <c r="K39" s="21"/>
      <c r="L39" s="21"/>
      <c r="M39" s="21"/>
      <c r="N39" s="2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 x14ac:dyDescent="0.2">
      <c r="A40" s="20" t="s">
        <v>83</v>
      </c>
      <c r="B40" s="22" t="s">
        <v>84</v>
      </c>
      <c r="C40" s="20" t="s">
        <v>26</v>
      </c>
      <c r="D40" s="21">
        <v>2467</v>
      </c>
      <c r="E40" s="49"/>
      <c r="F40" s="21">
        <f t="shared" si="0"/>
        <v>2467</v>
      </c>
      <c r="G40" s="21">
        <f t="shared" si="1"/>
        <v>760</v>
      </c>
      <c r="H40" s="48">
        <v>1707</v>
      </c>
      <c r="I40" s="21"/>
      <c r="J40" s="21">
        <v>500</v>
      </c>
      <c r="K40" s="21"/>
      <c r="L40" s="21"/>
      <c r="M40" s="21"/>
      <c r="N40" s="2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2">
      <c r="A41" s="20" t="s">
        <v>85</v>
      </c>
      <c r="B41" s="21" t="s">
        <v>86</v>
      </c>
      <c r="C41" s="20" t="s">
        <v>59</v>
      </c>
      <c r="D41" s="21">
        <v>189</v>
      </c>
      <c r="E41" s="49"/>
      <c r="F41" s="21">
        <f t="shared" si="0"/>
        <v>189</v>
      </c>
      <c r="G41" s="21">
        <f t="shared" si="1"/>
        <v>86</v>
      </c>
      <c r="H41" s="48">
        <v>103</v>
      </c>
      <c r="I41" s="21"/>
      <c r="J41" s="21">
        <v>150</v>
      </c>
      <c r="K41" s="21"/>
      <c r="L41" s="21"/>
      <c r="M41" s="21"/>
      <c r="N41" s="2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2">
      <c r="A42" s="20" t="s">
        <v>87</v>
      </c>
      <c r="B42" s="21" t="s">
        <v>88</v>
      </c>
      <c r="C42" s="20" t="s">
        <v>89</v>
      </c>
      <c r="D42" s="21">
        <v>0</v>
      </c>
      <c r="E42" s="49"/>
      <c r="F42" s="21">
        <f t="shared" si="0"/>
        <v>0</v>
      </c>
      <c r="G42" s="21">
        <f t="shared" si="1"/>
        <v>0</v>
      </c>
      <c r="H42" s="48">
        <v>0</v>
      </c>
      <c r="I42" s="21"/>
      <c r="J42" s="21">
        <v>10</v>
      </c>
      <c r="K42" s="21"/>
      <c r="L42" s="21"/>
      <c r="M42" s="21"/>
      <c r="N42" s="21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2">
      <c r="A43" s="20" t="s">
        <v>90</v>
      </c>
      <c r="B43" s="21" t="s">
        <v>91</v>
      </c>
      <c r="C43" s="20" t="s">
        <v>89</v>
      </c>
      <c r="D43" s="21">
        <v>0</v>
      </c>
      <c r="E43" s="49"/>
      <c r="F43" s="21">
        <f t="shared" si="0"/>
        <v>0</v>
      </c>
      <c r="G43" s="21">
        <f t="shared" si="1"/>
        <v>0</v>
      </c>
      <c r="H43" s="48">
        <v>0</v>
      </c>
      <c r="I43" s="21"/>
      <c r="J43" s="21">
        <v>6</v>
      </c>
      <c r="K43" s="21"/>
      <c r="L43" s="21"/>
      <c r="M43" s="21"/>
      <c r="N43" s="21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2">
      <c r="A44" s="20" t="s">
        <v>92</v>
      </c>
      <c r="B44" s="21" t="s">
        <v>93</v>
      </c>
      <c r="C44" s="20" t="s">
        <v>26</v>
      </c>
      <c r="D44" s="21">
        <v>0</v>
      </c>
      <c r="E44" s="49"/>
      <c r="F44" s="21">
        <f t="shared" si="0"/>
        <v>0</v>
      </c>
      <c r="G44" s="21">
        <f t="shared" si="1"/>
        <v>0</v>
      </c>
      <c r="H44" s="48">
        <v>0</v>
      </c>
      <c r="I44" s="21"/>
      <c r="J44" s="21"/>
      <c r="K44" s="21"/>
      <c r="L44" s="21"/>
      <c r="M44" s="21"/>
      <c r="N44" s="21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2">
      <c r="A45" s="20" t="s">
        <v>94</v>
      </c>
      <c r="B45" s="22" t="s">
        <v>95</v>
      </c>
      <c r="C45" s="20" t="s">
        <v>26</v>
      </c>
      <c r="D45" s="21">
        <v>162</v>
      </c>
      <c r="E45" s="49">
        <v>300</v>
      </c>
      <c r="F45" s="21">
        <f t="shared" si="0"/>
        <v>462</v>
      </c>
      <c r="G45" s="21">
        <f t="shared" si="1"/>
        <v>75</v>
      </c>
      <c r="H45" s="48">
        <v>387</v>
      </c>
      <c r="I45" s="21"/>
      <c r="J45" s="21"/>
      <c r="K45" s="21"/>
      <c r="L45" s="21"/>
      <c r="M45" s="21"/>
      <c r="N45" s="21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 x14ac:dyDescent="0.2">
      <c r="A46" s="20" t="s">
        <v>96</v>
      </c>
      <c r="B46" s="21" t="s">
        <v>97</v>
      </c>
      <c r="C46" s="20" t="s">
        <v>98</v>
      </c>
      <c r="D46" s="21">
        <v>0</v>
      </c>
      <c r="E46" s="49"/>
      <c r="F46" s="21">
        <f t="shared" si="0"/>
        <v>0</v>
      </c>
      <c r="G46" s="21">
        <f t="shared" si="1"/>
        <v>0</v>
      </c>
      <c r="H46" s="48">
        <v>0</v>
      </c>
      <c r="I46" s="21"/>
      <c r="J46" s="21"/>
      <c r="K46" s="21"/>
      <c r="L46" s="21"/>
      <c r="M46" s="21"/>
      <c r="N46" s="21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2">
      <c r="A47" s="20" t="s">
        <v>99</v>
      </c>
      <c r="B47" s="21" t="s">
        <v>100</v>
      </c>
      <c r="C47" s="20" t="s">
        <v>59</v>
      </c>
      <c r="D47" s="21">
        <v>0</v>
      </c>
      <c r="E47" s="49"/>
      <c r="F47" s="21">
        <f t="shared" si="0"/>
        <v>0</v>
      </c>
      <c r="G47" s="21">
        <f t="shared" si="1"/>
        <v>0</v>
      </c>
      <c r="H47" s="48">
        <v>0</v>
      </c>
      <c r="I47" s="21"/>
      <c r="J47" s="21"/>
      <c r="K47" s="21"/>
      <c r="L47" s="21"/>
      <c r="M47" s="21"/>
      <c r="N47" s="21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2">
      <c r="A48" s="20" t="s">
        <v>101</v>
      </c>
      <c r="B48" s="21" t="s">
        <v>102</v>
      </c>
      <c r="C48" s="20" t="s">
        <v>38</v>
      </c>
      <c r="D48" s="21">
        <v>3</v>
      </c>
      <c r="E48" s="49"/>
      <c r="F48" s="21">
        <f t="shared" si="0"/>
        <v>3</v>
      </c>
      <c r="G48" s="21">
        <f t="shared" si="1"/>
        <v>0</v>
      </c>
      <c r="H48" s="48">
        <v>3</v>
      </c>
      <c r="I48" s="21"/>
      <c r="J48" s="21"/>
      <c r="K48" s="21"/>
      <c r="L48" s="21"/>
      <c r="M48" s="21"/>
      <c r="N48" s="21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2">
      <c r="A49" s="20" t="s">
        <v>103</v>
      </c>
      <c r="B49" s="21" t="s">
        <v>104</v>
      </c>
      <c r="C49" s="20" t="s">
        <v>26</v>
      </c>
      <c r="D49" s="21">
        <v>6549</v>
      </c>
      <c r="E49" s="50"/>
      <c r="F49" s="21">
        <f t="shared" si="0"/>
        <v>6549</v>
      </c>
      <c r="G49" s="21">
        <f t="shared" si="1"/>
        <v>3160</v>
      </c>
      <c r="H49" s="48">
        <v>3389</v>
      </c>
      <c r="I49" s="21"/>
      <c r="J49" s="21">
        <v>6000</v>
      </c>
      <c r="K49" s="21"/>
      <c r="L49" s="21"/>
      <c r="M49" s="21"/>
      <c r="N49" s="21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20" t="s">
        <v>105</v>
      </c>
      <c r="B50" s="21" t="s">
        <v>106</v>
      </c>
      <c r="C50" s="20" t="s">
        <v>26</v>
      </c>
      <c r="D50" s="21">
        <v>160</v>
      </c>
      <c r="E50" s="49"/>
      <c r="F50" s="21">
        <f t="shared" si="0"/>
        <v>160</v>
      </c>
      <c r="G50" s="21">
        <f t="shared" si="1"/>
        <v>150</v>
      </c>
      <c r="H50" s="48">
        <v>10</v>
      </c>
      <c r="I50" s="21"/>
      <c r="J50" s="23">
        <v>500</v>
      </c>
      <c r="K50" s="21"/>
      <c r="L50" s="21"/>
      <c r="M50" s="21"/>
      <c r="N50" s="21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20" t="s">
        <v>107</v>
      </c>
      <c r="B51" s="21" t="s">
        <v>108</v>
      </c>
      <c r="C51" s="20" t="s">
        <v>52</v>
      </c>
      <c r="D51" s="21">
        <v>16</v>
      </c>
      <c r="E51" s="50"/>
      <c r="F51" s="21">
        <f t="shared" si="0"/>
        <v>16</v>
      </c>
      <c r="G51" s="21">
        <f t="shared" si="1"/>
        <v>5</v>
      </c>
      <c r="H51" s="48">
        <v>11</v>
      </c>
      <c r="I51" s="21"/>
      <c r="J51" s="21">
        <v>20</v>
      </c>
      <c r="K51" s="21"/>
      <c r="L51" s="21"/>
      <c r="M51" s="21"/>
      <c r="N51" s="2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20" t="s">
        <v>109</v>
      </c>
      <c r="B52" s="21" t="s">
        <v>110</v>
      </c>
      <c r="C52" s="20" t="s">
        <v>52</v>
      </c>
      <c r="D52" s="21">
        <v>42</v>
      </c>
      <c r="E52" s="50">
        <v>30</v>
      </c>
      <c r="F52" s="21">
        <f t="shared" si="0"/>
        <v>72</v>
      </c>
      <c r="G52" s="21">
        <f t="shared" si="1"/>
        <v>31</v>
      </c>
      <c r="H52" s="48">
        <v>41</v>
      </c>
      <c r="I52" s="21"/>
      <c r="J52" s="23">
        <v>50</v>
      </c>
      <c r="K52" s="21"/>
      <c r="L52" s="21"/>
      <c r="M52" s="21"/>
      <c r="N52" s="21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20" t="s">
        <v>111</v>
      </c>
      <c r="B53" s="21" t="s">
        <v>112</v>
      </c>
      <c r="C53" s="20" t="s">
        <v>49</v>
      </c>
      <c r="D53" s="21">
        <v>0</v>
      </c>
      <c r="E53" s="49"/>
      <c r="F53" s="21">
        <f t="shared" si="0"/>
        <v>0</v>
      </c>
      <c r="G53" s="21">
        <f t="shared" si="1"/>
        <v>0</v>
      </c>
      <c r="H53" s="48">
        <v>0</v>
      </c>
      <c r="I53" s="21"/>
      <c r="J53" s="21"/>
      <c r="K53" s="21"/>
      <c r="L53" s="21"/>
      <c r="M53" s="21"/>
      <c r="N53" s="2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20" t="s">
        <v>113</v>
      </c>
      <c r="B54" s="21" t="s">
        <v>114</v>
      </c>
      <c r="C54" s="20" t="s">
        <v>26</v>
      </c>
      <c r="D54" s="21">
        <v>775</v>
      </c>
      <c r="E54" s="50"/>
      <c r="F54" s="21">
        <f t="shared" si="0"/>
        <v>775</v>
      </c>
      <c r="G54" s="21">
        <f t="shared" si="1"/>
        <v>206</v>
      </c>
      <c r="H54" s="48">
        <v>569</v>
      </c>
      <c r="I54" s="21"/>
      <c r="J54" s="21">
        <v>500</v>
      </c>
      <c r="K54" s="21"/>
      <c r="L54" s="21"/>
      <c r="M54" s="21"/>
      <c r="N54" s="2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20" t="s">
        <v>115</v>
      </c>
      <c r="B55" s="21" t="s">
        <v>116</v>
      </c>
      <c r="C55" s="20" t="s">
        <v>49</v>
      </c>
      <c r="D55" s="21">
        <v>569</v>
      </c>
      <c r="E55" s="50"/>
      <c r="F55" s="21">
        <f t="shared" si="0"/>
        <v>569</v>
      </c>
      <c r="G55" s="21">
        <f t="shared" si="1"/>
        <v>205</v>
      </c>
      <c r="H55" s="48">
        <v>364</v>
      </c>
      <c r="I55" s="21"/>
      <c r="J55" s="21">
        <v>500</v>
      </c>
      <c r="K55" s="21"/>
      <c r="L55" s="21"/>
      <c r="M55" s="21"/>
      <c r="N55" s="21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73" customFormat="1" ht="12.75" customHeight="1" x14ac:dyDescent="0.2">
      <c r="A56" s="68" t="s">
        <v>117</v>
      </c>
      <c r="B56" s="69" t="s">
        <v>118</v>
      </c>
      <c r="C56" s="68" t="s">
        <v>38</v>
      </c>
      <c r="D56" s="69">
        <v>24</v>
      </c>
      <c r="E56" s="70"/>
      <c r="F56" s="69">
        <f t="shared" si="0"/>
        <v>24</v>
      </c>
      <c r="G56" s="69">
        <f t="shared" si="1"/>
        <v>0</v>
      </c>
      <c r="H56" s="71">
        <v>24</v>
      </c>
      <c r="I56" s="69"/>
      <c r="J56" s="69"/>
      <c r="K56" s="69"/>
      <c r="L56" s="69"/>
      <c r="M56" s="69"/>
      <c r="N56" s="69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 x14ac:dyDescent="0.2">
      <c r="A57" s="20" t="s">
        <v>119</v>
      </c>
      <c r="B57" s="21" t="s">
        <v>120</v>
      </c>
      <c r="C57" s="20" t="s">
        <v>26</v>
      </c>
      <c r="D57" s="21">
        <v>1343</v>
      </c>
      <c r="E57" s="49">
        <v>1000</v>
      </c>
      <c r="F57" s="21">
        <f t="shared" si="0"/>
        <v>2343</v>
      </c>
      <c r="G57" s="21">
        <f t="shared" si="1"/>
        <v>404</v>
      </c>
      <c r="H57" s="48">
        <v>1939</v>
      </c>
      <c r="I57" s="21"/>
      <c r="J57" s="21">
        <v>500</v>
      </c>
      <c r="K57" s="21"/>
      <c r="L57" s="21"/>
      <c r="M57" s="21"/>
      <c r="N57" s="21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20" t="s">
        <v>121</v>
      </c>
      <c r="B58" s="21" t="s">
        <v>122</v>
      </c>
      <c r="C58" s="20" t="s">
        <v>38</v>
      </c>
      <c r="D58" s="21">
        <v>0</v>
      </c>
      <c r="E58" s="49"/>
      <c r="F58" s="21">
        <f t="shared" si="0"/>
        <v>0</v>
      </c>
      <c r="G58" s="21">
        <f t="shared" si="1"/>
        <v>0</v>
      </c>
      <c r="H58" s="48">
        <v>0</v>
      </c>
      <c r="I58" s="21"/>
      <c r="J58" s="21"/>
      <c r="K58" s="21"/>
      <c r="L58" s="21"/>
      <c r="M58" s="21"/>
      <c r="N58" s="21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20" t="s">
        <v>123</v>
      </c>
      <c r="B59" s="22" t="s">
        <v>124</v>
      </c>
      <c r="C59" s="20" t="s">
        <v>89</v>
      </c>
      <c r="D59" s="21">
        <v>0</v>
      </c>
      <c r="E59" s="49"/>
      <c r="F59" s="21">
        <f t="shared" si="0"/>
        <v>0</v>
      </c>
      <c r="G59" s="21">
        <f t="shared" si="1"/>
        <v>0</v>
      </c>
      <c r="H59" s="48">
        <v>0</v>
      </c>
      <c r="I59" s="21"/>
      <c r="J59" s="21"/>
      <c r="K59" s="21"/>
      <c r="L59" s="21"/>
      <c r="M59" s="21"/>
      <c r="N59" s="21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20" t="s">
        <v>125</v>
      </c>
      <c r="B60" s="22" t="s">
        <v>126</v>
      </c>
      <c r="C60" s="20" t="s">
        <v>89</v>
      </c>
      <c r="D60" s="21">
        <v>20</v>
      </c>
      <c r="E60" s="49"/>
      <c r="F60" s="21">
        <f t="shared" si="0"/>
        <v>20</v>
      </c>
      <c r="G60" s="21">
        <f t="shared" si="1"/>
        <v>5</v>
      </c>
      <c r="H60" s="48">
        <v>15</v>
      </c>
      <c r="I60" s="21"/>
      <c r="J60" s="21"/>
      <c r="K60" s="21"/>
      <c r="L60" s="21"/>
      <c r="M60" s="21"/>
      <c r="N60" s="21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20" t="s">
        <v>127</v>
      </c>
      <c r="B61" s="21" t="s">
        <v>128</v>
      </c>
      <c r="C61" s="20" t="s">
        <v>26</v>
      </c>
      <c r="D61" s="21">
        <v>0</v>
      </c>
      <c r="E61" s="49"/>
      <c r="F61" s="21">
        <f t="shared" si="0"/>
        <v>0</v>
      </c>
      <c r="G61" s="21">
        <f t="shared" si="1"/>
        <v>0</v>
      </c>
      <c r="H61" s="48">
        <v>0</v>
      </c>
      <c r="I61" s="21"/>
      <c r="J61" s="21"/>
      <c r="K61" s="21"/>
      <c r="L61" s="21"/>
      <c r="M61" s="21"/>
      <c r="N61" s="21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20" t="s">
        <v>129</v>
      </c>
      <c r="B62" s="21" t="s">
        <v>130</v>
      </c>
      <c r="C62" s="20" t="s">
        <v>26</v>
      </c>
      <c r="D62" s="21">
        <v>0</v>
      </c>
      <c r="E62" s="49"/>
      <c r="F62" s="21">
        <f t="shared" si="0"/>
        <v>0</v>
      </c>
      <c r="G62" s="21">
        <f t="shared" si="1"/>
        <v>0</v>
      </c>
      <c r="H62" s="48">
        <v>0</v>
      </c>
      <c r="I62" s="21"/>
      <c r="J62" s="21"/>
      <c r="K62" s="21"/>
      <c r="L62" s="21"/>
      <c r="M62" s="21"/>
      <c r="N62" s="21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20" t="s">
        <v>131</v>
      </c>
      <c r="B63" s="21" t="s">
        <v>132</v>
      </c>
      <c r="C63" s="20" t="s">
        <v>38</v>
      </c>
      <c r="D63" s="21">
        <v>11</v>
      </c>
      <c r="E63" s="49"/>
      <c r="F63" s="21">
        <f t="shared" si="0"/>
        <v>11</v>
      </c>
      <c r="G63" s="21">
        <f t="shared" si="1"/>
        <v>0</v>
      </c>
      <c r="H63" s="48">
        <v>11</v>
      </c>
      <c r="I63" s="21"/>
      <c r="J63" s="21"/>
      <c r="K63" s="21"/>
      <c r="L63" s="21"/>
      <c r="M63" s="21"/>
      <c r="N63" s="21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20" t="s">
        <v>133</v>
      </c>
      <c r="B64" s="21" t="s">
        <v>134</v>
      </c>
      <c r="C64" s="20" t="s">
        <v>26</v>
      </c>
      <c r="D64" s="21">
        <v>0</v>
      </c>
      <c r="E64" s="49"/>
      <c r="F64" s="21">
        <f t="shared" si="0"/>
        <v>0</v>
      </c>
      <c r="G64" s="21">
        <f t="shared" si="1"/>
        <v>0</v>
      </c>
      <c r="H64" s="48">
        <v>0</v>
      </c>
      <c r="I64" s="21"/>
      <c r="J64" s="21"/>
      <c r="K64" s="21"/>
      <c r="L64" s="21"/>
      <c r="M64" s="21"/>
      <c r="N64" s="21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20" t="s">
        <v>135</v>
      </c>
      <c r="B65" s="22" t="s">
        <v>136</v>
      </c>
      <c r="C65" s="20" t="s">
        <v>26</v>
      </c>
      <c r="D65" s="21">
        <v>250</v>
      </c>
      <c r="E65" s="49"/>
      <c r="F65" s="21">
        <f t="shared" si="0"/>
        <v>250</v>
      </c>
      <c r="G65" s="21">
        <f t="shared" si="1"/>
        <v>0</v>
      </c>
      <c r="H65" s="48">
        <v>250</v>
      </c>
      <c r="I65" s="21"/>
      <c r="J65" s="21"/>
      <c r="K65" s="21"/>
      <c r="L65" s="21"/>
      <c r="M65" s="21"/>
      <c r="N65" s="21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20" t="s">
        <v>137</v>
      </c>
      <c r="B66" s="22" t="s">
        <v>138</v>
      </c>
      <c r="C66" s="20" t="s">
        <v>52</v>
      </c>
      <c r="D66" s="21">
        <v>101</v>
      </c>
      <c r="E66" s="49"/>
      <c r="F66" s="21">
        <f t="shared" si="0"/>
        <v>101</v>
      </c>
      <c r="G66" s="21">
        <f t="shared" si="1"/>
        <v>35</v>
      </c>
      <c r="H66" s="48">
        <v>66</v>
      </c>
      <c r="I66" s="21"/>
      <c r="J66" s="21">
        <v>50</v>
      </c>
      <c r="K66" s="21"/>
      <c r="L66" s="21"/>
      <c r="M66" s="21"/>
      <c r="N66" s="21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20" t="s">
        <v>139</v>
      </c>
      <c r="B67" s="22" t="s">
        <v>140</v>
      </c>
      <c r="C67" s="20" t="s">
        <v>26</v>
      </c>
      <c r="D67" s="21">
        <v>602</v>
      </c>
      <c r="E67" s="49">
        <v>2000</v>
      </c>
      <c r="F67" s="21">
        <f t="shared" si="0"/>
        <v>2602</v>
      </c>
      <c r="G67" s="21">
        <f t="shared" si="1"/>
        <v>217</v>
      </c>
      <c r="H67" s="48">
        <v>2385</v>
      </c>
      <c r="I67" s="21"/>
      <c r="J67" s="21"/>
      <c r="K67" s="21"/>
      <c r="L67" s="21"/>
      <c r="M67" s="21"/>
      <c r="N67" s="21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20" t="s">
        <v>141</v>
      </c>
      <c r="B68" s="22" t="s">
        <v>142</v>
      </c>
      <c r="C68" s="20" t="s">
        <v>49</v>
      </c>
      <c r="D68" s="21">
        <v>0</v>
      </c>
      <c r="E68" s="49"/>
      <c r="F68" s="21">
        <f t="shared" si="0"/>
        <v>0</v>
      </c>
      <c r="G68" s="21">
        <f t="shared" si="1"/>
        <v>0</v>
      </c>
      <c r="H68" s="48">
        <v>0</v>
      </c>
      <c r="I68" s="21"/>
      <c r="J68" s="21"/>
      <c r="K68" s="21"/>
      <c r="L68" s="21"/>
      <c r="M68" s="21"/>
      <c r="N68" s="21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20" t="s">
        <v>143</v>
      </c>
      <c r="B69" s="21" t="s">
        <v>144</v>
      </c>
      <c r="C69" s="20" t="s">
        <v>26</v>
      </c>
      <c r="D69" s="21">
        <v>7</v>
      </c>
      <c r="E69" s="49"/>
      <c r="F69" s="21">
        <f t="shared" si="0"/>
        <v>7</v>
      </c>
      <c r="G69" s="21">
        <f t="shared" si="1"/>
        <v>7</v>
      </c>
      <c r="H69" s="48">
        <v>0</v>
      </c>
      <c r="I69" s="21"/>
      <c r="J69" s="21">
        <v>20</v>
      </c>
      <c r="K69" s="21"/>
      <c r="L69" s="21"/>
      <c r="M69" s="21"/>
      <c r="N69" s="2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20" t="s">
        <v>145</v>
      </c>
      <c r="B70" s="21" t="s">
        <v>146</v>
      </c>
      <c r="C70" s="20" t="s">
        <v>49</v>
      </c>
      <c r="D70" s="21">
        <v>663</v>
      </c>
      <c r="E70" s="50"/>
      <c r="F70" s="21">
        <f t="shared" si="0"/>
        <v>663</v>
      </c>
      <c r="G70" s="21">
        <f t="shared" si="1"/>
        <v>271</v>
      </c>
      <c r="H70" s="48">
        <v>392</v>
      </c>
      <c r="I70" s="21"/>
      <c r="J70" s="21"/>
      <c r="K70" s="21"/>
      <c r="L70" s="21"/>
      <c r="M70" s="21"/>
      <c r="N70" s="21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20" t="s">
        <v>147</v>
      </c>
      <c r="B71" s="21" t="s">
        <v>148</v>
      </c>
      <c r="C71" s="20" t="s">
        <v>52</v>
      </c>
      <c r="D71" s="21">
        <v>12</v>
      </c>
      <c r="E71" s="50"/>
      <c r="F71" s="21">
        <f t="shared" si="0"/>
        <v>12</v>
      </c>
      <c r="G71" s="21">
        <f t="shared" si="1"/>
        <v>0</v>
      </c>
      <c r="H71" s="48">
        <v>12</v>
      </c>
      <c r="I71" s="21"/>
      <c r="J71" s="21"/>
      <c r="K71" s="21"/>
      <c r="L71" s="21"/>
      <c r="M71" s="21"/>
      <c r="N71" s="2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73" customFormat="1" ht="12.75" customHeight="1" x14ac:dyDescent="0.2">
      <c r="A72" s="68" t="s">
        <v>149</v>
      </c>
      <c r="B72" s="69" t="s">
        <v>150</v>
      </c>
      <c r="C72" s="68" t="s">
        <v>49</v>
      </c>
      <c r="D72" s="69">
        <v>10</v>
      </c>
      <c r="E72" s="70">
        <v>500</v>
      </c>
      <c r="F72" s="69">
        <f t="shared" si="0"/>
        <v>510</v>
      </c>
      <c r="G72" s="69">
        <f t="shared" si="1"/>
        <v>0</v>
      </c>
      <c r="H72" s="71">
        <v>510</v>
      </c>
      <c r="I72" s="69"/>
      <c r="J72" s="69"/>
      <c r="K72" s="69"/>
      <c r="L72" s="69"/>
      <c r="M72" s="69"/>
      <c r="N72" s="69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.75" customHeight="1" x14ac:dyDescent="0.2">
      <c r="A73" s="20" t="s">
        <v>151</v>
      </c>
      <c r="B73" s="21" t="s">
        <v>152</v>
      </c>
      <c r="C73" s="20" t="s">
        <v>26</v>
      </c>
      <c r="D73" s="21">
        <v>0</v>
      </c>
      <c r="E73" s="49"/>
      <c r="F73" s="21">
        <f t="shared" si="0"/>
        <v>0</v>
      </c>
      <c r="G73" s="21">
        <f t="shared" si="1"/>
        <v>0</v>
      </c>
      <c r="H73" s="48">
        <v>0</v>
      </c>
      <c r="I73" s="21"/>
      <c r="J73" s="21"/>
      <c r="K73" s="21"/>
      <c r="L73" s="21"/>
      <c r="M73" s="21"/>
      <c r="N73" s="21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20" t="s">
        <v>153</v>
      </c>
      <c r="B74" s="21" t="s">
        <v>154</v>
      </c>
      <c r="C74" s="20" t="s">
        <v>52</v>
      </c>
      <c r="D74" s="21">
        <v>26</v>
      </c>
      <c r="E74" s="49">
        <v>24</v>
      </c>
      <c r="F74" s="21">
        <f t="shared" si="0"/>
        <v>50</v>
      </c>
      <c r="G74" s="21">
        <f t="shared" si="1"/>
        <v>7</v>
      </c>
      <c r="H74" s="48">
        <v>43</v>
      </c>
      <c r="I74" s="21"/>
      <c r="J74" s="21">
        <v>24</v>
      </c>
      <c r="K74" s="21"/>
      <c r="L74" s="21"/>
      <c r="M74" s="21"/>
      <c r="N74" s="21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20" t="s">
        <v>155</v>
      </c>
      <c r="B75" s="21" t="s">
        <v>156</v>
      </c>
      <c r="C75" s="20" t="s">
        <v>26</v>
      </c>
      <c r="D75" s="21">
        <v>125</v>
      </c>
      <c r="E75" s="49"/>
      <c r="F75" s="21">
        <f t="shared" si="0"/>
        <v>125</v>
      </c>
      <c r="G75" s="21">
        <f t="shared" si="1"/>
        <v>0</v>
      </c>
      <c r="H75" s="48">
        <v>125</v>
      </c>
      <c r="I75" s="21"/>
      <c r="J75" s="21"/>
      <c r="K75" s="21"/>
      <c r="L75" s="21"/>
      <c r="M75" s="21"/>
      <c r="N75" s="2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20" t="s">
        <v>157</v>
      </c>
      <c r="B76" s="21" t="s">
        <v>158</v>
      </c>
      <c r="C76" s="20" t="s">
        <v>38</v>
      </c>
      <c r="D76" s="21">
        <v>10</v>
      </c>
      <c r="E76" s="49"/>
      <c r="F76" s="21">
        <f t="shared" si="0"/>
        <v>10</v>
      </c>
      <c r="G76" s="21">
        <f t="shared" si="1"/>
        <v>0</v>
      </c>
      <c r="H76" s="48">
        <v>10</v>
      </c>
      <c r="I76" s="21"/>
      <c r="J76" s="21"/>
      <c r="K76" s="21"/>
      <c r="L76" s="21"/>
      <c r="M76" s="21"/>
      <c r="N76" s="2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20" t="s">
        <v>159</v>
      </c>
      <c r="B77" s="21" t="s">
        <v>160</v>
      </c>
      <c r="C77" s="20" t="s">
        <v>38</v>
      </c>
      <c r="D77" s="21">
        <v>4</v>
      </c>
      <c r="E77" s="49"/>
      <c r="F77" s="21">
        <f t="shared" si="0"/>
        <v>4</v>
      </c>
      <c r="G77" s="21">
        <f t="shared" si="1"/>
        <v>0</v>
      </c>
      <c r="H77" s="48">
        <v>4</v>
      </c>
      <c r="I77" s="21"/>
      <c r="J77" s="21"/>
      <c r="K77" s="21"/>
      <c r="L77" s="21"/>
      <c r="M77" s="21"/>
      <c r="N77" s="2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20" t="s">
        <v>161</v>
      </c>
      <c r="B78" s="21" t="s">
        <v>162</v>
      </c>
      <c r="C78" s="20" t="s">
        <v>26</v>
      </c>
      <c r="D78" s="21">
        <v>321</v>
      </c>
      <c r="E78" s="49"/>
      <c r="F78" s="21">
        <f t="shared" si="0"/>
        <v>321</v>
      </c>
      <c r="G78" s="21">
        <f t="shared" si="1"/>
        <v>34</v>
      </c>
      <c r="H78" s="48">
        <v>287</v>
      </c>
      <c r="I78" s="21"/>
      <c r="J78" s="21"/>
      <c r="K78" s="21"/>
      <c r="L78" s="21"/>
      <c r="M78" s="21"/>
      <c r="N78" s="2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20" t="s">
        <v>163</v>
      </c>
      <c r="B79" s="21" t="s">
        <v>164</v>
      </c>
      <c r="C79" s="20" t="s">
        <v>165</v>
      </c>
      <c r="D79" s="21">
        <v>80</v>
      </c>
      <c r="E79" s="49"/>
      <c r="F79" s="21">
        <f t="shared" si="0"/>
        <v>80</v>
      </c>
      <c r="G79" s="21">
        <f t="shared" si="1"/>
        <v>80</v>
      </c>
      <c r="H79" s="48">
        <v>0</v>
      </c>
      <c r="I79" s="21"/>
      <c r="J79" s="21"/>
      <c r="K79" s="21"/>
      <c r="L79" s="21"/>
      <c r="M79" s="21"/>
      <c r="N79" s="2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73" customFormat="1" ht="12.75" customHeight="1" x14ac:dyDescent="0.2">
      <c r="A80" s="68" t="s">
        <v>166</v>
      </c>
      <c r="B80" s="69" t="s">
        <v>167</v>
      </c>
      <c r="C80" s="68" t="s">
        <v>52</v>
      </c>
      <c r="D80" s="69">
        <v>24</v>
      </c>
      <c r="E80" s="70">
        <v>48</v>
      </c>
      <c r="F80" s="69">
        <f t="shared" si="0"/>
        <v>72</v>
      </c>
      <c r="G80" s="69">
        <f t="shared" si="1"/>
        <v>0</v>
      </c>
      <c r="H80" s="71">
        <v>72</v>
      </c>
      <c r="I80" s="69"/>
      <c r="J80" s="78"/>
      <c r="K80" s="69"/>
      <c r="L80" s="69"/>
      <c r="M80" s="69"/>
      <c r="N80" s="69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.75" customHeight="1" x14ac:dyDescent="0.2">
      <c r="A81" s="20" t="s">
        <v>168</v>
      </c>
      <c r="B81" s="21" t="s">
        <v>169</v>
      </c>
      <c r="C81" s="20" t="s">
        <v>59</v>
      </c>
      <c r="D81" s="21">
        <v>64</v>
      </c>
      <c r="E81" s="50">
        <v>25</v>
      </c>
      <c r="F81" s="21">
        <f t="shared" si="0"/>
        <v>89</v>
      </c>
      <c r="G81" s="21">
        <f t="shared" si="1"/>
        <v>62</v>
      </c>
      <c r="H81" s="48">
        <v>27</v>
      </c>
      <c r="I81" s="21"/>
      <c r="J81" s="21">
        <v>150</v>
      </c>
      <c r="K81" s="21"/>
      <c r="L81" s="21"/>
      <c r="M81" s="21"/>
      <c r="N81" s="2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20" t="s">
        <v>170</v>
      </c>
      <c r="B82" s="21" t="s">
        <v>171</v>
      </c>
      <c r="C82" s="20" t="s">
        <v>52</v>
      </c>
      <c r="D82" s="23">
        <v>46</v>
      </c>
      <c r="E82" s="49"/>
      <c r="F82" s="21">
        <f t="shared" si="0"/>
        <v>46</v>
      </c>
      <c r="G82" s="21">
        <f t="shared" si="1"/>
        <v>6</v>
      </c>
      <c r="H82" s="48">
        <v>40</v>
      </c>
      <c r="I82" s="21"/>
      <c r="J82" s="21"/>
      <c r="K82" s="21"/>
      <c r="L82" s="21"/>
      <c r="M82" s="21"/>
      <c r="N82" s="21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20" t="s">
        <v>172</v>
      </c>
      <c r="B83" s="21" t="s">
        <v>173</v>
      </c>
      <c r="C83" s="20" t="s">
        <v>26</v>
      </c>
      <c r="D83" s="21">
        <v>1750</v>
      </c>
      <c r="E83" s="50">
        <v>1000</v>
      </c>
      <c r="F83" s="21">
        <f t="shared" si="0"/>
        <v>2750</v>
      </c>
      <c r="G83" s="21">
        <f t="shared" si="1"/>
        <v>674</v>
      </c>
      <c r="H83" s="48">
        <v>2076</v>
      </c>
      <c r="I83" s="21"/>
      <c r="J83" s="21"/>
      <c r="K83" s="21"/>
      <c r="L83" s="21"/>
      <c r="M83" s="21"/>
      <c r="N83" s="2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20" t="s">
        <v>174</v>
      </c>
      <c r="B84" s="21" t="s">
        <v>175</v>
      </c>
      <c r="C84" s="20" t="s">
        <v>176</v>
      </c>
      <c r="D84" s="24">
        <v>60</v>
      </c>
      <c r="E84" s="49"/>
      <c r="F84" s="21">
        <f t="shared" si="0"/>
        <v>60</v>
      </c>
      <c r="G84" s="21">
        <f t="shared" si="1"/>
        <v>20</v>
      </c>
      <c r="H84" s="48">
        <v>40</v>
      </c>
      <c r="I84" s="21"/>
      <c r="J84" s="21"/>
      <c r="K84" s="21"/>
      <c r="L84" s="21"/>
      <c r="M84" s="21"/>
      <c r="N84" s="21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20" t="s">
        <v>177</v>
      </c>
      <c r="B85" s="21" t="s">
        <v>178</v>
      </c>
      <c r="C85" s="20" t="s">
        <v>26</v>
      </c>
      <c r="D85" s="21">
        <v>6851</v>
      </c>
      <c r="E85" s="50"/>
      <c r="F85" s="21">
        <f t="shared" si="0"/>
        <v>6851</v>
      </c>
      <c r="G85" s="21">
        <f t="shared" si="1"/>
        <v>3215</v>
      </c>
      <c r="H85" s="48">
        <v>3636</v>
      </c>
      <c r="I85" s="21"/>
      <c r="J85" s="21">
        <v>6000</v>
      </c>
      <c r="K85" s="21"/>
      <c r="L85" s="21"/>
      <c r="M85" s="21"/>
      <c r="N85" s="21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20" t="s">
        <v>179</v>
      </c>
      <c r="B86" s="21" t="s">
        <v>180</v>
      </c>
      <c r="C86" s="20" t="s">
        <v>26</v>
      </c>
      <c r="D86" s="21">
        <v>2667</v>
      </c>
      <c r="E86" s="49"/>
      <c r="F86" s="21">
        <f t="shared" si="0"/>
        <v>2667</v>
      </c>
      <c r="G86" s="21">
        <f t="shared" si="1"/>
        <v>1395</v>
      </c>
      <c r="H86" s="48">
        <v>1272</v>
      </c>
      <c r="I86" s="21"/>
      <c r="J86" s="21">
        <v>3000</v>
      </c>
      <c r="K86" s="21"/>
      <c r="L86" s="21"/>
      <c r="M86" s="21"/>
      <c r="N86" s="21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20" t="s">
        <v>181</v>
      </c>
      <c r="B87" s="21" t="s">
        <v>182</v>
      </c>
      <c r="C87" s="20" t="s">
        <v>52</v>
      </c>
      <c r="D87" s="21">
        <v>0</v>
      </c>
      <c r="E87" s="49"/>
      <c r="F87" s="21">
        <f t="shared" si="0"/>
        <v>0</v>
      </c>
      <c r="G87" s="21">
        <f t="shared" si="1"/>
        <v>0</v>
      </c>
      <c r="H87" s="48">
        <v>0</v>
      </c>
      <c r="I87" s="21"/>
      <c r="J87" s="21"/>
      <c r="K87" s="21"/>
      <c r="L87" s="21"/>
      <c r="M87" s="21"/>
      <c r="N87" s="2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20" t="s">
        <v>183</v>
      </c>
      <c r="B88" s="21" t="s">
        <v>184</v>
      </c>
      <c r="C88" s="20" t="s">
        <v>52</v>
      </c>
      <c r="D88" s="21">
        <v>0</v>
      </c>
      <c r="E88" s="49"/>
      <c r="F88" s="21">
        <f t="shared" si="0"/>
        <v>0</v>
      </c>
      <c r="G88" s="21">
        <f t="shared" si="1"/>
        <v>0</v>
      </c>
      <c r="H88" s="48">
        <v>0</v>
      </c>
      <c r="I88" s="21"/>
      <c r="J88" s="21"/>
      <c r="K88" s="21"/>
      <c r="L88" s="21"/>
      <c r="M88" s="21"/>
      <c r="N88" s="21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20" t="s">
        <v>185</v>
      </c>
      <c r="B89" s="21" t="s">
        <v>186</v>
      </c>
      <c r="C89" s="20" t="s">
        <v>52</v>
      </c>
      <c r="D89" s="21">
        <v>16</v>
      </c>
      <c r="E89" s="49"/>
      <c r="F89" s="21">
        <f t="shared" si="0"/>
        <v>16</v>
      </c>
      <c r="G89" s="21">
        <f t="shared" si="1"/>
        <v>0</v>
      </c>
      <c r="H89" s="48">
        <v>16</v>
      </c>
      <c r="I89" s="21"/>
      <c r="J89" s="21"/>
      <c r="K89" s="21"/>
      <c r="L89" s="21"/>
      <c r="M89" s="21"/>
      <c r="N89" s="21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20" t="s">
        <v>187</v>
      </c>
      <c r="B90" s="25" t="s">
        <v>188</v>
      </c>
      <c r="C90" s="20" t="s">
        <v>26</v>
      </c>
      <c r="D90" s="25">
        <v>0</v>
      </c>
      <c r="E90" s="49"/>
      <c r="F90" s="21">
        <f t="shared" si="0"/>
        <v>0</v>
      </c>
      <c r="G90" s="21">
        <f t="shared" si="1"/>
        <v>0</v>
      </c>
      <c r="H90" s="48">
        <v>0</v>
      </c>
      <c r="I90" s="21"/>
      <c r="J90" s="25"/>
      <c r="K90" s="25"/>
      <c r="L90" s="25"/>
      <c r="M90" s="25"/>
      <c r="N90" s="25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20" t="s">
        <v>189</v>
      </c>
      <c r="B91" s="21" t="s">
        <v>190</v>
      </c>
      <c r="C91" s="20" t="s">
        <v>26</v>
      </c>
      <c r="D91" s="21">
        <v>0</v>
      </c>
      <c r="E91" s="49"/>
      <c r="F91" s="21">
        <f t="shared" si="0"/>
        <v>0</v>
      </c>
      <c r="G91" s="21">
        <f t="shared" si="1"/>
        <v>0</v>
      </c>
      <c r="H91" s="48">
        <v>0</v>
      </c>
      <c r="I91" s="21"/>
      <c r="J91" s="21"/>
      <c r="K91" s="21"/>
      <c r="L91" s="21"/>
      <c r="M91" s="21"/>
      <c r="N91" s="21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20" t="s">
        <v>191</v>
      </c>
      <c r="B92" s="21" t="s">
        <v>192</v>
      </c>
      <c r="C92" s="20" t="s">
        <v>26</v>
      </c>
      <c r="D92" s="21">
        <v>0</v>
      </c>
      <c r="E92" s="49"/>
      <c r="F92" s="21">
        <f t="shared" si="0"/>
        <v>0</v>
      </c>
      <c r="G92" s="21">
        <f t="shared" si="1"/>
        <v>0</v>
      </c>
      <c r="H92" s="48">
        <v>0</v>
      </c>
      <c r="I92" s="21"/>
      <c r="J92" s="21"/>
      <c r="K92" s="21"/>
      <c r="L92" s="21"/>
      <c r="M92" s="21"/>
      <c r="N92" s="21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20" t="s">
        <v>193</v>
      </c>
      <c r="B93" s="21" t="s">
        <v>194</v>
      </c>
      <c r="C93" s="20" t="s">
        <v>26</v>
      </c>
      <c r="D93" s="21">
        <v>0</v>
      </c>
      <c r="E93" s="49"/>
      <c r="F93" s="21">
        <f t="shared" si="0"/>
        <v>0</v>
      </c>
      <c r="G93" s="21">
        <f t="shared" si="1"/>
        <v>0</v>
      </c>
      <c r="H93" s="48">
        <v>0</v>
      </c>
      <c r="I93" s="21"/>
      <c r="J93" s="21"/>
      <c r="K93" s="21"/>
      <c r="L93" s="21"/>
      <c r="M93" s="21"/>
      <c r="N93" s="21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20" t="s">
        <v>195</v>
      </c>
      <c r="B94" s="21" t="s">
        <v>196</v>
      </c>
      <c r="C94" s="20" t="s">
        <v>26</v>
      </c>
      <c r="D94" s="21">
        <v>1331</v>
      </c>
      <c r="E94" s="49">
        <v>1000</v>
      </c>
      <c r="F94" s="21">
        <f t="shared" si="0"/>
        <v>2331</v>
      </c>
      <c r="G94" s="21">
        <f t="shared" si="1"/>
        <v>495</v>
      </c>
      <c r="H94" s="48">
        <v>1836</v>
      </c>
      <c r="I94" s="21"/>
      <c r="J94" s="21"/>
      <c r="K94" s="21"/>
      <c r="L94" s="21"/>
      <c r="M94" s="21"/>
      <c r="N94" s="21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20" t="s">
        <v>197</v>
      </c>
      <c r="B95" s="21" t="s">
        <v>198</v>
      </c>
      <c r="C95" s="20" t="s">
        <v>59</v>
      </c>
      <c r="D95" s="21">
        <v>30</v>
      </c>
      <c r="E95" s="50">
        <v>90</v>
      </c>
      <c r="F95" s="21">
        <f t="shared" si="0"/>
        <v>120</v>
      </c>
      <c r="G95" s="21">
        <f t="shared" si="1"/>
        <v>23</v>
      </c>
      <c r="H95" s="48">
        <v>97</v>
      </c>
      <c r="I95" s="21"/>
      <c r="J95" s="23">
        <v>60</v>
      </c>
      <c r="K95" s="21"/>
      <c r="L95" s="21"/>
      <c r="M95" s="21"/>
      <c r="N95" s="21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20" t="s">
        <v>199</v>
      </c>
      <c r="B96" s="21" t="s">
        <v>200</v>
      </c>
      <c r="C96" s="20" t="s">
        <v>26</v>
      </c>
      <c r="D96" s="21">
        <v>891</v>
      </c>
      <c r="E96" s="49"/>
      <c r="F96" s="21">
        <f t="shared" si="0"/>
        <v>891</v>
      </c>
      <c r="G96" s="21">
        <f t="shared" si="1"/>
        <v>225</v>
      </c>
      <c r="H96" s="48">
        <v>666</v>
      </c>
      <c r="I96" s="21"/>
      <c r="J96" s="21">
        <v>500</v>
      </c>
      <c r="K96" s="21"/>
      <c r="L96" s="21"/>
      <c r="M96" s="21"/>
      <c r="N96" s="21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20" t="s">
        <v>201</v>
      </c>
      <c r="B97" s="21" t="s">
        <v>202</v>
      </c>
      <c r="C97" s="20" t="s">
        <v>52</v>
      </c>
      <c r="D97" s="21">
        <v>35</v>
      </c>
      <c r="E97" s="50"/>
      <c r="F97" s="21">
        <f t="shared" si="0"/>
        <v>35</v>
      </c>
      <c r="G97" s="21">
        <f t="shared" si="1"/>
        <v>12</v>
      </c>
      <c r="H97" s="48">
        <v>23</v>
      </c>
      <c r="I97" s="21"/>
      <c r="J97" s="21"/>
      <c r="K97" s="21"/>
      <c r="L97" s="21"/>
      <c r="M97" s="21"/>
      <c r="N97" s="21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20" t="s">
        <v>203</v>
      </c>
      <c r="B98" s="21" t="s">
        <v>204</v>
      </c>
      <c r="C98" s="20" t="s">
        <v>26</v>
      </c>
      <c r="D98" s="21">
        <v>1040</v>
      </c>
      <c r="E98" s="49"/>
      <c r="F98" s="21">
        <f t="shared" si="0"/>
        <v>1040</v>
      </c>
      <c r="G98" s="21">
        <f t="shared" si="1"/>
        <v>140</v>
      </c>
      <c r="H98" s="48">
        <v>900</v>
      </c>
      <c r="I98" s="21"/>
      <c r="J98" s="21"/>
      <c r="K98" s="21"/>
      <c r="L98" s="21"/>
      <c r="M98" s="21"/>
      <c r="N98" s="21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20" t="s">
        <v>205</v>
      </c>
      <c r="B99" s="21" t="s">
        <v>206</v>
      </c>
      <c r="C99" s="20" t="s">
        <v>26</v>
      </c>
      <c r="D99" s="21">
        <v>1494</v>
      </c>
      <c r="E99" s="50">
        <v>2000</v>
      </c>
      <c r="F99" s="21">
        <f t="shared" si="0"/>
        <v>3494</v>
      </c>
      <c r="G99" s="21">
        <f t="shared" si="1"/>
        <v>955</v>
      </c>
      <c r="H99" s="48">
        <v>2539</v>
      </c>
      <c r="I99" s="21"/>
      <c r="J99" s="21">
        <v>500</v>
      </c>
      <c r="K99" s="21"/>
      <c r="L99" s="21"/>
      <c r="M99" s="21"/>
      <c r="N99" s="21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20" t="s">
        <v>207</v>
      </c>
      <c r="B100" s="21" t="s">
        <v>208</v>
      </c>
      <c r="C100" s="20" t="s">
        <v>29</v>
      </c>
      <c r="D100" s="21">
        <v>0</v>
      </c>
      <c r="E100" s="49"/>
      <c r="F100" s="21">
        <f t="shared" si="0"/>
        <v>0</v>
      </c>
      <c r="G100" s="21">
        <f t="shared" si="1"/>
        <v>0</v>
      </c>
      <c r="H100" s="48">
        <v>0</v>
      </c>
      <c r="I100" s="21"/>
      <c r="J100" s="21"/>
      <c r="K100" s="21"/>
      <c r="L100" s="21"/>
      <c r="M100" s="21"/>
      <c r="N100" s="21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20" t="s">
        <v>209</v>
      </c>
      <c r="B101" s="21" t="s">
        <v>210</v>
      </c>
      <c r="C101" s="20" t="s">
        <v>26</v>
      </c>
      <c r="D101" s="21">
        <v>613</v>
      </c>
      <c r="E101" s="49"/>
      <c r="F101" s="21">
        <f t="shared" si="0"/>
        <v>613</v>
      </c>
      <c r="G101" s="21">
        <f t="shared" si="1"/>
        <v>24</v>
      </c>
      <c r="H101" s="48">
        <v>589</v>
      </c>
      <c r="I101" s="21"/>
      <c r="J101" s="21"/>
      <c r="K101" s="21"/>
      <c r="L101" s="21"/>
      <c r="M101" s="21"/>
      <c r="N101" s="21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20" t="s">
        <v>211</v>
      </c>
      <c r="B102" s="21" t="s">
        <v>212</v>
      </c>
      <c r="C102" s="20" t="s">
        <v>26</v>
      </c>
      <c r="D102" s="21">
        <v>1204</v>
      </c>
      <c r="E102" s="50"/>
      <c r="F102" s="21">
        <f t="shared" si="0"/>
        <v>1204</v>
      </c>
      <c r="G102" s="21">
        <f t="shared" si="1"/>
        <v>294</v>
      </c>
      <c r="H102" s="48">
        <v>910</v>
      </c>
      <c r="I102" s="21"/>
      <c r="J102" s="21"/>
      <c r="K102" s="21"/>
      <c r="L102" s="21"/>
      <c r="M102" s="21"/>
      <c r="N102" s="21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20" t="s">
        <v>213</v>
      </c>
      <c r="B103" s="21" t="s">
        <v>214</v>
      </c>
      <c r="C103" s="20" t="s">
        <v>26</v>
      </c>
      <c r="D103" s="21">
        <v>2769</v>
      </c>
      <c r="E103" s="49">
        <v>5000</v>
      </c>
      <c r="F103" s="21">
        <f t="shared" si="0"/>
        <v>7769</v>
      </c>
      <c r="G103" s="21">
        <f t="shared" si="1"/>
        <v>1859</v>
      </c>
      <c r="H103" s="48">
        <v>5910</v>
      </c>
      <c r="I103" s="21"/>
      <c r="J103" s="23"/>
      <c r="K103" s="21"/>
      <c r="L103" s="21"/>
      <c r="M103" s="21"/>
      <c r="N103" s="21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20" t="s">
        <v>215</v>
      </c>
      <c r="B104" s="21" t="s">
        <v>216</v>
      </c>
      <c r="C104" s="20" t="s">
        <v>52</v>
      </c>
      <c r="D104" s="21">
        <v>0</v>
      </c>
      <c r="E104" s="49"/>
      <c r="F104" s="21">
        <f t="shared" si="0"/>
        <v>0</v>
      </c>
      <c r="G104" s="21">
        <f t="shared" si="1"/>
        <v>0</v>
      </c>
      <c r="H104" s="48">
        <v>0</v>
      </c>
      <c r="I104" s="21"/>
      <c r="J104" s="21"/>
      <c r="K104" s="21"/>
      <c r="L104" s="21"/>
      <c r="M104" s="21"/>
      <c r="N104" s="21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20" t="s">
        <v>217</v>
      </c>
      <c r="B105" s="21" t="s">
        <v>218</v>
      </c>
      <c r="C105" s="20" t="s">
        <v>26</v>
      </c>
      <c r="D105" s="21">
        <v>0</v>
      </c>
      <c r="E105" s="49"/>
      <c r="F105" s="21">
        <f t="shared" si="0"/>
        <v>0</v>
      </c>
      <c r="G105" s="21">
        <f t="shared" si="1"/>
        <v>0</v>
      </c>
      <c r="H105" s="48">
        <v>0</v>
      </c>
      <c r="I105" s="21"/>
      <c r="J105" s="21"/>
      <c r="K105" s="21"/>
      <c r="L105" s="21"/>
      <c r="M105" s="21"/>
      <c r="N105" s="21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20" t="s">
        <v>219</v>
      </c>
      <c r="B106" s="21" t="s">
        <v>220</v>
      </c>
      <c r="C106" s="20" t="s">
        <v>59</v>
      </c>
      <c r="D106" s="21">
        <v>87</v>
      </c>
      <c r="E106" s="49"/>
      <c r="F106" s="21">
        <f t="shared" si="0"/>
        <v>87</v>
      </c>
      <c r="G106" s="21">
        <f t="shared" si="1"/>
        <v>34</v>
      </c>
      <c r="H106" s="48">
        <v>53</v>
      </c>
      <c r="I106" s="21"/>
      <c r="J106" s="21">
        <v>50</v>
      </c>
      <c r="K106" s="21"/>
      <c r="L106" s="21"/>
      <c r="M106" s="21"/>
      <c r="N106" s="21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20" t="s">
        <v>221</v>
      </c>
      <c r="B107" s="21" t="s">
        <v>222</v>
      </c>
      <c r="C107" s="20" t="s">
        <v>52</v>
      </c>
      <c r="D107" s="21">
        <v>0</v>
      </c>
      <c r="E107" s="49"/>
      <c r="F107" s="21">
        <f t="shared" si="0"/>
        <v>0</v>
      </c>
      <c r="G107" s="21">
        <f t="shared" si="1"/>
        <v>0</v>
      </c>
      <c r="H107" s="48">
        <v>0</v>
      </c>
      <c r="I107" s="21"/>
      <c r="J107" s="21"/>
      <c r="K107" s="21"/>
      <c r="L107" s="21"/>
      <c r="M107" s="21"/>
      <c r="N107" s="21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20" t="s">
        <v>223</v>
      </c>
      <c r="B108" s="21" t="s">
        <v>224</v>
      </c>
      <c r="C108" s="20" t="s">
        <v>26</v>
      </c>
      <c r="D108" s="21">
        <v>1056</v>
      </c>
      <c r="E108" s="49"/>
      <c r="F108" s="21">
        <f t="shared" si="0"/>
        <v>1056</v>
      </c>
      <c r="G108" s="21">
        <f t="shared" si="1"/>
        <v>40</v>
      </c>
      <c r="H108" s="48">
        <v>1016</v>
      </c>
      <c r="I108" s="21"/>
      <c r="J108" s="21"/>
      <c r="K108" s="21"/>
      <c r="L108" s="21"/>
      <c r="M108" s="21"/>
      <c r="N108" s="21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20" t="s">
        <v>225</v>
      </c>
      <c r="B109" s="21" t="s">
        <v>226</v>
      </c>
      <c r="C109" s="20" t="s">
        <v>49</v>
      </c>
      <c r="D109" s="21">
        <v>1775</v>
      </c>
      <c r="E109" s="49"/>
      <c r="F109" s="21">
        <f t="shared" si="0"/>
        <v>1775</v>
      </c>
      <c r="G109" s="21">
        <f t="shared" si="1"/>
        <v>160</v>
      </c>
      <c r="H109" s="48">
        <v>1615</v>
      </c>
      <c r="I109" s="21"/>
      <c r="J109" s="21"/>
      <c r="K109" s="21"/>
      <c r="L109" s="21"/>
      <c r="M109" s="21"/>
      <c r="N109" s="21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20" t="s">
        <v>227</v>
      </c>
      <c r="B110" s="21" t="s">
        <v>228</v>
      </c>
      <c r="C110" s="20" t="s">
        <v>59</v>
      </c>
      <c r="D110" s="21">
        <v>56</v>
      </c>
      <c r="E110" s="50"/>
      <c r="F110" s="21">
        <f t="shared" si="0"/>
        <v>56</v>
      </c>
      <c r="G110" s="21">
        <f t="shared" si="1"/>
        <v>15</v>
      </c>
      <c r="H110" s="48">
        <v>41</v>
      </c>
      <c r="I110" s="21"/>
      <c r="J110" s="21"/>
      <c r="K110" s="21"/>
      <c r="L110" s="21"/>
      <c r="M110" s="21"/>
      <c r="N110" s="21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20" t="s">
        <v>229</v>
      </c>
      <c r="B111" s="21" t="s">
        <v>230</v>
      </c>
      <c r="C111" s="20" t="s">
        <v>52</v>
      </c>
      <c r="D111" s="21">
        <v>7</v>
      </c>
      <c r="E111" s="49"/>
      <c r="F111" s="21">
        <f t="shared" si="0"/>
        <v>7</v>
      </c>
      <c r="G111" s="21">
        <f t="shared" si="1"/>
        <v>0</v>
      </c>
      <c r="H111" s="48">
        <v>7</v>
      </c>
      <c r="I111" s="21"/>
      <c r="J111" s="21"/>
      <c r="K111" s="21"/>
      <c r="L111" s="21"/>
      <c r="M111" s="21"/>
      <c r="N111" s="21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20" t="s">
        <v>231</v>
      </c>
      <c r="B112" s="22" t="s">
        <v>232</v>
      </c>
      <c r="C112" s="20" t="s">
        <v>52</v>
      </c>
      <c r="D112" s="23">
        <v>31</v>
      </c>
      <c r="E112" s="49"/>
      <c r="F112" s="21">
        <f t="shared" si="0"/>
        <v>31</v>
      </c>
      <c r="G112" s="21">
        <f t="shared" si="1"/>
        <v>11</v>
      </c>
      <c r="H112" s="48">
        <v>20</v>
      </c>
      <c r="I112" s="21"/>
      <c r="J112" s="21"/>
      <c r="K112" s="21"/>
      <c r="L112" s="21"/>
      <c r="M112" s="21"/>
      <c r="N112" s="21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20" t="s">
        <v>233</v>
      </c>
      <c r="B113" s="21" t="s">
        <v>234</v>
      </c>
      <c r="C113" s="20" t="s">
        <v>52</v>
      </c>
      <c r="D113" s="21">
        <v>65</v>
      </c>
      <c r="E113" s="49"/>
      <c r="F113" s="21">
        <f t="shared" si="0"/>
        <v>65</v>
      </c>
      <c r="G113" s="21">
        <f t="shared" si="1"/>
        <v>36</v>
      </c>
      <c r="H113" s="48">
        <v>29</v>
      </c>
      <c r="I113" s="21"/>
      <c r="J113" s="21">
        <v>50</v>
      </c>
      <c r="K113" s="21"/>
      <c r="L113" s="21"/>
      <c r="M113" s="21"/>
      <c r="N113" s="21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20" t="s">
        <v>235</v>
      </c>
      <c r="B114" s="21" t="s">
        <v>236</v>
      </c>
      <c r="C114" s="20" t="s">
        <v>26</v>
      </c>
      <c r="D114" s="21">
        <v>2658</v>
      </c>
      <c r="E114" s="49"/>
      <c r="F114" s="21">
        <f t="shared" si="0"/>
        <v>2658</v>
      </c>
      <c r="G114" s="21">
        <f t="shared" si="1"/>
        <v>722</v>
      </c>
      <c r="H114" s="48">
        <v>1936</v>
      </c>
      <c r="I114" s="21"/>
      <c r="J114" s="21"/>
      <c r="K114" s="21"/>
      <c r="L114" s="21"/>
      <c r="M114" s="21"/>
      <c r="N114" s="21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20" t="s">
        <v>237</v>
      </c>
      <c r="B115" s="21" t="s">
        <v>238</v>
      </c>
      <c r="C115" s="20" t="s">
        <v>26</v>
      </c>
      <c r="D115" s="21">
        <v>2000</v>
      </c>
      <c r="E115" s="50"/>
      <c r="F115" s="21">
        <f t="shared" si="0"/>
        <v>2000</v>
      </c>
      <c r="G115" s="21">
        <f t="shared" si="1"/>
        <v>175</v>
      </c>
      <c r="H115" s="48">
        <v>1825</v>
      </c>
      <c r="I115" s="21"/>
      <c r="J115" s="21"/>
      <c r="K115" s="21"/>
      <c r="L115" s="21"/>
      <c r="M115" s="21"/>
      <c r="N115" s="21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20" t="s">
        <v>239</v>
      </c>
      <c r="B116" s="21" t="s">
        <v>240</v>
      </c>
      <c r="C116" s="20" t="s">
        <v>26</v>
      </c>
      <c r="D116" s="21">
        <v>40</v>
      </c>
      <c r="E116" s="49"/>
      <c r="F116" s="21">
        <f t="shared" si="0"/>
        <v>40</v>
      </c>
      <c r="G116" s="21">
        <f t="shared" si="1"/>
        <v>10</v>
      </c>
      <c r="H116" s="48">
        <v>30</v>
      </c>
      <c r="I116" s="21"/>
      <c r="J116" s="21"/>
      <c r="K116" s="21"/>
      <c r="L116" s="21"/>
      <c r="M116" s="21"/>
      <c r="N116" s="21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20" t="s">
        <v>241</v>
      </c>
      <c r="B117" s="21" t="s">
        <v>242</v>
      </c>
      <c r="C117" s="20" t="s">
        <v>52</v>
      </c>
      <c r="D117" s="21">
        <v>32</v>
      </c>
      <c r="E117" s="49"/>
      <c r="F117" s="21">
        <f t="shared" si="0"/>
        <v>32</v>
      </c>
      <c r="G117" s="21">
        <f t="shared" si="1"/>
        <v>13</v>
      </c>
      <c r="H117" s="48">
        <v>19</v>
      </c>
      <c r="I117" s="21"/>
      <c r="J117" s="21">
        <f t="shared" ref="J117:J137" si="2">G117*3-H117</f>
        <v>20</v>
      </c>
      <c r="K117" s="21"/>
      <c r="L117" s="21"/>
      <c r="M117" s="21"/>
      <c r="N117" s="21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20" t="s">
        <v>243</v>
      </c>
      <c r="B118" s="21" t="s">
        <v>244</v>
      </c>
      <c r="C118" s="20" t="s">
        <v>26</v>
      </c>
      <c r="D118" s="21">
        <v>930</v>
      </c>
      <c r="E118" s="49"/>
      <c r="F118" s="21">
        <f t="shared" si="0"/>
        <v>930</v>
      </c>
      <c r="G118" s="21">
        <f t="shared" si="1"/>
        <v>282</v>
      </c>
      <c r="H118" s="48">
        <v>648</v>
      </c>
      <c r="I118" s="21"/>
      <c r="J118" s="21"/>
      <c r="K118" s="21"/>
      <c r="L118" s="21"/>
      <c r="M118" s="21"/>
      <c r="N118" s="21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20" t="s">
        <v>245</v>
      </c>
      <c r="B119" s="21" t="s">
        <v>246</v>
      </c>
      <c r="C119" s="20" t="s">
        <v>38</v>
      </c>
      <c r="D119" s="21">
        <v>55</v>
      </c>
      <c r="E119" s="49">
        <v>30</v>
      </c>
      <c r="F119" s="21">
        <f t="shared" si="0"/>
        <v>85</v>
      </c>
      <c r="G119" s="21">
        <f t="shared" si="1"/>
        <v>25</v>
      </c>
      <c r="H119" s="48">
        <v>60</v>
      </c>
      <c r="I119" s="21"/>
      <c r="J119" s="21"/>
      <c r="K119" s="21"/>
      <c r="L119" s="21"/>
      <c r="M119" s="21"/>
      <c r="N119" s="21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20" t="s">
        <v>247</v>
      </c>
      <c r="B120" s="22" t="s">
        <v>248</v>
      </c>
      <c r="C120" s="20" t="s">
        <v>26</v>
      </c>
      <c r="D120" s="21">
        <v>0</v>
      </c>
      <c r="E120" s="49"/>
      <c r="F120" s="21">
        <f t="shared" si="0"/>
        <v>0</v>
      </c>
      <c r="G120" s="21">
        <f t="shared" si="1"/>
        <v>0</v>
      </c>
      <c r="H120" s="48">
        <v>0</v>
      </c>
      <c r="I120" s="21"/>
      <c r="J120" s="21"/>
      <c r="K120" s="21"/>
      <c r="L120" s="21"/>
      <c r="M120" s="21"/>
      <c r="N120" s="21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20" t="s">
        <v>249</v>
      </c>
      <c r="B121" s="21" t="s">
        <v>250</v>
      </c>
      <c r="C121" s="20" t="s">
        <v>26</v>
      </c>
      <c r="D121" s="21">
        <v>100</v>
      </c>
      <c r="E121" s="49"/>
      <c r="F121" s="21">
        <f t="shared" si="0"/>
        <v>100</v>
      </c>
      <c r="G121" s="21">
        <f t="shared" si="1"/>
        <v>0</v>
      </c>
      <c r="H121" s="48">
        <v>100</v>
      </c>
      <c r="I121" s="21"/>
      <c r="J121" s="21"/>
      <c r="K121" s="21"/>
      <c r="L121" s="21"/>
      <c r="M121" s="21"/>
      <c r="N121" s="21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20" t="s">
        <v>251</v>
      </c>
      <c r="B122" s="21" t="s">
        <v>252</v>
      </c>
      <c r="C122" s="20" t="s">
        <v>26</v>
      </c>
      <c r="D122" s="21">
        <v>2983</v>
      </c>
      <c r="E122" s="49"/>
      <c r="F122" s="21">
        <f t="shared" si="0"/>
        <v>2983</v>
      </c>
      <c r="G122" s="21">
        <f t="shared" si="1"/>
        <v>815</v>
      </c>
      <c r="H122" s="48">
        <v>2168</v>
      </c>
      <c r="I122" s="21"/>
      <c r="J122" s="21"/>
      <c r="K122" s="21"/>
      <c r="L122" s="21"/>
      <c r="M122" s="21"/>
      <c r="N122" s="21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20" t="s">
        <v>253</v>
      </c>
      <c r="B123" s="21" t="s">
        <v>254</v>
      </c>
      <c r="C123" s="20" t="s">
        <v>38</v>
      </c>
      <c r="D123" s="21">
        <v>6</v>
      </c>
      <c r="E123" s="49"/>
      <c r="F123" s="21">
        <f t="shared" si="0"/>
        <v>6</v>
      </c>
      <c r="G123" s="21">
        <f t="shared" si="1"/>
        <v>0</v>
      </c>
      <c r="H123" s="48">
        <v>6</v>
      </c>
      <c r="I123" s="21"/>
      <c r="J123" s="21"/>
      <c r="K123" s="21"/>
      <c r="L123" s="21"/>
      <c r="M123" s="21"/>
      <c r="N123" s="21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20" t="s">
        <v>255</v>
      </c>
      <c r="B124" s="21" t="s">
        <v>256</v>
      </c>
      <c r="C124" s="20" t="s">
        <v>38</v>
      </c>
      <c r="D124" s="21">
        <v>9</v>
      </c>
      <c r="E124" s="49"/>
      <c r="F124" s="21">
        <f t="shared" si="0"/>
        <v>9</v>
      </c>
      <c r="G124" s="21">
        <f t="shared" si="1"/>
        <v>0</v>
      </c>
      <c r="H124" s="48">
        <v>9</v>
      </c>
      <c r="I124" s="21"/>
      <c r="J124" s="21"/>
      <c r="K124" s="21"/>
      <c r="L124" s="21"/>
      <c r="M124" s="21"/>
      <c r="N124" s="21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20" t="s">
        <v>257</v>
      </c>
      <c r="B125" s="21" t="s">
        <v>258</v>
      </c>
      <c r="C125" s="20" t="s">
        <v>26</v>
      </c>
      <c r="D125" s="21">
        <v>70</v>
      </c>
      <c r="E125" s="49"/>
      <c r="F125" s="21">
        <f t="shared" si="0"/>
        <v>70</v>
      </c>
      <c r="G125" s="21">
        <f t="shared" si="1"/>
        <v>65</v>
      </c>
      <c r="H125" s="48">
        <v>5</v>
      </c>
      <c r="I125" s="21"/>
      <c r="J125" s="21">
        <v>500</v>
      </c>
      <c r="K125" s="21"/>
      <c r="L125" s="21"/>
      <c r="M125" s="21"/>
      <c r="N125" s="21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20" t="s">
        <v>259</v>
      </c>
      <c r="B126" s="21" t="s">
        <v>260</v>
      </c>
      <c r="C126" s="20" t="s">
        <v>26</v>
      </c>
      <c r="D126" s="21">
        <v>14711</v>
      </c>
      <c r="E126" s="50"/>
      <c r="F126" s="21">
        <f t="shared" si="0"/>
        <v>14711</v>
      </c>
      <c r="G126" s="21">
        <f t="shared" si="1"/>
        <v>9357</v>
      </c>
      <c r="H126" s="48">
        <v>5354</v>
      </c>
      <c r="I126" s="21"/>
      <c r="J126" s="21">
        <v>20000</v>
      </c>
      <c r="K126" s="21"/>
      <c r="L126" s="21"/>
      <c r="M126" s="21"/>
      <c r="N126" s="21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20" t="s">
        <v>261</v>
      </c>
      <c r="B127" s="22" t="s">
        <v>262</v>
      </c>
      <c r="C127" s="20" t="s">
        <v>26</v>
      </c>
      <c r="D127" s="21">
        <v>454</v>
      </c>
      <c r="E127" s="49"/>
      <c r="F127" s="21">
        <f t="shared" si="0"/>
        <v>454</v>
      </c>
      <c r="G127" s="21">
        <f t="shared" si="1"/>
        <v>165</v>
      </c>
      <c r="H127" s="48">
        <v>289</v>
      </c>
      <c r="I127" s="21"/>
      <c r="J127" s="21">
        <v>500</v>
      </c>
      <c r="K127" s="21"/>
      <c r="L127" s="21"/>
      <c r="M127" s="21"/>
      <c r="N127" s="21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20" t="s">
        <v>263</v>
      </c>
      <c r="B128" s="21" t="s">
        <v>264</v>
      </c>
      <c r="C128" s="20" t="s">
        <v>38</v>
      </c>
      <c r="D128" s="21">
        <v>30</v>
      </c>
      <c r="E128" s="49"/>
      <c r="F128" s="21">
        <f t="shared" si="0"/>
        <v>30</v>
      </c>
      <c r="G128" s="21">
        <f t="shared" si="1"/>
        <v>15</v>
      </c>
      <c r="H128" s="48">
        <v>15</v>
      </c>
      <c r="I128" s="21"/>
      <c r="J128" s="21"/>
      <c r="K128" s="21"/>
      <c r="L128" s="21"/>
      <c r="M128" s="21"/>
      <c r="N128" s="21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20" t="s">
        <v>265</v>
      </c>
      <c r="B129" s="21" t="s">
        <v>266</v>
      </c>
      <c r="C129" s="20" t="s">
        <v>26</v>
      </c>
      <c r="D129" s="21">
        <v>0</v>
      </c>
      <c r="E129" s="49"/>
      <c r="F129" s="21">
        <f t="shared" si="0"/>
        <v>0</v>
      </c>
      <c r="G129" s="21">
        <f t="shared" si="1"/>
        <v>0</v>
      </c>
      <c r="H129" s="48">
        <v>0</v>
      </c>
      <c r="I129" s="21"/>
      <c r="J129" s="21"/>
      <c r="K129" s="21"/>
      <c r="L129" s="21"/>
      <c r="M129" s="21"/>
      <c r="N129" s="21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20" t="s">
        <v>267</v>
      </c>
      <c r="B130" s="21" t="s">
        <v>268</v>
      </c>
      <c r="C130" s="20" t="s">
        <v>38</v>
      </c>
      <c r="D130" s="21">
        <v>0</v>
      </c>
      <c r="E130" s="49"/>
      <c r="F130" s="21">
        <f t="shared" si="0"/>
        <v>0</v>
      </c>
      <c r="G130" s="21">
        <f t="shared" si="1"/>
        <v>0</v>
      </c>
      <c r="H130" s="48">
        <v>0</v>
      </c>
      <c r="I130" s="21"/>
      <c r="J130" s="21"/>
      <c r="K130" s="21"/>
      <c r="L130" s="21"/>
      <c r="M130" s="21"/>
      <c r="N130" s="21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20" t="s">
        <v>269</v>
      </c>
      <c r="B131" s="21" t="s">
        <v>270</v>
      </c>
      <c r="C131" s="20" t="s">
        <v>26</v>
      </c>
      <c r="D131" s="21">
        <v>440</v>
      </c>
      <c r="E131" s="49"/>
      <c r="F131" s="21">
        <f t="shared" si="0"/>
        <v>440</v>
      </c>
      <c r="G131" s="21">
        <f t="shared" si="1"/>
        <v>0</v>
      </c>
      <c r="H131" s="48">
        <v>440</v>
      </c>
      <c r="I131" s="21"/>
      <c r="J131" s="21"/>
      <c r="K131" s="21"/>
      <c r="L131" s="21"/>
      <c r="M131" s="21"/>
      <c r="N131" s="21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s="73" customFormat="1" ht="12.75" customHeight="1" x14ac:dyDescent="0.2">
      <c r="A132" s="68" t="s">
        <v>271</v>
      </c>
      <c r="B132" s="69" t="s">
        <v>272</v>
      </c>
      <c r="C132" s="68" t="s">
        <v>26</v>
      </c>
      <c r="D132" s="69">
        <v>0</v>
      </c>
      <c r="E132" s="70"/>
      <c r="F132" s="69">
        <f t="shared" si="0"/>
        <v>0</v>
      </c>
      <c r="G132" s="69">
        <f t="shared" si="1"/>
        <v>0</v>
      </c>
      <c r="H132" s="71"/>
      <c r="I132" s="69"/>
      <c r="J132" s="69"/>
      <c r="K132" s="69"/>
      <c r="L132" s="69"/>
      <c r="M132" s="69"/>
      <c r="N132" s="69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.75" customHeight="1" x14ac:dyDescent="0.2">
      <c r="A133" s="20" t="s">
        <v>273</v>
      </c>
      <c r="B133" s="21" t="s">
        <v>274</v>
      </c>
      <c r="C133" s="20" t="s">
        <v>26</v>
      </c>
      <c r="D133" s="21">
        <v>909</v>
      </c>
      <c r="E133" s="49"/>
      <c r="F133" s="21">
        <f t="shared" si="0"/>
        <v>909</v>
      </c>
      <c r="G133" s="21">
        <f t="shared" si="1"/>
        <v>359</v>
      </c>
      <c r="H133" s="48">
        <v>550</v>
      </c>
      <c r="I133" s="21"/>
      <c r="J133" s="21">
        <v>500</v>
      </c>
      <c r="K133" s="21"/>
      <c r="L133" s="21"/>
      <c r="M133" s="21"/>
      <c r="N133" s="21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20" t="s">
        <v>275</v>
      </c>
      <c r="B134" s="21" t="s">
        <v>276</v>
      </c>
      <c r="C134" s="20" t="s">
        <v>59</v>
      </c>
      <c r="D134" s="21">
        <v>0</v>
      </c>
      <c r="E134" s="49"/>
      <c r="F134" s="21">
        <f t="shared" si="0"/>
        <v>0</v>
      </c>
      <c r="G134" s="21">
        <f t="shared" si="1"/>
        <v>0</v>
      </c>
      <c r="H134" s="48">
        <v>0</v>
      </c>
      <c r="I134" s="21"/>
      <c r="J134" s="21">
        <v>24</v>
      </c>
      <c r="K134" s="21"/>
      <c r="L134" s="21"/>
      <c r="M134" s="21"/>
      <c r="N134" s="21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20" t="s">
        <v>277</v>
      </c>
      <c r="B135" s="21" t="s">
        <v>278</v>
      </c>
      <c r="C135" s="20" t="s">
        <v>26</v>
      </c>
      <c r="D135" s="21">
        <v>3523</v>
      </c>
      <c r="E135" s="49"/>
      <c r="F135" s="21">
        <f t="shared" si="0"/>
        <v>3523</v>
      </c>
      <c r="G135" s="21">
        <f t="shared" si="1"/>
        <v>2121</v>
      </c>
      <c r="H135" s="48">
        <v>1402</v>
      </c>
      <c r="I135" s="21"/>
      <c r="J135" s="21">
        <v>5000</v>
      </c>
      <c r="K135" s="21"/>
      <c r="L135" s="21"/>
      <c r="M135" s="21"/>
      <c r="N135" s="21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20" t="s">
        <v>279</v>
      </c>
      <c r="B136" s="21" t="s">
        <v>280</v>
      </c>
      <c r="C136" s="20" t="s">
        <v>52</v>
      </c>
      <c r="D136" s="21">
        <v>20</v>
      </c>
      <c r="E136" s="49"/>
      <c r="F136" s="21">
        <f t="shared" si="0"/>
        <v>20</v>
      </c>
      <c r="G136" s="21">
        <f t="shared" si="1"/>
        <v>4</v>
      </c>
      <c r="H136" s="48">
        <v>16</v>
      </c>
      <c r="I136" s="21"/>
      <c r="J136" s="21"/>
      <c r="K136" s="21"/>
      <c r="L136" s="21"/>
      <c r="M136" s="21"/>
      <c r="N136" s="21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20" t="s">
        <v>281</v>
      </c>
      <c r="B137" s="21" t="s">
        <v>282</v>
      </c>
      <c r="C137" s="20" t="s">
        <v>26</v>
      </c>
      <c r="D137" s="21">
        <v>300</v>
      </c>
      <c r="E137" s="50">
        <v>500</v>
      </c>
      <c r="F137" s="21">
        <f t="shared" si="0"/>
        <v>800</v>
      </c>
      <c r="G137" s="21">
        <f t="shared" si="1"/>
        <v>450</v>
      </c>
      <c r="H137" s="48">
        <v>350</v>
      </c>
      <c r="I137" s="21"/>
      <c r="J137" s="21">
        <f t="shared" si="2"/>
        <v>1000</v>
      </c>
      <c r="K137" s="21"/>
      <c r="L137" s="21"/>
      <c r="M137" s="21"/>
      <c r="N137" s="21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20" t="s">
        <v>283</v>
      </c>
      <c r="B138" s="21" t="s">
        <v>284</v>
      </c>
      <c r="C138" s="20" t="s">
        <v>26</v>
      </c>
      <c r="D138" s="21">
        <v>0</v>
      </c>
      <c r="E138" s="49"/>
      <c r="F138" s="21">
        <f t="shared" si="0"/>
        <v>0</v>
      </c>
      <c r="G138" s="21">
        <f t="shared" si="1"/>
        <v>0</v>
      </c>
      <c r="H138" s="48">
        <v>0</v>
      </c>
      <c r="I138" s="21"/>
      <c r="J138" s="21"/>
      <c r="K138" s="21"/>
      <c r="L138" s="21"/>
      <c r="M138" s="21"/>
      <c r="N138" s="21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20" t="s">
        <v>285</v>
      </c>
      <c r="B139" s="26" t="s">
        <v>286</v>
      </c>
      <c r="C139" s="20" t="s">
        <v>287</v>
      </c>
      <c r="D139" s="26">
        <v>226</v>
      </c>
      <c r="E139" s="49"/>
      <c r="F139" s="21">
        <f t="shared" si="0"/>
        <v>226</v>
      </c>
      <c r="G139" s="21">
        <f t="shared" si="1"/>
        <v>17</v>
      </c>
      <c r="H139" s="48">
        <v>209</v>
      </c>
      <c r="I139" s="21"/>
      <c r="J139" s="26"/>
      <c r="K139" s="26"/>
      <c r="L139" s="26"/>
      <c r="M139" s="26"/>
      <c r="N139" s="26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20" t="s">
        <v>288</v>
      </c>
      <c r="B140" s="21" t="s">
        <v>289</v>
      </c>
      <c r="C140" s="20" t="s">
        <v>52</v>
      </c>
      <c r="D140" s="21">
        <v>7</v>
      </c>
      <c r="E140" s="49"/>
      <c r="F140" s="21">
        <f t="shared" si="0"/>
        <v>7</v>
      </c>
      <c r="G140" s="21">
        <f t="shared" si="1"/>
        <v>4</v>
      </c>
      <c r="H140" s="48">
        <v>3</v>
      </c>
      <c r="I140" s="21"/>
      <c r="J140" s="21">
        <v>20</v>
      </c>
      <c r="K140" s="21"/>
      <c r="L140" s="21"/>
      <c r="M140" s="21"/>
      <c r="N140" s="21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" customHeight="1" x14ac:dyDescent="0.2">
      <c r="A141" s="20" t="s">
        <v>290</v>
      </c>
      <c r="B141" s="21" t="s">
        <v>291</v>
      </c>
      <c r="C141" s="20" t="s">
        <v>38</v>
      </c>
      <c r="D141" s="21">
        <v>4</v>
      </c>
      <c r="E141" s="49"/>
      <c r="F141" s="21">
        <f t="shared" si="0"/>
        <v>4</v>
      </c>
      <c r="G141" s="21">
        <f t="shared" si="1"/>
        <v>0</v>
      </c>
      <c r="H141" s="48">
        <v>4</v>
      </c>
      <c r="I141" s="21"/>
      <c r="J141" s="21"/>
      <c r="K141" s="21"/>
      <c r="L141" s="21"/>
      <c r="M141" s="21"/>
      <c r="N141" s="21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20" t="s">
        <v>292</v>
      </c>
      <c r="B142" s="27" t="s">
        <v>293</v>
      </c>
      <c r="C142" s="20" t="s">
        <v>38</v>
      </c>
      <c r="D142" s="21">
        <v>0</v>
      </c>
      <c r="E142" s="49"/>
      <c r="F142" s="21">
        <f t="shared" si="0"/>
        <v>0</v>
      </c>
      <c r="G142" s="21">
        <f t="shared" si="1"/>
        <v>0</v>
      </c>
      <c r="H142" s="48">
        <v>0</v>
      </c>
      <c r="I142" s="21"/>
      <c r="J142" s="21"/>
      <c r="K142" s="21"/>
      <c r="L142" s="21"/>
      <c r="M142" s="21"/>
      <c r="N142" s="21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20" t="s">
        <v>294</v>
      </c>
      <c r="B143" s="22" t="s">
        <v>295</v>
      </c>
      <c r="C143" s="20" t="s">
        <v>49</v>
      </c>
      <c r="D143" s="21">
        <v>938</v>
      </c>
      <c r="E143" s="50">
        <v>4000</v>
      </c>
      <c r="F143" s="21">
        <f t="shared" si="0"/>
        <v>4938</v>
      </c>
      <c r="G143" s="21">
        <f t="shared" si="1"/>
        <v>1178</v>
      </c>
      <c r="H143" s="48">
        <v>3760</v>
      </c>
      <c r="I143" s="21"/>
      <c r="J143" s="21"/>
      <c r="K143" s="21"/>
      <c r="L143" s="21"/>
      <c r="M143" s="21"/>
      <c r="N143" s="21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20" t="s">
        <v>296</v>
      </c>
      <c r="B144" s="21" t="s">
        <v>297</v>
      </c>
      <c r="C144" s="20" t="s">
        <v>52</v>
      </c>
      <c r="D144" s="21">
        <v>6</v>
      </c>
      <c r="E144" s="49"/>
      <c r="F144" s="21">
        <f t="shared" si="0"/>
        <v>6</v>
      </c>
      <c r="G144" s="21">
        <f t="shared" si="1"/>
        <v>0</v>
      </c>
      <c r="H144" s="48">
        <v>6</v>
      </c>
      <c r="I144" s="21"/>
      <c r="J144" s="21"/>
      <c r="K144" s="21"/>
      <c r="L144" s="21"/>
      <c r="M144" s="21"/>
      <c r="N144" s="21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20" t="s">
        <v>298</v>
      </c>
      <c r="B145" s="21" t="s">
        <v>299</v>
      </c>
      <c r="C145" s="20" t="s">
        <v>52</v>
      </c>
      <c r="D145" s="21">
        <v>1</v>
      </c>
      <c r="E145" s="49"/>
      <c r="F145" s="21">
        <f t="shared" si="0"/>
        <v>1</v>
      </c>
      <c r="G145" s="21">
        <f t="shared" si="1"/>
        <v>0</v>
      </c>
      <c r="H145" s="48">
        <v>1</v>
      </c>
      <c r="I145" s="21"/>
      <c r="J145" s="21"/>
      <c r="K145" s="21"/>
      <c r="L145" s="21"/>
      <c r="M145" s="21"/>
      <c r="N145" s="21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20" t="s">
        <v>300</v>
      </c>
      <c r="B146" s="26" t="s">
        <v>301</v>
      </c>
      <c r="C146" s="20" t="s">
        <v>52</v>
      </c>
      <c r="D146" s="21">
        <v>254</v>
      </c>
      <c r="E146" s="49">
        <v>100</v>
      </c>
      <c r="F146" s="21">
        <f t="shared" si="0"/>
        <v>354</v>
      </c>
      <c r="G146" s="21">
        <f t="shared" si="1"/>
        <v>209</v>
      </c>
      <c r="H146" s="48">
        <v>145</v>
      </c>
      <c r="I146" s="21"/>
      <c r="J146" s="23">
        <v>500</v>
      </c>
      <c r="K146" s="21"/>
      <c r="L146" s="21"/>
      <c r="M146" s="21"/>
      <c r="N146" s="21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20" t="s">
        <v>302</v>
      </c>
      <c r="B147" s="21" t="s">
        <v>303</v>
      </c>
      <c r="C147" s="20" t="s">
        <v>52</v>
      </c>
      <c r="D147" s="21">
        <v>38</v>
      </c>
      <c r="E147" s="49">
        <v>200</v>
      </c>
      <c r="F147" s="21">
        <f t="shared" si="0"/>
        <v>238</v>
      </c>
      <c r="G147" s="21">
        <f t="shared" si="1"/>
        <v>68</v>
      </c>
      <c r="H147" s="48">
        <v>170</v>
      </c>
      <c r="I147" s="21"/>
      <c r="J147" s="23">
        <v>100</v>
      </c>
      <c r="K147" s="21"/>
      <c r="L147" s="21"/>
      <c r="M147" s="21"/>
      <c r="N147" s="2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20" t="s">
        <v>304</v>
      </c>
      <c r="B148" s="21" t="s">
        <v>305</v>
      </c>
      <c r="C148" s="20" t="s">
        <v>26</v>
      </c>
      <c r="D148" s="21">
        <v>8668</v>
      </c>
      <c r="E148" s="49">
        <v>6300</v>
      </c>
      <c r="F148" s="21">
        <f t="shared" si="0"/>
        <v>14968</v>
      </c>
      <c r="G148" s="21">
        <f t="shared" si="1"/>
        <v>5025</v>
      </c>
      <c r="H148" s="48">
        <v>9943</v>
      </c>
      <c r="I148" s="21"/>
      <c r="J148" s="23">
        <v>5000</v>
      </c>
      <c r="K148" s="21"/>
      <c r="L148" s="21"/>
      <c r="M148" s="21"/>
      <c r="N148" s="21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20" t="s">
        <v>306</v>
      </c>
      <c r="B149" s="21" t="s">
        <v>307</v>
      </c>
      <c r="C149" s="20" t="s">
        <v>59</v>
      </c>
      <c r="D149" s="21">
        <v>29</v>
      </c>
      <c r="E149" s="49"/>
      <c r="F149" s="21">
        <f t="shared" si="0"/>
        <v>29</v>
      </c>
      <c r="G149" s="21">
        <f t="shared" si="1"/>
        <v>1</v>
      </c>
      <c r="H149" s="48">
        <v>28</v>
      </c>
      <c r="I149" s="21"/>
      <c r="J149" s="21"/>
      <c r="K149" s="21"/>
      <c r="L149" s="21"/>
      <c r="M149" s="21"/>
      <c r="N149" s="21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20" t="s">
        <v>308</v>
      </c>
      <c r="B150" s="21" t="s">
        <v>309</v>
      </c>
      <c r="C150" s="20" t="s">
        <v>59</v>
      </c>
      <c r="D150" s="21">
        <v>149</v>
      </c>
      <c r="E150" s="49"/>
      <c r="F150" s="21">
        <f t="shared" si="0"/>
        <v>149</v>
      </c>
      <c r="G150" s="21">
        <f t="shared" si="1"/>
        <v>29</v>
      </c>
      <c r="H150" s="48">
        <v>120</v>
      </c>
      <c r="I150" s="21"/>
      <c r="J150" s="21"/>
      <c r="K150" s="21"/>
      <c r="L150" s="21"/>
      <c r="M150" s="21"/>
      <c r="N150" s="21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20" t="s">
        <v>310</v>
      </c>
      <c r="B151" s="21" t="s">
        <v>311</v>
      </c>
      <c r="C151" s="20" t="s">
        <v>26</v>
      </c>
      <c r="D151" s="23">
        <v>4578</v>
      </c>
      <c r="E151" s="50"/>
      <c r="F151" s="21">
        <f t="shared" si="0"/>
        <v>4578</v>
      </c>
      <c r="G151" s="21">
        <f t="shared" si="1"/>
        <v>1744</v>
      </c>
      <c r="H151" s="48">
        <v>2834</v>
      </c>
      <c r="I151" s="21"/>
      <c r="J151" s="21">
        <v>2000</v>
      </c>
      <c r="K151" s="21"/>
      <c r="L151" s="21"/>
      <c r="M151" s="21"/>
      <c r="N151" s="21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20" t="s">
        <v>312</v>
      </c>
      <c r="B152" s="22" t="s">
        <v>313</v>
      </c>
      <c r="C152" s="20" t="s">
        <v>26</v>
      </c>
      <c r="D152" s="21">
        <v>3160</v>
      </c>
      <c r="E152" s="49"/>
      <c r="F152" s="21">
        <f t="shared" si="0"/>
        <v>3160</v>
      </c>
      <c r="G152" s="21">
        <f t="shared" si="1"/>
        <v>2141</v>
      </c>
      <c r="H152" s="48">
        <v>1019</v>
      </c>
      <c r="I152" s="21"/>
      <c r="J152" s="21"/>
      <c r="K152" s="21"/>
      <c r="L152" s="21"/>
      <c r="M152" s="21"/>
      <c r="N152" s="21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20" t="s">
        <v>314</v>
      </c>
      <c r="B153" s="21" t="s">
        <v>315</v>
      </c>
      <c r="C153" s="20" t="s">
        <v>26</v>
      </c>
      <c r="D153" s="21">
        <v>604</v>
      </c>
      <c r="E153" s="50"/>
      <c r="F153" s="21">
        <f t="shared" si="0"/>
        <v>604</v>
      </c>
      <c r="G153" s="21">
        <f t="shared" si="1"/>
        <v>369</v>
      </c>
      <c r="H153" s="48">
        <v>235</v>
      </c>
      <c r="I153" s="21"/>
      <c r="J153" s="21">
        <v>500</v>
      </c>
      <c r="K153" s="21"/>
      <c r="L153" s="21"/>
      <c r="M153" s="21"/>
      <c r="N153" s="21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20" t="s">
        <v>316</v>
      </c>
      <c r="B154" s="21" t="s">
        <v>317</v>
      </c>
      <c r="C154" s="20" t="s">
        <v>26</v>
      </c>
      <c r="D154" s="21">
        <v>0</v>
      </c>
      <c r="E154" s="49"/>
      <c r="F154" s="21">
        <f t="shared" si="0"/>
        <v>0</v>
      </c>
      <c r="G154" s="21">
        <f t="shared" si="1"/>
        <v>0</v>
      </c>
      <c r="H154" s="48">
        <v>0</v>
      </c>
      <c r="I154" s="21"/>
      <c r="J154" s="21"/>
      <c r="K154" s="21"/>
      <c r="L154" s="21"/>
      <c r="M154" s="21"/>
      <c r="N154" s="21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20" t="s">
        <v>318</v>
      </c>
      <c r="B155" s="21" t="s">
        <v>319</v>
      </c>
      <c r="C155" s="20" t="s">
        <v>26</v>
      </c>
      <c r="D155" s="21">
        <v>0</v>
      </c>
      <c r="E155" s="49"/>
      <c r="F155" s="21">
        <f t="shared" si="0"/>
        <v>0</v>
      </c>
      <c r="G155" s="21">
        <f t="shared" si="1"/>
        <v>0</v>
      </c>
      <c r="H155" s="48">
        <v>0</v>
      </c>
      <c r="I155" s="21"/>
      <c r="J155" s="21"/>
      <c r="K155" s="21"/>
      <c r="L155" s="21"/>
      <c r="M155" s="21"/>
      <c r="N155" s="21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20" t="s">
        <v>320</v>
      </c>
      <c r="B156" s="21" t="s">
        <v>321</v>
      </c>
      <c r="C156" s="20" t="s">
        <v>38</v>
      </c>
      <c r="D156" s="21">
        <v>0</v>
      </c>
      <c r="E156" s="49"/>
      <c r="F156" s="21">
        <f t="shared" si="0"/>
        <v>0</v>
      </c>
      <c r="G156" s="21">
        <f t="shared" si="1"/>
        <v>0</v>
      </c>
      <c r="H156" s="48">
        <v>0</v>
      </c>
      <c r="I156" s="21"/>
      <c r="J156" s="21"/>
      <c r="K156" s="21"/>
      <c r="L156" s="21"/>
      <c r="M156" s="21"/>
      <c r="N156" s="21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20" t="s">
        <v>322</v>
      </c>
      <c r="B157" s="21" t="s">
        <v>323</v>
      </c>
      <c r="C157" s="20" t="s">
        <v>26</v>
      </c>
      <c r="D157" s="21">
        <v>635</v>
      </c>
      <c r="E157" s="49"/>
      <c r="F157" s="21">
        <f t="shared" si="0"/>
        <v>635</v>
      </c>
      <c r="G157" s="21">
        <f t="shared" si="1"/>
        <v>171</v>
      </c>
      <c r="H157" s="48">
        <v>464</v>
      </c>
      <c r="I157" s="21"/>
      <c r="J157" s="21">
        <v>500</v>
      </c>
      <c r="K157" s="21"/>
      <c r="L157" s="21"/>
      <c r="M157" s="21"/>
      <c r="N157" s="21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20" t="s">
        <v>324</v>
      </c>
      <c r="B158" s="21" t="s">
        <v>325</v>
      </c>
      <c r="C158" s="20" t="s">
        <v>49</v>
      </c>
      <c r="D158" s="21">
        <v>0</v>
      </c>
      <c r="E158" s="49"/>
      <c r="F158" s="21">
        <f t="shared" si="0"/>
        <v>0</v>
      </c>
      <c r="G158" s="21">
        <f t="shared" si="1"/>
        <v>0</v>
      </c>
      <c r="H158" s="48">
        <v>0</v>
      </c>
      <c r="I158" s="21"/>
      <c r="J158" s="21"/>
      <c r="K158" s="21"/>
      <c r="L158" s="21"/>
      <c r="M158" s="21"/>
      <c r="N158" s="21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20" t="s">
        <v>326</v>
      </c>
      <c r="B159" s="21" t="s">
        <v>327</v>
      </c>
      <c r="C159" s="20" t="s">
        <v>49</v>
      </c>
      <c r="D159" s="21">
        <v>0</v>
      </c>
      <c r="E159" s="49">
        <v>2500</v>
      </c>
      <c r="F159" s="21">
        <f t="shared" si="0"/>
        <v>2500</v>
      </c>
      <c r="G159" s="21">
        <f t="shared" si="1"/>
        <v>2500</v>
      </c>
      <c r="H159" s="48">
        <v>0</v>
      </c>
      <c r="I159" s="21"/>
      <c r="J159" s="21"/>
      <c r="K159" s="21"/>
      <c r="L159" s="21"/>
      <c r="M159" s="21"/>
      <c r="N159" s="21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20" t="s">
        <v>328</v>
      </c>
      <c r="B160" s="21" t="s">
        <v>329</v>
      </c>
      <c r="C160" s="20" t="s">
        <v>52</v>
      </c>
      <c r="D160" s="21">
        <v>10</v>
      </c>
      <c r="E160" s="49"/>
      <c r="F160" s="21">
        <f t="shared" si="0"/>
        <v>10</v>
      </c>
      <c r="G160" s="21">
        <f t="shared" si="1"/>
        <v>10</v>
      </c>
      <c r="H160" s="48">
        <v>0</v>
      </c>
      <c r="I160" s="21"/>
      <c r="J160" s="21">
        <v>20</v>
      </c>
      <c r="K160" s="21"/>
      <c r="L160" s="21"/>
      <c r="M160" s="21"/>
      <c r="N160" s="21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20" t="s">
        <v>330</v>
      </c>
      <c r="B161" s="21" t="s">
        <v>331</v>
      </c>
      <c r="C161" s="20" t="s">
        <v>26</v>
      </c>
      <c r="D161" s="21">
        <v>0</v>
      </c>
      <c r="E161" s="49"/>
      <c r="F161" s="21">
        <f t="shared" si="0"/>
        <v>0</v>
      </c>
      <c r="G161" s="21">
        <f t="shared" si="1"/>
        <v>0</v>
      </c>
      <c r="H161" s="48">
        <v>0</v>
      </c>
      <c r="I161" s="21"/>
      <c r="J161" s="21"/>
      <c r="K161" s="21"/>
      <c r="L161" s="21"/>
      <c r="M161" s="21"/>
      <c r="N161" s="21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20" t="s">
        <v>332</v>
      </c>
      <c r="B162" s="21" t="s">
        <v>333</v>
      </c>
      <c r="C162" s="20" t="s">
        <v>52</v>
      </c>
      <c r="D162" s="21">
        <v>2</v>
      </c>
      <c r="E162" s="49"/>
      <c r="F162" s="21">
        <f t="shared" si="0"/>
        <v>2</v>
      </c>
      <c r="G162" s="21">
        <f t="shared" si="1"/>
        <v>1</v>
      </c>
      <c r="H162" s="48">
        <v>1</v>
      </c>
      <c r="I162" s="21"/>
      <c r="J162" s="21">
        <v>20</v>
      </c>
      <c r="K162" s="21"/>
      <c r="L162" s="21"/>
      <c r="M162" s="21"/>
      <c r="N162" s="21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20" t="s">
        <v>334</v>
      </c>
      <c r="B163" s="21" t="s">
        <v>335</v>
      </c>
      <c r="C163" s="20" t="s">
        <v>26</v>
      </c>
      <c r="D163" s="21">
        <v>335</v>
      </c>
      <c r="E163" s="49">
        <v>2000</v>
      </c>
      <c r="F163" s="21">
        <f t="shared" si="0"/>
        <v>2335</v>
      </c>
      <c r="G163" s="21">
        <f t="shared" si="1"/>
        <v>328</v>
      </c>
      <c r="H163" s="48">
        <v>2007</v>
      </c>
      <c r="I163" s="21"/>
      <c r="J163" s="23"/>
      <c r="K163" s="21"/>
      <c r="L163" s="21"/>
      <c r="M163" s="21"/>
      <c r="N163" s="21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20" t="s">
        <v>336</v>
      </c>
      <c r="B164" s="21" t="s">
        <v>337</v>
      </c>
      <c r="C164" s="20" t="s">
        <v>64</v>
      </c>
      <c r="D164" s="21">
        <v>19</v>
      </c>
      <c r="E164" s="49"/>
      <c r="F164" s="21">
        <f t="shared" si="0"/>
        <v>19</v>
      </c>
      <c r="G164" s="21">
        <f t="shared" si="1"/>
        <v>3</v>
      </c>
      <c r="H164" s="48">
        <v>16</v>
      </c>
      <c r="I164" s="21"/>
      <c r="J164" s="21"/>
      <c r="K164" s="21"/>
      <c r="L164" s="21"/>
      <c r="M164" s="21"/>
      <c r="N164" s="21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20" t="s">
        <v>338</v>
      </c>
      <c r="B165" s="21" t="s">
        <v>339</v>
      </c>
      <c r="C165" s="20" t="s">
        <v>52</v>
      </c>
      <c r="D165" s="21">
        <v>76</v>
      </c>
      <c r="E165" s="50"/>
      <c r="F165" s="21">
        <f t="shared" si="0"/>
        <v>76</v>
      </c>
      <c r="G165" s="21">
        <f t="shared" si="1"/>
        <v>40</v>
      </c>
      <c r="H165" s="48">
        <v>36</v>
      </c>
      <c r="I165" s="21"/>
      <c r="J165" s="21">
        <v>60</v>
      </c>
      <c r="K165" s="21"/>
      <c r="L165" s="21"/>
      <c r="M165" s="21"/>
      <c r="N165" s="21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20" t="s">
        <v>340</v>
      </c>
      <c r="B166" s="21" t="s">
        <v>341</v>
      </c>
      <c r="C166" s="20" t="s">
        <v>29</v>
      </c>
      <c r="D166" s="21">
        <v>0</v>
      </c>
      <c r="E166" s="49"/>
      <c r="F166" s="21">
        <f t="shared" si="0"/>
        <v>0</v>
      </c>
      <c r="G166" s="21">
        <f t="shared" si="1"/>
        <v>0</v>
      </c>
      <c r="H166" s="48">
        <v>0</v>
      </c>
      <c r="I166" s="21"/>
      <c r="J166" s="21">
        <v>1</v>
      </c>
      <c r="K166" s="21"/>
      <c r="L166" s="21"/>
      <c r="M166" s="21"/>
      <c r="N166" s="21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20" t="s">
        <v>342</v>
      </c>
      <c r="B167" s="21" t="s">
        <v>343</v>
      </c>
      <c r="C167" s="20" t="s">
        <v>38</v>
      </c>
      <c r="D167" s="21">
        <v>0</v>
      </c>
      <c r="E167" s="49"/>
      <c r="F167" s="21">
        <f t="shared" si="0"/>
        <v>0</v>
      </c>
      <c r="G167" s="21">
        <f t="shared" si="1"/>
        <v>0</v>
      </c>
      <c r="H167" s="48">
        <v>0</v>
      </c>
      <c r="I167" s="21"/>
      <c r="J167" s="21"/>
      <c r="K167" s="21"/>
      <c r="L167" s="21"/>
      <c r="M167" s="21"/>
      <c r="N167" s="21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20" t="s">
        <v>344</v>
      </c>
      <c r="B168" s="21" t="s">
        <v>345</v>
      </c>
      <c r="C168" s="20" t="s">
        <v>26</v>
      </c>
      <c r="D168" s="21">
        <v>5892</v>
      </c>
      <c r="E168" s="49"/>
      <c r="F168" s="21">
        <f t="shared" si="0"/>
        <v>5892</v>
      </c>
      <c r="G168" s="21">
        <f t="shared" si="1"/>
        <v>1040</v>
      </c>
      <c r="H168" s="48">
        <v>4852</v>
      </c>
      <c r="I168" s="21"/>
      <c r="J168" s="21"/>
      <c r="K168" s="21"/>
      <c r="L168" s="21"/>
      <c r="M168" s="21"/>
      <c r="N168" s="21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20" t="s">
        <v>346</v>
      </c>
      <c r="B169" s="21" t="s">
        <v>347</v>
      </c>
      <c r="C169" s="20" t="s">
        <v>26</v>
      </c>
      <c r="D169" s="21">
        <v>8140</v>
      </c>
      <c r="E169" s="50"/>
      <c r="F169" s="21">
        <f t="shared" si="0"/>
        <v>8140</v>
      </c>
      <c r="G169" s="21">
        <f t="shared" si="1"/>
        <v>2800</v>
      </c>
      <c r="H169" s="48">
        <v>5340</v>
      </c>
      <c r="I169" s="21"/>
      <c r="J169" s="21">
        <v>3000</v>
      </c>
      <c r="K169" s="21"/>
      <c r="L169" s="21"/>
      <c r="M169" s="21"/>
      <c r="N169" s="21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20" t="s">
        <v>348</v>
      </c>
      <c r="B170" s="21" t="s">
        <v>349</v>
      </c>
      <c r="C170" s="20" t="s">
        <v>26</v>
      </c>
      <c r="D170" s="28">
        <v>2281</v>
      </c>
      <c r="E170" s="50">
        <v>5000</v>
      </c>
      <c r="F170" s="21">
        <f t="shared" si="0"/>
        <v>7281</v>
      </c>
      <c r="G170" s="21">
        <f t="shared" si="1"/>
        <v>2331</v>
      </c>
      <c r="H170" s="48">
        <v>4950</v>
      </c>
      <c r="I170" s="28"/>
      <c r="J170" s="21">
        <v>2000</v>
      </c>
      <c r="K170" s="29"/>
      <c r="L170" s="29"/>
      <c r="M170" s="29"/>
      <c r="N170" s="2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20" t="s">
        <v>350</v>
      </c>
      <c r="B171" s="21" t="s">
        <v>351</v>
      </c>
      <c r="C171" s="20" t="s">
        <v>176</v>
      </c>
      <c r="D171" s="21">
        <v>700</v>
      </c>
      <c r="E171" s="49"/>
      <c r="F171" s="21">
        <f t="shared" si="0"/>
        <v>700</v>
      </c>
      <c r="G171" s="21">
        <f t="shared" si="1"/>
        <v>0</v>
      </c>
      <c r="H171" s="48">
        <v>700</v>
      </c>
      <c r="I171" s="21"/>
      <c r="K171" s="21"/>
      <c r="L171" s="21"/>
      <c r="M171" s="21"/>
      <c r="N171" s="21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20" t="s">
        <v>352</v>
      </c>
      <c r="B172" s="21" t="s">
        <v>353</v>
      </c>
      <c r="C172" s="20" t="s">
        <v>26</v>
      </c>
      <c r="D172" s="21">
        <v>160</v>
      </c>
      <c r="E172" s="49"/>
      <c r="F172" s="21">
        <f t="shared" si="0"/>
        <v>160</v>
      </c>
      <c r="G172" s="21">
        <f t="shared" si="1"/>
        <v>160</v>
      </c>
      <c r="H172" s="48">
        <v>0</v>
      </c>
      <c r="I172" s="21"/>
      <c r="J172" s="21"/>
      <c r="K172" s="21"/>
      <c r="L172" s="21"/>
      <c r="M172" s="21"/>
      <c r="N172" s="21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20" t="s">
        <v>354</v>
      </c>
      <c r="B173" s="30" t="s">
        <v>355</v>
      </c>
      <c r="C173" s="20" t="s">
        <v>38</v>
      </c>
      <c r="D173" s="21">
        <v>0</v>
      </c>
      <c r="E173" s="49"/>
      <c r="F173" s="21">
        <f t="shared" si="0"/>
        <v>0</v>
      </c>
      <c r="G173" s="21">
        <f t="shared" si="1"/>
        <v>0</v>
      </c>
      <c r="H173" s="48">
        <v>0</v>
      </c>
      <c r="I173" s="21"/>
      <c r="J173" s="21">
        <v>2</v>
      </c>
      <c r="K173" s="21"/>
      <c r="L173" s="21"/>
      <c r="M173" s="21"/>
      <c r="N173" s="21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20" t="s">
        <v>356</v>
      </c>
      <c r="B174" s="21" t="s">
        <v>357</v>
      </c>
      <c r="C174" s="20" t="s">
        <v>49</v>
      </c>
      <c r="D174" s="21">
        <v>0</v>
      </c>
      <c r="E174" s="49"/>
      <c r="F174" s="21">
        <f t="shared" si="0"/>
        <v>0</v>
      </c>
      <c r="G174" s="21">
        <f t="shared" si="1"/>
        <v>0</v>
      </c>
      <c r="H174" s="48">
        <v>0</v>
      </c>
      <c r="I174" s="21"/>
      <c r="J174" s="21"/>
      <c r="K174" s="21"/>
      <c r="L174" s="21"/>
      <c r="M174" s="21"/>
      <c r="N174" s="21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20" t="s">
        <v>358</v>
      </c>
      <c r="B175" s="21" t="s">
        <v>359</v>
      </c>
      <c r="C175" s="20" t="s">
        <v>26</v>
      </c>
      <c r="D175" s="23">
        <v>2755</v>
      </c>
      <c r="E175" s="49"/>
      <c r="F175" s="21">
        <f t="shared" si="0"/>
        <v>2755</v>
      </c>
      <c r="G175" s="21">
        <f t="shared" si="1"/>
        <v>235</v>
      </c>
      <c r="H175" s="48">
        <v>2520</v>
      </c>
      <c r="I175" s="21"/>
      <c r="J175" s="21"/>
      <c r="K175" s="21"/>
      <c r="L175" s="21"/>
      <c r="M175" s="21"/>
      <c r="N175" s="21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" customHeight="1" x14ac:dyDescent="0.2">
      <c r="A176" s="20" t="s">
        <v>360</v>
      </c>
      <c r="B176" s="21" t="s">
        <v>361</v>
      </c>
      <c r="C176" s="20" t="s">
        <v>26</v>
      </c>
      <c r="D176" s="21">
        <v>0</v>
      </c>
      <c r="E176" s="49"/>
      <c r="F176" s="21">
        <f t="shared" si="0"/>
        <v>0</v>
      </c>
      <c r="G176" s="21">
        <f t="shared" si="1"/>
        <v>0</v>
      </c>
      <c r="H176" s="48">
        <v>0</v>
      </c>
      <c r="I176" s="21"/>
      <c r="J176" s="21"/>
      <c r="K176" s="21"/>
      <c r="L176" s="21"/>
      <c r="M176" s="21"/>
      <c r="N176" s="21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20" t="s">
        <v>362</v>
      </c>
      <c r="B177" s="21" t="s">
        <v>363</v>
      </c>
      <c r="C177" s="20" t="s">
        <v>26</v>
      </c>
      <c r="D177" s="21">
        <v>6387</v>
      </c>
      <c r="E177" s="50"/>
      <c r="F177" s="21">
        <f t="shared" si="0"/>
        <v>6387</v>
      </c>
      <c r="G177" s="21">
        <f t="shared" si="1"/>
        <v>4315</v>
      </c>
      <c r="H177" s="48">
        <v>2072</v>
      </c>
      <c r="I177" s="21"/>
      <c r="J177" s="21">
        <v>5000</v>
      </c>
      <c r="K177" s="21"/>
      <c r="L177" s="21"/>
      <c r="M177" s="21"/>
      <c r="N177" s="21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" customHeight="1" x14ac:dyDescent="0.2">
      <c r="A178" s="20" t="s">
        <v>364</v>
      </c>
      <c r="B178" s="21" t="s">
        <v>365</v>
      </c>
      <c r="C178" s="20" t="s">
        <v>52</v>
      </c>
      <c r="D178" s="21">
        <v>0</v>
      </c>
      <c r="E178" s="49"/>
      <c r="F178" s="21">
        <f t="shared" si="0"/>
        <v>0</v>
      </c>
      <c r="G178" s="21">
        <f t="shared" si="1"/>
        <v>0</v>
      </c>
      <c r="H178" s="48">
        <v>0</v>
      </c>
      <c r="I178" s="21"/>
      <c r="J178" s="21"/>
      <c r="K178" s="21"/>
      <c r="L178" s="21"/>
      <c r="M178" s="21"/>
      <c r="N178" s="21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20" t="s">
        <v>366</v>
      </c>
      <c r="B179" s="21" t="s">
        <v>367</v>
      </c>
      <c r="C179" s="20" t="s">
        <v>52</v>
      </c>
      <c r="D179" s="21">
        <v>0</v>
      </c>
      <c r="E179" s="49"/>
      <c r="F179" s="21">
        <f t="shared" si="0"/>
        <v>0</v>
      </c>
      <c r="G179" s="21">
        <f t="shared" si="1"/>
        <v>0</v>
      </c>
      <c r="H179" s="48">
        <v>0</v>
      </c>
      <c r="I179" s="21"/>
      <c r="J179" s="21"/>
      <c r="K179" s="21"/>
      <c r="L179" s="21"/>
      <c r="M179" s="21"/>
      <c r="N179" s="21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20" t="s">
        <v>368</v>
      </c>
      <c r="B180" s="21" t="s">
        <v>369</v>
      </c>
      <c r="C180" s="20" t="s">
        <v>52</v>
      </c>
      <c r="D180" s="21">
        <v>0</v>
      </c>
      <c r="E180" s="49"/>
      <c r="F180" s="21">
        <f t="shared" si="0"/>
        <v>0</v>
      </c>
      <c r="G180" s="21">
        <f t="shared" si="1"/>
        <v>0</v>
      </c>
      <c r="H180" s="48">
        <v>0</v>
      </c>
      <c r="I180" s="21"/>
      <c r="J180" s="21"/>
      <c r="K180" s="21"/>
      <c r="L180" s="21"/>
      <c r="M180" s="21"/>
      <c r="N180" s="21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20" t="s">
        <v>370</v>
      </c>
      <c r="B181" s="21" t="s">
        <v>371</v>
      </c>
      <c r="C181" s="20" t="s">
        <v>52</v>
      </c>
      <c r="D181" s="21">
        <v>10</v>
      </c>
      <c r="E181" s="49"/>
      <c r="F181" s="21">
        <f t="shared" si="0"/>
        <v>10</v>
      </c>
      <c r="G181" s="21">
        <f t="shared" si="1"/>
        <v>5</v>
      </c>
      <c r="H181" s="48">
        <v>5</v>
      </c>
      <c r="I181" s="21"/>
      <c r="J181" s="21">
        <f t="shared" ref="J181" si="3">G181*3-H181</f>
        <v>10</v>
      </c>
      <c r="K181" s="21"/>
      <c r="L181" s="21"/>
      <c r="M181" s="21"/>
      <c r="N181" s="21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10"/>
      <c r="B182" s="9"/>
      <c r="C182" s="10"/>
      <c r="D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10"/>
      <c r="B183" s="9"/>
      <c r="C183" s="10"/>
      <c r="D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10"/>
      <c r="B184" s="15" t="s">
        <v>372</v>
      </c>
      <c r="C184" s="10"/>
      <c r="D184" s="9"/>
      <c r="E184" s="51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" customHeight="1" x14ac:dyDescent="0.2">
      <c r="A185" s="84" t="s">
        <v>8</v>
      </c>
      <c r="B185" s="84" t="s">
        <v>9</v>
      </c>
      <c r="C185" s="84" t="s">
        <v>10</v>
      </c>
      <c r="D185" s="80" t="s">
        <v>11</v>
      </c>
      <c r="E185" s="80" t="s">
        <v>12</v>
      </c>
      <c r="F185" s="80" t="s">
        <v>13</v>
      </c>
      <c r="G185" s="80" t="s">
        <v>14</v>
      </c>
      <c r="H185" s="80" t="s">
        <v>15</v>
      </c>
      <c r="I185" s="80" t="s">
        <v>16</v>
      </c>
      <c r="J185" s="80" t="s">
        <v>17</v>
      </c>
      <c r="K185" s="82" t="s">
        <v>18</v>
      </c>
      <c r="L185" s="83"/>
      <c r="M185" s="83"/>
      <c r="N185" s="84" t="s">
        <v>19</v>
      </c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84"/>
      <c r="B186" s="84"/>
      <c r="C186" s="84"/>
      <c r="D186" s="81"/>
      <c r="E186" s="81"/>
      <c r="F186" s="81"/>
      <c r="G186" s="81"/>
      <c r="H186" s="81"/>
      <c r="I186" s="81"/>
      <c r="J186" s="81"/>
      <c r="K186" s="7" t="s">
        <v>20</v>
      </c>
      <c r="L186" s="7" t="s">
        <v>21</v>
      </c>
      <c r="M186" s="7" t="s">
        <v>22</v>
      </c>
      <c r="N186" s="84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20" t="s">
        <v>373</v>
      </c>
      <c r="B187" s="21" t="s">
        <v>374</v>
      </c>
      <c r="C187" s="20" t="s">
        <v>26</v>
      </c>
      <c r="D187" s="21">
        <v>1505</v>
      </c>
      <c r="E187" s="49"/>
      <c r="F187" s="21">
        <f t="shared" ref="F187:F220" si="4">D187+E187</f>
        <v>1505</v>
      </c>
      <c r="G187" s="21">
        <f t="shared" ref="G187:G188" si="5">F187-H187</f>
        <v>400</v>
      </c>
      <c r="H187" s="48">
        <v>1105</v>
      </c>
      <c r="I187" s="21"/>
      <c r="J187" s="21"/>
      <c r="K187" s="21"/>
      <c r="L187" s="21"/>
      <c r="M187" s="21"/>
      <c r="N187" s="21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20" t="s">
        <v>375</v>
      </c>
      <c r="B188" s="21" t="s">
        <v>376</v>
      </c>
      <c r="C188" s="20" t="s">
        <v>26</v>
      </c>
      <c r="D188" s="21">
        <v>598</v>
      </c>
      <c r="E188" s="49"/>
      <c r="F188" s="21">
        <f t="shared" si="4"/>
        <v>598</v>
      </c>
      <c r="G188" s="21">
        <f t="shared" si="5"/>
        <v>32</v>
      </c>
      <c r="H188" s="48">
        <v>566</v>
      </c>
      <c r="I188" s="21"/>
      <c r="J188" s="21"/>
      <c r="K188" s="21"/>
      <c r="L188" s="21"/>
      <c r="M188" s="21"/>
      <c r="N188" s="21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20" t="s">
        <v>377</v>
      </c>
      <c r="B189" s="21" t="s">
        <v>378</v>
      </c>
      <c r="C189" s="20" t="s">
        <v>52</v>
      </c>
      <c r="D189" s="21">
        <v>0</v>
      </c>
      <c r="E189" s="49"/>
      <c r="F189" s="21">
        <f t="shared" si="4"/>
        <v>0</v>
      </c>
      <c r="G189" s="23">
        <v>0</v>
      </c>
      <c r="H189" s="52">
        <v>10</v>
      </c>
      <c r="I189" s="21"/>
      <c r="J189" s="23"/>
      <c r="K189" s="21"/>
      <c r="L189" s="21"/>
      <c r="M189" s="21"/>
      <c r="N189" s="21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20" t="s">
        <v>379</v>
      </c>
      <c r="B190" s="21" t="s">
        <v>380</v>
      </c>
      <c r="C190" s="20" t="s">
        <v>26</v>
      </c>
      <c r="D190" s="21">
        <v>0</v>
      </c>
      <c r="E190" s="49"/>
      <c r="F190" s="21">
        <f t="shared" si="4"/>
        <v>0</v>
      </c>
      <c r="G190" s="21">
        <f t="shared" ref="G190:G220" si="6">F190-H190</f>
        <v>0</v>
      </c>
      <c r="H190" s="48">
        <v>0</v>
      </c>
      <c r="I190" s="21"/>
      <c r="J190" s="21"/>
      <c r="K190" s="21"/>
      <c r="L190" s="21"/>
      <c r="M190" s="21"/>
      <c r="N190" s="21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20" t="s">
        <v>381</v>
      </c>
      <c r="B191" s="21" t="s">
        <v>382</v>
      </c>
      <c r="C191" s="20" t="s">
        <v>26</v>
      </c>
      <c r="D191" s="21">
        <v>3839</v>
      </c>
      <c r="E191" s="49"/>
      <c r="F191" s="21">
        <f t="shared" si="4"/>
        <v>3839</v>
      </c>
      <c r="G191" s="21">
        <f t="shared" si="6"/>
        <v>96</v>
      </c>
      <c r="H191" s="48">
        <v>3743</v>
      </c>
      <c r="I191" s="21"/>
      <c r="J191" s="21"/>
      <c r="K191" s="21"/>
      <c r="L191" s="21"/>
      <c r="M191" s="21"/>
      <c r="N191" s="21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20" t="s">
        <v>383</v>
      </c>
      <c r="B192" s="21" t="s">
        <v>384</v>
      </c>
      <c r="C192" s="20" t="s">
        <v>26</v>
      </c>
      <c r="D192" s="21">
        <v>390</v>
      </c>
      <c r="E192" s="49"/>
      <c r="F192" s="21">
        <f t="shared" si="4"/>
        <v>390</v>
      </c>
      <c r="G192" s="21">
        <f t="shared" si="6"/>
        <v>0</v>
      </c>
      <c r="H192" s="48">
        <v>390</v>
      </c>
      <c r="I192" s="21"/>
      <c r="J192" s="21"/>
      <c r="K192" s="21"/>
      <c r="L192" s="21"/>
      <c r="M192" s="21"/>
      <c r="N192" s="21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20" t="s">
        <v>385</v>
      </c>
      <c r="B193" s="21" t="s">
        <v>386</v>
      </c>
      <c r="C193" s="20" t="s">
        <v>26</v>
      </c>
      <c r="D193" s="21">
        <v>0</v>
      </c>
      <c r="E193" s="49"/>
      <c r="F193" s="21">
        <f t="shared" si="4"/>
        <v>0</v>
      </c>
      <c r="G193" s="21">
        <f t="shared" si="6"/>
        <v>0</v>
      </c>
      <c r="H193" s="48">
        <v>0</v>
      </c>
      <c r="I193" s="21"/>
      <c r="J193" s="21"/>
      <c r="K193" s="21"/>
      <c r="L193" s="21"/>
      <c r="M193" s="21"/>
      <c r="N193" s="21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20" t="s">
        <v>387</v>
      </c>
      <c r="B194" s="21" t="s">
        <v>388</v>
      </c>
      <c r="C194" s="20" t="s">
        <v>52</v>
      </c>
      <c r="D194" s="21">
        <v>0</v>
      </c>
      <c r="E194" s="49"/>
      <c r="F194" s="21">
        <f t="shared" si="4"/>
        <v>0</v>
      </c>
      <c r="G194" s="21">
        <f t="shared" si="6"/>
        <v>0</v>
      </c>
      <c r="H194" s="48">
        <v>0</v>
      </c>
      <c r="I194" s="21"/>
      <c r="J194" s="21"/>
      <c r="K194" s="21"/>
      <c r="L194" s="21"/>
      <c r="M194" s="21"/>
      <c r="N194" s="21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20" t="s">
        <v>389</v>
      </c>
      <c r="B195" s="21" t="s">
        <v>390</v>
      </c>
      <c r="C195" s="20" t="s">
        <v>52</v>
      </c>
      <c r="D195" s="21">
        <v>0</v>
      </c>
      <c r="E195" s="49"/>
      <c r="F195" s="21">
        <f t="shared" si="4"/>
        <v>0</v>
      </c>
      <c r="G195" s="21">
        <f t="shared" si="6"/>
        <v>0</v>
      </c>
      <c r="H195" s="48">
        <v>0</v>
      </c>
      <c r="I195" s="21"/>
      <c r="J195" s="21"/>
      <c r="K195" s="21"/>
      <c r="L195" s="21"/>
      <c r="M195" s="21"/>
      <c r="N195" s="21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20" t="s">
        <v>391</v>
      </c>
      <c r="B196" s="21" t="s">
        <v>392</v>
      </c>
      <c r="C196" s="20" t="s">
        <v>52</v>
      </c>
      <c r="D196" s="21">
        <v>0</v>
      </c>
      <c r="E196" s="49"/>
      <c r="F196" s="21">
        <f t="shared" si="4"/>
        <v>0</v>
      </c>
      <c r="G196" s="21">
        <f t="shared" si="6"/>
        <v>0</v>
      </c>
      <c r="H196" s="48">
        <v>0</v>
      </c>
      <c r="I196" s="21"/>
      <c r="J196" s="21"/>
      <c r="K196" s="21"/>
      <c r="L196" s="21"/>
      <c r="M196" s="21"/>
      <c r="N196" s="21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20" t="s">
        <v>393</v>
      </c>
      <c r="B197" s="21" t="s">
        <v>394</v>
      </c>
      <c r="C197" s="20" t="s">
        <v>59</v>
      </c>
      <c r="D197" s="21">
        <v>112</v>
      </c>
      <c r="E197" s="49"/>
      <c r="F197" s="21">
        <f t="shared" si="4"/>
        <v>112</v>
      </c>
      <c r="G197" s="21">
        <f t="shared" si="6"/>
        <v>2</v>
      </c>
      <c r="H197" s="48">
        <v>110</v>
      </c>
      <c r="I197" s="21"/>
      <c r="J197" s="21"/>
      <c r="K197" s="21"/>
      <c r="L197" s="21"/>
      <c r="M197" s="21"/>
      <c r="N197" s="21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20" t="s">
        <v>395</v>
      </c>
      <c r="B198" s="21" t="s">
        <v>396</v>
      </c>
      <c r="C198" s="20" t="s">
        <v>26</v>
      </c>
      <c r="D198" s="21">
        <v>0</v>
      </c>
      <c r="E198" s="49"/>
      <c r="F198" s="21">
        <f t="shared" si="4"/>
        <v>0</v>
      </c>
      <c r="G198" s="21">
        <f t="shared" si="6"/>
        <v>0</v>
      </c>
      <c r="H198" s="48">
        <v>0</v>
      </c>
      <c r="I198" s="21"/>
      <c r="J198" s="21"/>
      <c r="K198" s="21"/>
      <c r="L198" s="21"/>
      <c r="M198" s="21"/>
      <c r="N198" s="21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20" t="s">
        <v>397</v>
      </c>
      <c r="B199" s="21" t="s">
        <v>398</v>
      </c>
      <c r="C199" s="20" t="s">
        <v>26</v>
      </c>
      <c r="D199" s="21">
        <v>4911</v>
      </c>
      <c r="E199" s="49"/>
      <c r="F199" s="21">
        <f t="shared" si="4"/>
        <v>4911</v>
      </c>
      <c r="G199" s="21">
        <f t="shared" si="6"/>
        <v>511</v>
      </c>
      <c r="H199" s="48">
        <v>4400</v>
      </c>
      <c r="I199" s="21"/>
      <c r="J199" s="21"/>
      <c r="K199" s="21"/>
      <c r="L199" s="21"/>
      <c r="M199" s="21"/>
      <c r="N199" s="21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" customHeight="1" x14ac:dyDescent="0.2">
      <c r="A200" s="20" t="s">
        <v>399</v>
      </c>
      <c r="B200" s="21" t="s">
        <v>400</v>
      </c>
      <c r="C200" s="20" t="s">
        <v>401</v>
      </c>
      <c r="D200" s="21">
        <v>0</v>
      </c>
      <c r="E200" s="49"/>
      <c r="F200" s="21">
        <f t="shared" si="4"/>
        <v>0</v>
      </c>
      <c r="G200" s="21">
        <f t="shared" si="6"/>
        <v>0</v>
      </c>
      <c r="H200" s="48">
        <v>0</v>
      </c>
      <c r="I200" s="21"/>
      <c r="J200" s="21"/>
      <c r="K200" s="21"/>
      <c r="L200" s="21"/>
      <c r="M200" s="21"/>
      <c r="N200" s="21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" customHeight="1" x14ac:dyDescent="0.2">
      <c r="A201" s="20" t="s">
        <v>402</v>
      </c>
      <c r="B201" s="21" t="s">
        <v>403</v>
      </c>
      <c r="C201" s="20" t="s">
        <v>59</v>
      </c>
      <c r="D201" s="21">
        <v>0</v>
      </c>
      <c r="E201" s="49"/>
      <c r="F201" s="21">
        <f t="shared" si="4"/>
        <v>0</v>
      </c>
      <c r="G201" s="21">
        <f t="shared" si="6"/>
        <v>0</v>
      </c>
      <c r="H201" s="48">
        <v>0</v>
      </c>
      <c r="I201" s="21"/>
      <c r="J201" s="21"/>
      <c r="K201" s="21"/>
      <c r="L201" s="21"/>
      <c r="M201" s="21"/>
      <c r="N201" s="21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" customHeight="1" x14ac:dyDescent="0.2">
      <c r="A202" s="20" t="s">
        <v>404</v>
      </c>
      <c r="B202" s="21" t="s">
        <v>405</v>
      </c>
      <c r="C202" s="20" t="s">
        <v>401</v>
      </c>
      <c r="D202" s="21">
        <v>0</v>
      </c>
      <c r="E202" s="49"/>
      <c r="F202" s="21">
        <f t="shared" si="4"/>
        <v>0</v>
      </c>
      <c r="G202" s="21">
        <f t="shared" si="6"/>
        <v>0</v>
      </c>
      <c r="H202" s="48">
        <v>0</v>
      </c>
      <c r="I202" s="21"/>
      <c r="J202" s="21"/>
      <c r="K202" s="21"/>
      <c r="L202" s="21"/>
      <c r="M202" s="21"/>
      <c r="N202" s="21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" customHeight="1" x14ac:dyDescent="0.2">
      <c r="A203" s="20" t="s">
        <v>406</v>
      </c>
      <c r="B203" s="21" t="s">
        <v>407</v>
      </c>
      <c r="C203" s="20" t="s">
        <v>52</v>
      </c>
      <c r="D203" s="21">
        <v>200</v>
      </c>
      <c r="E203" s="50">
        <v>48</v>
      </c>
      <c r="F203" s="21">
        <f t="shared" si="4"/>
        <v>248</v>
      </c>
      <c r="G203" s="21">
        <f t="shared" si="6"/>
        <v>143</v>
      </c>
      <c r="H203" s="48">
        <v>105</v>
      </c>
      <c r="I203" s="21"/>
      <c r="J203" s="21">
        <v>200</v>
      </c>
      <c r="K203" s="21"/>
      <c r="L203" s="21"/>
      <c r="M203" s="21"/>
      <c r="N203" s="21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" customHeight="1" x14ac:dyDescent="0.2">
      <c r="A204" s="20" t="s">
        <v>408</v>
      </c>
      <c r="B204" s="21" t="s">
        <v>409</v>
      </c>
      <c r="C204" s="20" t="s">
        <v>38</v>
      </c>
      <c r="D204" s="21">
        <v>10</v>
      </c>
      <c r="E204" s="49"/>
      <c r="F204" s="21">
        <f t="shared" si="4"/>
        <v>10</v>
      </c>
      <c r="G204" s="21">
        <f t="shared" si="6"/>
        <v>0</v>
      </c>
      <c r="H204" s="48">
        <v>10</v>
      </c>
      <c r="I204" s="21"/>
      <c r="J204" s="21"/>
      <c r="K204" s="21"/>
      <c r="L204" s="21"/>
      <c r="M204" s="21"/>
      <c r="N204" s="21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" customHeight="1" x14ac:dyDescent="0.2">
      <c r="A205" s="20" t="s">
        <v>410</v>
      </c>
      <c r="B205" s="21" t="s">
        <v>411</v>
      </c>
      <c r="C205" s="20" t="s">
        <v>26</v>
      </c>
      <c r="D205" s="24">
        <v>180</v>
      </c>
      <c r="E205" s="50"/>
      <c r="F205" s="21">
        <f t="shared" si="4"/>
        <v>180</v>
      </c>
      <c r="G205" s="21">
        <f t="shared" si="6"/>
        <v>120</v>
      </c>
      <c r="H205" s="48">
        <v>60</v>
      </c>
      <c r="I205" s="21"/>
      <c r="J205" s="21"/>
      <c r="K205" s="21"/>
      <c r="L205" s="21"/>
      <c r="M205" s="21"/>
      <c r="N205" s="21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" customHeight="1" x14ac:dyDescent="0.2">
      <c r="A206" s="20" t="s">
        <v>412</v>
      </c>
      <c r="B206" s="21" t="s">
        <v>413</v>
      </c>
      <c r="C206" s="20" t="s">
        <v>59</v>
      </c>
      <c r="D206" s="21">
        <v>0</v>
      </c>
      <c r="E206" s="49"/>
      <c r="F206" s="21">
        <f t="shared" si="4"/>
        <v>0</v>
      </c>
      <c r="G206" s="21">
        <f t="shared" si="6"/>
        <v>0</v>
      </c>
      <c r="H206" s="48">
        <v>0</v>
      </c>
      <c r="I206" s="21"/>
      <c r="J206" s="21"/>
      <c r="K206" s="21"/>
      <c r="L206" s="21"/>
      <c r="M206" s="21"/>
      <c r="N206" s="21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" customHeight="1" x14ac:dyDescent="0.2">
      <c r="A207" s="20" t="s">
        <v>414</v>
      </c>
      <c r="B207" s="21" t="s">
        <v>415</v>
      </c>
      <c r="C207" s="20" t="s">
        <v>52</v>
      </c>
      <c r="D207" s="21">
        <v>134</v>
      </c>
      <c r="E207" s="50">
        <v>60</v>
      </c>
      <c r="F207" s="21">
        <f t="shared" si="4"/>
        <v>194</v>
      </c>
      <c r="G207" s="21">
        <f t="shared" si="6"/>
        <v>91</v>
      </c>
      <c r="H207" s="48">
        <v>103</v>
      </c>
      <c r="I207" s="21"/>
      <c r="J207" s="21">
        <v>100</v>
      </c>
      <c r="K207" s="21"/>
      <c r="L207" s="21"/>
      <c r="M207" s="21"/>
      <c r="N207" s="21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" customHeight="1" x14ac:dyDescent="0.2">
      <c r="A208" s="20" t="s">
        <v>416</v>
      </c>
      <c r="B208" s="21" t="s">
        <v>417</v>
      </c>
      <c r="C208" s="20" t="s">
        <v>52</v>
      </c>
      <c r="D208" s="21">
        <v>23100</v>
      </c>
      <c r="E208" s="49"/>
      <c r="F208" s="21">
        <f t="shared" si="4"/>
        <v>23100</v>
      </c>
      <c r="G208" s="21">
        <f t="shared" si="6"/>
        <v>22392</v>
      </c>
      <c r="H208" s="48">
        <v>708</v>
      </c>
      <c r="I208" s="21"/>
      <c r="J208" s="21">
        <v>3600</v>
      </c>
      <c r="K208" s="21"/>
      <c r="L208" s="21"/>
      <c r="M208" s="21"/>
      <c r="N208" s="21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" customHeight="1" x14ac:dyDescent="0.2">
      <c r="A209" s="20" t="s">
        <v>418</v>
      </c>
      <c r="B209" s="21" t="s">
        <v>419</v>
      </c>
      <c r="C209" s="20" t="s">
        <v>59</v>
      </c>
      <c r="D209" s="21">
        <v>46</v>
      </c>
      <c r="E209" s="49"/>
      <c r="F209" s="21">
        <f t="shared" si="4"/>
        <v>46</v>
      </c>
      <c r="G209" s="21">
        <f t="shared" si="6"/>
        <v>2</v>
      </c>
      <c r="H209" s="48">
        <v>44</v>
      </c>
      <c r="I209" s="21"/>
      <c r="J209" s="21"/>
      <c r="K209" s="21"/>
      <c r="L209" s="21"/>
      <c r="M209" s="21"/>
      <c r="N209" s="21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" customHeight="1" x14ac:dyDescent="0.2">
      <c r="A210" s="20" t="s">
        <v>420</v>
      </c>
      <c r="B210" s="21" t="s">
        <v>421</v>
      </c>
      <c r="C210" s="20" t="s">
        <v>26</v>
      </c>
      <c r="D210" s="21">
        <v>3668</v>
      </c>
      <c r="E210" s="50"/>
      <c r="F210" s="21">
        <f t="shared" si="4"/>
        <v>3668</v>
      </c>
      <c r="G210" s="21">
        <f t="shared" si="6"/>
        <v>2794</v>
      </c>
      <c r="H210" s="48">
        <v>874</v>
      </c>
      <c r="I210" s="21"/>
      <c r="J210" s="21">
        <v>2000</v>
      </c>
      <c r="K210" s="21"/>
      <c r="L210" s="21"/>
      <c r="M210" s="21"/>
      <c r="N210" s="21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20" t="s">
        <v>422</v>
      </c>
      <c r="B211" s="21" t="s">
        <v>423</v>
      </c>
      <c r="C211" s="20" t="s">
        <v>38</v>
      </c>
      <c r="D211" s="21">
        <v>5</v>
      </c>
      <c r="E211" s="49"/>
      <c r="F211" s="21">
        <f t="shared" si="4"/>
        <v>5</v>
      </c>
      <c r="G211" s="21">
        <f t="shared" si="6"/>
        <v>2</v>
      </c>
      <c r="H211" s="48">
        <v>3</v>
      </c>
      <c r="I211" s="21"/>
      <c r="J211" s="21">
        <v>5</v>
      </c>
      <c r="K211" s="21"/>
      <c r="L211" s="21"/>
      <c r="M211" s="21"/>
      <c r="N211" s="21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20" t="s">
        <v>424</v>
      </c>
      <c r="B212" s="30" t="s">
        <v>425</v>
      </c>
      <c r="C212" s="20" t="s">
        <v>26</v>
      </c>
      <c r="D212" s="21">
        <v>6638</v>
      </c>
      <c r="E212" s="49"/>
      <c r="F212" s="21">
        <f t="shared" si="4"/>
        <v>6638</v>
      </c>
      <c r="G212" s="21">
        <f t="shared" si="6"/>
        <v>1006</v>
      </c>
      <c r="H212" s="48">
        <v>5632</v>
      </c>
      <c r="I212" s="21"/>
      <c r="J212" s="21"/>
      <c r="K212" s="21"/>
      <c r="L212" s="21"/>
      <c r="M212" s="21"/>
      <c r="N212" s="21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20" t="s">
        <v>426</v>
      </c>
      <c r="B213" s="21" t="s">
        <v>427</v>
      </c>
      <c r="C213" s="20" t="s">
        <v>89</v>
      </c>
      <c r="D213" s="21">
        <v>12</v>
      </c>
      <c r="E213" s="49"/>
      <c r="F213" s="21">
        <f t="shared" si="4"/>
        <v>12</v>
      </c>
      <c r="G213" s="21">
        <f t="shared" si="6"/>
        <v>3</v>
      </c>
      <c r="H213" s="48">
        <v>9</v>
      </c>
      <c r="I213" s="21"/>
      <c r="J213" s="21"/>
      <c r="K213" s="21"/>
      <c r="L213" s="21"/>
      <c r="M213" s="21"/>
      <c r="N213" s="21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20" t="s">
        <v>428</v>
      </c>
      <c r="B214" s="21" t="s">
        <v>429</v>
      </c>
      <c r="C214" s="20" t="s">
        <v>52</v>
      </c>
      <c r="D214" s="31">
        <v>0</v>
      </c>
      <c r="E214" s="49"/>
      <c r="F214" s="21">
        <f t="shared" si="4"/>
        <v>0</v>
      </c>
      <c r="G214" s="21">
        <f t="shared" si="6"/>
        <v>0</v>
      </c>
      <c r="H214" s="48">
        <v>0</v>
      </c>
      <c r="I214" s="31"/>
      <c r="J214" s="31"/>
      <c r="K214" s="16"/>
      <c r="L214" s="16"/>
      <c r="M214" s="16"/>
      <c r="N214" s="1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20" t="s">
        <v>430</v>
      </c>
      <c r="B215" s="21" t="s">
        <v>431</v>
      </c>
      <c r="C215" s="20" t="s">
        <v>52</v>
      </c>
      <c r="D215" s="21">
        <v>0</v>
      </c>
      <c r="E215" s="49"/>
      <c r="F215" s="21">
        <f t="shared" si="4"/>
        <v>0</v>
      </c>
      <c r="G215" s="21">
        <f t="shared" si="6"/>
        <v>0</v>
      </c>
      <c r="H215" s="48">
        <v>0</v>
      </c>
      <c r="I215" s="21"/>
      <c r="J215" s="21"/>
      <c r="K215" s="21"/>
      <c r="L215" s="21"/>
      <c r="M215" s="21"/>
      <c r="N215" s="21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20" t="s">
        <v>432</v>
      </c>
      <c r="B216" s="21" t="s">
        <v>433</v>
      </c>
      <c r="C216" s="20" t="s">
        <v>52</v>
      </c>
      <c r="D216" s="21">
        <v>149</v>
      </c>
      <c r="E216" s="49"/>
      <c r="F216" s="21">
        <f t="shared" si="4"/>
        <v>149</v>
      </c>
      <c r="G216" s="21">
        <f t="shared" si="6"/>
        <v>28</v>
      </c>
      <c r="H216" s="48">
        <v>121</v>
      </c>
      <c r="I216" s="21"/>
      <c r="J216" s="21"/>
      <c r="K216" s="21"/>
      <c r="L216" s="21"/>
      <c r="M216" s="21"/>
      <c r="N216" s="21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20" t="s">
        <v>434</v>
      </c>
      <c r="B217" s="22" t="s">
        <v>435</v>
      </c>
      <c r="C217" s="20" t="s">
        <v>26</v>
      </c>
      <c r="D217" s="21">
        <v>0</v>
      </c>
      <c r="E217" s="49"/>
      <c r="F217" s="21">
        <f t="shared" si="4"/>
        <v>0</v>
      </c>
      <c r="G217" s="21">
        <f t="shared" si="6"/>
        <v>0</v>
      </c>
      <c r="H217" s="48">
        <v>0</v>
      </c>
      <c r="I217" s="21"/>
      <c r="J217" s="21"/>
      <c r="K217" s="21"/>
      <c r="L217" s="21"/>
      <c r="M217" s="21"/>
      <c r="N217" s="21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20" t="s">
        <v>436</v>
      </c>
      <c r="B218" s="21" t="s">
        <v>437</v>
      </c>
      <c r="C218" s="20" t="s">
        <v>52</v>
      </c>
      <c r="D218" s="21">
        <v>0</v>
      </c>
      <c r="E218" s="49"/>
      <c r="F218" s="21">
        <f t="shared" si="4"/>
        <v>0</v>
      </c>
      <c r="G218" s="21">
        <f t="shared" si="6"/>
        <v>0</v>
      </c>
      <c r="H218" s="48">
        <v>0</v>
      </c>
      <c r="I218" s="21"/>
      <c r="J218" s="21"/>
      <c r="K218" s="21"/>
      <c r="L218" s="21"/>
      <c r="M218" s="21"/>
      <c r="N218" s="21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20" t="s">
        <v>438</v>
      </c>
      <c r="B219" s="21" t="s">
        <v>439</v>
      </c>
      <c r="C219" s="20" t="s">
        <v>26</v>
      </c>
      <c r="D219" s="21">
        <v>918</v>
      </c>
      <c r="E219" s="49"/>
      <c r="F219" s="21">
        <f t="shared" si="4"/>
        <v>918</v>
      </c>
      <c r="G219" s="21">
        <f t="shared" si="6"/>
        <v>21</v>
      </c>
      <c r="H219" s="48">
        <v>897</v>
      </c>
      <c r="I219" s="21"/>
      <c r="J219" s="21"/>
      <c r="K219" s="21"/>
      <c r="L219" s="21"/>
      <c r="M219" s="21"/>
      <c r="N219" s="21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20" t="s">
        <v>440</v>
      </c>
      <c r="B220" s="30" t="s">
        <v>441</v>
      </c>
      <c r="C220" s="20" t="s">
        <v>26</v>
      </c>
      <c r="D220" s="21">
        <v>0</v>
      </c>
      <c r="E220" s="49"/>
      <c r="F220" s="21">
        <f t="shared" si="4"/>
        <v>0</v>
      </c>
      <c r="G220" s="21">
        <f t="shared" si="6"/>
        <v>0</v>
      </c>
      <c r="H220" s="48">
        <v>0</v>
      </c>
      <c r="I220" s="21"/>
      <c r="J220" s="21"/>
      <c r="K220" s="21"/>
      <c r="L220" s="21"/>
      <c r="M220" s="21"/>
      <c r="N220" s="21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" customHeight="1" x14ac:dyDescent="0.2">
      <c r="A221" s="10"/>
      <c r="B221" s="9"/>
      <c r="C221" s="10"/>
      <c r="D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" customHeight="1" x14ac:dyDescent="0.2">
      <c r="A222" s="10"/>
      <c r="B222" s="15" t="s">
        <v>442</v>
      </c>
      <c r="C222" s="10"/>
      <c r="D222" s="9"/>
      <c r="E222" s="51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84" t="s">
        <v>8</v>
      </c>
      <c r="B223" s="84" t="s">
        <v>9</v>
      </c>
      <c r="C223" s="84" t="s">
        <v>10</v>
      </c>
      <c r="D223" s="80" t="s">
        <v>11</v>
      </c>
      <c r="E223" s="80" t="s">
        <v>12</v>
      </c>
      <c r="F223" s="80" t="s">
        <v>13</v>
      </c>
      <c r="G223" s="80" t="s">
        <v>14</v>
      </c>
      <c r="H223" s="80" t="s">
        <v>15</v>
      </c>
      <c r="I223" s="80" t="s">
        <v>16</v>
      </c>
      <c r="J223" s="80" t="s">
        <v>17</v>
      </c>
      <c r="K223" s="82" t="s">
        <v>18</v>
      </c>
      <c r="L223" s="83"/>
      <c r="M223" s="83"/>
      <c r="N223" s="84" t="s">
        <v>19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84"/>
      <c r="B224" s="84"/>
      <c r="C224" s="84"/>
      <c r="D224" s="81"/>
      <c r="E224" s="81"/>
      <c r="F224" s="81"/>
      <c r="G224" s="81"/>
      <c r="H224" s="81"/>
      <c r="I224" s="81"/>
      <c r="J224" s="81"/>
      <c r="K224" s="7" t="s">
        <v>20</v>
      </c>
      <c r="L224" s="7" t="s">
        <v>21</v>
      </c>
      <c r="M224" s="7" t="s">
        <v>22</v>
      </c>
      <c r="N224" s="84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32" t="s">
        <v>443</v>
      </c>
      <c r="B225" s="26" t="s">
        <v>444</v>
      </c>
      <c r="C225" s="32" t="s">
        <v>401</v>
      </c>
      <c r="D225" s="53">
        <v>0</v>
      </c>
      <c r="E225" s="49"/>
      <c r="F225" s="8">
        <f t="shared" ref="F225:F297" si="7">D225+E225</f>
        <v>0</v>
      </c>
      <c r="G225" s="8">
        <f t="shared" ref="G225:G297" si="8">F225-H225</f>
        <v>0</v>
      </c>
      <c r="H225" s="48">
        <v>0</v>
      </c>
      <c r="I225" s="33"/>
      <c r="J225" s="33">
        <f t="shared" ref="J225" si="9">G225*3-H225</f>
        <v>0</v>
      </c>
      <c r="K225" s="34"/>
      <c r="L225" s="34"/>
      <c r="M225" s="34"/>
      <c r="N225" s="34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 x14ac:dyDescent="0.2">
      <c r="A226" s="32" t="s">
        <v>445</v>
      </c>
      <c r="B226" s="26" t="s">
        <v>446</v>
      </c>
      <c r="C226" s="32" t="s">
        <v>401</v>
      </c>
      <c r="D226" s="54">
        <v>200</v>
      </c>
      <c r="E226" s="50"/>
      <c r="F226" s="35">
        <f t="shared" si="7"/>
        <v>200</v>
      </c>
      <c r="G226" s="8">
        <f t="shared" si="8"/>
        <v>0</v>
      </c>
      <c r="H226" s="48">
        <v>200</v>
      </c>
      <c r="I226" s="26"/>
      <c r="J226" s="26"/>
      <c r="K226" s="26"/>
      <c r="L226" s="26"/>
      <c r="M226" s="26"/>
      <c r="N226" s="26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32" t="s">
        <v>447</v>
      </c>
      <c r="B227" s="21" t="s">
        <v>448</v>
      </c>
      <c r="C227" s="32" t="s">
        <v>401</v>
      </c>
      <c r="D227" s="54">
        <v>92</v>
      </c>
      <c r="E227" s="49"/>
      <c r="F227" s="35">
        <f t="shared" si="7"/>
        <v>92</v>
      </c>
      <c r="G227" s="8">
        <f t="shared" si="8"/>
        <v>1</v>
      </c>
      <c r="H227" s="48">
        <v>91</v>
      </c>
      <c r="I227" s="21"/>
      <c r="J227" s="21"/>
      <c r="K227" s="21"/>
      <c r="L227" s="21"/>
      <c r="M227" s="21"/>
      <c r="N227" s="21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32" t="s">
        <v>449</v>
      </c>
      <c r="B228" s="21" t="s">
        <v>450</v>
      </c>
      <c r="C228" s="32" t="s">
        <v>401</v>
      </c>
      <c r="D228" s="54">
        <v>695</v>
      </c>
      <c r="E228" s="49"/>
      <c r="F228" s="35">
        <f t="shared" si="7"/>
        <v>695</v>
      </c>
      <c r="G228" s="8">
        <f t="shared" si="8"/>
        <v>495</v>
      </c>
      <c r="H228" s="48">
        <v>200</v>
      </c>
      <c r="I228" s="21"/>
      <c r="J228" s="21">
        <v>1000</v>
      </c>
      <c r="K228" s="21"/>
      <c r="L228" s="21"/>
      <c r="M228" s="21"/>
      <c r="N228" s="21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32" t="s">
        <v>451</v>
      </c>
      <c r="B229" s="21" t="s">
        <v>452</v>
      </c>
      <c r="C229" s="32" t="s">
        <v>401</v>
      </c>
      <c r="D229" s="54">
        <v>1809</v>
      </c>
      <c r="E229" s="49"/>
      <c r="F229" s="35">
        <f t="shared" si="7"/>
        <v>1809</v>
      </c>
      <c r="G229" s="8">
        <f t="shared" si="8"/>
        <v>453</v>
      </c>
      <c r="H229" s="48">
        <v>1356</v>
      </c>
      <c r="I229" s="21"/>
      <c r="J229" s="21"/>
      <c r="K229" s="21"/>
      <c r="L229" s="21"/>
      <c r="M229" s="21"/>
      <c r="N229" s="21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32" t="s">
        <v>453</v>
      </c>
      <c r="B230" s="21" t="s">
        <v>454</v>
      </c>
      <c r="C230" s="20" t="s">
        <v>455</v>
      </c>
      <c r="D230" s="54">
        <v>0</v>
      </c>
      <c r="E230" s="49"/>
      <c r="F230" s="35">
        <f t="shared" si="7"/>
        <v>0</v>
      </c>
      <c r="G230" s="8">
        <f t="shared" si="8"/>
        <v>0</v>
      </c>
      <c r="H230" s="48">
        <v>0</v>
      </c>
      <c r="I230" s="21"/>
      <c r="J230" s="21"/>
      <c r="K230" s="21"/>
      <c r="L230" s="21"/>
      <c r="M230" s="21"/>
      <c r="N230" s="21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32" t="s">
        <v>456</v>
      </c>
      <c r="B231" s="21" t="s">
        <v>457</v>
      </c>
      <c r="C231" s="32" t="s">
        <v>401</v>
      </c>
      <c r="D231" s="54">
        <v>14590</v>
      </c>
      <c r="E231" s="49"/>
      <c r="F231" s="35">
        <f t="shared" si="7"/>
        <v>14590</v>
      </c>
      <c r="G231" s="8">
        <f t="shared" si="8"/>
        <v>0</v>
      </c>
      <c r="H231" s="48">
        <v>14590</v>
      </c>
      <c r="I231" s="21"/>
      <c r="J231" s="21"/>
      <c r="K231" s="21"/>
      <c r="L231" s="21"/>
      <c r="M231" s="21"/>
      <c r="N231" s="21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32" t="s">
        <v>458</v>
      </c>
      <c r="B232" s="21" t="s">
        <v>459</v>
      </c>
      <c r="C232" s="32" t="s">
        <v>401</v>
      </c>
      <c r="D232" s="54">
        <v>0</v>
      </c>
      <c r="E232" s="49"/>
      <c r="F232" s="35">
        <f t="shared" si="7"/>
        <v>0</v>
      </c>
      <c r="G232" s="8">
        <f t="shared" si="8"/>
        <v>0</v>
      </c>
      <c r="H232" s="48">
        <v>0</v>
      </c>
      <c r="I232" s="21"/>
      <c r="J232" s="21"/>
      <c r="K232" s="21"/>
      <c r="L232" s="21"/>
      <c r="M232" s="21"/>
      <c r="N232" s="21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32" t="s">
        <v>460</v>
      </c>
      <c r="B233" s="21" t="s">
        <v>461</v>
      </c>
      <c r="C233" s="32" t="s">
        <v>401</v>
      </c>
      <c r="D233" s="54">
        <v>0</v>
      </c>
      <c r="E233" s="49"/>
      <c r="F233" s="35">
        <f t="shared" si="7"/>
        <v>0</v>
      </c>
      <c r="G233" s="8">
        <f t="shared" si="8"/>
        <v>0</v>
      </c>
      <c r="H233" s="48">
        <v>0</v>
      </c>
      <c r="I233" s="21"/>
      <c r="J233" s="21"/>
      <c r="K233" s="21"/>
      <c r="L233" s="21"/>
      <c r="M233" s="21"/>
      <c r="N233" s="21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32" t="s">
        <v>462</v>
      </c>
      <c r="B234" s="21" t="s">
        <v>463</v>
      </c>
      <c r="C234" s="32" t="s">
        <v>401</v>
      </c>
      <c r="D234" s="54">
        <v>0</v>
      </c>
      <c r="E234" s="49"/>
      <c r="F234" s="35">
        <f t="shared" si="7"/>
        <v>0</v>
      </c>
      <c r="G234" s="8">
        <f t="shared" si="8"/>
        <v>0</v>
      </c>
      <c r="H234" s="48">
        <v>0</v>
      </c>
      <c r="I234" s="21"/>
      <c r="J234" s="21"/>
      <c r="K234" s="21"/>
      <c r="L234" s="21"/>
      <c r="M234" s="21"/>
      <c r="N234" s="21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32" t="s">
        <v>464</v>
      </c>
      <c r="B235" s="21" t="s">
        <v>465</v>
      </c>
      <c r="C235" s="32" t="s">
        <v>401</v>
      </c>
      <c r="D235" s="54">
        <v>0</v>
      </c>
      <c r="E235" s="49"/>
      <c r="F235" s="35">
        <f t="shared" si="7"/>
        <v>0</v>
      </c>
      <c r="G235" s="8">
        <f t="shared" si="8"/>
        <v>0</v>
      </c>
      <c r="H235" s="48">
        <v>0</v>
      </c>
      <c r="I235" s="21"/>
      <c r="J235" s="21"/>
      <c r="K235" s="21"/>
      <c r="L235" s="21"/>
      <c r="M235" s="21"/>
      <c r="N235" s="21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32" t="s">
        <v>466</v>
      </c>
      <c r="B236" s="21" t="s">
        <v>467</v>
      </c>
      <c r="C236" s="32" t="s">
        <v>401</v>
      </c>
      <c r="D236" s="54">
        <v>0</v>
      </c>
      <c r="E236" s="49"/>
      <c r="F236" s="35">
        <f t="shared" si="7"/>
        <v>0</v>
      </c>
      <c r="G236" s="8">
        <f t="shared" si="8"/>
        <v>0</v>
      </c>
      <c r="H236" s="48">
        <v>0</v>
      </c>
      <c r="I236" s="21"/>
      <c r="J236" s="21"/>
      <c r="K236" s="21"/>
      <c r="L236" s="21"/>
      <c r="M236" s="21"/>
      <c r="N236" s="21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32" t="s">
        <v>468</v>
      </c>
      <c r="B237" s="21" t="s">
        <v>469</v>
      </c>
      <c r="C237" s="32" t="s">
        <v>401</v>
      </c>
      <c r="D237" s="54">
        <v>79300</v>
      </c>
      <c r="E237" s="49"/>
      <c r="F237" s="35">
        <f t="shared" si="7"/>
        <v>79300</v>
      </c>
      <c r="G237" s="8">
        <f t="shared" si="8"/>
        <v>0</v>
      </c>
      <c r="H237" s="48">
        <v>79300</v>
      </c>
      <c r="I237" s="21"/>
      <c r="J237" s="21"/>
      <c r="K237" s="21"/>
      <c r="L237" s="21"/>
      <c r="M237" s="21"/>
      <c r="N237" s="21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32" t="s">
        <v>470</v>
      </c>
      <c r="B238" s="21" t="s">
        <v>471</v>
      </c>
      <c r="C238" s="32" t="s">
        <v>401</v>
      </c>
      <c r="D238" s="54">
        <v>0</v>
      </c>
      <c r="E238" s="49"/>
      <c r="F238" s="35">
        <f t="shared" si="7"/>
        <v>0</v>
      </c>
      <c r="G238" s="8">
        <f t="shared" si="8"/>
        <v>0</v>
      </c>
      <c r="H238" s="48">
        <v>0</v>
      </c>
      <c r="I238" s="21"/>
      <c r="J238" s="21"/>
      <c r="K238" s="21"/>
      <c r="L238" s="21"/>
      <c r="M238" s="21"/>
      <c r="N238" s="21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32" t="s">
        <v>472</v>
      </c>
      <c r="B239" s="21" t="s">
        <v>473</v>
      </c>
      <c r="C239" s="32" t="s">
        <v>401</v>
      </c>
      <c r="D239" s="54">
        <v>0</v>
      </c>
      <c r="E239" s="49"/>
      <c r="F239" s="35">
        <f t="shared" si="7"/>
        <v>0</v>
      </c>
      <c r="G239" s="8">
        <f t="shared" si="8"/>
        <v>0</v>
      </c>
      <c r="H239" s="48">
        <v>0</v>
      </c>
      <c r="I239" s="21"/>
      <c r="J239" s="21"/>
      <c r="K239" s="21"/>
      <c r="L239" s="21"/>
      <c r="M239" s="21"/>
      <c r="N239" s="21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32" t="s">
        <v>474</v>
      </c>
      <c r="B240" s="21" t="s">
        <v>475</v>
      </c>
      <c r="C240" s="32" t="s">
        <v>401</v>
      </c>
      <c r="D240" s="54">
        <v>0</v>
      </c>
      <c r="E240" s="49"/>
      <c r="F240" s="35">
        <f t="shared" si="7"/>
        <v>0</v>
      </c>
      <c r="G240" s="8">
        <f t="shared" si="8"/>
        <v>0</v>
      </c>
      <c r="H240" s="48">
        <v>0</v>
      </c>
      <c r="I240" s="21"/>
      <c r="J240" s="21"/>
      <c r="K240" s="21"/>
      <c r="L240" s="21"/>
      <c r="M240" s="21"/>
      <c r="N240" s="21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32" t="s">
        <v>476</v>
      </c>
      <c r="B241" s="21" t="s">
        <v>477</v>
      </c>
      <c r="C241" s="32" t="s">
        <v>401</v>
      </c>
      <c r="D241" s="54">
        <v>0</v>
      </c>
      <c r="E241" s="49"/>
      <c r="F241" s="35">
        <f t="shared" si="7"/>
        <v>0</v>
      </c>
      <c r="G241" s="8">
        <f t="shared" si="8"/>
        <v>0</v>
      </c>
      <c r="H241" s="48">
        <v>0</v>
      </c>
      <c r="I241" s="21"/>
      <c r="J241" s="21"/>
      <c r="K241" s="21"/>
      <c r="L241" s="21"/>
      <c r="M241" s="21"/>
      <c r="N241" s="21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32" t="s">
        <v>478</v>
      </c>
      <c r="B242" s="21" t="s">
        <v>479</v>
      </c>
      <c r="C242" s="20" t="s">
        <v>480</v>
      </c>
      <c r="D242" s="54">
        <v>0</v>
      </c>
      <c r="E242" s="49"/>
      <c r="F242" s="35">
        <f t="shared" si="7"/>
        <v>0</v>
      </c>
      <c r="G242" s="8">
        <f t="shared" si="8"/>
        <v>0</v>
      </c>
      <c r="H242" s="48">
        <v>0</v>
      </c>
      <c r="I242" s="21"/>
      <c r="J242" s="21"/>
      <c r="K242" s="21"/>
      <c r="L242" s="21"/>
      <c r="M242" s="21"/>
      <c r="N242" s="21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32" t="s">
        <v>481</v>
      </c>
      <c r="B243" s="21" t="s">
        <v>482</v>
      </c>
      <c r="C243" s="20" t="s">
        <v>483</v>
      </c>
      <c r="D243" s="54">
        <v>0</v>
      </c>
      <c r="E243" s="49"/>
      <c r="F243" s="35">
        <f t="shared" si="7"/>
        <v>0</v>
      </c>
      <c r="G243" s="8">
        <f t="shared" si="8"/>
        <v>0</v>
      </c>
      <c r="H243" s="48">
        <v>0</v>
      </c>
      <c r="I243" s="21"/>
      <c r="J243" s="21"/>
      <c r="K243" s="21"/>
      <c r="L243" s="21"/>
      <c r="M243" s="21"/>
      <c r="N243" s="21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32" t="s">
        <v>484</v>
      </c>
      <c r="B244" s="21" t="s">
        <v>485</v>
      </c>
      <c r="C244" s="20" t="s">
        <v>483</v>
      </c>
      <c r="D244" s="54">
        <v>0</v>
      </c>
      <c r="E244" s="49"/>
      <c r="F244" s="35">
        <f t="shared" si="7"/>
        <v>0</v>
      </c>
      <c r="G244" s="8">
        <f t="shared" si="8"/>
        <v>0</v>
      </c>
      <c r="H244" s="48">
        <v>0</v>
      </c>
      <c r="I244" s="21"/>
      <c r="J244" s="21"/>
      <c r="K244" s="21"/>
      <c r="L244" s="21"/>
      <c r="M244" s="21"/>
      <c r="N244" s="21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32" t="s">
        <v>486</v>
      </c>
      <c r="B245" s="21" t="s">
        <v>487</v>
      </c>
      <c r="C245" s="20" t="s">
        <v>52</v>
      </c>
      <c r="D245" s="54">
        <v>48</v>
      </c>
      <c r="E245" s="49"/>
      <c r="F245" s="35">
        <f t="shared" si="7"/>
        <v>48</v>
      </c>
      <c r="G245" s="8">
        <f t="shared" si="8"/>
        <v>0</v>
      </c>
      <c r="H245" s="48">
        <v>48</v>
      </c>
      <c r="I245" s="21"/>
      <c r="J245" s="21"/>
      <c r="K245" s="21"/>
      <c r="L245" s="21"/>
      <c r="M245" s="21"/>
      <c r="N245" s="21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32" t="s">
        <v>488</v>
      </c>
      <c r="B246" s="21" t="s">
        <v>489</v>
      </c>
      <c r="C246" s="20" t="s">
        <v>52</v>
      </c>
      <c r="D246" s="54">
        <v>0</v>
      </c>
      <c r="E246" s="49"/>
      <c r="F246" s="35">
        <f t="shared" si="7"/>
        <v>0</v>
      </c>
      <c r="G246" s="8">
        <f t="shared" si="8"/>
        <v>0</v>
      </c>
      <c r="H246" s="48">
        <v>0</v>
      </c>
      <c r="I246" s="21"/>
      <c r="J246" s="21"/>
      <c r="K246" s="21"/>
      <c r="L246" s="21"/>
      <c r="M246" s="21"/>
      <c r="N246" s="21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32" t="s">
        <v>490</v>
      </c>
      <c r="B247" s="21" t="s">
        <v>491</v>
      </c>
      <c r="C247" s="20" t="s">
        <v>483</v>
      </c>
      <c r="D247" s="54">
        <v>2</v>
      </c>
      <c r="E247" s="49"/>
      <c r="F247" s="35">
        <f t="shared" si="7"/>
        <v>2</v>
      </c>
      <c r="G247" s="8">
        <f t="shared" si="8"/>
        <v>0</v>
      </c>
      <c r="H247" s="48">
        <v>2</v>
      </c>
      <c r="I247" s="21"/>
      <c r="J247" s="21"/>
      <c r="K247" s="21"/>
      <c r="L247" s="21"/>
      <c r="M247" s="21"/>
      <c r="N247" s="21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32" t="s">
        <v>492</v>
      </c>
      <c r="B248" s="21" t="s">
        <v>493</v>
      </c>
      <c r="C248" s="20" t="s">
        <v>483</v>
      </c>
      <c r="D248" s="54">
        <v>0</v>
      </c>
      <c r="E248" s="49"/>
      <c r="F248" s="35">
        <f t="shared" si="7"/>
        <v>0</v>
      </c>
      <c r="G248" s="8">
        <f t="shared" si="8"/>
        <v>0</v>
      </c>
      <c r="H248" s="48">
        <v>0</v>
      </c>
      <c r="I248" s="21"/>
      <c r="J248" s="21"/>
      <c r="K248" s="21"/>
      <c r="L248" s="21"/>
      <c r="M248" s="21"/>
      <c r="N248" s="21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32" t="s">
        <v>494</v>
      </c>
      <c r="B249" s="21" t="s">
        <v>495</v>
      </c>
      <c r="C249" s="20" t="s">
        <v>483</v>
      </c>
      <c r="D249" s="54">
        <v>1</v>
      </c>
      <c r="E249" s="49"/>
      <c r="F249" s="35">
        <f t="shared" si="7"/>
        <v>1</v>
      </c>
      <c r="G249" s="8">
        <f t="shared" si="8"/>
        <v>1</v>
      </c>
      <c r="H249" s="48">
        <v>0</v>
      </c>
      <c r="I249" s="21"/>
      <c r="J249" s="21"/>
      <c r="K249" s="21"/>
      <c r="L249" s="21"/>
      <c r="M249" s="21"/>
      <c r="N249" s="21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32" t="s">
        <v>496</v>
      </c>
      <c r="B250" s="21" t="s">
        <v>497</v>
      </c>
      <c r="C250" s="20" t="s">
        <v>52</v>
      </c>
      <c r="D250" s="54">
        <v>34</v>
      </c>
      <c r="E250" s="49"/>
      <c r="F250" s="35">
        <f t="shared" si="7"/>
        <v>34</v>
      </c>
      <c r="G250" s="8">
        <f t="shared" si="8"/>
        <v>0</v>
      </c>
      <c r="H250" s="48">
        <v>34</v>
      </c>
      <c r="I250" s="21"/>
      <c r="J250" s="21"/>
      <c r="K250" s="21"/>
      <c r="L250" s="21"/>
      <c r="M250" s="21"/>
      <c r="N250" s="21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32" t="s">
        <v>498</v>
      </c>
      <c r="B251" s="21" t="s">
        <v>499</v>
      </c>
      <c r="C251" s="20" t="s">
        <v>455</v>
      </c>
      <c r="D251" s="54">
        <v>0</v>
      </c>
      <c r="E251" s="49"/>
      <c r="F251" s="35">
        <f t="shared" si="7"/>
        <v>0</v>
      </c>
      <c r="G251" s="8">
        <f t="shared" si="8"/>
        <v>0</v>
      </c>
      <c r="H251" s="48">
        <v>0</v>
      </c>
      <c r="I251" s="21"/>
      <c r="J251" s="21"/>
      <c r="K251" s="21"/>
      <c r="L251" s="21"/>
      <c r="M251" s="21"/>
      <c r="N251" s="21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32" t="s">
        <v>500</v>
      </c>
      <c r="B252" s="25" t="s">
        <v>501</v>
      </c>
      <c r="C252" s="32" t="s">
        <v>502</v>
      </c>
      <c r="D252" s="54">
        <v>0</v>
      </c>
      <c r="E252" s="49"/>
      <c r="F252" s="35">
        <f t="shared" si="7"/>
        <v>0</v>
      </c>
      <c r="G252" s="8">
        <f t="shared" si="8"/>
        <v>0</v>
      </c>
      <c r="H252" s="48">
        <v>0</v>
      </c>
      <c r="I252" s="21"/>
      <c r="J252" s="21"/>
      <c r="K252" s="21"/>
      <c r="L252" s="21"/>
      <c r="M252" s="21"/>
      <c r="N252" s="21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32" t="s">
        <v>503</v>
      </c>
      <c r="B253" s="21" t="s">
        <v>504</v>
      </c>
      <c r="C253" s="32" t="s">
        <v>401</v>
      </c>
      <c r="D253" s="54">
        <v>9</v>
      </c>
      <c r="E253" s="49"/>
      <c r="F253" s="35">
        <f t="shared" si="7"/>
        <v>9</v>
      </c>
      <c r="G253" s="8">
        <f t="shared" si="8"/>
        <v>0</v>
      </c>
      <c r="H253" s="48">
        <v>9</v>
      </c>
      <c r="I253" s="21"/>
      <c r="J253" s="21"/>
      <c r="K253" s="21"/>
      <c r="L253" s="21"/>
      <c r="M253" s="21"/>
      <c r="N253" s="21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32" t="s">
        <v>505</v>
      </c>
      <c r="B254" s="21" t="s">
        <v>506</v>
      </c>
      <c r="C254" s="32" t="s">
        <v>401</v>
      </c>
      <c r="D254" s="54">
        <v>14</v>
      </c>
      <c r="E254" s="49"/>
      <c r="F254" s="35">
        <f t="shared" si="7"/>
        <v>14</v>
      </c>
      <c r="G254" s="8">
        <f t="shared" si="8"/>
        <v>3</v>
      </c>
      <c r="H254" s="48">
        <v>11</v>
      </c>
      <c r="I254" s="21"/>
      <c r="J254" s="21"/>
      <c r="K254" s="21"/>
      <c r="L254" s="21"/>
      <c r="M254" s="21"/>
      <c r="N254" s="21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32" t="s">
        <v>507</v>
      </c>
      <c r="B255" s="21" t="s">
        <v>508</v>
      </c>
      <c r="C255" s="32" t="s">
        <v>401</v>
      </c>
      <c r="D255" s="54">
        <v>14</v>
      </c>
      <c r="E255" s="49"/>
      <c r="F255" s="35">
        <f t="shared" si="7"/>
        <v>14</v>
      </c>
      <c r="G255" s="8">
        <f t="shared" si="8"/>
        <v>1</v>
      </c>
      <c r="H255" s="48">
        <v>13</v>
      </c>
      <c r="I255" s="21"/>
      <c r="J255" s="21"/>
      <c r="K255" s="21"/>
      <c r="L255" s="21"/>
      <c r="M255" s="21"/>
      <c r="N255" s="21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32" t="s">
        <v>509</v>
      </c>
      <c r="B256" s="21" t="s">
        <v>510</v>
      </c>
      <c r="C256" s="32" t="s">
        <v>401</v>
      </c>
      <c r="D256" s="54">
        <v>23</v>
      </c>
      <c r="E256" s="49"/>
      <c r="F256" s="35">
        <f t="shared" si="7"/>
        <v>23</v>
      </c>
      <c r="G256" s="8">
        <f t="shared" si="8"/>
        <v>1</v>
      </c>
      <c r="H256" s="48">
        <v>22</v>
      </c>
      <c r="I256" s="21"/>
      <c r="J256" s="21"/>
      <c r="K256" s="21"/>
      <c r="L256" s="21"/>
      <c r="M256" s="21"/>
      <c r="N256" s="21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32" t="s">
        <v>511</v>
      </c>
      <c r="B257" s="21" t="s">
        <v>512</v>
      </c>
      <c r="C257" s="32" t="s">
        <v>401</v>
      </c>
      <c r="D257" s="54">
        <v>9</v>
      </c>
      <c r="E257" s="49"/>
      <c r="F257" s="35">
        <f t="shared" si="7"/>
        <v>9</v>
      </c>
      <c r="G257" s="8">
        <f t="shared" si="8"/>
        <v>1</v>
      </c>
      <c r="H257" s="48">
        <v>8</v>
      </c>
      <c r="I257" s="21"/>
      <c r="J257" s="21"/>
      <c r="K257" s="21"/>
      <c r="L257" s="21"/>
      <c r="M257" s="21"/>
      <c r="N257" s="21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32" t="s">
        <v>513</v>
      </c>
      <c r="B258" s="21" t="s">
        <v>514</v>
      </c>
      <c r="C258" s="20" t="s">
        <v>401</v>
      </c>
      <c r="D258" s="54">
        <v>9</v>
      </c>
      <c r="E258" s="49"/>
      <c r="F258" s="35">
        <f t="shared" si="7"/>
        <v>9</v>
      </c>
      <c r="G258" s="8">
        <f t="shared" si="8"/>
        <v>2</v>
      </c>
      <c r="H258" s="48">
        <v>7</v>
      </c>
      <c r="I258" s="21"/>
      <c r="J258" s="21"/>
      <c r="K258" s="21"/>
      <c r="L258" s="21"/>
      <c r="M258" s="21"/>
      <c r="N258" s="21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32" t="s">
        <v>515</v>
      </c>
      <c r="B259" s="21" t="s">
        <v>516</v>
      </c>
      <c r="C259" s="20" t="s">
        <v>517</v>
      </c>
      <c r="D259" s="54">
        <v>0</v>
      </c>
      <c r="E259" s="49"/>
      <c r="F259" s="35">
        <f t="shared" si="7"/>
        <v>0</v>
      </c>
      <c r="G259" s="8">
        <f t="shared" si="8"/>
        <v>0</v>
      </c>
      <c r="H259" s="48">
        <v>0</v>
      </c>
      <c r="I259" s="21"/>
      <c r="J259" s="21"/>
      <c r="K259" s="21"/>
      <c r="L259" s="21"/>
      <c r="M259" s="21"/>
      <c r="N259" s="21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32" t="s">
        <v>518</v>
      </c>
      <c r="B260" s="21" t="s">
        <v>519</v>
      </c>
      <c r="C260" s="20" t="s">
        <v>517</v>
      </c>
      <c r="D260" s="54">
        <v>0</v>
      </c>
      <c r="E260" s="49"/>
      <c r="F260" s="35">
        <f t="shared" si="7"/>
        <v>0</v>
      </c>
      <c r="G260" s="8">
        <f t="shared" si="8"/>
        <v>0</v>
      </c>
      <c r="H260" s="48">
        <v>0</v>
      </c>
      <c r="I260" s="21"/>
      <c r="J260" s="21"/>
      <c r="K260" s="21"/>
      <c r="L260" s="21"/>
      <c r="M260" s="21"/>
      <c r="N260" s="21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32" t="s">
        <v>520</v>
      </c>
      <c r="B261" s="21" t="s">
        <v>521</v>
      </c>
      <c r="C261" s="32" t="s">
        <v>483</v>
      </c>
      <c r="D261" s="54">
        <v>0</v>
      </c>
      <c r="E261" s="49"/>
      <c r="F261" s="35">
        <f t="shared" si="7"/>
        <v>0</v>
      </c>
      <c r="G261" s="8">
        <f t="shared" si="8"/>
        <v>0</v>
      </c>
      <c r="H261" s="48">
        <v>0</v>
      </c>
      <c r="I261" s="21"/>
      <c r="J261" s="21">
        <v>100</v>
      </c>
      <c r="K261" s="21"/>
      <c r="L261" s="21"/>
      <c r="M261" s="21"/>
      <c r="N261" s="21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32" t="s">
        <v>522</v>
      </c>
      <c r="B262" s="21" t="s">
        <v>523</v>
      </c>
      <c r="C262" s="32" t="s">
        <v>401</v>
      </c>
      <c r="D262" s="54">
        <v>20</v>
      </c>
      <c r="E262" s="49">
        <v>20</v>
      </c>
      <c r="F262" s="35">
        <f t="shared" si="7"/>
        <v>40</v>
      </c>
      <c r="G262" s="8">
        <f t="shared" si="8"/>
        <v>0</v>
      </c>
      <c r="H262" s="48">
        <v>40</v>
      </c>
      <c r="I262" s="21"/>
      <c r="J262" s="23"/>
      <c r="K262" s="21"/>
      <c r="L262" s="21"/>
      <c r="M262" s="21"/>
      <c r="N262" s="21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32" t="s">
        <v>524</v>
      </c>
      <c r="B263" s="21" t="s">
        <v>525</v>
      </c>
      <c r="C263" s="20" t="s">
        <v>401</v>
      </c>
      <c r="D263" s="54">
        <v>0</v>
      </c>
      <c r="E263" s="49"/>
      <c r="F263" s="35">
        <f t="shared" si="7"/>
        <v>0</v>
      </c>
      <c r="G263" s="8">
        <f t="shared" si="8"/>
        <v>0</v>
      </c>
      <c r="H263" s="48">
        <v>0</v>
      </c>
      <c r="I263" s="21"/>
      <c r="J263" s="21"/>
      <c r="K263" s="21"/>
      <c r="L263" s="21"/>
      <c r="M263" s="21"/>
      <c r="N263" s="21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32" t="s">
        <v>526</v>
      </c>
      <c r="B264" s="21" t="s">
        <v>527</v>
      </c>
      <c r="C264" s="32" t="s">
        <v>59</v>
      </c>
      <c r="D264" s="54">
        <v>0</v>
      </c>
      <c r="E264" s="49"/>
      <c r="F264" s="35">
        <f t="shared" si="7"/>
        <v>0</v>
      </c>
      <c r="G264" s="8">
        <f t="shared" si="8"/>
        <v>0</v>
      </c>
      <c r="H264" s="48">
        <v>0</v>
      </c>
      <c r="I264" s="21"/>
      <c r="J264" s="21"/>
      <c r="K264" s="21"/>
      <c r="L264" s="21"/>
      <c r="M264" s="21"/>
      <c r="N264" s="21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32" t="s">
        <v>528</v>
      </c>
      <c r="B265" s="21" t="s">
        <v>529</v>
      </c>
      <c r="C265" s="32" t="s">
        <v>401</v>
      </c>
      <c r="D265" s="54">
        <v>0</v>
      </c>
      <c r="E265" s="49"/>
      <c r="F265" s="35">
        <f t="shared" si="7"/>
        <v>0</v>
      </c>
      <c r="G265" s="8">
        <f t="shared" si="8"/>
        <v>0</v>
      </c>
      <c r="H265" s="48">
        <v>0</v>
      </c>
      <c r="I265" s="21"/>
      <c r="J265" s="21"/>
      <c r="K265" s="21"/>
      <c r="L265" s="21"/>
      <c r="M265" s="21"/>
      <c r="N265" s="21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32" t="s">
        <v>530</v>
      </c>
      <c r="B266" s="21" t="s">
        <v>531</v>
      </c>
      <c r="C266" s="32" t="s">
        <v>401</v>
      </c>
      <c r="D266" s="54">
        <v>0</v>
      </c>
      <c r="E266" s="49"/>
      <c r="F266" s="35">
        <f t="shared" si="7"/>
        <v>0</v>
      </c>
      <c r="G266" s="8">
        <f t="shared" si="8"/>
        <v>0</v>
      </c>
      <c r="H266" s="48">
        <v>0</v>
      </c>
      <c r="I266" s="21"/>
      <c r="J266" s="21"/>
      <c r="K266" s="21"/>
      <c r="L266" s="21"/>
      <c r="M266" s="21"/>
      <c r="N266" s="21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32" t="s">
        <v>532</v>
      </c>
      <c r="B267" s="21" t="s">
        <v>533</v>
      </c>
      <c r="C267" s="32" t="s">
        <v>401</v>
      </c>
      <c r="D267" s="54">
        <v>56</v>
      </c>
      <c r="E267" s="49"/>
      <c r="F267" s="35">
        <f t="shared" si="7"/>
        <v>56</v>
      </c>
      <c r="G267" s="8">
        <f t="shared" si="8"/>
        <v>0</v>
      </c>
      <c r="H267" s="48">
        <v>56</v>
      </c>
      <c r="I267" s="21"/>
      <c r="J267" s="21"/>
      <c r="K267" s="21"/>
      <c r="L267" s="21"/>
      <c r="M267" s="21"/>
      <c r="N267" s="21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32" t="s">
        <v>534</v>
      </c>
      <c r="B268" s="21" t="s">
        <v>535</v>
      </c>
      <c r="C268" s="32" t="s">
        <v>401</v>
      </c>
      <c r="D268" s="54">
        <v>0</v>
      </c>
      <c r="E268" s="49"/>
      <c r="F268" s="35">
        <f t="shared" si="7"/>
        <v>0</v>
      </c>
      <c r="G268" s="8">
        <f t="shared" si="8"/>
        <v>0</v>
      </c>
      <c r="H268" s="48">
        <v>0</v>
      </c>
      <c r="I268" s="21"/>
      <c r="J268" s="21"/>
      <c r="K268" s="21"/>
      <c r="L268" s="21"/>
      <c r="M268" s="21"/>
      <c r="N268" s="21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32" t="s">
        <v>536</v>
      </c>
      <c r="B269" s="21" t="s">
        <v>537</v>
      </c>
      <c r="C269" s="20" t="s">
        <v>401</v>
      </c>
      <c r="D269" s="54">
        <v>0</v>
      </c>
      <c r="E269" s="49"/>
      <c r="F269" s="35">
        <f t="shared" si="7"/>
        <v>0</v>
      </c>
      <c r="G269" s="8">
        <f t="shared" si="8"/>
        <v>0</v>
      </c>
      <c r="H269" s="48">
        <v>0</v>
      </c>
      <c r="I269" s="21"/>
      <c r="J269" s="21"/>
      <c r="K269" s="21"/>
      <c r="L269" s="21"/>
      <c r="M269" s="21"/>
      <c r="N269" s="21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32" t="s">
        <v>538</v>
      </c>
      <c r="B270" s="21" t="s">
        <v>539</v>
      </c>
      <c r="C270" s="32" t="s">
        <v>401</v>
      </c>
      <c r="D270" s="54">
        <v>0</v>
      </c>
      <c r="E270" s="49"/>
      <c r="F270" s="35">
        <f t="shared" si="7"/>
        <v>0</v>
      </c>
      <c r="G270" s="8">
        <f t="shared" si="8"/>
        <v>0</v>
      </c>
      <c r="H270" s="48">
        <v>0</v>
      </c>
      <c r="I270" s="21"/>
      <c r="J270" s="21"/>
      <c r="K270" s="21"/>
      <c r="L270" s="21"/>
      <c r="M270" s="21"/>
      <c r="N270" s="21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32" t="s">
        <v>540</v>
      </c>
      <c r="B271" s="21" t="s">
        <v>541</v>
      </c>
      <c r="C271" s="32" t="s">
        <v>401</v>
      </c>
      <c r="D271" s="54">
        <v>0</v>
      </c>
      <c r="E271" s="49"/>
      <c r="F271" s="35">
        <f t="shared" si="7"/>
        <v>0</v>
      </c>
      <c r="G271" s="8">
        <f t="shared" si="8"/>
        <v>0</v>
      </c>
      <c r="H271" s="48">
        <v>0</v>
      </c>
      <c r="I271" s="21"/>
      <c r="J271" s="21"/>
      <c r="K271" s="21"/>
      <c r="L271" s="21"/>
      <c r="M271" s="21"/>
      <c r="N271" s="21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32" t="s">
        <v>542</v>
      </c>
      <c r="B272" s="21" t="s">
        <v>543</v>
      </c>
      <c r="C272" s="32" t="s">
        <v>401</v>
      </c>
      <c r="D272" s="54">
        <v>0</v>
      </c>
      <c r="E272" s="49"/>
      <c r="F272" s="35">
        <f t="shared" si="7"/>
        <v>0</v>
      </c>
      <c r="G272" s="8">
        <f t="shared" si="8"/>
        <v>0</v>
      </c>
      <c r="H272" s="48">
        <v>0</v>
      </c>
      <c r="I272" s="21"/>
      <c r="J272" s="21"/>
      <c r="K272" s="21"/>
      <c r="L272" s="21"/>
      <c r="M272" s="21"/>
      <c r="N272" s="21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32" t="s">
        <v>544</v>
      </c>
      <c r="B273" s="21" t="s">
        <v>545</v>
      </c>
      <c r="C273" s="32" t="s">
        <v>401</v>
      </c>
      <c r="D273" s="54">
        <v>19</v>
      </c>
      <c r="E273" s="49"/>
      <c r="F273" s="35">
        <f t="shared" si="7"/>
        <v>19</v>
      </c>
      <c r="G273" s="8">
        <f t="shared" si="8"/>
        <v>0</v>
      </c>
      <c r="H273" s="48">
        <v>19</v>
      </c>
      <c r="I273" s="21"/>
      <c r="J273" s="21"/>
      <c r="K273" s="21"/>
      <c r="L273" s="21"/>
      <c r="M273" s="21"/>
      <c r="N273" s="21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32" t="s">
        <v>546</v>
      </c>
      <c r="B274" s="21" t="s">
        <v>547</v>
      </c>
      <c r="C274" s="32" t="s">
        <v>64</v>
      </c>
      <c r="D274" s="54">
        <v>400</v>
      </c>
      <c r="E274" s="50"/>
      <c r="F274" s="35">
        <f t="shared" si="7"/>
        <v>400</v>
      </c>
      <c r="G274" s="8">
        <f t="shared" si="8"/>
        <v>0</v>
      </c>
      <c r="H274" s="48">
        <v>400</v>
      </c>
      <c r="I274" s="21"/>
      <c r="J274" s="21"/>
      <c r="K274" s="21"/>
      <c r="L274" s="21"/>
      <c r="M274" s="21"/>
      <c r="N274" s="21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32" t="s">
        <v>548</v>
      </c>
      <c r="B275" s="21" t="s">
        <v>549</v>
      </c>
      <c r="C275" s="32" t="s">
        <v>502</v>
      </c>
      <c r="D275" s="54">
        <v>0</v>
      </c>
      <c r="E275" s="49"/>
      <c r="F275" s="35">
        <f t="shared" si="7"/>
        <v>0</v>
      </c>
      <c r="G275" s="8">
        <f t="shared" si="8"/>
        <v>0</v>
      </c>
      <c r="H275" s="48">
        <v>0</v>
      </c>
      <c r="I275" s="21"/>
      <c r="J275" s="21"/>
      <c r="K275" s="21"/>
      <c r="L275" s="21"/>
      <c r="M275" s="21"/>
      <c r="N275" s="21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32" t="s">
        <v>550</v>
      </c>
      <c r="B276" s="21" t="s">
        <v>551</v>
      </c>
      <c r="C276" s="32" t="s">
        <v>401</v>
      </c>
      <c r="D276" s="54">
        <v>0</v>
      </c>
      <c r="E276" s="49"/>
      <c r="F276" s="35">
        <f t="shared" si="7"/>
        <v>0</v>
      </c>
      <c r="G276" s="8">
        <f t="shared" si="8"/>
        <v>0</v>
      </c>
      <c r="H276" s="48">
        <v>0</v>
      </c>
      <c r="I276" s="21"/>
      <c r="J276" s="21"/>
      <c r="K276" s="21"/>
      <c r="L276" s="21"/>
      <c r="M276" s="21"/>
      <c r="N276" s="21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32" t="s">
        <v>552</v>
      </c>
      <c r="B277" s="21" t="s">
        <v>553</v>
      </c>
      <c r="C277" s="32" t="s">
        <v>401</v>
      </c>
      <c r="D277" s="54">
        <v>0</v>
      </c>
      <c r="E277" s="49"/>
      <c r="F277" s="35">
        <f t="shared" si="7"/>
        <v>0</v>
      </c>
      <c r="G277" s="8">
        <f t="shared" si="8"/>
        <v>0</v>
      </c>
      <c r="H277" s="48">
        <v>0</v>
      </c>
      <c r="I277" s="21"/>
      <c r="J277" s="21"/>
      <c r="K277" s="21"/>
      <c r="L277" s="21"/>
      <c r="M277" s="21"/>
      <c r="N277" s="21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32" t="s">
        <v>554</v>
      </c>
      <c r="B278" s="21" t="s">
        <v>555</v>
      </c>
      <c r="C278" s="32" t="s">
        <v>401</v>
      </c>
      <c r="D278" s="54">
        <v>4200</v>
      </c>
      <c r="E278" s="49"/>
      <c r="F278" s="35">
        <f t="shared" si="7"/>
        <v>4200</v>
      </c>
      <c r="G278" s="8">
        <f t="shared" si="8"/>
        <v>0</v>
      </c>
      <c r="H278" s="48">
        <v>4200</v>
      </c>
      <c r="I278" s="21"/>
      <c r="J278" s="21"/>
      <c r="K278" s="21"/>
      <c r="L278" s="21"/>
      <c r="M278" s="21"/>
      <c r="N278" s="21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32" t="s">
        <v>556</v>
      </c>
      <c r="B279" s="21" t="s">
        <v>557</v>
      </c>
      <c r="C279" s="20" t="s">
        <v>401</v>
      </c>
      <c r="D279" s="54">
        <v>2100</v>
      </c>
      <c r="E279" s="49"/>
      <c r="F279" s="35">
        <f t="shared" si="7"/>
        <v>2100</v>
      </c>
      <c r="G279" s="8">
        <f t="shared" si="8"/>
        <v>390</v>
      </c>
      <c r="H279" s="48">
        <v>1710</v>
      </c>
      <c r="I279" s="21"/>
      <c r="J279" s="21"/>
      <c r="K279" s="21"/>
      <c r="L279" s="21"/>
      <c r="M279" s="21"/>
      <c r="N279" s="21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32" t="s">
        <v>558</v>
      </c>
      <c r="B280" s="21" t="s">
        <v>559</v>
      </c>
      <c r="C280" s="20" t="s">
        <v>401</v>
      </c>
      <c r="D280" s="54">
        <v>295</v>
      </c>
      <c r="E280" s="50">
        <v>1000</v>
      </c>
      <c r="F280" s="35">
        <f t="shared" si="7"/>
        <v>1295</v>
      </c>
      <c r="G280" s="8">
        <f t="shared" si="8"/>
        <v>994</v>
      </c>
      <c r="H280" s="48">
        <v>301</v>
      </c>
      <c r="I280" s="21"/>
      <c r="J280" s="21">
        <v>2000</v>
      </c>
      <c r="K280" s="21"/>
      <c r="L280" s="21"/>
      <c r="M280" s="21"/>
      <c r="N280" s="21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32" t="s">
        <v>560</v>
      </c>
      <c r="B281" s="21" t="s">
        <v>561</v>
      </c>
      <c r="C281" s="32" t="s">
        <v>401</v>
      </c>
      <c r="D281" s="54">
        <v>0</v>
      </c>
      <c r="E281" s="49"/>
      <c r="F281" s="35">
        <f t="shared" si="7"/>
        <v>0</v>
      </c>
      <c r="G281" s="8">
        <f t="shared" si="8"/>
        <v>0</v>
      </c>
      <c r="H281" s="48">
        <v>0</v>
      </c>
      <c r="I281" s="21"/>
      <c r="J281" s="21"/>
      <c r="K281" s="21"/>
      <c r="L281" s="21"/>
      <c r="M281" s="21"/>
      <c r="N281" s="21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32" t="s">
        <v>562</v>
      </c>
      <c r="B282" s="21" t="s">
        <v>563</v>
      </c>
      <c r="C282" s="32" t="s">
        <v>401</v>
      </c>
      <c r="D282" s="54">
        <v>35</v>
      </c>
      <c r="E282" s="49"/>
      <c r="F282" s="35">
        <f t="shared" si="7"/>
        <v>35</v>
      </c>
      <c r="G282" s="8">
        <f t="shared" si="8"/>
        <v>0</v>
      </c>
      <c r="H282" s="48">
        <v>35</v>
      </c>
      <c r="I282" s="21"/>
      <c r="J282" s="21"/>
      <c r="K282" s="21"/>
      <c r="L282" s="21"/>
      <c r="M282" s="21"/>
      <c r="N282" s="21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32" t="s">
        <v>564</v>
      </c>
      <c r="B283" s="21" t="s">
        <v>565</v>
      </c>
      <c r="C283" s="32" t="s">
        <v>401</v>
      </c>
      <c r="D283" s="54">
        <v>3589</v>
      </c>
      <c r="E283" s="49"/>
      <c r="F283" s="35">
        <f t="shared" si="7"/>
        <v>3589</v>
      </c>
      <c r="G283" s="8">
        <f t="shared" si="8"/>
        <v>0</v>
      </c>
      <c r="H283" s="48">
        <v>3589</v>
      </c>
      <c r="I283" s="21"/>
      <c r="J283" s="21"/>
      <c r="K283" s="21"/>
      <c r="L283" s="21"/>
      <c r="M283" s="21"/>
      <c r="N283" s="21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32" t="s">
        <v>566</v>
      </c>
      <c r="B284" s="21" t="s">
        <v>567</v>
      </c>
      <c r="C284" s="32" t="s">
        <v>401</v>
      </c>
      <c r="D284" s="54">
        <v>15</v>
      </c>
      <c r="E284" s="49"/>
      <c r="F284" s="35">
        <f t="shared" si="7"/>
        <v>15</v>
      </c>
      <c r="G284" s="8">
        <f t="shared" si="8"/>
        <v>0</v>
      </c>
      <c r="H284" s="48">
        <v>15</v>
      </c>
      <c r="I284" s="21"/>
      <c r="J284" s="21"/>
      <c r="K284" s="21"/>
      <c r="L284" s="21"/>
      <c r="M284" s="21"/>
      <c r="N284" s="21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32" t="s">
        <v>568</v>
      </c>
      <c r="B285" s="21" t="s">
        <v>569</v>
      </c>
      <c r="C285" s="32" t="s">
        <v>480</v>
      </c>
      <c r="D285" s="54">
        <v>0</v>
      </c>
      <c r="E285" s="49"/>
      <c r="F285" s="35">
        <f t="shared" si="7"/>
        <v>0</v>
      </c>
      <c r="G285" s="8">
        <f t="shared" si="8"/>
        <v>0</v>
      </c>
      <c r="H285" s="48">
        <v>0</v>
      </c>
      <c r="I285" s="21"/>
      <c r="J285" s="21"/>
      <c r="K285" s="21"/>
      <c r="L285" s="21"/>
      <c r="M285" s="21"/>
      <c r="N285" s="21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32" t="s">
        <v>570</v>
      </c>
      <c r="B286" s="21" t="s">
        <v>571</v>
      </c>
      <c r="C286" s="32" t="s">
        <v>480</v>
      </c>
      <c r="D286" s="54">
        <v>0</v>
      </c>
      <c r="E286" s="49"/>
      <c r="F286" s="35">
        <f t="shared" si="7"/>
        <v>0</v>
      </c>
      <c r="G286" s="8">
        <f t="shared" si="8"/>
        <v>0</v>
      </c>
      <c r="H286" s="48">
        <v>0</v>
      </c>
      <c r="I286" s="21"/>
      <c r="J286" s="21"/>
      <c r="K286" s="21"/>
      <c r="L286" s="21"/>
      <c r="M286" s="21"/>
      <c r="N286" s="21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32" t="s">
        <v>572</v>
      </c>
      <c r="B287" s="21" t="s">
        <v>573</v>
      </c>
      <c r="C287" s="32" t="s">
        <v>401</v>
      </c>
      <c r="D287" s="54">
        <v>24</v>
      </c>
      <c r="E287" s="49"/>
      <c r="F287" s="35">
        <f t="shared" si="7"/>
        <v>24</v>
      </c>
      <c r="G287" s="8">
        <f t="shared" si="8"/>
        <v>0</v>
      </c>
      <c r="H287" s="48">
        <v>24</v>
      </c>
      <c r="I287" s="21"/>
      <c r="J287" s="21"/>
      <c r="K287" s="21"/>
      <c r="L287" s="21"/>
      <c r="M287" s="21"/>
      <c r="N287" s="21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32" t="s">
        <v>574</v>
      </c>
      <c r="B288" s="21" t="s">
        <v>575</v>
      </c>
      <c r="C288" s="32" t="s">
        <v>401</v>
      </c>
      <c r="D288" s="54">
        <v>0</v>
      </c>
      <c r="E288" s="49"/>
      <c r="F288" s="35">
        <f t="shared" si="7"/>
        <v>0</v>
      </c>
      <c r="G288" s="8">
        <f t="shared" si="8"/>
        <v>0</v>
      </c>
      <c r="H288" s="48">
        <v>0</v>
      </c>
      <c r="I288" s="21"/>
      <c r="J288" s="21"/>
      <c r="K288" s="21"/>
      <c r="L288" s="21"/>
      <c r="M288" s="21"/>
      <c r="N288" s="21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32" t="s">
        <v>576</v>
      </c>
      <c r="B289" s="21" t="s">
        <v>577</v>
      </c>
      <c r="C289" s="20" t="s">
        <v>401</v>
      </c>
      <c r="D289" s="54">
        <v>24</v>
      </c>
      <c r="E289" s="49"/>
      <c r="F289" s="35">
        <f t="shared" si="7"/>
        <v>24</v>
      </c>
      <c r="G289" s="8">
        <f t="shared" si="8"/>
        <v>0</v>
      </c>
      <c r="H289" s="48">
        <v>24</v>
      </c>
      <c r="I289" s="21"/>
      <c r="J289" s="21"/>
      <c r="K289" s="21"/>
      <c r="L289" s="21"/>
      <c r="M289" s="21"/>
      <c r="N289" s="21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32" t="s">
        <v>578</v>
      </c>
      <c r="B290" s="21" t="s">
        <v>579</v>
      </c>
      <c r="C290" s="32" t="s">
        <v>401</v>
      </c>
      <c r="D290" s="54">
        <v>0</v>
      </c>
      <c r="E290" s="49"/>
      <c r="F290" s="35">
        <f t="shared" si="7"/>
        <v>0</v>
      </c>
      <c r="G290" s="8">
        <f t="shared" si="8"/>
        <v>0</v>
      </c>
      <c r="H290" s="48">
        <v>0</v>
      </c>
      <c r="I290" s="21"/>
      <c r="J290" s="21"/>
      <c r="K290" s="21"/>
      <c r="L290" s="21"/>
      <c r="M290" s="21"/>
      <c r="N290" s="21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" customHeight="1" x14ac:dyDescent="0.2">
      <c r="A291" s="32" t="s">
        <v>580</v>
      </c>
      <c r="B291" s="21" t="s">
        <v>581</v>
      </c>
      <c r="C291" s="20" t="s">
        <v>401</v>
      </c>
      <c r="D291" s="54">
        <v>0</v>
      </c>
      <c r="E291" s="49"/>
      <c r="F291" s="35">
        <f t="shared" si="7"/>
        <v>0</v>
      </c>
      <c r="G291" s="8">
        <f t="shared" si="8"/>
        <v>0</v>
      </c>
      <c r="H291" s="48">
        <v>0</v>
      </c>
      <c r="I291" s="21"/>
      <c r="J291" s="21"/>
      <c r="K291" s="21"/>
      <c r="L291" s="21"/>
      <c r="M291" s="21"/>
      <c r="N291" s="21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32" t="s">
        <v>582</v>
      </c>
      <c r="B292" s="21" t="s">
        <v>583</v>
      </c>
      <c r="C292" s="20" t="s">
        <v>401</v>
      </c>
      <c r="D292" s="54">
        <v>0</v>
      </c>
      <c r="E292" s="49"/>
      <c r="F292" s="35">
        <f t="shared" si="7"/>
        <v>0</v>
      </c>
      <c r="G292" s="8">
        <f t="shared" si="8"/>
        <v>0</v>
      </c>
      <c r="H292" s="48">
        <v>0</v>
      </c>
      <c r="I292" s="21"/>
      <c r="J292" s="21"/>
      <c r="K292" s="21"/>
      <c r="L292" s="21"/>
      <c r="M292" s="21"/>
      <c r="N292" s="21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32" t="s">
        <v>584</v>
      </c>
      <c r="B293" s="21" t="s">
        <v>585</v>
      </c>
      <c r="C293" s="20" t="s">
        <v>401</v>
      </c>
      <c r="D293" s="54">
        <v>0</v>
      </c>
      <c r="E293" s="49"/>
      <c r="F293" s="35">
        <f t="shared" si="7"/>
        <v>0</v>
      </c>
      <c r="G293" s="8">
        <f t="shared" si="8"/>
        <v>0</v>
      </c>
      <c r="H293" s="48">
        <v>0</v>
      </c>
      <c r="I293" s="21"/>
      <c r="J293" s="21"/>
      <c r="K293" s="21"/>
      <c r="L293" s="21"/>
      <c r="M293" s="21"/>
      <c r="N293" s="21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32" t="s">
        <v>586</v>
      </c>
      <c r="B294" s="21" t="s">
        <v>587</v>
      </c>
      <c r="C294" s="20" t="s">
        <v>401</v>
      </c>
      <c r="D294" s="54">
        <v>4</v>
      </c>
      <c r="E294" s="49"/>
      <c r="F294" s="35">
        <f t="shared" si="7"/>
        <v>4</v>
      </c>
      <c r="G294" s="8">
        <f t="shared" si="8"/>
        <v>0</v>
      </c>
      <c r="H294" s="48">
        <v>4</v>
      </c>
      <c r="I294" s="21"/>
      <c r="J294" s="21"/>
      <c r="K294" s="21"/>
      <c r="L294" s="21"/>
      <c r="M294" s="21"/>
      <c r="N294" s="21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32" t="s">
        <v>588</v>
      </c>
      <c r="B295" s="21" t="s">
        <v>589</v>
      </c>
      <c r="C295" s="20" t="s">
        <v>502</v>
      </c>
      <c r="D295" s="54">
        <v>0</v>
      </c>
      <c r="E295" s="49"/>
      <c r="F295" s="35">
        <f t="shared" si="7"/>
        <v>0</v>
      </c>
      <c r="G295" s="8">
        <f t="shared" si="8"/>
        <v>0</v>
      </c>
      <c r="H295" s="48">
        <v>0</v>
      </c>
      <c r="I295" s="21"/>
      <c r="J295" s="21"/>
      <c r="K295" s="21"/>
      <c r="L295" s="21"/>
      <c r="M295" s="21"/>
      <c r="N295" s="21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32" t="s">
        <v>590</v>
      </c>
      <c r="B296" s="21" t="s">
        <v>591</v>
      </c>
      <c r="C296" s="20" t="s">
        <v>401</v>
      </c>
      <c r="D296" s="54">
        <v>120</v>
      </c>
      <c r="E296" s="49"/>
      <c r="F296" s="35">
        <f t="shared" si="7"/>
        <v>120</v>
      </c>
      <c r="G296" s="8">
        <f t="shared" si="8"/>
        <v>0</v>
      </c>
      <c r="H296" s="48">
        <v>120</v>
      </c>
      <c r="I296" s="21"/>
      <c r="J296" s="21"/>
      <c r="K296" s="21"/>
      <c r="L296" s="21"/>
      <c r="M296" s="21"/>
      <c r="N296" s="21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32" t="s">
        <v>592</v>
      </c>
      <c r="B297" s="21" t="s">
        <v>593</v>
      </c>
      <c r="C297" s="20" t="s">
        <v>502</v>
      </c>
      <c r="D297" s="54">
        <v>0</v>
      </c>
      <c r="E297" s="49"/>
      <c r="F297" s="35">
        <f t="shared" si="7"/>
        <v>0</v>
      </c>
      <c r="G297" s="8">
        <f t="shared" si="8"/>
        <v>0</v>
      </c>
      <c r="H297" s="48">
        <v>0</v>
      </c>
      <c r="I297" s="21"/>
      <c r="J297" s="21"/>
      <c r="K297" s="21"/>
      <c r="L297" s="21"/>
      <c r="M297" s="21"/>
      <c r="N297" s="21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10"/>
      <c r="B298" s="9"/>
      <c r="C298" s="10"/>
      <c r="D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10"/>
      <c r="B299" s="9"/>
      <c r="C299" s="10"/>
      <c r="D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10"/>
      <c r="B300" s="9"/>
      <c r="C300" s="10"/>
      <c r="D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10"/>
      <c r="B301" s="9"/>
      <c r="C301" s="10"/>
      <c r="D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10"/>
      <c r="B302" s="9"/>
      <c r="C302" s="10"/>
      <c r="D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10"/>
      <c r="B303" s="9"/>
      <c r="C303" s="10"/>
      <c r="D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10"/>
      <c r="B304" s="15" t="s">
        <v>594</v>
      </c>
      <c r="C304" s="10"/>
      <c r="D304" s="9"/>
      <c r="E304" s="51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84" t="s">
        <v>8</v>
      </c>
      <c r="B305" s="84" t="s">
        <v>9</v>
      </c>
      <c r="C305" s="84" t="s">
        <v>10</v>
      </c>
      <c r="D305" s="80" t="s">
        <v>11</v>
      </c>
      <c r="E305" s="80" t="s">
        <v>12</v>
      </c>
      <c r="F305" s="80" t="s">
        <v>13</v>
      </c>
      <c r="G305" s="80" t="s">
        <v>14</v>
      </c>
      <c r="H305" s="80" t="s">
        <v>15</v>
      </c>
      <c r="I305" s="80" t="s">
        <v>16</v>
      </c>
      <c r="J305" s="80" t="s">
        <v>17</v>
      </c>
      <c r="K305" s="82" t="s">
        <v>18</v>
      </c>
      <c r="L305" s="83"/>
      <c r="M305" s="83"/>
      <c r="N305" s="84" t="s">
        <v>19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84"/>
      <c r="B306" s="84"/>
      <c r="C306" s="84"/>
      <c r="D306" s="81"/>
      <c r="E306" s="81"/>
      <c r="F306" s="81"/>
      <c r="G306" s="81"/>
      <c r="H306" s="81"/>
      <c r="I306" s="81"/>
      <c r="J306" s="81"/>
      <c r="K306" s="7" t="s">
        <v>20</v>
      </c>
      <c r="L306" s="7" t="s">
        <v>21</v>
      </c>
      <c r="M306" s="7" t="s">
        <v>22</v>
      </c>
      <c r="N306" s="84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20" t="s">
        <v>595</v>
      </c>
      <c r="B307" s="21" t="s">
        <v>596</v>
      </c>
      <c r="C307" s="20" t="s">
        <v>26</v>
      </c>
      <c r="D307" s="21">
        <v>0</v>
      </c>
      <c r="E307" s="50"/>
      <c r="F307" s="21">
        <f t="shared" ref="F307:F340" si="10">D307+E307</f>
        <v>0</v>
      </c>
      <c r="G307" s="21">
        <f t="shared" ref="G307:G340" si="11">F307-H307</f>
        <v>0</v>
      </c>
      <c r="H307" s="48">
        <v>0</v>
      </c>
      <c r="I307" s="21"/>
      <c r="J307" s="21"/>
      <c r="K307" s="21"/>
      <c r="L307" s="21"/>
      <c r="M307" s="21"/>
      <c r="N307" s="21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20" t="s">
        <v>597</v>
      </c>
      <c r="B308" s="21" t="s">
        <v>82</v>
      </c>
      <c r="C308" s="20" t="s">
        <v>38</v>
      </c>
      <c r="D308" s="21">
        <v>1</v>
      </c>
      <c r="E308" s="50"/>
      <c r="F308" s="21">
        <f t="shared" si="10"/>
        <v>1</v>
      </c>
      <c r="G308" s="21">
        <f t="shared" si="11"/>
        <v>0</v>
      </c>
      <c r="H308" s="48">
        <v>1</v>
      </c>
      <c r="I308" s="21"/>
      <c r="J308" s="21"/>
      <c r="K308" s="21"/>
      <c r="L308" s="21"/>
      <c r="M308" s="21"/>
      <c r="N308" s="2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20" t="s">
        <v>598</v>
      </c>
      <c r="B309" s="21" t="s">
        <v>599</v>
      </c>
      <c r="C309" s="20" t="s">
        <v>600</v>
      </c>
      <c r="D309" s="21">
        <v>0</v>
      </c>
      <c r="E309" s="50"/>
      <c r="F309" s="21">
        <f t="shared" si="10"/>
        <v>0</v>
      </c>
      <c r="G309" s="21">
        <f t="shared" si="11"/>
        <v>0</v>
      </c>
      <c r="H309" s="48">
        <v>0</v>
      </c>
      <c r="I309" s="21"/>
      <c r="J309" s="21"/>
      <c r="K309" s="21"/>
      <c r="L309" s="21"/>
      <c r="M309" s="21"/>
      <c r="N309" s="2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20" t="s">
        <v>601</v>
      </c>
      <c r="B310" s="21" t="s">
        <v>602</v>
      </c>
      <c r="C310" s="20" t="s">
        <v>502</v>
      </c>
      <c r="D310" s="21">
        <v>0</v>
      </c>
      <c r="E310" s="50"/>
      <c r="F310" s="21">
        <f t="shared" si="10"/>
        <v>0</v>
      </c>
      <c r="G310" s="21">
        <f t="shared" si="11"/>
        <v>0</v>
      </c>
      <c r="H310" s="48">
        <v>0</v>
      </c>
      <c r="I310" s="21"/>
      <c r="J310" s="21"/>
      <c r="K310" s="21"/>
      <c r="L310" s="21"/>
      <c r="M310" s="21"/>
      <c r="N310" s="21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20" t="s">
        <v>603</v>
      </c>
      <c r="B311" s="21" t="s">
        <v>604</v>
      </c>
      <c r="C311" s="20" t="s">
        <v>26</v>
      </c>
      <c r="D311" s="21">
        <v>0</v>
      </c>
      <c r="E311" s="50"/>
      <c r="F311" s="21">
        <f t="shared" si="10"/>
        <v>0</v>
      </c>
      <c r="G311" s="21">
        <f t="shared" si="11"/>
        <v>0</v>
      </c>
      <c r="H311" s="48">
        <v>0</v>
      </c>
      <c r="I311" s="21"/>
      <c r="J311" s="21"/>
      <c r="K311" s="21"/>
      <c r="L311" s="21"/>
      <c r="M311" s="21"/>
      <c r="N311" s="2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20" t="s">
        <v>605</v>
      </c>
      <c r="B312" s="21" t="s">
        <v>606</v>
      </c>
      <c r="C312" s="20" t="s">
        <v>26</v>
      </c>
      <c r="D312" s="21">
        <v>0</v>
      </c>
      <c r="E312" s="50"/>
      <c r="F312" s="21">
        <f t="shared" si="10"/>
        <v>0</v>
      </c>
      <c r="G312" s="21">
        <f t="shared" si="11"/>
        <v>0</v>
      </c>
      <c r="H312" s="48">
        <v>0</v>
      </c>
      <c r="I312" s="21"/>
      <c r="J312" s="21"/>
      <c r="K312" s="21"/>
      <c r="L312" s="21"/>
      <c r="M312" s="21"/>
      <c r="N312" s="2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20" t="s">
        <v>607</v>
      </c>
      <c r="B313" s="30" t="s">
        <v>608</v>
      </c>
      <c r="C313" s="20" t="s">
        <v>26</v>
      </c>
      <c r="D313" s="21">
        <v>90</v>
      </c>
      <c r="E313" s="50">
        <v>270</v>
      </c>
      <c r="F313" s="21">
        <f t="shared" si="10"/>
        <v>360</v>
      </c>
      <c r="G313" s="21">
        <f t="shared" si="11"/>
        <v>120</v>
      </c>
      <c r="H313" s="48">
        <v>240</v>
      </c>
      <c r="I313" s="21"/>
      <c r="J313" s="23"/>
      <c r="K313" s="21"/>
      <c r="L313" s="21"/>
      <c r="M313" s="21"/>
      <c r="N313" s="23" t="s">
        <v>609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20" t="s">
        <v>610</v>
      </c>
      <c r="B314" s="21" t="s">
        <v>611</v>
      </c>
      <c r="C314" s="20" t="s">
        <v>26</v>
      </c>
      <c r="D314" s="21">
        <v>0</v>
      </c>
      <c r="E314" s="50"/>
      <c r="F314" s="21">
        <f t="shared" si="10"/>
        <v>0</v>
      </c>
      <c r="G314" s="21">
        <f t="shared" si="11"/>
        <v>0</v>
      </c>
      <c r="H314" s="48">
        <v>0</v>
      </c>
      <c r="I314" s="21"/>
      <c r="J314" s="21"/>
      <c r="K314" s="21"/>
      <c r="L314" s="21"/>
      <c r="M314" s="21"/>
      <c r="N314" s="2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" customHeight="1" x14ac:dyDescent="0.2">
      <c r="A315" s="20" t="s">
        <v>612</v>
      </c>
      <c r="B315" s="21" t="s">
        <v>613</v>
      </c>
      <c r="C315" s="20" t="s">
        <v>26</v>
      </c>
      <c r="D315" s="21">
        <v>0</v>
      </c>
      <c r="E315" s="50"/>
      <c r="F315" s="21">
        <f t="shared" si="10"/>
        <v>0</v>
      </c>
      <c r="G315" s="21">
        <f t="shared" si="11"/>
        <v>0</v>
      </c>
      <c r="H315" s="48">
        <v>0</v>
      </c>
      <c r="I315" s="21"/>
      <c r="J315" s="21"/>
      <c r="K315" s="21"/>
      <c r="L315" s="21"/>
      <c r="M315" s="21"/>
      <c r="N315" s="2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20" t="s">
        <v>614</v>
      </c>
      <c r="B316" s="21" t="s">
        <v>615</v>
      </c>
      <c r="C316" s="20" t="s">
        <v>502</v>
      </c>
      <c r="D316" s="21">
        <v>0</v>
      </c>
      <c r="E316" s="50"/>
      <c r="F316" s="21">
        <f t="shared" si="10"/>
        <v>0</v>
      </c>
      <c r="G316" s="21">
        <f t="shared" si="11"/>
        <v>0</v>
      </c>
      <c r="H316" s="48">
        <v>0</v>
      </c>
      <c r="I316" s="21"/>
      <c r="J316" s="21"/>
      <c r="K316" s="21"/>
      <c r="L316" s="21"/>
      <c r="M316" s="21"/>
      <c r="N316" s="2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20" t="s">
        <v>616</v>
      </c>
      <c r="B317" s="21" t="s">
        <v>617</v>
      </c>
      <c r="C317" s="20" t="s">
        <v>26</v>
      </c>
      <c r="D317" s="21">
        <v>0</v>
      </c>
      <c r="E317" s="50"/>
      <c r="F317" s="21">
        <f t="shared" si="10"/>
        <v>0</v>
      </c>
      <c r="G317" s="21">
        <f t="shared" si="11"/>
        <v>0</v>
      </c>
      <c r="H317" s="48">
        <v>0</v>
      </c>
      <c r="I317" s="21"/>
      <c r="J317" s="21"/>
      <c r="K317" s="21"/>
      <c r="L317" s="21"/>
      <c r="M317" s="21"/>
      <c r="N317" s="2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20" t="s">
        <v>618</v>
      </c>
      <c r="B318" s="25" t="s">
        <v>619</v>
      </c>
      <c r="C318" s="36" t="s">
        <v>502</v>
      </c>
      <c r="D318" s="25">
        <v>250</v>
      </c>
      <c r="E318" s="50"/>
      <c r="F318" s="21">
        <f t="shared" si="10"/>
        <v>250</v>
      </c>
      <c r="G318" s="21">
        <f t="shared" si="11"/>
        <v>250</v>
      </c>
      <c r="H318" s="48">
        <v>0</v>
      </c>
      <c r="I318" s="25"/>
      <c r="J318" s="25"/>
      <c r="K318" s="25"/>
      <c r="L318" s="25"/>
      <c r="M318" s="25"/>
      <c r="N318" s="25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20" t="s">
        <v>620</v>
      </c>
      <c r="B319" s="9" t="s">
        <v>621</v>
      </c>
      <c r="C319" s="20" t="s">
        <v>26</v>
      </c>
      <c r="D319" s="21">
        <v>180</v>
      </c>
      <c r="E319" s="50"/>
      <c r="F319" s="21">
        <f t="shared" si="10"/>
        <v>180</v>
      </c>
      <c r="G319" s="21">
        <f t="shared" si="11"/>
        <v>12</v>
      </c>
      <c r="H319" s="48">
        <v>168</v>
      </c>
      <c r="I319" s="21"/>
      <c r="J319" s="21"/>
      <c r="K319" s="21"/>
      <c r="L319" s="21"/>
      <c r="M319" s="21"/>
      <c r="N319" s="21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20" t="s">
        <v>622</v>
      </c>
      <c r="B320" s="21" t="s">
        <v>623</v>
      </c>
      <c r="C320" s="20" t="s">
        <v>26</v>
      </c>
      <c r="D320" s="21">
        <v>0</v>
      </c>
      <c r="E320" s="50"/>
      <c r="F320" s="21">
        <f t="shared" si="10"/>
        <v>0</v>
      </c>
      <c r="G320" s="21">
        <f t="shared" si="11"/>
        <v>0</v>
      </c>
      <c r="H320" s="48">
        <v>0</v>
      </c>
      <c r="I320" s="21"/>
      <c r="J320" s="21"/>
      <c r="K320" s="21"/>
      <c r="L320" s="21"/>
      <c r="M320" s="21"/>
      <c r="N320" s="21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20" t="s">
        <v>624</v>
      </c>
      <c r="B321" s="21" t="s">
        <v>625</v>
      </c>
      <c r="C321" s="20" t="s">
        <v>26</v>
      </c>
      <c r="D321" s="21">
        <v>0</v>
      </c>
      <c r="E321" s="50"/>
      <c r="F321" s="21">
        <f t="shared" si="10"/>
        <v>0</v>
      </c>
      <c r="G321" s="21">
        <f t="shared" si="11"/>
        <v>0</v>
      </c>
      <c r="H321" s="48">
        <v>0</v>
      </c>
      <c r="I321" s="21"/>
      <c r="J321" s="21"/>
      <c r="K321" s="21"/>
      <c r="L321" s="21"/>
      <c r="M321" s="21"/>
      <c r="N321" s="21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20" t="s">
        <v>626</v>
      </c>
      <c r="B322" s="21" t="s">
        <v>627</v>
      </c>
      <c r="C322" s="20" t="s">
        <v>401</v>
      </c>
      <c r="D322" s="21">
        <v>0</v>
      </c>
      <c r="E322" s="50"/>
      <c r="F322" s="21">
        <f t="shared" si="10"/>
        <v>0</v>
      </c>
      <c r="G322" s="21">
        <f t="shared" si="11"/>
        <v>0</v>
      </c>
      <c r="H322" s="48">
        <v>0</v>
      </c>
      <c r="I322" s="21"/>
      <c r="J322" s="21"/>
      <c r="K322" s="21"/>
      <c r="L322" s="21"/>
      <c r="M322" s="21"/>
      <c r="N322" s="21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20" t="s">
        <v>628</v>
      </c>
      <c r="B323" s="9" t="s">
        <v>629</v>
      </c>
      <c r="C323" s="20" t="s">
        <v>26</v>
      </c>
      <c r="D323" s="9">
        <v>0</v>
      </c>
      <c r="E323" s="50"/>
      <c r="F323" s="21">
        <f t="shared" si="10"/>
        <v>0</v>
      </c>
      <c r="G323" s="21">
        <f t="shared" si="11"/>
        <v>0</v>
      </c>
      <c r="H323" s="48"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20" t="s">
        <v>630</v>
      </c>
      <c r="B324" s="27" t="s">
        <v>631</v>
      </c>
      <c r="C324" s="20" t="s">
        <v>26</v>
      </c>
      <c r="D324" s="21">
        <v>0</v>
      </c>
      <c r="E324" s="50"/>
      <c r="F324" s="21">
        <f t="shared" si="10"/>
        <v>0</v>
      </c>
      <c r="G324" s="21">
        <f t="shared" si="11"/>
        <v>0</v>
      </c>
      <c r="H324" s="48">
        <v>0</v>
      </c>
      <c r="I324" s="21"/>
      <c r="J324" s="21"/>
      <c r="K324" s="21"/>
      <c r="L324" s="21"/>
      <c r="M324" s="21"/>
      <c r="N324" s="21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20" t="s">
        <v>632</v>
      </c>
      <c r="B325" s="21" t="s">
        <v>633</v>
      </c>
      <c r="C325" s="20" t="s">
        <v>401</v>
      </c>
      <c r="D325" s="21">
        <v>96</v>
      </c>
      <c r="E325" s="50"/>
      <c r="F325" s="21">
        <f t="shared" si="10"/>
        <v>96</v>
      </c>
      <c r="G325" s="21">
        <f t="shared" si="11"/>
        <v>0</v>
      </c>
      <c r="H325" s="48">
        <v>96</v>
      </c>
      <c r="I325" s="21"/>
      <c r="J325" s="21"/>
      <c r="K325" s="21"/>
      <c r="L325" s="21"/>
      <c r="M325" s="21"/>
      <c r="N325" s="21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20" t="s">
        <v>634</v>
      </c>
      <c r="B326" s="21" t="s">
        <v>635</v>
      </c>
      <c r="C326" s="20" t="s">
        <v>26</v>
      </c>
      <c r="D326" s="21">
        <v>0</v>
      </c>
      <c r="E326" s="50"/>
      <c r="F326" s="21">
        <f t="shared" si="10"/>
        <v>0</v>
      </c>
      <c r="G326" s="21">
        <f t="shared" si="11"/>
        <v>0</v>
      </c>
      <c r="H326" s="48">
        <v>0</v>
      </c>
      <c r="I326" s="21"/>
      <c r="J326" s="21"/>
      <c r="K326" s="21"/>
      <c r="L326" s="21"/>
      <c r="M326" s="21"/>
      <c r="N326" s="21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20" t="s">
        <v>636</v>
      </c>
      <c r="B327" s="21" t="s">
        <v>637</v>
      </c>
      <c r="C327" s="20" t="s">
        <v>26</v>
      </c>
      <c r="D327" s="21">
        <v>0</v>
      </c>
      <c r="E327" s="50"/>
      <c r="F327" s="21">
        <f t="shared" si="10"/>
        <v>0</v>
      </c>
      <c r="G327" s="21">
        <f t="shared" si="11"/>
        <v>0</v>
      </c>
      <c r="H327" s="48">
        <v>0</v>
      </c>
      <c r="I327" s="21"/>
      <c r="J327" s="21"/>
      <c r="K327" s="21"/>
      <c r="L327" s="21"/>
      <c r="M327" s="21"/>
      <c r="N327" s="21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20" t="s">
        <v>638</v>
      </c>
      <c r="B328" s="21" t="s">
        <v>639</v>
      </c>
      <c r="C328" s="20" t="s">
        <v>502</v>
      </c>
      <c r="D328" s="21">
        <v>0</v>
      </c>
      <c r="E328" s="50"/>
      <c r="F328" s="21">
        <f t="shared" si="10"/>
        <v>0</v>
      </c>
      <c r="G328" s="21">
        <f t="shared" si="11"/>
        <v>0</v>
      </c>
      <c r="H328" s="48">
        <v>0</v>
      </c>
      <c r="I328" s="21"/>
      <c r="J328" s="21"/>
      <c r="K328" s="21"/>
      <c r="L328" s="21"/>
      <c r="M328" s="21"/>
      <c r="N328" s="21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20" t="s">
        <v>640</v>
      </c>
      <c r="B329" s="21" t="s">
        <v>641</v>
      </c>
      <c r="C329" s="20" t="s">
        <v>502</v>
      </c>
      <c r="D329" s="21">
        <v>0</v>
      </c>
      <c r="E329" s="50"/>
      <c r="F329" s="21">
        <f t="shared" si="10"/>
        <v>0</v>
      </c>
      <c r="G329" s="21">
        <f t="shared" si="11"/>
        <v>0</v>
      </c>
      <c r="H329" s="48">
        <v>0</v>
      </c>
      <c r="I329" s="21"/>
      <c r="J329" s="21"/>
      <c r="K329" s="21"/>
      <c r="L329" s="21"/>
      <c r="M329" s="21"/>
      <c r="N329" s="21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20" t="s">
        <v>642</v>
      </c>
      <c r="B330" s="21" t="s">
        <v>643</v>
      </c>
      <c r="C330" s="20" t="s">
        <v>502</v>
      </c>
      <c r="D330" s="21">
        <v>0</v>
      </c>
      <c r="E330" s="50"/>
      <c r="F330" s="21">
        <f t="shared" si="10"/>
        <v>0</v>
      </c>
      <c r="G330" s="21">
        <f t="shared" si="11"/>
        <v>0</v>
      </c>
      <c r="H330" s="48">
        <v>0</v>
      </c>
      <c r="I330" s="21"/>
      <c r="J330" s="21"/>
      <c r="K330" s="21"/>
      <c r="L330" s="21"/>
      <c r="M330" s="21"/>
      <c r="N330" s="21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20" t="s">
        <v>644</v>
      </c>
      <c r="B331" s="21" t="s">
        <v>645</v>
      </c>
      <c r="C331" s="20" t="s">
        <v>26</v>
      </c>
      <c r="D331" s="21">
        <v>0</v>
      </c>
      <c r="E331" s="50"/>
      <c r="F331" s="21">
        <f t="shared" si="10"/>
        <v>0</v>
      </c>
      <c r="G331" s="21">
        <f t="shared" si="11"/>
        <v>0</v>
      </c>
      <c r="H331" s="48">
        <v>0</v>
      </c>
      <c r="I331" s="21"/>
      <c r="J331" s="21"/>
      <c r="K331" s="21"/>
      <c r="L331" s="21"/>
      <c r="M331" s="21"/>
      <c r="N331" s="2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20" t="s">
        <v>646</v>
      </c>
      <c r="B332" s="21" t="s">
        <v>647</v>
      </c>
      <c r="C332" s="20" t="s">
        <v>26</v>
      </c>
      <c r="D332" s="21">
        <v>0</v>
      </c>
      <c r="E332" s="50"/>
      <c r="F332" s="21">
        <f t="shared" si="10"/>
        <v>0</v>
      </c>
      <c r="G332" s="21">
        <f t="shared" si="11"/>
        <v>0</v>
      </c>
      <c r="H332" s="48">
        <v>0</v>
      </c>
      <c r="I332" s="21"/>
      <c r="J332" s="21"/>
      <c r="K332" s="21"/>
      <c r="L332" s="21"/>
      <c r="M332" s="21"/>
      <c r="N332" s="21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20" t="s">
        <v>648</v>
      </c>
      <c r="B333" s="21" t="s">
        <v>649</v>
      </c>
      <c r="C333" s="20" t="s">
        <v>502</v>
      </c>
      <c r="D333" s="21">
        <v>200</v>
      </c>
      <c r="E333" s="50"/>
      <c r="F333" s="21">
        <f t="shared" si="10"/>
        <v>200</v>
      </c>
      <c r="G333" s="21">
        <f t="shared" si="11"/>
        <v>0</v>
      </c>
      <c r="H333" s="48">
        <v>200</v>
      </c>
      <c r="I333" s="21"/>
      <c r="J333" s="21"/>
      <c r="K333" s="21"/>
      <c r="L333" s="21"/>
      <c r="M333" s="21"/>
      <c r="N333" s="21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20" t="s">
        <v>650</v>
      </c>
      <c r="B334" s="21" t="s">
        <v>651</v>
      </c>
      <c r="C334" s="20" t="s">
        <v>502</v>
      </c>
      <c r="D334" s="21">
        <v>0</v>
      </c>
      <c r="E334" s="50"/>
      <c r="F334" s="21">
        <f t="shared" si="10"/>
        <v>0</v>
      </c>
      <c r="G334" s="21">
        <f t="shared" si="11"/>
        <v>0</v>
      </c>
      <c r="H334" s="48">
        <v>0</v>
      </c>
      <c r="I334" s="21"/>
      <c r="J334" s="21"/>
      <c r="K334" s="21"/>
      <c r="L334" s="21"/>
      <c r="M334" s="21"/>
      <c r="N334" s="21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20" t="s">
        <v>652</v>
      </c>
      <c r="B335" s="30" t="s">
        <v>653</v>
      </c>
      <c r="C335" s="20" t="s">
        <v>26</v>
      </c>
      <c r="D335" s="21">
        <v>0</v>
      </c>
      <c r="E335" s="50"/>
      <c r="F335" s="21">
        <f t="shared" si="10"/>
        <v>0</v>
      </c>
      <c r="G335" s="21">
        <f t="shared" si="11"/>
        <v>0</v>
      </c>
      <c r="H335" s="48">
        <v>0</v>
      </c>
      <c r="I335" s="21"/>
      <c r="J335" s="21"/>
      <c r="K335" s="21"/>
      <c r="L335" s="21"/>
      <c r="M335" s="21"/>
      <c r="N335" s="2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20" t="s">
        <v>654</v>
      </c>
      <c r="B336" s="30" t="s">
        <v>655</v>
      </c>
      <c r="C336" s="20" t="s">
        <v>26</v>
      </c>
      <c r="D336" s="21">
        <v>90</v>
      </c>
      <c r="E336" s="50"/>
      <c r="F336" s="21">
        <f t="shared" si="10"/>
        <v>90</v>
      </c>
      <c r="G336" s="21">
        <f t="shared" si="11"/>
        <v>60</v>
      </c>
      <c r="H336" s="48">
        <v>30</v>
      </c>
      <c r="I336" s="21"/>
      <c r="J336" s="21"/>
      <c r="K336" s="21"/>
      <c r="L336" s="21"/>
      <c r="M336" s="21"/>
      <c r="N336" s="21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20" t="s">
        <v>656</v>
      </c>
      <c r="B337" s="21" t="s">
        <v>657</v>
      </c>
      <c r="C337" s="20" t="s">
        <v>502</v>
      </c>
      <c r="D337" s="21">
        <v>0</v>
      </c>
      <c r="E337" s="50"/>
      <c r="F337" s="21">
        <f t="shared" si="10"/>
        <v>0</v>
      </c>
      <c r="G337" s="21">
        <f t="shared" si="11"/>
        <v>0</v>
      </c>
      <c r="H337" s="48">
        <v>0</v>
      </c>
      <c r="I337" s="21"/>
      <c r="J337" s="21"/>
      <c r="K337" s="21"/>
      <c r="L337" s="21"/>
      <c r="M337" s="21"/>
      <c r="N337" s="21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20" t="s">
        <v>658</v>
      </c>
      <c r="B338" s="21" t="s">
        <v>659</v>
      </c>
      <c r="C338" s="20" t="s">
        <v>660</v>
      </c>
      <c r="D338" s="21">
        <v>0</v>
      </c>
      <c r="E338" s="50"/>
      <c r="F338" s="21">
        <f t="shared" si="10"/>
        <v>0</v>
      </c>
      <c r="G338" s="21">
        <f t="shared" si="11"/>
        <v>0</v>
      </c>
      <c r="H338" s="48">
        <v>0</v>
      </c>
      <c r="I338" s="21"/>
      <c r="J338" s="21"/>
      <c r="K338" s="21"/>
      <c r="L338" s="21"/>
      <c r="M338" s="21"/>
      <c r="N338" s="21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20" t="s">
        <v>661</v>
      </c>
      <c r="B339" s="21" t="s">
        <v>662</v>
      </c>
      <c r="C339" s="20" t="s">
        <v>26</v>
      </c>
      <c r="D339" s="21">
        <v>0</v>
      </c>
      <c r="E339" s="50"/>
      <c r="F339" s="21">
        <f t="shared" si="10"/>
        <v>0</v>
      </c>
      <c r="G339" s="21">
        <f t="shared" si="11"/>
        <v>0</v>
      </c>
      <c r="H339" s="48">
        <v>0</v>
      </c>
      <c r="I339" s="21"/>
      <c r="J339" s="21"/>
      <c r="K339" s="21"/>
      <c r="L339" s="21"/>
      <c r="M339" s="21"/>
      <c r="N339" s="21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20" t="s">
        <v>663</v>
      </c>
      <c r="B340" s="21" t="s">
        <v>664</v>
      </c>
      <c r="C340" s="20" t="s">
        <v>26</v>
      </c>
      <c r="D340" s="21">
        <v>0</v>
      </c>
      <c r="E340" s="50"/>
      <c r="F340" s="21">
        <f t="shared" si="10"/>
        <v>0</v>
      </c>
      <c r="G340" s="21">
        <f t="shared" si="11"/>
        <v>0</v>
      </c>
      <c r="H340" s="48">
        <v>0</v>
      </c>
      <c r="I340" s="21"/>
      <c r="J340" s="21"/>
      <c r="K340" s="21"/>
      <c r="L340" s="21"/>
      <c r="M340" s="21"/>
      <c r="N340" s="21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10"/>
      <c r="B341" s="9"/>
      <c r="C341" s="10"/>
      <c r="D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10"/>
      <c r="B342" s="11"/>
      <c r="C342" s="10"/>
      <c r="D342" s="11"/>
      <c r="F342" s="9"/>
      <c r="G342" s="9"/>
      <c r="H342" s="9"/>
      <c r="I342" s="11"/>
      <c r="J342" s="11"/>
      <c r="K342" s="9"/>
      <c r="L342" s="9"/>
      <c r="M342" s="9"/>
      <c r="N342" s="11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10"/>
      <c r="B343" s="37" t="s">
        <v>665</v>
      </c>
      <c r="C343" s="10"/>
      <c r="D343" s="11"/>
      <c r="E343" s="51"/>
      <c r="F343" s="9"/>
      <c r="G343" s="9"/>
      <c r="H343" s="9"/>
      <c r="I343" s="11"/>
      <c r="J343" s="11"/>
      <c r="K343" s="9"/>
      <c r="L343" s="9"/>
      <c r="M343" s="9"/>
      <c r="N343" s="11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84" t="s">
        <v>8</v>
      </c>
      <c r="B344" s="84" t="s">
        <v>9</v>
      </c>
      <c r="C344" s="84" t="s">
        <v>10</v>
      </c>
      <c r="D344" s="80" t="s">
        <v>11</v>
      </c>
      <c r="E344" s="80" t="s">
        <v>12</v>
      </c>
      <c r="F344" s="80" t="s">
        <v>13</v>
      </c>
      <c r="G344" s="80" t="s">
        <v>14</v>
      </c>
      <c r="H344" s="80" t="s">
        <v>15</v>
      </c>
      <c r="I344" s="80" t="s">
        <v>16</v>
      </c>
      <c r="J344" s="80" t="s">
        <v>17</v>
      </c>
      <c r="K344" s="82" t="s">
        <v>18</v>
      </c>
      <c r="L344" s="83"/>
      <c r="M344" s="83"/>
      <c r="N344" s="84" t="s">
        <v>19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84"/>
      <c r="B345" s="84"/>
      <c r="C345" s="84"/>
      <c r="D345" s="81"/>
      <c r="E345" s="81"/>
      <c r="F345" s="81"/>
      <c r="G345" s="81"/>
      <c r="H345" s="81"/>
      <c r="I345" s="81"/>
      <c r="J345" s="81"/>
      <c r="K345" s="7" t="s">
        <v>20</v>
      </c>
      <c r="L345" s="7" t="s">
        <v>21</v>
      </c>
      <c r="M345" s="7" t="s">
        <v>22</v>
      </c>
      <c r="N345" s="84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20" t="s">
        <v>666</v>
      </c>
      <c r="B346" s="21" t="s">
        <v>660</v>
      </c>
      <c r="C346" s="20" t="s">
        <v>480</v>
      </c>
      <c r="D346" s="48">
        <v>0</v>
      </c>
      <c r="E346" s="49"/>
      <c r="F346" s="21">
        <f t="shared" ref="F346:F367" si="12">D346+E346</f>
        <v>0</v>
      </c>
      <c r="G346" s="21">
        <f t="shared" ref="G346:G367" si="13">F346-H346</f>
        <v>0</v>
      </c>
      <c r="H346" s="48">
        <v>0</v>
      </c>
      <c r="I346" s="21"/>
      <c r="J346" s="21"/>
      <c r="K346" s="21"/>
      <c r="L346" s="21"/>
      <c r="M346" s="21"/>
      <c r="N346" s="21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20" t="s">
        <v>667</v>
      </c>
      <c r="B347" s="21" t="s">
        <v>668</v>
      </c>
      <c r="C347" s="20" t="s">
        <v>26</v>
      </c>
      <c r="D347" s="48">
        <v>0</v>
      </c>
      <c r="E347" s="49"/>
      <c r="F347" s="21">
        <f t="shared" si="12"/>
        <v>0</v>
      </c>
      <c r="G347" s="21">
        <f t="shared" si="13"/>
        <v>0</v>
      </c>
      <c r="H347" s="48">
        <v>0</v>
      </c>
      <c r="I347" s="21"/>
      <c r="J347" s="21"/>
      <c r="K347" s="21"/>
      <c r="L347" s="21"/>
      <c r="M347" s="21"/>
      <c r="N347" s="21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20" t="s">
        <v>669</v>
      </c>
      <c r="B348" s="21" t="s">
        <v>670</v>
      </c>
      <c r="C348" s="20" t="s">
        <v>401</v>
      </c>
      <c r="D348" s="48">
        <v>101</v>
      </c>
      <c r="E348" s="50"/>
      <c r="F348" s="21">
        <f t="shared" si="12"/>
        <v>101</v>
      </c>
      <c r="G348" s="21">
        <f t="shared" si="13"/>
        <v>8</v>
      </c>
      <c r="H348" s="48">
        <v>93</v>
      </c>
      <c r="I348" s="21"/>
      <c r="J348" s="21"/>
      <c r="K348" s="21"/>
      <c r="L348" s="21"/>
      <c r="M348" s="21"/>
      <c r="N348" s="21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s="73" customFormat="1" ht="12.75" customHeight="1" x14ac:dyDescent="0.2">
      <c r="A349" s="68" t="s">
        <v>671</v>
      </c>
      <c r="B349" s="72" t="s">
        <v>672</v>
      </c>
      <c r="C349" s="68" t="s">
        <v>26</v>
      </c>
      <c r="D349" s="71">
        <v>72</v>
      </c>
      <c r="E349" s="75"/>
      <c r="F349" s="69">
        <f t="shared" si="12"/>
        <v>72</v>
      </c>
      <c r="G349" s="69">
        <f t="shared" si="13"/>
        <v>0</v>
      </c>
      <c r="H349" s="71">
        <v>72</v>
      </c>
      <c r="I349" s="69"/>
      <c r="J349" s="69"/>
      <c r="K349" s="69"/>
      <c r="L349" s="69"/>
      <c r="M349" s="69"/>
      <c r="N349" s="69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.75" customHeight="1" x14ac:dyDescent="0.2">
      <c r="A350" s="20" t="s">
        <v>673</v>
      </c>
      <c r="B350" s="21" t="s">
        <v>674</v>
      </c>
      <c r="C350" s="20" t="s">
        <v>26</v>
      </c>
      <c r="D350" s="48">
        <v>0</v>
      </c>
      <c r="E350" s="49"/>
      <c r="F350" s="21">
        <f t="shared" si="12"/>
        <v>0</v>
      </c>
      <c r="G350" s="21">
        <f t="shared" si="13"/>
        <v>0</v>
      </c>
      <c r="H350" s="48">
        <v>0</v>
      </c>
      <c r="I350" s="21"/>
      <c r="J350" s="21"/>
      <c r="K350" s="21"/>
      <c r="L350" s="21"/>
      <c r="M350" s="21"/>
      <c r="N350" s="21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20" t="s">
        <v>675</v>
      </c>
      <c r="B351" s="21" t="s">
        <v>676</v>
      </c>
      <c r="C351" s="20" t="s">
        <v>401</v>
      </c>
      <c r="D351" s="48">
        <v>0</v>
      </c>
      <c r="E351" s="49"/>
      <c r="F351" s="21">
        <f t="shared" si="12"/>
        <v>0</v>
      </c>
      <c r="G351" s="21">
        <f t="shared" si="13"/>
        <v>0</v>
      </c>
      <c r="H351" s="48">
        <v>0</v>
      </c>
      <c r="I351" s="21"/>
      <c r="J351" s="21"/>
      <c r="K351" s="21"/>
      <c r="L351" s="21"/>
      <c r="M351" s="21"/>
      <c r="N351" s="21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20" t="s">
        <v>677</v>
      </c>
      <c r="B352" s="21" t="s">
        <v>678</v>
      </c>
      <c r="C352" s="20" t="s">
        <v>401</v>
      </c>
      <c r="D352" s="48">
        <v>0</v>
      </c>
      <c r="E352" s="49"/>
      <c r="F352" s="21">
        <f t="shared" si="12"/>
        <v>0</v>
      </c>
      <c r="G352" s="21">
        <f t="shared" si="13"/>
        <v>0</v>
      </c>
      <c r="H352" s="48">
        <v>0</v>
      </c>
      <c r="I352" s="21"/>
      <c r="J352" s="21"/>
      <c r="K352" s="21"/>
      <c r="L352" s="21"/>
      <c r="M352" s="21"/>
      <c r="N352" s="21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20" t="s">
        <v>679</v>
      </c>
      <c r="B353" s="21" t="s">
        <v>680</v>
      </c>
      <c r="C353" s="20" t="s">
        <v>681</v>
      </c>
      <c r="D353" s="48">
        <v>0</v>
      </c>
      <c r="E353" s="49"/>
      <c r="F353" s="21">
        <f t="shared" si="12"/>
        <v>0</v>
      </c>
      <c r="G353" s="21">
        <f t="shared" si="13"/>
        <v>0</v>
      </c>
      <c r="H353" s="48">
        <v>0</v>
      </c>
      <c r="I353" s="21"/>
      <c r="J353" s="21"/>
      <c r="K353" s="21"/>
      <c r="L353" s="21"/>
      <c r="M353" s="21"/>
      <c r="N353" s="21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20" t="s">
        <v>682</v>
      </c>
      <c r="B354" s="21" t="s">
        <v>683</v>
      </c>
      <c r="C354" s="20" t="s">
        <v>401</v>
      </c>
      <c r="D354" s="48">
        <v>0</v>
      </c>
      <c r="E354" s="49"/>
      <c r="F354" s="21">
        <f t="shared" si="12"/>
        <v>0</v>
      </c>
      <c r="G354" s="21">
        <f t="shared" si="13"/>
        <v>0</v>
      </c>
      <c r="H354" s="48">
        <v>0</v>
      </c>
      <c r="I354" s="21"/>
      <c r="J354" s="21"/>
      <c r="K354" s="21"/>
      <c r="L354" s="21"/>
      <c r="M354" s="21"/>
      <c r="N354" s="21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20" t="s">
        <v>684</v>
      </c>
      <c r="B355" s="21" t="s">
        <v>685</v>
      </c>
      <c r="C355" s="20" t="s">
        <v>401</v>
      </c>
      <c r="D355" s="48">
        <v>0</v>
      </c>
      <c r="E355" s="49"/>
      <c r="F355" s="21">
        <f t="shared" si="12"/>
        <v>0</v>
      </c>
      <c r="G355" s="21">
        <f t="shared" si="13"/>
        <v>0</v>
      </c>
      <c r="H355" s="48">
        <v>0</v>
      </c>
      <c r="I355" s="21"/>
      <c r="J355" s="21"/>
      <c r="K355" s="21"/>
      <c r="L355" s="21"/>
      <c r="M355" s="21"/>
      <c r="N355" s="21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20" t="s">
        <v>686</v>
      </c>
      <c r="B356" s="21" t="s">
        <v>687</v>
      </c>
      <c r="C356" s="20" t="s">
        <v>401</v>
      </c>
      <c r="D356" s="48">
        <v>0</v>
      </c>
      <c r="E356" s="49"/>
      <c r="F356" s="21">
        <f t="shared" si="12"/>
        <v>0</v>
      </c>
      <c r="G356" s="21">
        <f t="shared" si="13"/>
        <v>0</v>
      </c>
      <c r="H356" s="48">
        <v>0</v>
      </c>
      <c r="I356" s="21"/>
      <c r="J356" s="21"/>
      <c r="K356" s="21"/>
      <c r="L356" s="21"/>
      <c r="M356" s="21"/>
      <c r="N356" s="21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20" t="s">
        <v>688</v>
      </c>
      <c r="B357" s="21" t="s">
        <v>689</v>
      </c>
      <c r="C357" s="20" t="s">
        <v>26</v>
      </c>
      <c r="D357" s="48">
        <v>17</v>
      </c>
      <c r="E357" s="50"/>
      <c r="F357" s="21">
        <f t="shared" si="12"/>
        <v>17</v>
      </c>
      <c r="G357" s="21">
        <f t="shared" si="13"/>
        <v>13</v>
      </c>
      <c r="H357" s="48">
        <v>4</v>
      </c>
      <c r="I357" s="21"/>
      <c r="J357" s="21"/>
      <c r="K357" s="21"/>
      <c r="L357" s="21"/>
      <c r="M357" s="21"/>
      <c r="N357" s="21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20" t="s">
        <v>690</v>
      </c>
      <c r="B358" s="21" t="s">
        <v>691</v>
      </c>
      <c r="C358" s="20" t="s">
        <v>692</v>
      </c>
      <c r="D358" s="48">
        <v>0</v>
      </c>
      <c r="E358" s="49"/>
      <c r="F358" s="21">
        <f t="shared" si="12"/>
        <v>0</v>
      </c>
      <c r="G358" s="21">
        <f t="shared" si="13"/>
        <v>0</v>
      </c>
      <c r="H358" s="48">
        <v>0</v>
      </c>
      <c r="I358" s="21"/>
      <c r="J358" s="21"/>
      <c r="K358" s="21"/>
      <c r="L358" s="21"/>
      <c r="M358" s="21"/>
      <c r="N358" s="21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20" t="s">
        <v>693</v>
      </c>
      <c r="B359" s="21" t="s">
        <v>694</v>
      </c>
      <c r="C359" s="20" t="s">
        <v>692</v>
      </c>
      <c r="D359" s="48">
        <v>0</v>
      </c>
      <c r="E359" s="49"/>
      <c r="F359" s="21">
        <f t="shared" si="12"/>
        <v>0</v>
      </c>
      <c r="G359" s="21">
        <f t="shared" si="13"/>
        <v>0</v>
      </c>
      <c r="H359" s="48">
        <v>0</v>
      </c>
      <c r="I359" s="21"/>
      <c r="J359" s="21"/>
      <c r="K359" s="21"/>
      <c r="L359" s="21"/>
      <c r="M359" s="21"/>
      <c r="N359" s="21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20" t="s">
        <v>695</v>
      </c>
      <c r="B360" s="21" t="s">
        <v>696</v>
      </c>
      <c r="C360" s="20" t="s">
        <v>692</v>
      </c>
      <c r="D360" s="48">
        <v>7</v>
      </c>
      <c r="E360" s="50"/>
      <c r="F360" s="21">
        <f t="shared" si="12"/>
        <v>7</v>
      </c>
      <c r="G360" s="21">
        <f t="shared" si="13"/>
        <v>1</v>
      </c>
      <c r="H360" s="48">
        <v>6</v>
      </c>
      <c r="I360" s="21"/>
      <c r="J360" s="21"/>
      <c r="K360" s="21"/>
      <c r="L360" s="21"/>
      <c r="M360" s="21"/>
      <c r="N360" s="21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20" t="s">
        <v>697</v>
      </c>
      <c r="B361" s="21" t="s">
        <v>698</v>
      </c>
      <c r="C361" s="20" t="s">
        <v>692</v>
      </c>
      <c r="D361" s="48">
        <v>0</v>
      </c>
      <c r="E361" s="49"/>
      <c r="F361" s="21">
        <f t="shared" si="12"/>
        <v>0</v>
      </c>
      <c r="G361" s="21">
        <f t="shared" si="13"/>
        <v>0</v>
      </c>
      <c r="H361" s="48">
        <v>0</v>
      </c>
      <c r="I361" s="21"/>
      <c r="J361" s="21"/>
      <c r="K361" s="21"/>
      <c r="L361" s="21"/>
      <c r="M361" s="21"/>
      <c r="N361" s="21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20" t="s">
        <v>699</v>
      </c>
      <c r="B362" s="21" t="s">
        <v>547</v>
      </c>
      <c r="C362" s="20" t="s">
        <v>681</v>
      </c>
      <c r="D362" s="48">
        <v>400</v>
      </c>
      <c r="E362" s="49"/>
      <c r="F362" s="21">
        <f t="shared" si="12"/>
        <v>400</v>
      </c>
      <c r="G362" s="21">
        <f t="shared" si="13"/>
        <v>400</v>
      </c>
      <c r="H362" s="48">
        <v>0</v>
      </c>
      <c r="I362" s="21"/>
      <c r="J362" s="21"/>
      <c r="K362" s="21"/>
      <c r="L362" s="21"/>
      <c r="M362" s="21"/>
      <c r="N362" s="21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20" t="s">
        <v>700</v>
      </c>
      <c r="B363" s="21" t="s">
        <v>701</v>
      </c>
      <c r="C363" s="20" t="s">
        <v>26</v>
      </c>
      <c r="D363" s="48">
        <v>0</v>
      </c>
      <c r="E363" s="49"/>
      <c r="F363" s="21">
        <f t="shared" si="12"/>
        <v>0</v>
      </c>
      <c r="G363" s="21">
        <f t="shared" si="13"/>
        <v>0</v>
      </c>
      <c r="H363" s="48">
        <v>0</v>
      </c>
      <c r="I363" s="21"/>
      <c r="J363" s="21"/>
      <c r="K363" s="21"/>
      <c r="L363" s="21"/>
      <c r="M363" s="21"/>
      <c r="N363" s="21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20" t="s">
        <v>702</v>
      </c>
      <c r="B364" s="21" t="s">
        <v>703</v>
      </c>
      <c r="C364" s="20" t="s">
        <v>52</v>
      </c>
      <c r="D364" s="48">
        <v>0</v>
      </c>
      <c r="E364" s="49"/>
      <c r="F364" s="21">
        <f t="shared" si="12"/>
        <v>0</v>
      </c>
      <c r="G364" s="21">
        <f t="shared" si="13"/>
        <v>0</v>
      </c>
      <c r="H364" s="48">
        <v>0</v>
      </c>
      <c r="I364" s="21"/>
      <c r="J364" s="21"/>
      <c r="K364" s="21"/>
      <c r="L364" s="21"/>
      <c r="M364" s="21"/>
      <c r="N364" s="21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20" t="s">
        <v>704</v>
      </c>
      <c r="B365" s="21" t="s">
        <v>705</v>
      </c>
      <c r="C365" s="20" t="s">
        <v>26</v>
      </c>
      <c r="D365" s="48">
        <v>144</v>
      </c>
      <c r="E365" s="50"/>
      <c r="F365" s="21">
        <f t="shared" si="12"/>
        <v>144</v>
      </c>
      <c r="G365" s="21">
        <f t="shared" si="13"/>
        <v>128</v>
      </c>
      <c r="H365" s="48">
        <v>16</v>
      </c>
      <c r="I365" s="21"/>
      <c r="J365" s="21"/>
      <c r="K365" s="21"/>
      <c r="L365" s="21"/>
      <c r="M365" s="21"/>
      <c r="N365" s="21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20" t="s">
        <v>706</v>
      </c>
      <c r="B366" s="21" t="s">
        <v>707</v>
      </c>
      <c r="C366" s="20" t="s">
        <v>26</v>
      </c>
      <c r="D366" s="48">
        <v>0</v>
      </c>
      <c r="E366" s="49"/>
      <c r="F366" s="21">
        <f t="shared" si="12"/>
        <v>0</v>
      </c>
      <c r="G366" s="21">
        <f t="shared" si="13"/>
        <v>0</v>
      </c>
      <c r="H366" s="48">
        <v>0</v>
      </c>
      <c r="I366" s="21"/>
      <c r="J366" s="21"/>
      <c r="K366" s="21"/>
      <c r="L366" s="21"/>
      <c r="M366" s="21"/>
      <c r="N366" s="21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20" t="s">
        <v>708</v>
      </c>
      <c r="B367" s="21" t="s">
        <v>709</v>
      </c>
      <c r="C367" s="20" t="s">
        <v>38</v>
      </c>
      <c r="D367" s="48">
        <v>4</v>
      </c>
      <c r="E367" s="50"/>
      <c r="F367" s="21">
        <f t="shared" si="12"/>
        <v>4</v>
      </c>
      <c r="G367" s="21">
        <f t="shared" si="13"/>
        <v>4</v>
      </c>
      <c r="H367" s="48">
        <v>0</v>
      </c>
      <c r="I367" s="21"/>
      <c r="J367" s="21"/>
      <c r="K367" s="21"/>
      <c r="L367" s="21"/>
      <c r="M367" s="21"/>
      <c r="N367" s="21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10"/>
      <c r="B368" s="9"/>
      <c r="C368" s="10"/>
      <c r="D368" s="9"/>
      <c r="E368" s="55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10"/>
      <c r="B369" s="15" t="s">
        <v>710</v>
      </c>
      <c r="C369" s="10"/>
      <c r="D369" s="9"/>
      <c r="E369" s="5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84" t="s">
        <v>8</v>
      </c>
      <c r="B370" s="84" t="s">
        <v>9</v>
      </c>
      <c r="C370" s="84" t="s">
        <v>10</v>
      </c>
      <c r="D370" s="80" t="s">
        <v>11</v>
      </c>
      <c r="E370" s="80" t="s">
        <v>12</v>
      </c>
      <c r="F370" s="80" t="s">
        <v>13</v>
      </c>
      <c r="G370" s="80" t="s">
        <v>14</v>
      </c>
      <c r="H370" s="80" t="s">
        <v>15</v>
      </c>
      <c r="I370" s="80" t="s">
        <v>16</v>
      </c>
      <c r="J370" s="80" t="s">
        <v>17</v>
      </c>
      <c r="K370" s="82" t="s">
        <v>18</v>
      </c>
      <c r="L370" s="83"/>
      <c r="M370" s="83"/>
      <c r="N370" s="84" t="s">
        <v>19</v>
      </c>
      <c r="O370" s="9"/>
      <c r="P370" s="38"/>
      <c r="Q370" s="38"/>
      <c r="R370" s="38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84"/>
      <c r="B371" s="84"/>
      <c r="C371" s="84"/>
      <c r="D371" s="81"/>
      <c r="E371" s="81"/>
      <c r="F371" s="81"/>
      <c r="G371" s="81"/>
      <c r="H371" s="81"/>
      <c r="I371" s="81"/>
      <c r="J371" s="81"/>
      <c r="K371" s="7" t="s">
        <v>20</v>
      </c>
      <c r="L371" s="7" t="s">
        <v>21</v>
      </c>
      <c r="M371" s="7" t="s">
        <v>22</v>
      </c>
      <c r="N371" s="84"/>
      <c r="O371" s="9"/>
      <c r="P371" s="38"/>
      <c r="Q371" s="38"/>
      <c r="R371" s="38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20" t="s">
        <v>711</v>
      </c>
      <c r="B372" s="27" t="s">
        <v>712</v>
      </c>
      <c r="C372" s="20" t="s">
        <v>26</v>
      </c>
      <c r="D372" s="48">
        <v>1609</v>
      </c>
      <c r="E372" s="49"/>
      <c r="F372" s="21">
        <f t="shared" ref="F372:F388" si="14">D372+E372</f>
        <v>1609</v>
      </c>
      <c r="G372" s="21">
        <f t="shared" ref="G372:G388" si="15">F372-H372</f>
        <v>60</v>
      </c>
      <c r="H372" s="48">
        <v>1549</v>
      </c>
      <c r="I372" s="21"/>
      <c r="J372" s="21"/>
      <c r="K372" s="21"/>
      <c r="L372" s="21"/>
      <c r="M372" s="21"/>
      <c r="N372" s="21"/>
      <c r="O372" s="9"/>
      <c r="P372" s="39">
        <v>92</v>
      </c>
      <c r="Q372" s="38">
        <v>1558</v>
      </c>
      <c r="R372" s="38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20" t="s">
        <v>713</v>
      </c>
      <c r="B373" s="21" t="s">
        <v>714</v>
      </c>
      <c r="C373" s="20" t="s">
        <v>26</v>
      </c>
      <c r="D373" s="48">
        <v>0</v>
      </c>
      <c r="E373" s="49"/>
      <c r="F373" s="21">
        <f t="shared" si="14"/>
        <v>0</v>
      </c>
      <c r="G373" s="21">
        <f t="shared" si="15"/>
        <v>0</v>
      </c>
      <c r="H373" s="48">
        <v>0</v>
      </c>
      <c r="I373" s="21"/>
      <c r="J373" s="21"/>
      <c r="K373" s="21"/>
      <c r="L373" s="21"/>
      <c r="M373" s="21"/>
      <c r="N373" s="21"/>
      <c r="O373" s="9"/>
      <c r="P373" s="39">
        <v>0</v>
      </c>
      <c r="Q373" s="38">
        <v>0</v>
      </c>
      <c r="R373" s="38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20" t="s">
        <v>715</v>
      </c>
      <c r="B374" s="21" t="s">
        <v>716</v>
      </c>
      <c r="C374" s="20" t="s">
        <v>26</v>
      </c>
      <c r="D374" s="48">
        <v>0</v>
      </c>
      <c r="E374" s="49"/>
      <c r="F374" s="21">
        <f t="shared" si="14"/>
        <v>0</v>
      </c>
      <c r="G374" s="21">
        <f t="shared" si="15"/>
        <v>0</v>
      </c>
      <c r="H374" s="48">
        <v>0</v>
      </c>
      <c r="I374" s="21"/>
      <c r="J374" s="21"/>
      <c r="K374" s="21"/>
      <c r="L374" s="21"/>
      <c r="M374" s="21"/>
      <c r="N374" s="21"/>
      <c r="O374" s="9"/>
      <c r="P374" s="39">
        <v>0</v>
      </c>
      <c r="Q374" s="38">
        <v>0</v>
      </c>
      <c r="R374" s="38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20" t="s">
        <v>717</v>
      </c>
      <c r="B375" s="27" t="s">
        <v>718</v>
      </c>
      <c r="C375" s="20" t="s">
        <v>26</v>
      </c>
      <c r="D375" s="48">
        <v>896</v>
      </c>
      <c r="E375" s="49"/>
      <c r="F375" s="21">
        <f t="shared" si="14"/>
        <v>896</v>
      </c>
      <c r="G375" s="21">
        <f t="shared" si="15"/>
        <v>131</v>
      </c>
      <c r="H375" s="48">
        <v>765</v>
      </c>
      <c r="I375" s="21"/>
      <c r="J375" s="21"/>
      <c r="K375" s="21"/>
      <c r="L375" s="21"/>
      <c r="M375" s="21"/>
      <c r="N375" s="21"/>
      <c r="O375" s="9"/>
      <c r="P375" s="39">
        <v>23</v>
      </c>
      <c r="Q375" s="38">
        <v>900</v>
      </c>
      <c r="R375" s="38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20" t="s">
        <v>719</v>
      </c>
      <c r="B376" s="21" t="s">
        <v>720</v>
      </c>
      <c r="C376" s="20" t="s">
        <v>38</v>
      </c>
      <c r="D376" s="48">
        <v>517</v>
      </c>
      <c r="E376" s="49"/>
      <c r="F376" s="21">
        <f t="shared" si="14"/>
        <v>517</v>
      </c>
      <c r="G376" s="21">
        <f t="shared" si="15"/>
        <v>0</v>
      </c>
      <c r="H376" s="48">
        <v>517</v>
      </c>
      <c r="I376" s="21"/>
      <c r="J376" s="21"/>
      <c r="K376" s="21"/>
      <c r="L376" s="21"/>
      <c r="M376" s="21"/>
      <c r="N376" s="21"/>
      <c r="O376" s="9"/>
      <c r="P376" s="39">
        <v>0</v>
      </c>
      <c r="Q376" s="38">
        <v>527</v>
      </c>
      <c r="R376" s="38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20" t="s">
        <v>721</v>
      </c>
      <c r="B377" s="21" t="s">
        <v>722</v>
      </c>
      <c r="C377" s="20" t="s">
        <v>26</v>
      </c>
      <c r="D377" s="48">
        <v>750</v>
      </c>
      <c r="E377" s="49"/>
      <c r="F377" s="21">
        <f t="shared" si="14"/>
        <v>750</v>
      </c>
      <c r="G377" s="21">
        <f t="shared" si="15"/>
        <v>750</v>
      </c>
      <c r="H377" s="48">
        <v>0</v>
      </c>
      <c r="I377" s="21"/>
      <c r="J377" s="21"/>
      <c r="K377" s="21"/>
      <c r="L377" s="21"/>
      <c r="M377" s="21"/>
      <c r="N377" s="21"/>
      <c r="O377" s="9"/>
      <c r="P377" s="39">
        <v>50</v>
      </c>
      <c r="Q377" s="38">
        <v>700</v>
      </c>
      <c r="R377" s="38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20" t="s">
        <v>723</v>
      </c>
      <c r="B378" s="21" t="s">
        <v>724</v>
      </c>
      <c r="C378" s="20" t="s">
        <v>38</v>
      </c>
      <c r="D378" s="48">
        <v>9</v>
      </c>
      <c r="E378" s="49"/>
      <c r="F378" s="21">
        <f t="shared" si="14"/>
        <v>9</v>
      </c>
      <c r="G378" s="21">
        <f t="shared" si="15"/>
        <v>0</v>
      </c>
      <c r="H378" s="48">
        <v>9</v>
      </c>
      <c r="I378" s="21"/>
      <c r="J378" s="21"/>
      <c r="K378" s="21"/>
      <c r="L378" s="21"/>
      <c r="M378" s="21"/>
      <c r="N378" s="21"/>
      <c r="O378" s="9"/>
      <c r="P378" s="39">
        <v>0</v>
      </c>
      <c r="Q378" s="38">
        <v>10</v>
      </c>
      <c r="R378" s="38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20" t="s">
        <v>725</v>
      </c>
      <c r="B379" s="21" t="s">
        <v>726</v>
      </c>
      <c r="C379" s="20" t="s">
        <v>26</v>
      </c>
      <c r="D379" s="48">
        <v>0</v>
      </c>
      <c r="E379" s="49"/>
      <c r="F379" s="21">
        <f t="shared" si="14"/>
        <v>0</v>
      </c>
      <c r="G379" s="21">
        <f t="shared" si="15"/>
        <v>0</v>
      </c>
      <c r="H379" s="48">
        <v>0</v>
      </c>
      <c r="I379" s="21"/>
      <c r="J379" s="21"/>
      <c r="K379" s="21"/>
      <c r="L379" s="21"/>
      <c r="M379" s="21"/>
      <c r="N379" s="21"/>
      <c r="O379" s="9"/>
      <c r="P379" s="39">
        <v>0</v>
      </c>
      <c r="Q379" s="38">
        <v>0</v>
      </c>
      <c r="R379" s="38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20" t="s">
        <v>727</v>
      </c>
      <c r="B380" s="27" t="s">
        <v>728</v>
      </c>
      <c r="C380" s="20" t="s">
        <v>26</v>
      </c>
      <c r="D380" s="48">
        <v>0</v>
      </c>
      <c r="E380" s="49"/>
      <c r="F380" s="21">
        <f t="shared" si="14"/>
        <v>0</v>
      </c>
      <c r="G380" s="21">
        <f t="shared" si="15"/>
        <v>0</v>
      </c>
      <c r="H380" s="48">
        <v>0</v>
      </c>
      <c r="I380" s="21"/>
      <c r="J380" s="21"/>
      <c r="K380" s="21"/>
      <c r="L380" s="21"/>
      <c r="M380" s="21"/>
      <c r="N380" s="21"/>
      <c r="O380" s="9"/>
      <c r="P380" s="39">
        <v>0</v>
      </c>
      <c r="Q380" s="38">
        <v>0</v>
      </c>
      <c r="R380" s="38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20" t="s">
        <v>729</v>
      </c>
      <c r="B381" s="22" t="s">
        <v>730</v>
      </c>
      <c r="C381" s="20" t="s">
        <v>26</v>
      </c>
      <c r="D381" s="48">
        <v>0</v>
      </c>
      <c r="E381" s="49"/>
      <c r="F381" s="21">
        <f t="shared" si="14"/>
        <v>0</v>
      </c>
      <c r="G381" s="21">
        <f t="shared" si="15"/>
        <v>0</v>
      </c>
      <c r="H381" s="48">
        <v>0</v>
      </c>
      <c r="I381" s="21"/>
      <c r="J381" s="21"/>
      <c r="K381" s="21"/>
      <c r="L381" s="21"/>
      <c r="M381" s="21"/>
      <c r="N381" s="21"/>
      <c r="O381" s="9"/>
      <c r="P381" s="39">
        <v>307</v>
      </c>
      <c r="Q381" s="38">
        <v>200</v>
      </c>
      <c r="R381" s="38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20" t="s">
        <v>731</v>
      </c>
      <c r="B382" s="22" t="s">
        <v>732</v>
      </c>
      <c r="C382" s="20" t="s">
        <v>38</v>
      </c>
      <c r="D382" s="52">
        <v>1</v>
      </c>
      <c r="E382" s="49"/>
      <c r="F382" s="21">
        <f t="shared" si="14"/>
        <v>1</v>
      </c>
      <c r="G382" s="21">
        <f t="shared" si="15"/>
        <v>1</v>
      </c>
      <c r="H382" s="52">
        <v>0</v>
      </c>
      <c r="I382" s="21"/>
      <c r="J382" s="21"/>
      <c r="K382" s="21"/>
      <c r="L382" s="21"/>
      <c r="M382" s="21"/>
      <c r="N382" s="21"/>
      <c r="O382" s="9"/>
      <c r="P382" s="39">
        <v>0</v>
      </c>
      <c r="Q382" s="38">
        <v>0</v>
      </c>
      <c r="R382" s="38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20" t="s">
        <v>733</v>
      </c>
      <c r="B383" s="22" t="s">
        <v>734</v>
      </c>
      <c r="C383" s="20" t="s">
        <v>38</v>
      </c>
      <c r="D383" s="48">
        <v>2</v>
      </c>
      <c r="E383" s="49"/>
      <c r="F383" s="21">
        <f t="shared" si="14"/>
        <v>2</v>
      </c>
      <c r="G383" s="21">
        <f t="shared" si="15"/>
        <v>1</v>
      </c>
      <c r="H383" s="48">
        <v>1</v>
      </c>
      <c r="I383" s="21"/>
      <c r="J383" s="21"/>
      <c r="K383" s="21"/>
      <c r="L383" s="21"/>
      <c r="M383" s="21"/>
      <c r="N383" s="21"/>
      <c r="O383" s="9"/>
      <c r="P383" s="39">
        <v>0</v>
      </c>
      <c r="Q383" s="38">
        <v>9</v>
      </c>
      <c r="R383" s="38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20" t="s">
        <v>735</v>
      </c>
      <c r="B384" s="21" t="s">
        <v>736</v>
      </c>
      <c r="C384" s="20" t="s">
        <v>26</v>
      </c>
      <c r="D384" s="48">
        <v>800</v>
      </c>
      <c r="E384" s="49"/>
      <c r="F384" s="21">
        <f t="shared" si="14"/>
        <v>800</v>
      </c>
      <c r="G384" s="21">
        <f t="shared" si="15"/>
        <v>0</v>
      </c>
      <c r="H384" s="48">
        <v>800</v>
      </c>
      <c r="I384" s="21"/>
      <c r="J384" s="69"/>
      <c r="K384" s="21"/>
      <c r="L384" s="21"/>
      <c r="M384" s="21"/>
      <c r="N384" s="21"/>
      <c r="O384" s="9"/>
      <c r="P384" s="39">
        <v>0</v>
      </c>
      <c r="Q384" s="38">
        <v>800</v>
      </c>
      <c r="R384" s="38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20" t="s">
        <v>737</v>
      </c>
      <c r="B385" s="22" t="s">
        <v>738</v>
      </c>
      <c r="C385" s="20" t="s">
        <v>26</v>
      </c>
      <c r="D385" s="48">
        <v>137</v>
      </c>
      <c r="E385" s="49"/>
      <c r="F385" s="21">
        <f t="shared" si="14"/>
        <v>137</v>
      </c>
      <c r="G385" s="21">
        <f t="shared" si="15"/>
        <v>117</v>
      </c>
      <c r="H385" s="48">
        <v>20</v>
      </c>
      <c r="I385" s="21"/>
      <c r="J385" s="69"/>
      <c r="K385" s="21"/>
      <c r="L385" s="21"/>
      <c r="M385" s="21"/>
      <c r="N385" s="21"/>
      <c r="O385" s="9"/>
      <c r="P385" s="39">
        <v>122</v>
      </c>
      <c r="Q385" s="38">
        <v>500</v>
      </c>
      <c r="R385" s="38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20" t="s">
        <v>739</v>
      </c>
      <c r="B386" s="21" t="s">
        <v>740</v>
      </c>
      <c r="C386" s="20" t="s">
        <v>26</v>
      </c>
      <c r="D386" s="48">
        <v>490</v>
      </c>
      <c r="E386" s="49">
        <v>200</v>
      </c>
      <c r="F386" s="21">
        <f t="shared" si="14"/>
        <v>690</v>
      </c>
      <c r="G386" s="21">
        <f t="shared" si="15"/>
        <v>370</v>
      </c>
      <c r="H386" s="48">
        <v>320</v>
      </c>
      <c r="I386" s="21"/>
      <c r="J386" s="69">
        <v>200</v>
      </c>
      <c r="K386" s="21"/>
      <c r="L386" s="21"/>
      <c r="M386" s="21"/>
      <c r="N386" s="21"/>
      <c r="O386" s="9"/>
      <c r="P386" s="39">
        <v>190</v>
      </c>
      <c r="Q386" s="38">
        <v>2300</v>
      </c>
      <c r="R386" s="38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20" t="s">
        <v>741</v>
      </c>
      <c r="B387" s="21" t="s">
        <v>742</v>
      </c>
      <c r="C387" s="20" t="s">
        <v>26</v>
      </c>
      <c r="D387" s="48">
        <v>0</v>
      </c>
      <c r="E387" s="49"/>
      <c r="F387" s="21">
        <f t="shared" si="14"/>
        <v>0</v>
      </c>
      <c r="G387" s="21">
        <f t="shared" si="15"/>
        <v>0</v>
      </c>
      <c r="H387" s="48">
        <v>0</v>
      </c>
      <c r="I387" s="21"/>
      <c r="J387" s="69"/>
      <c r="K387" s="21"/>
      <c r="L387" s="21"/>
      <c r="M387" s="21"/>
      <c r="N387" s="21"/>
      <c r="O387" s="9"/>
      <c r="P387" s="39">
        <v>179</v>
      </c>
      <c r="Q387" s="38">
        <v>300</v>
      </c>
      <c r="R387" s="38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20" t="s">
        <v>743</v>
      </c>
      <c r="B388" s="22" t="s">
        <v>744</v>
      </c>
      <c r="C388" s="20" t="s">
        <v>26</v>
      </c>
      <c r="D388" s="52">
        <v>5</v>
      </c>
      <c r="E388" s="49">
        <v>100</v>
      </c>
      <c r="F388" s="21">
        <f t="shared" si="14"/>
        <v>105</v>
      </c>
      <c r="G388" s="21">
        <f t="shared" si="15"/>
        <v>0</v>
      </c>
      <c r="H388" s="52">
        <v>105</v>
      </c>
      <c r="I388" s="21"/>
      <c r="J388" s="21"/>
      <c r="K388" s="21"/>
      <c r="L388" s="21"/>
      <c r="M388" s="21"/>
      <c r="N388" s="21"/>
      <c r="O388" s="9"/>
      <c r="P388" s="39">
        <v>5</v>
      </c>
      <c r="Q388" s="38">
        <v>900</v>
      </c>
      <c r="R388" s="38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10"/>
      <c r="B389" s="9"/>
      <c r="C389" s="10"/>
      <c r="D389" s="9"/>
      <c r="E389" s="55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38"/>
      <c r="Q389" s="38"/>
      <c r="R389" s="38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10"/>
      <c r="B390" s="9"/>
      <c r="C390" s="10"/>
      <c r="D390" s="9"/>
      <c r="E390" s="55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38"/>
      <c r="Q390" s="38"/>
      <c r="R390" s="38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10"/>
      <c r="B391" s="15" t="s">
        <v>745</v>
      </c>
      <c r="C391" s="10"/>
      <c r="D391" s="9"/>
      <c r="E391" s="5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38"/>
      <c r="Q391" s="38"/>
      <c r="R391" s="38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84" t="s">
        <v>8</v>
      </c>
      <c r="B392" s="84" t="s">
        <v>9</v>
      </c>
      <c r="C392" s="84" t="s">
        <v>10</v>
      </c>
      <c r="D392" s="80" t="s">
        <v>11</v>
      </c>
      <c r="E392" s="80" t="s">
        <v>12</v>
      </c>
      <c r="F392" s="80" t="s">
        <v>13</v>
      </c>
      <c r="G392" s="80" t="s">
        <v>14</v>
      </c>
      <c r="H392" s="80" t="s">
        <v>15</v>
      </c>
      <c r="I392" s="80" t="s">
        <v>16</v>
      </c>
      <c r="J392" s="80" t="s">
        <v>17</v>
      </c>
      <c r="K392" s="82" t="s">
        <v>18</v>
      </c>
      <c r="L392" s="83"/>
      <c r="M392" s="83"/>
      <c r="N392" s="84" t="s">
        <v>19</v>
      </c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84"/>
      <c r="B393" s="84"/>
      <c r="C393" s="84"/>
      <c r="D393" s="81"/>
      <c r="E393" s="81"/>
      <c r="F393" s="81"/>
      <c r="G393" s="81"/>
      <c r="H393" s="81"/>
      <c r="I393" s="81"/>
      <c r="J393" s="81"/>
      <c r="K393" s="7" t="s">
        <v>20</v>
      </c>
      <c r="L393" s="7" t="s">
        <v>21</v>
      </c>
      <c r="M393" s="7" t="s">
        <v>22</v>
      </c>
      <c r="N393" s="84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20" t="s">
        <v>746</v>
      </c>
      <c r="B394" s="29" t="s">
        <v>747</v>
      </c>
      <c r="C394" s="20" t="s">
        <v>38</v>
      </c>
      <c r="D394" s="21">
        <v>0</v>
      </c>
      <c r="E394" s="50"/>
      <c r="F394" s="21">
        <f t="shared" ref="F394:F405" si="16">D394+E394</f>
        <v>0</v>
      </c>
      <c r="G394" s="21">
        <f t="shared" ref="G394:G405" si="17">F394-H394</f>
        <v>0</v>
      </c>
      <c r="H394" s="48">
        <v>0</v>
      </c>
      <c r="I394" s="21"/>
      <c r="J394" s="21"/>
      <c r="K394" s="21"/>
      <c r="L394" s="21"/>
      <c r="M394" s="21"/>
      <c r="N394" s="21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20" t="s">
        <v>748</v>
      </c>
      <c r="B395" s="27" t="s">
        <v>749</v>
      </c>
      <c r="C395" s="20" t="s">
        <v>38</v>
      </c>
      <c r="D395" s="21">
        <v>0</v>
      </c>
      <c r="E395" s="50"/>
      <c r="F395" s="21">
        <f t="shared" si="16"/>
        <v>0</v>
      </c>
      <c r="G395" s="21">
        <f t="shared" si="17"/>
        <v>0</v>
      </c>
      <c r="H395" s="48">
        <v>0</v>
      </c>
      <c r="I395" s="21"/>
      <c r="J395" s="21"/>
      <c r="K395" s="21"/>
      <c r="L395" s="21"/>
      <c r="M395" s="21"/>
      <c r="N395" s="21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20" t="s">
        <v>750</v>
      </c>
      <c r="B396" s="29" t="s">
        <v>751</v>
      </c>
      <c r="C396" s="20" t="s">
        <v>38</v>
      </c>
      <c r="D396" s="21">
        <v>0</v>
      </c>
      <c r="E396" s="50"/>
      <c r="F396" s="21">
        <f t="shared" si="16"/>
        <v>0</v>
      </c>
      <c r="G396" s="21">
        <f t="shared" si="17"/>
        <v>0</v>
      </c>
      <c r="H396" s="48">
        <v>0</v>
      </c>
      <c r="I396" s="21"/>
      <c r="J396" s="21"/>
      <c r="K396" s="21"/>
      <c r="L396" s="21"/>
      <c r="M396" s="21"/>
      <c r="N396" s="21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20" t="s">
        <v>752</v>
      </c>
      <c r="B397" s="29" t="s">
        <v>753</v>
      </c>
      <c r="C397" s="20" t="s">
        <v>38</v>
      </c>
      <c r="D397" s="21">
        <v>0</v>
      </c>
      <c r="E397" s="50"/>
      <c r="F397" s="21">
        <f t="shared" si="16"/>
        <v>0</v>
      </c>
      <c r="G397" s="21">
        <f t="shared" si="17"/>
        <v>0</v>
      </c>
      <c r="H397" s="48">
        <v>0</v>
      </c>
      <c r="I397" s="21"/>
      <c r="J397" s="21"/>
      <c r="K397" s="21"/>
      <c r="L397" s="21"/>
      <c r="M397" s="21"/>
      <c r="N397" s="21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20" t="s">
        <v>754</v>
      </c>
      <c r="B398" s="29" t="s">
        <v>755</v>
      </c>
      <c r="C398" s="20" t="s">
        <v>38</v>
      </c>
      <c r="D398" s="21">
        <v>13</v>
      </c>
      <c r="E398" s="50"/>
      <c r="F398" s="21">
        <f t="shared" si="16"/>
        <v>13</v>
      </c>
      <c r="G398" s="21">
        <f t="shared" si="17"/>
        <v>0</v>
      </c>
      <c r="H398" s="48">
        <v>13</v>
      </c>
      <c r="I398" s="21"/>
      <c r="J398" s="21"/>
      <c r="K398" s="21"/>
      <c r="L398" s="21"/>
      <c r="M398" s="21"/>
      <c r="N398" s="21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20" t="s">
        <v>756</v>
      </c>
      <c r="B399" s="29" t="s">
        <v>757</v>
      </c>
      <c r="C399" s="20" t="s">
        <v>38</v>
      </c>
      <c r="D399" s="21">
        <v>0</v>
      </c>
      <c r="E399" s="50"/>
      <c r="F399" s="21">
        <f t="shared" si="16"/>
        <v>0</v>
      </c>
      <c r="G399" s="21">
        <f t="shared" si="17"/>
        <v>0</v>
      </c>
      <c r="H399" s="48">
        <v>0</v>
      </c>
      <c r="I399" s="21"/>
      <c r="J399" s="21"/>
      <c r="K399" s="21"/>
      <c r="L399" s="21"/>
      <c r="M399" s="21"/>
      <c r="N399" s="21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20" t="s">
        <v>758</v>
      </c>
      <c r="B400" s="29" t="s">
        <v>759</v>
      </c>
      <c r="C400" s="20" t="s">
        <v>26</v>
      </c>
      <c r="D400" s="21">
        <v>0</v>
      </c>
      <c r="E400" s="50"/>
      <c r="F400" s="21">
        <f t="shared" si="16"/>
        <v>0</v>
      </c>
      <c r="G400" s="21">
        <f t="shared" si="17"/>
        <v>0</v>
      </c>
      <c r="H400" s="48">
        <v>0</v>
      </c>
      <c r="I400" s="21"/>
      <c r="J400" s="21"/>
      <c r="K400" s="21"/>
      <c r="L400" s="21"/>
      <c r="M400" s="21"/>
      <c r="N400" s="21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20" t="s">
        <v>760</v>
      </c>
      <c r="B401" s="21" t="s">
        <v>264</v>
      </c>
      <c r="C401" s="20" t="s">
        <v>38</v>
      </c>
      <c r="D401" s="21">
        <v>30</v>
      </c>
      <c r="E401" s="50"/>
      <c r="F401" s="21">
        <f t="shared" si="16"/>
        <v>30</v>
      </c>
      <c r="G401" s="21">
        <f t="shared" si="17"/>
        <v>15</v>
      </c>
      <c r="H401" s="48">
        <v>15</v>
      </c>
      <c r="I401" s="21"/>
      <c r="J401" s="21"/>
      <c r="K401" s="21"/>
      <c r="L401" s="21"/>
      <c r="M401" s="21"/>
      <c r="N401" s="21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20" t="s">
        <v>761</v>
      </c>
      <c r="B402" s="21" t="s">
        <v>762</v>
      </c>
      <c r="C402" s="20" t="s">
        <v>38</v>
      </c>
      <c r="D402" s="21">
        <v>0</v>
      </c>
      <c r="E402" s="50"/>
      <c r="F402" s="21">
        <f t="shared" si="16"/>
        <v>0</v>
      </c>
      <c r="G402" s="21">
        <f t="shared" si="17"/>
        <v>0</v>
      </c>
      <c r="H402" s="48">
        <v>0</v>
      </c>
      <c r="I402" s="21"/>
      <c r="J402" s="21"/>
      <c r="K402" s="21"/>
      <c r="L402" s="21"/>
      <c r="M402" s="21"/>
      <c r="N402" s="21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20" t="s">
        <v>763</v>
      </c>
      <c r="B403" s="21" t="s">
        <v>764</v>
      </c>
      <c r="C403" s="20" t="s">
        <v>38</v>
      </c>
      <c r="D403" s="21">
        <v>10</v>
      </c>
      <c r="E403" s="50"/>
      <c r="F403" s="21">
        <f t="shared" si="16"/>
        <v>10</v>
      </c>
      <c r="G403" s="21">
        <f t="shared" si="17"/>
        <v>0</v>
      </c>
      <c r="H403" s="48">
        <v>10</v>
      </c>
      <c r="I403" s="21"/>
      <c r="J403" s="21"/>
      <c r="K403" s="21"/>
      <c r="L403" s="21"/>
      <c r="M403" s="21"/>
      <c r="N403" s="21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20" t="s">
        <v>765</v>
      </c>
      <c r="B404" s="29" t="s">
        <v>766</v>
      </c>
      <c r="C404" s="20" t="s">
        <v>59</v>
      </c>
      <c r="D404" s="21">
        <v>0</v>
      </c>
      <c r="E404" s="50"/>
      <c r="F404" s="21">
        <f t="shared" si="16"/>
        <v>0</v>
      </c>
      <c r="G404" s="21">
        <f t="shared" si="17"/>
        <v>0</v>
      </c>
      <c r="H404" s="48">
        <v>0</v>
      </c>
      <c r="I404" s="21"/>
      <c r="J404" s="21"/>
      <c r="K404" s="21"/>
      <c r="L404" s="21"/>
      <c r="M404" s="21"/>
      <c r="N404" s="21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20" t="s">
        <v>767</v>
      </c>
      <c r="B405" s="21" t="s">
        <v>291</v>
      </c>
      <c r="C405" s="20" t="s">
        <v>38</v>
      </c>
      <c r="D405" s="21">
        <v>4</v>
      </c>
      <c r="E405" s="50"/>
      <c r="F405" s="21">
        <f t="shared" si="16"/>
        <v>4</v>
      </c>
      <c r="G405" s="21">
        <f t="shared" si="17"/>
        <v>4</v>
      </c>
      <c r="H405" s="48">
        <v>0</v>
      </c>
      <c r="I405" s="21"/>
      <c r="J405" s="21"/>
      <c r="K405" s="21"/>
      <c r="L405" s="21"/>
      <c r="M405" s="21"/>
      <c r="N405" s="21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10"/>
      <c r="B406" s="40"/>
      <c r="C406" s="10"/>
      <c r="D406" s="9"/>
      <c r="E406" s="55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10"/>
      <c r="B407" s="40"/>
      <c r="C407" s="10"/>
      <c r="D407" s="9"/>
      <c r="E407" s="55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10"/>
      <c r="B408" s="41"/>
      <c r="C408" s="10"/>
      <c r="D408" s="9"/>
      <c r="E408" s="55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10"/>
      <c r="B409" s="15" t="s">
        <v>768</v>
      </c>
      <c r="C409" s="10"/>
      <c r="D409" s="9"/>
      <c r="E409" s="5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84" t="s">
        <v>8</v>
      </c>
      <c r="B410" s="84" t="s">
        <v>9</v>
      </c>
      <c r="C410" s="84" t="s">
        <v>10</v>
      </c>
      <c r="D410" s="80" t="s">
        <v>11</v>
      </c>
      <c r="E410" s="80" t="s">
        <v>12</v>
      </c>
      <c r="F410" s="80" t="s">
        <v>13</v>
      </c>
      <c r="G410" s="80" t="s">
        <v>14</v>
      </c>
      <c r="H410" s="80" t="s">
        <v>15</v>
      </c>
      <c r="I410" s="80" t="s">
        <v>16</v>
      </c>
      <c r="J410" s="80" t="s">
        <v>17</v>
      </c>
      <c r="K410" s="82" t="s">
        <v>18</v>
      </c>
      <c r="L410" s="83"/>
      <c r="M410" s="83"/>
      <c r="N410" s="84" t="s">
        <v>19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84"/>
      <c r="B411" s="84"/>
      <c r="C411" s="84"/>
      <c r="D411" s="81"/>
      <c r="E411" s="81"/>
      <c r="F411" s="81"/>
      <c r="G411" s="81"/>
      <c r="H411" s="81"/>
      <c r="I411" s="81"/>
      <c r="J411" s="81"/>
      <c r="K411" s="7" t="s">
        <v>20</v>
      </c>
      <c r="L411" s="7" t="s">
        <v>21</v>
      </c>
      <c r="M411" s="7" t="s">
        <v>22</v>
      </c>
      <c r="N411" s="84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20" t="s">
        <v>769</v>
      </c>
      <c r="B412" s="21" t="s">
        <v>770</v>
      </c>
      <c r="C412" s="20" t="s">
        <v>401</v>
      </c>
      <c r="D412" s="21">
        <v>200</v>
      </c>
      <c r="E412" s="50"/>
      <c r="F412" s="21">
        <f t="shared" ref="F412:F419" si="18">D412+E412</f>
        <v>200</v>
      </c>
      <c r="G412" s="21">
        <f t="shared" ref="G412:G419" si="19">F412-H412</f>
        <v>0</v>
      </c>
      <c r="H412" s="48">
        <v>200</v>
      </c>
      <c r="I412" s="21"/>
      <c r="J412" s="21"/>
      <c r="K412" s="21"/>
      <c r="L412" s="21"/>
      <c r="M412" s="21"/>
      <c r="N412" s="21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20" t="s">
        <v>771</v>
      </c>
      <c r="B413" s="21" t="s">
        <v>772</v>
      </c>
      <c r="C413" s="20" t="s">
        <v>401</v>
      </c>
      <c r="D413" s="21">
        <v>300</v>
      </c>
      <c r="E413" s="50"/>
      <c r="F413" s="21">
        <f t="shared" si="18"/>
        <v>300</v>
      </c>
      <c r="G413" s="21">
        <f t="shared" si="19"/>
        <v>0</v>
      </c>
      <c r="H413" s="48">
        <v>300</v>
      </c>
      <c r="I413" s="21"/>
      <c r="J413" s="21"/>
      <c r="K413" s="21"/>
      <c r="L413" s="21"/>
      <c r="M413" s="21"/>
      <c r="N413" s="21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20" t="s">
        <v>773</v>
      </c>
      <c r="B414" s="21" t="s">
        <v>774</v>
      </c>
      <c r="C414" s="20" t="s">
        <v>502</v>
      </c>
      <c r="D414" s="21">
        <v>6</v>
      </c>
      <c r="E414" s="50"/>
      <c r="F414" s="21">
        <f t="shared" si="18"/>
        <v>6</v>
      </c>
      <c r="G414" s="21">
        <f t="shared" si="19"/>
        <v>0</v>
      </c>
      <c r="H414" s="48">
        <v>6</v>
      </c>
      <c r="I414" s="21"/>
      <c r="J414" s="21"/>
      <c r="K414" s="21"/>
      <c r="L414" s="21"/>
      <c r="M414" s="21"/>
      <c r="N414" s="21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20" t="s">
        <v>775</v>
      </c>
      <c r="B415" s="21" t="s">
        <v>776</v>
      </c>
      <c r="C415" s="20" t="s">
        <v>165</v>
      </c>
      <c r="D415" s="21">
        <v>0</v>
      </c>
      <c r="E415" s="50"/>
      <c r="F415" s="21">
        <f t="shared" si="18"/>
        <v>0</v>
      </c>
      <c r="G415" s="21">
        <f t="shared" si="19"/>
        <v>0</v>
      </c>
      <c r="H415" s="48">
        <v>0</v>
      </c>
      <c r="I415" s="21"/>
      <c r="J415" s="21"/>
      <c r="K415" s="21"/>
      <c r="L415" s="21"/>
      <c r="M415" s="21"/>
      <c r="N415" s="21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20" t="s">
        <v>777</v>
      </c>
      <c r="B416" s="21" t="s">
        <v>778</v>
      </c>
      <c r="C416" s="20" t="s">
        <v>49</v>
      </c>
      <c r="D416" s="21">
        <v>6</v>
      </c>
      <c r="E416" s="50"/>
      <c r="F416" s="21">
        <f t="shared" si="18"/>
        <v>6</v>
      </c>
      <c r="G416" s="21">
        <f t="shared" si="19"/>
        <v>0</v>
      </c>
      <c r="H416" s="48">
        <v>6</v>
      </c>
      <c r="I416" s="21"/>
      <c r="J416" s="21"/>
      <c r="K416" s="21"/>
      <c r="L416" s="21"/>
      <c r="M416" s="21"/>
      <c r="N416" s="21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20" t="s">
        <v>779</v>
      </c>
      <c r="B417" s="21" t="s">
        <v>780</v>
      </c>
      <c r="C417" s="20" t="s">
        <v>49</v>
      </c>
      <c r="D417" s="21">
        <v>167</v>
      </c>
      <c r="E417" s="50">
        <v>2500</v>
      </c>
      <c r="F417" s="21">
        <f t="shared" si="18"/>
        <v>2667</v>
      </c>
      <c r="G417" s="21">
        <f t="shared" si="19"/>
        <v>115</v>
      </c>
      <c r="H417" s="48">
        <v>2552</v>
      </c>
      <c r="I417" s="21"/>
      <c r="J417" s="21"/>
      <c r="K417" s="21"/>
      <c r="L417" s="21"/>
      <c r="M417" s="21"/>
      <c r="N417" s="21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s="73" customFormat="1" ht="12.75" customHeight="1" x14ac:dyDescent="0.2">
      <c r="A418" s="68" t="s">
        <v>781</v>
      </c>
      <c r="B418" s="69" t="s">
        <v>782</v>
      </c>
      <c r="C418" s="68" t="s">
        <v>26</v>
      </c>
      <c r="D418" s="79">
        <v>2481</v>
      </c>
      <c r="E418" s="75">
        <v>60000</v>
      </c>
      <c r="F418" s="69">
        <f t="shared" si="18"/>
        <v>62481</v>
      </c>
      <c r="G418" s="69">
        <f t="shared" si="19"/>
        <v>0</v>
      </c>
      <c r="H418" s="71">
        <v>62481</v>
      </c>
      <c r="I418" s="69"/>
      <c r="J418" s="78"/>
      <c r="K418" s="69"/>
      <c r="L418" s="69"/>
      <c r="M418" s="69"/>
      <c r="N418" s="69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.75" customHeight="1" x14ac:dyDescent="0.2">
      <c r="A419" s="20" t="s">
        <v>783</v>
      </c>
      <c r="B419" s="21" t="s">
        <v>784</v>
      </c>
      <c r="C419" s="20" t="s">
        <v>165</v>
      </c>
      <c r="D419" s="21">
        <v>35</v>
      </c>
      <c r="E419" s="50"/>
      <c r="F419" s="21">
        <f t="shared" si="18"/>
        <v>35</v>
      </c>
      <c r="G419" s="21">
        <f t="shared" si="19"/>
        <v>0</v>
      </c>
      <c r="H419" s="48">
        <v>35</v>
      </c>
      <c r="I419" s="21"/>
      <c r="J419" s="21"/>
      <c r="K419" s="21"/>
      <c r="L419" s="21"/>
      <c r="M419" s="21"/>
      <c r="N419" s="21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10"/>
      <c r="B420" s="41"/>
      <c r="C420" s="10"/>
      <c r="D420" s="9"/>
      <c r="E420" s="55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10"/>
      <c r="B421" s="15" t="s">
        <v>785</v>
      </c>
      <c r="C421" s="10"/>
      <c r="D421" s="9"/>
      <c r="E421" s="5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84" t="s">
        <v>8</v>
      </c>
      <c r="B422" s="84" t="s">
        <v>9</v>
      </c>
      <c r="C422" s="84" t="s">
        <v>10</v>
      </c>
      <c r="D422" s="80" t="s">
        <v>11</v>
      </c>
      <c r="E422" s="80" t="s">
        <v>12</v>
      </c>
      <c r="F422" s="80" t="s">
        <v>13</v>
      </c>
      <c r="G422" s="80" t="s">
        <v>14</v>
      </c>
      <c r="H422" s="80" t="s">
        <v>15</v>
      </c>
      <c r="I422" s="80" t="s">
        <v>16</v>
      </c>
      <c r="J422" s="80" t="s">
        <v>17</v>
      </c>
      <c r="K422" s="82" t="s">
        <v>18</v>
      </c>
      <c r="L422" s="83"/>
      <c r="M422" s="83"/>
      <c r="N422" s="84" t="s">
        <v>19</v>
      </c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84"/>
      <c r="B423" s="84"/>
      <c r="C423" s="84"/>
      <c r="D423" s="81"/>
      <c r="E423" s="81"/>
      <c r="F423" s="81"/>
      <c r="G423" s="81"/>
      <c r="H423" s="81"/>
      <c r="I423" s="81"/>
      <c r="J423" s="81"/>
      <c r="K423" s="7" t="s">
        <v>20</v>
      </c>
      <c r="L423" s="7" t="s">
        <v>21</v>
      </c>
      <c r="M423" s="7" t="s">
        <v>22</v>
      </c>
      <c r="N423" s="84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20" t="s">
        <v>786</v>
      </c>
      <c r="B424" s="57" t="s">
        <v>787</v>
      </c>
      <c r="C424" s="20" t="s">
        <v>165</v>
      </c>
      <c r="D424" s="21">
        <v>956</v>
      </c>
      <c r="E424" s="50">
        <v>500</v>
      </c>
      <c r="F424" s="21">
        <f t="shared" ref="F424:F425" si="20">D424+E424</f>
        <v>1456</v>
      </c>
      <c r="G424" s="21">
        <f t="shared" ref="G424:G425" si="21">F424-H424</f>
        <v>360</v>
      </c>
      <c r="H424" s="48">
        <v>1096</v>
      </c>
      <c r="I424" s="21"/>
      <c r="J424" s="21"/>
      <c r="K424" s="21"/>
      <c r="L424" s="21"/>
      <c r="M424" s="21"/>
      <c r="N424" s="21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20" t="s">
        <v>788</v>
      </c>
      <c r="B425" s="21" t="s">
        <v>789</v>
      </c>
      <c r="C425" s="20" t="s">
        <v>26</v>
      </c>
      <c r="D425" s="21">
        <v>35</v>
      </c>
      <c r="E425" s="50"/>
      <c r="F425" s="21">
        <f t="shared" si="20"/>
        <v>35</v>
      </c>
      <c r="G425" s="21">
        <f t="shared" si="21"/>
        <v>35</v>
      </c>
      <c r="H425" s="48"/>
      <c r="I425" s="21"/>
      <c r="J425" s="21"/>
      <c r="K425" s="21"/>
      <c r="L425" s="21"/>
      <c r="M425" s="21"/>
      <c r="N425" s="21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10"/>
      <c r="B426" s="9"/>
      <c r="C426" s="10"/>
      <c r="D426" s="9"/>
      <c r="E426" s="55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10"/>
      <c r="B427" s="9"/>
      <c r="C427" s="10"/>
      <c r="D427" s="9"/>
      <c r="E427" s="55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10"/>
      <c r="B428" s="15" t="s">
        <v>790</v>
      </c>
      <c r="C428" s="10"/>
      <c r="D428" s="9"/>
      <c r="E428" s="5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84" t="s">
        <v>8</v>
      </c>
      <c r="B429" s="84" t="s">
        <v>9</v>
      </c>
      <c r="C429" s="84" t="s">
        <v>10</v>
      </c>
      <c r="D429" s="80" t="s">
        <v>11</v>
      </c>
      <c r="E429" s="80" t="s">
        <v>12</v>
      </c>
      <c r="F429" s="80" t="s">
        <v>13</v>
      </c>
      <c r="G429" s="80" t="s">
        <v>14</v>
      </c>
      <c r="H429" s="80" t="s">
        <v>15</v>
      </c>
      <c r="I429" s="80" t="s">
        <v>16</v>
      </c>
      <c r="J429" s="80" t="s">
        <v>17</v>
      </c>
      <c r="K429" s="82" t="s">
        <v>18</v>
      </c>
      <c r="L429" s="83"/>
      <c r="M429" s="83"/>
      <c r="N429" s="84" t="s">
        <v>19</v>
      </c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84"/>
      <c r="B430" s="84"/>
      <c r="C430" s="84"/>
      <c r="D430" s="81"/>
      <c r="E430" s="81"/>
      <c r="F430" s="81"/>
      <c r="G430" s="81"/>
      <c r="H430" s="81"/>
      <c r="I430" s="81"/>
      <c r="J430" s="81"/>
      <c r="K430" s="7" t="s">
        <v>20</v>
      </c>
      <c r="L430" s="7" t="s">
        <v>21</v>
      </c>
      <c r="M430" s="7" t="s">
        <v>22</v>
      </c>
      <c r="N430" s="84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20" t="s">
        <v>791</v>
      </c>
      <c r="B431" s="21" t="s">
        <v>792</v>
      </c>
      <c r="C431" s="20" t="s">
        <v>26</v>
      </c>
      <c r="D431" s="21">
        <v>1227</v>
      </c>
      <c r="E431" s="50">
        <v>10200</v>
      </c>
      <c r="F431" s="21">
        <f t="shared" ref="F431:F432" si="22">D431+E431</f>
        <v>11427</v>
      </c>
      <c r="G431" s="21">
        <f t="shared" ref="G431:G432" si="23">F431-H431</f>
        <v>11427</v>
      </c>
      <c r="H431" s="71">
        <v>0</v>
      </c>
      <c r="I431" s="21"/>
      <c r="J431" s="21"/>
      <c r="K431" s="21"/>
      <c r="L431" s="21"/>
      <c r="M431" s="21"/>
      <c r="N431" s="21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20" t="s">
        <v>793</v>
      </c>
      <c r="B432" s="21" t="s">
        <v>794</v>
      </c>
      <c r="C432" s="20" t="s">
        <v>52</v>
      </c>
      <c r="D432" s="21">
        <v>130</v>
      </c>
      <c r="E432" s="50">
        <v>250</v>
      </c>
      <c r="F432" s="21">
        <f t="shared" si="22"/>
        <v>380</v>
      </c>
      <c r="G432" s="21">
        <f t="shared" si="23"/>
        <v>380</v>
      </c>
      <c r="H432" s="71">
        <v>0</v>
      </c>
      <c r="I432" s="21"/>
      <c r="J432" s="21"/>
      <c r="K432" s="21"/>
      <c r="L432" s="21"/>
      <c r="M432" s="21"/>
      <c r="N432" s="21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10"/>
      <c r="B433" s="9"/>
      <c r="C433" s="10"/>
      <c r="D433" s="9"/>
      <c r="E433" s="55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10"/>
      <c r="B434" s="9"/>
      <c r="C434" s="10"/>
      <c r="D434" s="9"/>
      <c r="E434" s="55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10"/>
      <c r="B435" s="15" t="s">
        <v>795</v>
      </c>
      <c r="C435" s="10"/>
      <c r="D435" s="9"/>
      <c r="E435" s="5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84" t="s">
        <v>8</v>
      </c>
      <c r="B436" s="84" t="s">
        <v>9</v>
      </c>
      <c r="C436" s="84" t="s">
        <v>10</v>
      </c>
      <c r="D436" s="80" t="s">
        <v>11</v>
      </c>
      <c r="E436" s="80" t="s">
        <v>12</v>
      </c>
      <c r="F436" s="80" t="s">
        <v>13</v>
      </c>
      <c r="G436" s="80" t="s">
        <v>14</v>
      </c>
      <c r="H436" s="80" t="s">
        <v>15</v>
      </c>
      <c r="I436" s="80" t="s">
        <v>16</v>
      </c>
      <c r="J436" s="80" t="s">
        <v>17</v>
      </c>
      <c r="K436" s="82" t="s">
        <v>18</v>
      </c>
      <c r="L436" s="83"/>
      <c r="M436" s="83"/>
      <c r="N436" s="84" t="s">
        <v>19</v>
      </c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84"/>
      <c r="B437" s="84"/>
      <c r="C437" s="84"/>
      <c r="D437" s="81"/>
      <c r="E437" s="81"/>
      <c r="F437" s="81"/>
      <c r="G437" s="81"/>
      <c r="H437" s="81"/>
      <c r="I437" s="81"/>
      <c r="J437" s="81"/>
      <c r="K437" s="7" t="s">
        <v>20</v>
      </c>
      <c r="L437" s="7" t="s">
        <v>21</v>
      </c>
      <c r="M437" s="7" t="s">
        <v>22</v>
      </c>
      <c r="N437" s="84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20" t="s">
        <v>796</v>
      </c>
      <c r="B438" s="21" t="s">
        <v>797</v>
      </c>
      <c r="C438" s="20" t="s">
        <v>29</v>
      </c>
      <c r="D438" s="21">
        <v>0</v>
      </c>
      <c r="E438" s="50"/>
      <c r="F438" s="21">
        <f t="shared" ref="F438:F441" si="24">D438+E438</f>
        <v>0</v>
      </c>
      <c r="G438" s="21">
        <f t="shared" ref="G438:G441" si="25">F438-H438</f>
        <v>0</v>
      </c>
      <c r="H438" s="48"/>
      <c r="I438" s="21"/>
      <c r="J438" s="21"/>
      <c r="K438" s="21"/>
      <c r="L438" s="21"/>
      <c r="M438" s="21"/>
      <c r="N438" s="21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20" t="s">
        <v>798</v>
      </c>
      <c r="B439" s="21" t="s">
        <v>799</v>
      </c>
      <c r="C439" s="20" t="s">
        <v>26</v>
      </c>
      <c r="D439" s="21">
        <v>0</v>
      </c>
      <c r="E439" s="50"/>
      <c r="F439" s="21">
        <f t="shared" si="24"/>
        <v>0</v>
      </c>
      <c r="G439" s="21">
        <f t="shared" si="25"/>
        <v>0</v>
      </c>
      <c r="H439" s="48"/>
      <c r="I439" s="21"/>
      <c r="J439" s="21"/>
      <c r="K439" s="21"/>
      <c r="L439" s="21"/>
      <c r="M439" s="21"/>
      <c r="N439" s="21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20" t="s">
        <v>800</v>
      </c>
      <c r="B440" s="21" t="s">
        <v>801</v>
      </c>
      <c r="C440" s="20" t="s">
        <v>502</v>
      </c>
      <c r="D440" s="21">
        <v>0</v>
      </c>
      <c r="E440" s="50"/>
      <c r="F440" s="21">
        <f t="shared" si="24"/>
        <v>0</v>
      </c>
      <c r="G440" s="21">
        <f t="shared" si="25"/>
        <v>0</v>
      </c>
      <c r="H440" s="48"/>
      <c r="I440" s="21"/>
      <c r="J440" s="21"/>
      <c r="K440" s="21"/>
      <c r="L440" s="21"/>
      <c r="M440" s="21"/>
      <c r="N440" s="21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20" t="s">
        <v>802</v>
      </c>
      <c r="B441" s="21" t="s">
        <v>803</v>
      </c>
      <c r="C441" s="20" t="s">
        <v>26</v>
      </c>
      <c r="D441" s="21">
        <v>0</v>
      </c>
      <c r="E441" s="50"/>
      <c r="F441" s="21">
        <f t="shared" si="24"/>
        <v>0</v>
      </c>
      <c r="G441" s="21">
        <f t="shared" si="25"/>
        <v>0</v>
      </c>
      <c r="H441" s="48"/>
      <c r="I441" s="21"/>
      <c r="J441" s="21"/>
      <c r="K441" s="21"/>
      <c r="L441" s="21"/>
      <c r="M441" s="21"/>
      <c r="N441" s="21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10"/>
      <c r="B442" s="9"/>
      <c r="C442" s="10"/>
      <c r="D442" s="9"/>
      <c r="E442" s="55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10"/>
      <c r="B443" s="9"/>
      <c r="C443" s="10"/>
      <c r="D443" s="9"/>
      <c r="E443" s="55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10"/>
      <c r="B444" s="15" t="s">
        <v>804</v>
      </c>
      <c r="C444" s="10"/>
      <c r="D444" s="9"/>
      <c r="E444" s="5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84" t="s">
        <v>8</v>
      </c>
      <c r="B445" s="84" t="s">
        <v>9</v>
      </c>
      <c r="C445" s="84" t="s">
        <v>10</v>
      </c>
      <c r="D445" s="80" t="s">
        <v>11</v>
      </c>
      <c r="E445" s="80" t="s">
        <v>12</v>
      </c>
      <c r="F445" s="80" t="s">
        <v>13</v>
      </c>
      <c r="G445" s="80" t="s">
        <v>14</v>
      </c>
      <c r="H445" s="80" t="s">
        <v>15</v>
      </c>
      <c r="I445" s="80" t="s">
        <v>16</v>
      </c>
      <c r="J445" s="80" t="s">
        <v>17</v>
      </c>
      <c r="K445" s="82" t="s">
        <v>18</v>
      </c>
      <c r="L445" s="83"/>
      <c r="M445" s="83"/>
      <c r="N445" s="84" t="s">
        <v>19</v>
      </c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84"/>
      <c r="B446" s="84"/>
      <c r="C446" s="84"/>
      <c r="D446" s="81"/>
      <c r="E446" s="81"/>
      <c r="F446" s="81"/>
      <c r="G446" s="81"/>
      <c r="H446" s="81"/>
      <c r="I446" s="81"/>
      <c r="J446" s="81"/>
      <c r="K446" s="7" t="s">
        <v>20</v>
      </c>
      <c r="L446" s="7" t="s">
        <v>21</v>
      </c>
      <c r="M446" s="7" t="s">
        <v>22</v>
      </c>
      <c r="N446" s="84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20" t="s">
        <v>805</v>
      </c>
      <c r="B447" s="21" t="s">
        <v>806</v>
      </c>
      <c r="C447" s="20" t="s">
        <v>52</v>
      </c>
      <c r="D447" s="21">
        <v>0</v>
      </c>
      <c r="E447" s="50"/>
      <c r="F447" s="21">
        <f t="shared" ref="F447:F450" si="26">D447+E447</f>
        <v>0</v>
      </c>
      <c r="G447" s="21">
        <f t="shared" ref="G447:G450" si="27">F447-H447</f>
        <v>0</v>
      </c>
      <c r="H447" s="48"/>
      <c r="I447" s="21"/>
      <c r="J447" s="21"/>
      <c r="K447" s="21"/>
      <c r="L447" s="21"/>
      <c r="M447" s="21"/>
      <c r="N447" s="21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20" t="s">
        <v>807</v>
      </c>
      <c r="B448" s="21" t="s">
        <v>808</v>
      </c>
      <c r="C448" s="20" t="s">
        <v>502</v>
      </c>
      <c r="D448" s="21">
        <v>0</v>
      </c>
      <c r="E448" s="50"/>
      <c r="F448" s="21">
        <f t="shared" si="26"/>
        <v>0</v>
      </c>
      <c r="G448" s="21">
        <f t="shared" si="27"/>
        <v>0</v>
      </c>
      <c r="H448" s="48"/>
      <c r="I448" s="21"/>
      <c r="J448" s="21"/>
      <c r="K448" s="21"/>
      <c r="L448" s="21"/>
      <c r="M448" s="21"/>
      <c r="N448" s="21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20" t="s">
        <v>809</v>
      </c>
      <c r="B449" s="21" t="s">
        <v>810</v>
      </c>
      <c r="C449" s="20" t="s">
        <v>502</v>
      </c>
      <c r="D449" s="21">
        <v>0</v>
      </c>
      <c r="E449" s="50"/>
      <c r="F449" s="21">
        <f t="shared" si="26"/>
        <v>0</v>
      </c>
      <c r="G449" s="21">
        <f t="shared" si="27"/>
        <v>0</v>
      </c>
      <c r="H449" s="48"/>
      <c r="I449" s="21"/>
      <c r="J449" s="21"/>
      <c r="K449" s="21"/>
      <c r="L449" s="21"/>
      <c r="M449" s="21"/>
      <c r="N449" s="21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20" t="s">
        <v>811</v>
      </c>
      <c r="B450" s="21" t="s">
        <v>812</v>
      </c>
      <c r="C450" s="20" t="s">
        <v>502</v>
      </c>
      <c r="D450" s="21">
        <v>0</v>
      </c>
      <c r="E450" s="50"/>
      <c r="F450" s="21">
        <f t="shared" si="26"/>
        <v>0</v>
      </c>
      <c r="G450" s="21">
        <f t="shared" si="27"/>
        <v>0</v>
      </c>
      <c r="H450" s="48"/>
      <c r="I450" s="21"/>
      <c r="J450" s="21"/>
      <c r="K450" s="21"/>
      <c r="L450" s="21"/>
      <c r="M450" s="21"/>
      <c r="N450" s="21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10"/>
      <c r="B451" s="9"/>
      <c r="C451" s="10"/>
      <c r="D451" s="9"/>
      <c r="E451" s="55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10"/>
      <c r="B452" s="9"/>
      <c r="C452" s="10"/>
      <c r="D452" s="9"/>
      <c r="E452" s="55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10"/>
      <c r="B453" s="9"/>
      <c r="C453" s="10"/>
      <c r="D453" s="9"/>
      <c r="E453" s="55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10"/>
      <c r="B454" s="9"/>
      <c r="C454" s="10"/>
      <c r="D454" s="9"/>
      <c r="E454" s="55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10"/>
      <c r="B455" s="9"/>
      <c r="C455" s="10"/>
      <c r="D455" s="9"/>
      <c r="E455" s="55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10"/>
      <c r="B456" s="15" t="s">
        <v>813</v>
      </c>
      <c r="C456" s="10"/>
      <c r="D456" s="9"/>
      <c r="E456" s="5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84" t="s">
        <v>8</v>
      </c>
      <c r="B457" s="84" t="s">
        <v>9</v>
      </c>
      <c r="C457" s="84" t="s">
        <v>10</v>
      </c>
      <c r="D457" s="80" t="s">
        <v>11</v>
      </c>
      <c r="E457" s="80" t="s">
        <v>12</v>
      </c>
      <c r="F457" s="80" t="s">
        <v>13</v>
      </c>
      <c r="G457" s="80" t="s">
        <v>14</v>
      </c>
      <c r="H457" s="80" t="s">
        <v>15</v>
      </c>
      <c r="I457" s="80" t="s">
        <v>16</v>
      </c>
      <c r="J457" s="80" t="s">
        <v>17</v>
      </c>
      <c r="K457" s="82" t="s">
        <v>18</v>
      </c>
      <c r="L457" s="83"/>
      <c r="M457" s="83"/>
      <c r="N457" s="84" t="s">
        <v>19</v>
      </c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84"/>
      <c r="B458" s="84"/>
      <c r="C458" s="84"/>
      <c r="D458" s="81"/>
      <c r="E458" s="81"/>
      <c r="F458" s="81"/>
      <c r="G458" s="81"/>
      <c r="H458" s="81"/>
      <c r="I458" s="81"/>
      <c r="J458" s="81"/>
      <c r="K458" s="7" t="s">
        <v>20</v>
      </c>
      <c r="L458" s="7" t="s">
        <v>21</v>
      </c>
      <c r="M458" s="7" t="s">
        <v>22</v>
      </c>
      <c r="N458" s="84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20" t="s">
        <v>814</v>
      </c>
      <c r="B459" s="21" t="s">
        <v>815</v>
      </c>
      <c r="C459" s="24" t="s">
        <v>816</v>
      </c>
      <c r="D459" s="21">
        <v>0</v>
      </c>
      <c r="E459" s="50"/>
      <c r="F459" s="21">
        <f t="shared" ref="F459:F462" si="28">D459+E459</f>
        <v>0</v>
      </c>
      <c r="G459" s="21">
        <f t="shared" ref="G459:G462" si="29">F459-H459</f>
        <v>0</v>
      </c>
      <c r="H459" s="48"/>
      <c r="I459" s="21"/>
      <c r="J459" s="21"/>
      <c r="K459" s="21"/>
      <c r="L459" s="21"/>
      <c r="M459" s="21"/>
      <c r="N459" s="21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20" t="s">
        <v>817</v>
      </c>
      <c r="B460" s="21" t="s">
        <v>818</v>
      </c>
      <c r="C460" s="24" t="s">
        <v>816</v>
      </c>
      <c r="D460" s="21">
        <v>0</v>
      </c>
      <c r="E460" s="50"/>
      <c r="F460" s="21">
        <f t="shared" si="28"/>
        <v>0</v>
      </c>
      <c r="G460" s="21">
        <f t="shared" si="29"/>
        <v>0</v>
      </c>
      <c r="H460" s="48"/>
      <c r="I460" s="21"/>
      <c r="J460" s="21"/>
      <c r="K460" s="21"/>
      <c r="L460" s="21"/>
      <c r="M460" s="21"/>
      <c r="N460" s="21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20" t="s">
        <v>819</v>
      </c>
      <c r="B461" s="21" t="s">
        <v>820</v>
      </c>
      <c r="C461" s="24" t="s">
        <v>816</v>
      </c>
      <c r="D461" s="21">
        <v>0</v>
      </c>
      <c r="E461" s="50"/>
      <c r="F461" s="21">
        <f t="shared" si="28"/>
        <v>0</v>
      </c>
      <c r="G461" s="21">
        <f t="shared" si="29"/>
        <v>0</v>
      </c>
      <c r="H461" s="48"/>
      <c r="I461" s="21"/>
      <c r="J461" s="21"/>
      <c r="K461" s="21"/>
      <c r="L461" s="21"/>
      <c r="M461" s="21"/>
      <c r="N461" s="21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20" t="s">
        <v>821</v>
      </c>
      <c r="B462" s="21" t="s">
        <v>822</v>
      </c>
      <c r="C462" s="24" t="s">
        <v>816</v>
      </c>
      <c r="D462" s="21">
        <v>0</v>
      </c>
      <c r="E462" s="50"/>
      <c r="F462" s="21">
        <f t="shared" si="28"/>
        <v>0</v>
      </c>
      <c r="G462" s="21">
        <f t="shared" si="29"/>
        <v>0</v>
      </c>
      <c r="H462" s="48"/>
      <c r="I462" s="21"/>
      <c r="J462" s="21"/>
      <c r="K462" s="21"/>
      <c r="L462" s="21"/>
      <c r="M462" s="21"/>
      <c r="N462" s="21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10"/>
      <c r="B463" s="9"/>
      <c r="C463" s="10"/>
      <c r="D463" s="9"/>
      <c r="E463" s="55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10"/>
      <c r="B464" s="9"/>
      <c r="C464" s="10"/>
      <c r="D464" s="9"/>
      <c r="E464" s="55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10"/>
      <c r="B465" s="15" t="s">
        <v>823</v>
      </c>
      <c r="C465" s="10"/>
      <c r="D465" s="9"/>
      <c r="E465" s="5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84" t="s">
        <v>8</v>
      </c>
      <c r="B466" s="84" t="s">
        <v>9</v>
      </c>
      <c r="C466" s="84" t="s">
        <v>10</v>
      </c>
      <c r="D466" s="80" t="s">
        <v>11</v>
      </c>
      <c r="E466" s="80" t="s">
        <v>12</v>
      </c>
      <c r="F466" s="80" t="s">
        <v>13</v>
      </c>
      <c r="G466" s="80" t="s">
        <v>14</v>
      </c>
      <c r="H466" s="80" t="s">
        <v>15</v>
      </c>
      <c r="I466" s="80" t="s">
        <v>16</v>
      </c>
      <c r="J466" s="80" t="s">
        <v>17</v>
      </c>
      <c r="K466" s="82" t="s">
        <v>18</v>
      </c>
      <c r="L466" s="83"/>
      <c r="M466" s="83"/>
      <c r="N466" s="84" t="s">
        <v>19</v>
      </c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84"/>
      <c r="B467" s="84"/>
      <c r="C467" s="84"/>
      <c r="D467" s="81"/>
      <c r="E467" s="81"/>
      <c r="F467" s="81"/>
      <c r="G467" s="81"/>
      <c r="H467" s="81"/>
      <c r="I467" s="81"/>
      <c r="J467" s="81"/>
      <c r="K467" s="7" t="s">
        <v>20</v>
      </c>
      <c r="L467" s="7" t="s">
        <v>21</v>
      </c>
      <c r="M467" s="7" t="s">
        <v>22</v>
      </c>
      <c r="N467" s="84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20" t="s">
        <v>824</v>
      </c>
      <c r="B468" s="21" t="s">
        <v>825</v>
      </c>
      <c r="C468" s="20" t="s">
        <v>826</v>
      </c>
      <c r="D468" s="21">
        <v>0</v>
      </c>
      <c r="E468" s="50"/>
      <c r="F468" s="21">
        <f t="shared" ref="F468:F470" si="30">D468+E468</f>
        <v>0</v>
      </c>
      <c r="G468" s="21">
        <f t="shared" ref="G468:G470" si="31">F468-H468</f>
        <v>0</v>
      </c>
      <c r="H468" s="48"/>
      <c r="I468" s="21"/>
      <c r="J468" s="21"/>
      <c r="K468" s="21"/>
      <c r="L468" s="21"/>
      <c r="M468" s="21"/>
      <c r="N468" s="21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20" t="s">
        <v>827</v>
      </c>
      <c r="B469" s="21" t="s">
        <v>828</v>
      </c>
      <c r="C469" s="20" t="s">
        <v>502</v>
      </c>
      <c r="D469" s="21">
        <v>0</v>
      </c>
      <c r="E469" s="50">
        <v>300</v>
      </c>
      <c r="F469" s="21">
        <f t="shared" si="30"/>
        <v>300</v>
      </c>
      <c r="G469" s="21">
        <f t="shared" si="31"/>
        <v>300</v>
      </c>
      <c r="H469" s="48">
        <v>0</v>
      </c>
      <c r="I469" s="21"/>
      <c r="J469" s="21"/>
      <c r="K469" s="21"/>
      <c r="L469" s="21"/>
      <c r="M469" s="21"/>
      <c r="N469" s="21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20" t="s">
        <v>829</v>
      </c>
      <c r="B470" s="21" t="s">
        <v>830</v>
      </c>
      <c r="C470" s="20" t="s">
        <v>502</v>
      </c>
      <c r="D470" s="21">
        <v>0</v>
      </c>
      <c r="E470" s="50"/>
      <c r="F470" s="21">
        <f t="shared" si="30"/>
        <v>0</v>
      </c>
      <c r="G470" s="21">
        <f t="shared" si="31"/>
        <v>0</v>
      </c>
      <c r="H470" s="48"/>
      <c r="I470" s="21"/>
      <c r="J470" s="21"/>
      <c r="K470" s="21"/>
      <c r="L470" s="21"/>
      <c r="M470" s="21"/>
      <c r="N470" s="21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10"/>
      <c r="B471" s="9"/>
      <c r="C471" s="10"/>
      <c r="D471" s="9"/>
      <c r="E471" s="55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10"/>
      <c r="B472" s="15" t="s">
        <v>831</v>
      </c>
      <c r="C472" s="10"/>
      <c r="D472" s="9"/>
      <c r="E472" s="5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84" t="s">
        <v>8</v>
      </c>
      <c r="B473" s="84" t="s">
        <v>9</v>
      </c>
      <c r="C473" s="84" t="s">
        <v>10</v>
      </c>
      <c r="D473" s="80" t="s">
        <v>11</v>
      </c>
      <c r="E473" s="80" t="s">
        <v>12</v>
      </c>
      <c r="F473" s="80" t="s">
        <v>13</v>
      </c>
      <c r="G473" s="80" t="s">
        <v>14</v>
      </c>
      <c r="H473" s="80" t="s">
        <v>15</v>
      </c>
      <c r="I473" s="80" t="s">
        <v>16</v>
      </c>
      <c r="J473" s="80" t="s">
        <v>17</v>
      </c>
      <c r="K473" s="82" t="s">
        <v>18</v>
      </c>
      <c r="L473" s="83"/>
      <c r="M473" s="83"/>
      <c r="N473" s="84" t="s">
        <v>19</v>
      </c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84"/>
      <c r="B474" s="84"/>
      <c r="C474" s="84"/>
      <c r="D474" s="81"/>
      <c r="E474" s="81"/>
      <c r="F474" s="81"/>
      <c r="G474" s="81"/>
      <c r="H474" s="81"/>
      <c r="I474" s="81"/>
      <c r="J474" s="81"/>
      <c r="K474" s="7" t="s">
        <v>20</v>
      </c>
      <c r="L474" s="7" t="s">
        <v>21</v>
      </c>
      <c r="M474" s="7" t="s">
        <v>22</v>
      </c>
      <c r="N474" s="84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20" t="s">
        <v>832</v>
      </c>
      <c r="B475" s="21" t="s">
        <v>833</v>
      </c>
      <c r="C475" s="20" t="s">
        <v>401</v>
      </c>
      <c r="D475" s="21">
        <v>0</v>
      </c>
      <c r="E475" s="49"/>
      <c r="F475" s="21">
        <f t="shared" ref="F475:F509" si="32">D475+E475</f>
        <v>0</v>
      </c>
      <c r="G475" s="21">
        <f t="shared" ref="G475:G509" si="33">F475-H475</f>
        <v>0</v>
      </c>
      <c r="H475" s="48">
        <v>0</v>
      </c>
      <c r="I475" s="21"/>
      <c r="J475" s="21"/>
      <c r="K475" s="21"/>
      <c r="L475" s="21"/>
      <c r="M475" s="21"/>
      <c r="N475" s="21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20" t="s">
        <v>834</v>
      </c>
      <c r="B476" s="21" t="s">
        <v>835</v>
      </c>
      <c r="C476" s="20" t="s">
        <v>52</v>
      </c>
      <c r="D476" s="21">
        <v>26</v>
      </c>
      <c r="E476" s="49"/>
      <c r="F476" s="21">
        <f t="shared" si="32"/>
        <v>26</v>
      </c>
      <c r="G476" s="21">
        <f t="shared" si="33"/>
        <v>0</v>
      </c>
      <c r="H476" s="48">
        <v>26</v>
      </c>
      <c r="I476" s="21"/>
      <c r="J476" s="21"/>
      <c r="K476" s="21"/>
      <c r="L476" s="21"/>
      <c r="M476" s="21"/>
      <c r="N476" s="21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20" t="s">
        <v>836</v>
      </c>
      <c r="B477" s="21" t="s">
        <v>837</v>
      </c>
      <c r="C477" s="20" t="s">
        <v>401</v>
      </c>
      <c r="D477" s="21">
        <v>400</v>
      </c>
      <c r="E477" s="49"/>
      <c r="F477" s="21">
        <f t="shared" si="32"/>
        <v>400</v>
      </c>
      <c r="G477" s="21">
        <f t="shared" si="33"/>
        <v>4</v>
      </c>
      <c r="H477" s="48">
        <v>396</v>
      </c>
      <c r="I477" s="21"/>
      <c r="J477" s="21"/>
      <c r="K477" s="21"/>
      <c r="L477" s="21"/>
      <c r="M477" s="21"/>
      <c r="N477" s="21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20" t="s">
        <v>838</v>
      </c>
      <c r="B478" s="21" t="s">
        <v>839</v>
      </c>
      <c r="C478" s="20" t="s">
        <v>401</v>
      </c>
      <c r="D478" s="21">
        <v>33238</v>
      </c>
      <c r="E478" s="49"/>
      <c r="F478" s="21">
        <f t="shared" si="32"/>
        <v>33238</v>
      </c>
      <c r="G478" s="21">
        <f t="shared" si="33"/>
        <v>1006</v>
      </c>
      <c r="H478" s="48">
        <v>32232</v>
      </c>
      <c r="I478" s="21"/>
      <c r="J478" s="21"/>
      <c r="K478" s="21"/>
      <c r="L478" s="21"/>
      <c r="M478" s="21"/>
      <c r="N478" s="21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20" t="s">
        <v>840</v>
      </c>
      <c r="B479" s="21" t="s">
        <v>841</v>
      </c>
      <c r="C479" s="20" t="s">
        <v>52</v>
      </c>
      <c r="D479" s="21">
        <v>0</v>
      </c>
      <c r="E479" s="49"/>
      <c r="F479" s="21">
        <f t="shared" si="32"/>
        <v>0</v>
      </c>
      <c r="G479" s="21">
        <f t="shared" si="33"/>
        <v>0</v>
      </c>
      <c r="H479" s="48">
        <v>0</v>
      </c>
      <c r="I479" s="21"/>
      <c r="J479" s="21"/>
      <c r="K479" s="21"/>
      <c r="L479" s="21"/>
      <c r="M479" s="21"/>
      <c r="N479" s="21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20" t="s">
        <v>842</v>
      </c>
      <c r="B480" s="21" t="s">
        <v>843</v>
      </c>
      <c r="C480" s="20" t="s">
        <v>401</v>
      </c>
      <c r="D480" s="21">
        <v>0</v>
      </c>
      <c r="E480" s="49"/>
      <c r="F480" s="21">
        <f t="shared" si="32"/>
        <v>0</v>
      </c>
      <c r="G480" s="21">
        <f t="shared" si="33"/>
        <v>0</v>
      </c>
      <c r="H480" s="48">
        <v>0</v>
      </c>
      <c r="I480" s="21"/>
      <c r="J480" s="21"/>
      <c r="K480" s="21"/>
      <c r="L480" s="21"/>
      <c r="M480" s="21"/>
      <c r="N480" s="21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20" t="s">
        <v>844</v>
      </c>
      <c r="B481" s="21" t="s">
        <v>845</v>
      </c>
      <c r="C481" s="20" t="s">
        <v>52</v>
      </c>
      <c r="D481" s="21">
        <v>12</v>
      </c>
      <c r="E481" s="49"/>
      <c r="F481" s="21">
        <f t="shared" si="32"/>
        <v>12</v>
      </c>
      <c r="G481" s="21">
        <f t="shared" si="33"/>
        <v>6</v>
      </c>
      <c r="H481" s="48">
        <v>6</v>
      </c>
      <c r="I481" s="21"/>
      <c r="J481" s="21"/>
      <c r="K481" s="21"/>
      <c r="L481" s="21"/>
      <c r="M481" s="21"/>
      <c r="N481" s="21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20" t="s">
        <v>846</v>
      </c>
      <c r="B482" s="21" t="s">
        <v>847</v>
      </c>
      <c r="C482" s="20" t="s">
        <v>401</v>
      </c>
      <c r="D482" s="21">
        <v>0</v>
      </c>
      <c r="E482" s="49"/>
      <c r="F482" s="21">
        <f t="shared" si="32"/>
        <v>0</v>
      </c>
      <c r="G482" s="21">
        <f t="shared" si="33"/>
        <v>0</v>
      </c>
      <c r="H482" s="48">
        <v>0</v>
      </c>
      <c r="I482" s="21"/>
      <c r="J482" s="21"/>
      <c r="K482" s="21"/>
      <c r="L482" s="21"/>
      <c r="M482" s="21"/>
      <c r="N482" s="21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20" t="s">
        <v>848</v>
      </c>
      <c r="B483" s="21" t="s">
        <v>849</v>
      </c>
      <c r="C483" s="20" t="s">
        <v>401</v>
      </c>
      <c r="D483" s="21">
        <v>0</v>
      </c>
      <c r="E483" s="49"/>
      <c r="F483" s="21">
        <f t="shared" si="32"/>
        <v>0</v>
      </c>
      <c r="G483" s="21">
        <f t="shared" si="33"/>
        <v>0</v>
      </c>
      <c r="H483" s="48">
        <v>0</v>
      </c>
      <c r="I483" s="21"/>
      <c r="J483" s="21"/>
      <c r="K483" s="21"/>
      <c r="L483" s="21"/>
      <c r="M483" s="21"/>
      <c r="N483" s="21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20" t="s">
        <v>850</v>
      </c>
      <c r="B484" s="21" t="s">
        <v>851</v>
      </c>
      <c r="C484" s="20" t="s">
        <v>483</v>
      </c>
      <c r="D484" s="21">
        <v>0</v>
      </c>
      <c r="E484" s="49"/>
      <c r="F484" s="21">
        <f t="shared" si="32"/>
        <v>0</v>
      </c>
      <c r="G484" s="21">
        <f t="shared" si="33"/>
        <v>0</v>
      </c>
      <c r="H484" s="48">
        <v>0</v>
      </c>
      <c r="I484" s="21"/>
      <c r="J484" s="21"/>
      <c r="K484" s="21"/>
      <c r="L484" s="21"/>
      <c r="M484" s="21"/>
      <c r="N484" s="21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20" t="s">
        <v>852</v>
      </c>
      <c r="B485" s="21" t="s">
        <v>853</v>
      </c>
      <c r="C485" s="20" t="s">
        <v>854</v>
      </c>
      <c r="D485" s="21">
        <v>0</v>
      </c>
      <c r="E485" s="49"/>
      <c r="F485" s="21">
        <f t="shared" si="32"/>
        <v>0</v>
      </c>
      <c r="G485" s="21">
        <f t="shared" si="33"/>
        <v>0</v>
      </c>
      <c r="H485" s="48">
        <v>0</v>
      </c>
      <c r="I485" s="21"/>
      <c r="J485" s="21"/>
      <c r="K485" s="21"/>
      <c r="L485" s="21"/>
      <c r="M485" s="21"/>
      <c r="N485" s="21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20" t="s">
        <v>855</v>
      </c>
      <c r="B486" s="21" t="s">
        <v>856</v>
      </c>
      <c r="C486" s="20" t="s">
        <v>854</v>
      </c>
      <c r="D486" s="21">
        <v>0</v>
      </c>
      <c r="E486" s="49"/>
      <c r="F486" s="21">
        <f t="shared" si="32"/>
        <v>0</v>
      </c>
      <c r="G486" s="21">
        <f t="shared" si="33"/>
        <v>0</v>
      </c>
      <c r="H486" s="48">
        <v>0</v>
      </c>
      <c r="I486" s="21"/>
      <c r="J486" s="21"/>
      <c r="K486" s="21"/>
      <c r="L486" s="21"/>
      <c r="M486" s="21"/>
      <c r="N486" s="21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20" t="s">
        <v>857</v>
      </c>
      <c r="B487" s="21" t="s">
        <v>858</v>
      </c>
      <c r="C487" s="20" t="s">
        <v>483</v>
      </c>
      <c r="D487" s="21">
        <v>0</v>
      </c>
      <c r="E487" s="49"/>
      <c r="F487" s="21">
        <f t="shared" si="32"/>
        <v>0</v>
      </c>
      <c r="G487" s="21">
        <f t="shared" si="33"/>
        <v>0</v>
      </c>
      <c r="H487" s="48">
        <v>0</v>
      </c>
      <c r="I487" s="21"/>
      <c r="J487" s="21"/>
      <c r="K487" s="21"/>
      <c r="L487" s="21"/>
      <c r="M487" s="21"/>
      <c r="N487" s="21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20" t="s">
        <v>859</v>
      </c>
      <c r="B488" s="21" t="s">
        <v>860</v>
      </c>
      <c r="C488" s="20" t="s">
        <v>483</v>
      </c>
      <c r="D488" s="21">
        <v>0</v>
      </c>
      <c r="E488" s="49"/>
      <c r="F488" s="21">
        <f t="shared" si="32"/>
        <v>0</v>
      </c>
      <c r="G488" s="21">
        <f t="shared" si="33"/>
        <v>0</v>
      </c>
      <c r="H488" s="48">
        <v>0</v>
      </c>
      <c r="I488" s="21"/>
      <c r="J488" s="21"/>
      <c r="K488" s="21"/>
      <c r="L488" s="21"/>
      <c r="M488" s="21"/>
      <c r="N488" s="21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20" t="s">
        <v>861</v>
      </c>
      <c r="B489" s="21" t="s">
        <v>862</v>
      </c>
      <c r="C489" s="20" t="s">
        <v>854</v>
      </c>
      <c r="D489" s="21">
        <v>0</v>
      </c>
      <c r="E489" s="49"/>
      <c r="F489" s="21">
        <f t="shared" si="32"/>
        <v>0</v>
      </c>
      <c r="G489" s="21">
        <f t="shared" si="33"/>
        <v>0</v>
      </c>
      <c r="H489" s="48">
        <v>0</v>
      </c>
      <c r="I489" s="21"/>
      <c r="J489" s="21"/>
      <c r="K489" s="21"/>
      <c r="L489" s="21"/>
      <c r="M489" s="21"/>
      <c r="N489" s="21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20" t="s">
        <v>863</v>
      </c>
      <c r="B490" s="21" t="s">
        <v>864</v>
      </c>
      <c r="C490" s="20" t="s">
        <v>483</v>
      </c>
      <c r="D490" s="21">
        <v>0</v>
      </c>
      <c r="E490" s="49"/>
      <c r="F490" s="21">
        <f t="shared" si="32"/>
        <v>0</v>
      </c>
      <c r="G490" s="21">
        <f t="shared" si="33"/>
        <v>0</v>
      </c>
      <c r="H490" s="48">
        <v>0</v>
      </c>
      <c r="I490" s="21"/>
      <c r="J490" s="21"/>
      <c r="K490" s="21"/>
      <c r="L490" s="21"/>
      <c r="M490" s="21"/>
      <c r="N490" s="21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20" t="s">
        <v>865</v>
      </c>
      <c r="B491" s="21" t="s">
        <v>866</v>
      </c>
      <c r="C491" s="20" t="s">
        <v>483</v>
      </c>
      <c r="D491" s="21">
        <v>0</v>
      </c>
      <c r="E491" s="49"/>
      <c r="F491" s="21">
        <f t="shared" si="32"/>
        <v>0</v>
      </c>
      <c r="G491" s="21">
        <f t="shared" si="33"/>
        <v>0</v>
      </c>
      <c r="H491" s="48">
        <v>0</v>
      </c>
      <c r="I491" s="21"/>
      <c r="J491" s="21"/>
      <c r="K491" s="21"/>
      <c r="L491" s="21"/>
      <c r="M491" s="21"/>
      <c r="N491" s="21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20" t="s">
        <v>867</v>
      </c>
      <c r="B492" s="21" t="s">
        <v>868</v>
      </c>
      <c r="C492" s="20" t="s">
        <v>854</v>
      </c>
      <c r="D492" s="21">
        <v>0</v>
      </c>
      <c r="E492" s="49"/>
      <c r="F492" s="21">
        <f t="shared" si="32"/>
        <v>0</v>
      </c>
      <c r="G492" s="21">
        <f t="shared" si="33"/>
        <v>0</v>
      </c>
      <c r="H492" s="48">
        <v>0</v>
      </c>
      <c r="I492" s="21"/>
      <c r="J492" s="21"/>
      <c r="K492" s="21"/>
      <c r="L492" s="21"/>
      <c r="M492" s="21"/>
      <c r="N492" s="21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20" t="s">
        <v>869</v>
      </c>
      <c r="B493" s="21" t="s">
        <v>870</v>
      </c>
      <c r="C493" s="20" t="s">
        <v>52</v>
      </c>
      <c r="D493" s="21">
        <v>206</v>
      </c>
      <c r="E493" s="49"/>
      <c r="F493" s="21">
        <f t="shared" si="32"/>
        <v>206</v>
      </c>
      <c r="G493" s="21">
        <f t="shared" si="33"/>
        <v>12</v>
      </c>
      <c r="H493" s="48">
        <v>194</v>
      </c>
      <c r="I493" s="21"/>
      <c r="J493" s="21"/>
      <c r="K493" s="21"/>
      <c r="L493" s="21"/>
      <c r="M493" s="21"/>
      <c r="N493" s="21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20" t="s">
        <v>871</v>
      </c>
      <c r="B494" s="21" t="s">
        <v>872</v>
      </c>
      <c r="C494" s="20" t="s">
        <v>401</v>
      </c>
      <c r="D494" s="21">
        <v>0</v>
      </c>
      <c r="E494" s="49"/>
      <c r="F494" s="21">
        <f t="shared" si="32"/>
        <v>0</v>
      </c>
      <c r="G494" s="21">
        <f t="shared" si="33"/>
        <v>0</v>
      </c>
      <c r="H494" s="48">
        <v>0</v>
      </c>
      <c r="I494" s="21"/>
      <c r="J494" s="21"/>
      <c r="K494" s="21"/>
      <c r="L494" s="21"/>
      <c r="M494" s="21"/>
      <c r="N494" s="21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20" t="s">
        <v>873</v>
      </c>
      <c r="B495" s="21" t="s">
        <v>874</v>
      </c>
      <c r="C495" s="20" t="s">
        <v>875</v>
      </c>
      <c r="D495" s="21">
        <v>0</v>
      </c>
      <c r="E495" s="49"/>
      <c r="F495" s="21">
        <f t="shared" si="32"/>
        <v>0</v>
      </c>
      <c r="G495" s="21">
        <f t="shared" si="33"/>
        <v>0</v>
      </c>
      <c r="H495" s="48">
        <v>0</v>
      </c>
      <c r="I495" s="21"/>
      <c r="J495" s="21"/>
      <c r="K495" s="21"/>
      <c r="L495" s="21"/>
      <c r="M495" s="21"/>
      <c r="N495" s="21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20" t="s">
        <v>876</v>
      </c>
      <c r="B496" s="21" t="s">
        <v>877</v>
      </c>
      <c r="C496" s="20" t="s">
        <v>875</v>
      </c>
      <c r="D496" s="21">
        <v>0</v>
      </c>
      <c r="E496" s="49"/>
      <c r="F496" s="21">
        <f t="shared" si="32"/>
        <v>0</v>
      </c>
      <c r="G496" s="21">
        <f t="shared" si="33"/>
        <v>0</v>
      </c>
      <c r="H496" s="48">
        <v>0</v>
      </c>
      <c r="I496" s="21"/>
      <c r="J496" s="21"/>
      <c r="K496" s="21"/>
      <c r="L496" s="21"/>
      <c r="M496" s="21"/>
      <c r="N496" s="21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20" t="s">
        <v>878</v>
      </c>
      <c r="B497" s="21" t="s">
        <v>879</v>
      </c>
      <c r="C497" s="20" t="s">
        <v>401</v>
      </c>
      <c r="D497" s="21">
        <v>600</v>
      </c>
      <c r="E497" s="49"/>
      <c r="F497" s="21">
        <f t="shared" si="32"/>
        <v>600</v>
      </c>
      <c r="G497" s="21">
        <f t="shared" si="33"/>
        <v>0</v>
      </c>
      <c r="H497" s="48">
        <v>600</v>
      </c>
      <c r="I497" s="21"/>
      <c r="J497" s="21"/>
      <c r="K497" s="21"/>
      <c r="L497" s="21"/>
      <c r="M497" s="21"/>
      <c r="N497" s="21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20" t="s">
        <v>880</v>
      </c>
      <c r="B498" s="21" t="s">
        <v>881</v>
      </c>
      <c r="C498" s="20" t="s">
        <v>401</v>
      </c>
      <c r="D498" s="21">
        <v>2100</v>
      </c>
      <c r="E498" s="49"/>
      <c r="F498" s="21">
        <f t="shared" si="32"/>
        <v>2100</v>
      </c>
      <c r="G498" s="21">
        <f t="shared" si="33"/>
        <v>0</v>
      </c>
      <c r="H498" s="48">
        <v>2100</v>
      </c>
      <c r="I498" s="21"/>
      <c r="J498" s="21"/>
      <c r="K498" s="21"/>
      <c r="L498" s="21"/>
      <c r="M498" s="21"/>
      <c r="N498" s="21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20" t="s">
        <v>882</v>
      </c>
      <c r="B499" s="21" t="s">
        <v>883</v>
      </c>
      <c r="C499" s="20" t="s">
        <v>401</v>
      </c>
      <c r="D499" s="21">
        <v>100</v>
      </c>
      <c r="E499" s="49"/>
      <c r="F499" s="21">
        <f t="shared" si="32"/>
        <v>100</v>
      </c>
      <c r="G499" s="21">
        <f t="shared" si="33"/>
        <v>0</v>
      </c>
      <c r="H499" s="48">
        <v>100</v>
      </c>
      <c r="I499" s="21"/>
      <c r="J499" s="21"/>
      <c r="K499" s="21"/>
      <c r="L499" s="21"/>
      <c r="M499" s="21"/>
      <c r="N499" s="21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20" t="s">
        <v>884</v>
      </c>
      <c r="B500" s="21" t="s">
        <v>885</v>
      </c>
      <c r="C500" s="20" t="s">
        <v>401</v>
      </c>
      <c r="D500" s="21">
        <v>0</v>
      </c>
      <c r="E500" s="49"/>
      <c r="F500" s="21">
        <f t="shared" si="32"/>
        <v>0</v>
      </c>
      <c r="G500" s="21">
        <f t="shared" si="33"/>
        <v>0</v>
      </c>
      <c r="H500" s="48">
        <v>0</v>
      </c>
      <c r="I500" s="21"/>
      <c r="J500" s="21"/>
      <c r="K500" s="21"/>
      <c r="L500" s="21"/>
      <c r="M500" s="21"/>
      <c r="N500" s="21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20" t="s">
        <v>886</v>
      </c>
      <c r="B501" s="21" t="s">
        <v>887</v>
      </c>
      <c r="C501" s="20" t="s">
        <v>401</v>
      </c>
      <c r="D501" s="21">
        <v>0</v>
      </c>
      <c r="E501" s="49"/>
      <c r="F501" s="21">
        <f t="shared" si="32"/>
        <v>0</v>
      </c>
      <c r="G501" s="21">
        <f t="shared" si="33"/>
        <v>0</v>
      </c>
      <c r="H501" s="48">
        <v>0</v>
      </c>
      <c r="I501" s="21"/>
      <c r="J501" s="21"/>
      <c r="K501" s="21"/>
      <c r="L501" s="21"/>
      <c r="M501" s="21"/>
      <c r="N501" s="21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20" t="s">
        <v>888</v>
      </c>
      <c r="B502" s="21" t="s">
        <v>889</v>
      </c>
      <c r="C502" s="20" t="s">
        <v>502</v>
      </c>
      <c r="D502" s="21">
        <v>0</v>
      </c>
      <c r="E502" s="49"/>
      <c r="F502" s="21">
        <f t="shared" si="32"/>
        <v>0</v>
      </c>
      <c r="G502" s="21">
        <f t="shared" si="33"/>
        <v>0</v>
      </c>
      <c r="H502" s="48">
        <v>0</v>
      </c>
      <c r="I502" s="21"/>
      <c r="J502" s="21"/>
      <c r="K502" s="21"/>
      <c r="L502" s="21"/>
      <c r="M502" s="21"/>
      <c r="N502" s="21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20" t="s">
        <v>890</v>
      </c>
      <c r="B503" s="21" t="s">
        <v>891</v>
      </c>
      <c r="C503" s="20" t="s">
        <v>401</v>
      </c>
      <c r="D503" s="21">
        <v>0</v>
      </c>
      <c r="E503" s="49"/>
      <c r="F503" s="21">
        <f t="shared" si="32"/>
        <v>0</v>
      </c>
      <c r="G503" s="21">
        <f t="shared" si="33"/>
        <v>0</v>
      </c>
      <c r="H503" s="48">
        <v>0</v>
      </c>
      <c r="I503" s="21"/>
      <c r="J503" s="21"/>
      <c r="K503" s="21"/>
      <c r="L503" s="21"/>
      <c r="M503" s="21"/>
      <c r="N503" s="21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20" t="s">
        <v>892</v>
      </c>
      <c r="B504" s="21" t="s">
        <v>893</v>
      </c>
      <c r="C504" s="20" t="s">
        <v>401</v>
      </c>
      <c r="D504" s="21">
        <v>0</v>
      </c>
      <c r="E504" s="49"/>
      <c r="F504" s="21">
        <f t="shared" si="32"/>
        <v>0</v>
      </c>
      <c r="G504" s="21">
        <f t="shared" si="33"/>
        <v>0</v>
      </c>
      <c r="H504" s="48">
        <v>0</v>
      </c>
      <c r="I504" s="21"/>
      <c r="J504" s="21"/>
      <c r="K504" s="21"/>
      <c r="L504" s="21"/>
      <c r="M504" s="21"/>
      <c r="N504" s="21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20" t="s">
        <v>894</v>
      </c>
      <c r="B505" s="21" t="s">
        <v>895</v>
      </c>
      <c r="C505" s="20" t="s">
        <v>401</v>
      </c>
      <c r="D505" s="21">
        <v>0</v>
      </c>
      <c r="E505" s="49"/>
      <c r="F505" s="21">
        <f t="shared" si="32"/>
        <v>0</v>
      </c>
      <c r="G505" s="21">
        <f t="shared" si="33"/>
        <v>0</v>
      </c>
      <c r="H505" s="48">
        <v>0</v>
      </c>
      <c r="I505" s="21"/>
      <c r="J505" s="21"/>
      <c r="K505" s="21"/>
      <c r="L505" s="21"/>
      <c r="M505" s="21"/>
      <c r="N505" s="21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s="73" customFormat="1" ht="12.75" customHeight="1" x14ac:dyDescent="0.2">
      <c r="A506" s="68" t="s">
        <v>896</v>
      </c>
      <c r="B506" s="69" t="s">
        <v>897</v>
      </c>
      <c r="C506" s="68" t="s">
        <v>502</v>
      </c>
      <c r="D506" s="69">
        <v>17300</v>
      </c>
      <c r="E506" s="70"/>
      <c r="F506" s="69">
        <f t="shared" si="32"/>
        <v>17300</v>
      </c>
      <c r="G506" s="69">
        <f t="shared" si="33"/>
        <v>0</v>
      </c>
      <c r="H506" s="71">
        <v>17300</v>
      </c>
      <c r="I506" s="69"/>
      <c r="J506" s="69"/>
      <c r="K506" s="69"/>
      <c r="L506" s="69"/>
      <c r="M506" s="69"/>
      <c r="N506" s="69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.75" customHeight="1" x14ac:dyDescent="0.2">
      <c r="A507" s="20" t="s">
        <v>898</v>
      </c>
      <c r="B507" s="21" t="s">
        <v>899</v>
      </c>
      <c r="C507" s="20" t="s">
        <v>401</v>
      </c>
      <c r="D507" s="21">
        <v>0</v>
      </c>
      <c r="E507" s="49"/>
      <c r="F507" s="21">
        <f t="shared" si="32"/>
        <v>0</v>
      </c>
      <c r="G507" s="21">
        <f t="shared" si="33"/>
        <v>0</v>
      </c>
      <c r="H507" s="48">
        <v>0</v>
      </c>
      <c r="I507" s="21"/>
      <c r="J507" s="21"/>
      <c r="K507" s="21"/>
      <c r="L507" s="21"/>
      <c r="M507" s="21"/>
      <c r="N507" s="21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20" t="s">
        <v>900</v>
      </c>
      <c r="B508" s="21" t="s">
        <v>901</v>
      </c>
      <c r="C508" s="20" t="s">
        <v>52</v>
      </c>
      <c r="D508" s="21">
        <v>0</v>
      </c>
      <c r="E508" s="49"/>
      <c r="F508" s="21">
        <f t="shared" si="32"/>
        <v>0</v>
      </c>
      <c r="G508" s="21">
        <f t="shared" si="33"/>
        <v>0</v>
      </c>
      <c r="H508" s="48">
        <v>0</v>
      </c>
      <c r="I508" s="21"/>
      <c r="J508" s="21"/>
      <c r="K508" s="21"/>
      <c r="L508" s="21"/>
      <c r="M508" s="21"/>
      <c r="N508" s="21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20" t="s">
        <v>902</v>
      </c>
      <c r="B509" s="21" t="s">
        <v>903</v>
      </c>
      <c r="C509" s="20" t="s">
        <v>401</v>
      </c>
      <c r="D509" s="21">
        <v>0</v>
      </c>
      <c r="E509" s="49"/>
      <c r="F509" s="21">
        <f t="shared" si="32"/>
        <v>0</v>
      </c>
      <c r="G509" s="21">
        <f t="shared" si="33"/>
        <v>0</v>
      </c>
      <c r="H509" s="48">
        <v>0</v>
      </c>
      <c r="I509" s="21"/>
      <c r="J509" s="21"/>
      <c r="K509" s="21"/>
      <c r="L509" s="21"/>
      <c r="M509" s="21"/>
      <c r="N509" s="21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10"/>
      <c r="B510" s="9"/>
      <c r="C510" s="1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11"/>
      <c r="B511" s="42"/>
      <c r="C511" s="11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8.75" customHeight="1" x14ac:dyDescent="0.2">
      <c r="A512" s="9"/>
      <c r="B512" s="87" t="s">
        <v>904</v>
      </c>
      <c r="C512" s="92" t="s">
        <v>974</v>
      </c>
      <c r="D512" s="90" t="s">
        <v>905</v>
      </c>
      <c r="E512" s="90" t="s">
        <v>906</v>
      </c>
      <c r="F512" s="43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9"/>
      <c r="B513" s="88"/>
      <c r="C513" s="93"/>
      <c r="D513" s="91"/>
      <c r="E513" s="91"/>
      <c r="F513" s="43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9"/>
      <c r="B514" s="89"/>
      <c r="C514" s="44">
        <v>7</v>
      </c>
      <c r="D514" s="21">
        <v>1349</v>
      </c>
      <c r="E514" s="45">
        <f>SUM(C514:D514)</f>
        <v>1356</v>
      </c>
      <c r="F514" s="43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9"/>
      <c r="B515" s="9"/>
      <c r="C515" s="11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9"/>
      <c r="B516" s="9"/>
      <c r="C516" s="11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 x14ac:dyDescent="0.2">
      <c r="A517" s="85" t="s">
        <v>907</v>
      </c>
      <c r="B517" s="85"/>
      <c r="C517" s="85" t="s">
        <v>908</v>
      </c>
      <c r="D517" s="85"/>
      <c r="E517" s="85"/>
      <c r="F517" s="85"/>
      <c r="G517" s="9"/>
      <c r="I517" s="11" t="s">
        <v>909</v>
      </c>
      <c r="M517" s="11" t="s">
        <v>910</v>
      </c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 x14ac:dyDescent="0.2">
      <c r="A518" s="85" t="s">
        <v>911</v>
      </c>
      <c r="B518" s="85"/>
      <c r="C518" s="85" t="s">
        <v>912</v>
      </c>
      <c r="D518" s="85"/>
      <c r="E518" s="85"/>
      <c r="F518" s="85"/>
      <c r="G518" s="9"/>
      <c r="I518" s="11" t="s">
        <v>913</v>
      </c>
      <c r="M518" s="11" t="s">
        <v>914</v>
      </c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 x14ac:dyDescent="0.2">
      <c r="A519" s="85" t="s">
        <v>915</v>
      </c>
      <c r="B519" s="85"/>
      <c r="C519" s="9"/>
      <c r="D519" s="9"/>
      <c r="E519" s="9"/>
      <c r="F519" s="9"/>
      <c r="G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9"/>
      <c r="B520" s="11"/>
      <c r="C520" s="9"/>
      <c r="D520" s="9"/>
      <c r="E520" s="9"/>
      <c r="F520" s="9"/>
      <c r="G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9"/>
      <c r="B521" s="11"/>
      <c r="C521" s="9"/>
      <c r="D521" s="9"/>
      <c r="E521" s="9"/>
      <c r="F521" s="9"/>
      <c r="G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9"/>
      <c r="B522" s="11"/>
      <c r="C522" s="9"/>
      <c r="D522" s="9"/>
      <c r="E522" s="9"/>
      <c r="F522" s="9"/>
      <c r="G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 x14ac:dyDescent="0.2">
      <c r="A523" s="86" t="s">
        <v>916</v>
      </c>
      <c r="B523" s="86"/>
      <c r="C523" s="86" t="s">
        <v>917</v>
      </c>
      <c r="D523" s="86"/>
      <c r="E523" s="86"/>
      <c r="F523" s="86"/>
      <c r="G523" s="46"/>
      <c r="I523" s="58" t="s">
        <v>920</v>
      </c>
      <c r="M523" s="58" t="s">
        <v>965</v>
      </c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 x14ac:dyDescent="0.2">
      <c r="A524" s="85" t="s">
        <v>918</v>
      </c>
      <c r="B524" s="85"/>
      <c r="C524" s="85" t="s">
        <v>919</v>
      </c>
      <c r="D524" s="85"/>
      <c r="E524" s="85"/>
      <c r="F524" s="85"/>
      <c r="G524" s="9"/>
      <c r="I524" s="76" t="s">
        <v>921</v>
      </c>
      <c r="M524" s="76" t="s">
        <v>966</v>
      </c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9"/>
      <c r="B525" s="9"/>
      <c r="C525" s="11"/>
      <c r="D525" s="9"/>
      <c r="E525" s="9"/>
      <c r="F525" s="9"/>
      <c r="G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10"/>
      <c r="B526" s="9"/>
      <c r="C526" s="1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10"/>
      <c r="B527" s="9"/>
      <c r="C527" s="1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10"/>
      <c r="B528" s="9"/>
      <c r="C528" s="1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10"/>
      <c r="B529" s="9"/>
      <c r="C529" s="1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10"/>
      <c r="B530" s="9"/>
      <c r="C530" s="1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10"/>
      <c r="B531" s="9"/>
      <c r="C531" s="1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10"/>
      <c r="B532" s="9"/>
      <c r="C532" s="1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10"/>
      <c r="B533" s="9"/>
      <c r="C533" s="1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10"/>
      <c r="B534" s="9"/>
      <c r="C534" s="1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10"/>
      <c r="B535" s="9"/>
      <c r="C535" s="1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10"/>
      <c r="B536" s="9"/>
      <c r="C536" s="1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10"/>
      <c r="B537" s="9"/>
      <c r="C537" s="1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10"/>
      <c r="B538" s="9"/>
      <c r="C538" s="1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10"/>
      <c r="B539" s="9"/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10"/>
      <c r="B540" s="9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10"/>
      <c r="B541" s="9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10"/>
      <c r="B542" s="9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10"/>
      <c r="B543" s="9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10"/>
      <c r="B544" s="9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10"/>
      <c r="B545" s="9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10"/>
      <c r="B546" s="9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10"/>
      <c r="B547" s="9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10"/>
      <c r="B548" s="9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10"/>
      <c r="B549" s="9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10"/>
      <c r="B550" s="9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10"/>
      <c r="B551" s="9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10"/>
      <c r="B552" s="9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10"/>
      <c r="B553" s="9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10"/>
      <c r="B554" s="9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10"/>
      <c r="B555" s="9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10"/>
      <c r="B556" s="9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10"/>
      <c r="B557" s="9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10"/>
      <c r="B558" s="9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10"/>
      <c r="B559" s="9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10"/>
      <c r="B560" s="9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10"/>
      <c r="B561" s="9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10"/>
      <c r="B562" s="9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10"/>
      <c r="B563" s="9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10"/>
      <c r="B564" s="9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10"/>
      <c r="B565" s="9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10"/>
      <c r="B566" s="9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10"/>
      <c r="B567" s="9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10"/>
      <c r="B568" s="9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10"/>
      <c r="B569" s="9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10"/>
      <c r="B570" s="9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10"/>
      <c r="B571" s="9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10"/>
      <c r="B572" s="9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10"/>
      <c r="B573" s="9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10"/>
      <c r="B574" s="9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10"/>
      <c r="B575" s="9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10"/>
      <c r="B576" s="9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10"/>
      <c r="B577" s="9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10"/>
      <c r="B578" s="9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10"/>
      <c r="B579" s="9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10"/>
      <c r="B580" s="9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10"/>
      <c r="B581" s="9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10"/>
      <c r="B582" s="9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10"/>
      <c r="B583" s="9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10"/>
      <c r="B584" s="9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10"/>
      <c r="B585" s="9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10"/>
      <c r="B586" s="9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10"/>
      <c r="B587" s="9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10"/>
      <c r="B588" s="9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10"/>
      <c r="B589" s="9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10"/>
      <c r="B590" s="9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10"/>
      <c r="B591" s="9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10"/>
      <c r="B592" s="9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10"/>
      <c r="B593" s="9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10"/>
      <c r="B594" s="9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10"/>
      <c r="B595" s="9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10"/>
      <c r="B596" s="9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10"/>
      <c r="B597" s="9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10"/>
      <c r="B598" s="9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10"/>
      <c r="B599" s="9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10"/>
      <c r="B600" s="9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10"/>
      <c r="B601" s="9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10"/>
      <c r="B602" s="9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10"/>
      <c r="B603" s="9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10"/>
      <c r="B604" s="9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10"/>
      <c r="B605" s="9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10"/>
      <c r="B606" s="9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10"/>
      <c r="B607" s="9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10"/>
      <c r="B608" s="9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10"/>
      <c r="B609" s="9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10"/>
      <c r="B610" s="9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10"/>
      <c r="B611" s="9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10"/>
      <c r="B612" s="9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10"/>
      <c r="B613" s="9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10"/>
      <c r="B614" s="9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10"/>
      <c r="B615" s="9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10"/>
      <c r="B616" s="9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10"/>
      <c r="B617" s="9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10"/>
      <c r="B618" s="9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10"/>
      <c r="B619" s="9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10"/>
      <c r="B620" s="9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10"/>
      <c r="B621" s="9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10"/>
      <c r="B622" s="9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10"/>
      <c r="B623" s="9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10"/>
      <c r="B624" s="9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10"/>
      <c r="B625" s="9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10"/>
      <c r="B626" s="9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10"/>
      <c r="B627" s="9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10"/>
      <c r="B628" s="9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10"/>
      <c r="B629" s="9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10"/>
      <c r="B630" s="9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10"/>
      <c r="B631" s="9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10"/>
      <c r="B632" s="9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10"/>
      <c r="B633" s="9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10"/>
      <c r="B634" s="9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10"/>
      <c r="B635" s="9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10"/>
      <c r="B636" s="9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10"/>
      <c r="B637" s="9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10"/>
      <c r="B638" s="9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10"/>
      <c r="B639" s="9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10"/>
      <c r="B640" s="9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10"/>
      <c r="B641" s="9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10"/>
      <c r="B642" s="9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10"/>
      <c r="B643" s="9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10"/>
      <c r="B644" s="9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10"/>
      <c r="B645" s="9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10"/>
      <c r="B646" s="9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10"/>
      <c r="B647" s="9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10"/>
      <c r="B648" s="9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10"/>
      <c r="B649" s="9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10"/>
      <c r="B650" s="9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10"/>
      <c r="B651" s="9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10"/>
      <c r="B652" s="9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10"/>
      <c r="B653" s="9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10"/>
      <c r="B654" s="9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10"/>
      <c r="B655" s="9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10"/>
      <c r="B656" s="9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10"/>
      <c r="B657" s="9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10"/>
      <c r="B658" s="9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10"/>
      <c r="B659" s="9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10"/>
      <c r="B660" s="9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10"/>
      <c r="B661" s="9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10"/>
      <c r="B662" s="9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10"/>
      <c r="B663" s="9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10"/>
      <c r="B664" s="9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10"/>
      <c r="B665" s="9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10"/>
      <c r="B666" s="9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10"/>
      <c r="B667" s="9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10"/>
      <c r="B668" s="9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10"/>
      <c r="B669" s="9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10"/>
      <c r="B670" s="9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10"/>
      <c r="B671" s="9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10"/>
      <c r="B672" s="9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10"/>
      <c r="B673" s="9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10"/>
      <c r="B674" s="9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10"/>
      <c r="B675" s="9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10"/>
      <c r="B676" s="9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10"/>
      <c r="B677" s="9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10"/>
      <c r="B678" s="9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10"/>
      <c r="B679" s="9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10"/>
      <c r="B680" s="9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10"/>
      <c r="B681" s="9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10"/>
      <c r="B682" s="9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10"/>
      <c r="B683" s="9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10"/>
      <c r="B684" s="9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10"/>
      <c r="B685" s="9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10"/>
      <c r="B686" s="9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10"/>
      <c r="B687" s="9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10"/>
      <c r="B688" s="9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10"/>
      <c r="B689" s="9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10"/>
      <c r="B690" s="9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10"/>
      <c r="B691" s="9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10"/>
      <c r="B692" s="9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10"/>
      <c r="B693" s="9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10"/>
      <c r="B694" s="9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10"/>
      <c r="B695" s="9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10"/>
      <c r="B696" s="9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10"/>
      <c r="B697" s="9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10"/>
      <c r="B698" s="9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10"/>
      <c r="B699" s="9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10"/>
      <c r="B700" s="9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10"/>
      <c r="B701" s="9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10"/>
      <c r="B702" s="9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10"/>
      <c r="B703" s="9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10"/>
      <c r="B704" s="9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10"/>
      <c r="B705" s="9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10"/>
      <c r="B706" s="9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10"/>
      <c r="B707" s="9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10"/>
      <c r="B708" s="9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10"/>
      <c r="B709" s="9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10"/>
      <c r="B710" s="9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10"/>
      <c r="B711" s="9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10"/>
      <c r="B712" s="9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10"/>
      <c r="B713" s="9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10"/>
      <c r="B714" s="9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10"/>
      <c r="B715" s="9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10"/>
      <c r="B716" s="9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10"/>
      <c r="B717" s="9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10"/>
      <c r="B718" s="9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10"/>
      <c r="B719" s="9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10"/>
      <c r="B720" s="9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10"/>
      <c r="B721" s="9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10"/>
      <c r="B722" s="9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10"/>
      <c r="B723" s="9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10"/>
      <c r="B724" s="9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10"/>
      <c r="B725" s="9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10"/>
      <c r="B726" s="9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10"/>
      <c r="B727" s="9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10"/>
      <c r="B728" s="9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10"/>
      <c r="B729" s="9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10"/>
      <c r="B730" s="9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10"/>
      <c r="B731" s="9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10"/>
      <c r="B732" s="9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10"/>
      <c r="B733" s="9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10"/>
      <c r="B734" s="9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10"/>
      <c r="B735" s="9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10"/>
      <c r="B736" s="9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10"/>
      <c r="B737" s="9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10"/>
      <c r="B738" s="9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10"/>
      <c r="B739" s="9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10"/>
      <c r="B740" s="9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10"/>
      <c r="B741" s="9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10"/>
      <c r="B742" s="9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10"/>
      <c r="B743" s="9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10"/>
      <c r="B744" s="9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10"/>
      <c r="B745" s="9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10"/>
      <c r="B746" s="9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10"/>
      <c r="B747" s="9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10"/>
      <c r="B748" s="9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10"/>
      <c r="B749" s="9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10"/>
      <c r="B750" s="9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10"/>
      <c r="B751" s="9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10"/>
      <c r="B752" s="9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10"/>
      <c r="B753" s="9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10"/>
      <c r="B754" s="9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10"/>
      <c r="B755" s="9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10"/>
      <c r="B756" s="9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10"/>
      <c r="B757" s="9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10"/>
      <c r="B758" s="9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10"/>
      <c r="B759" s="9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10"/>
      <c r="B760" s="9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10"/>
      <c r="B761" s="9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10"/>
      <c r="B762" s="9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10"/>
      <c r="B763" s="9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10"/>
      <c r="B764" s="9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10"/>
      <c r="B765" s="9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10"/>
      <c r="B766" s="9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10"/>
      <c r="B767" s="9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10"/>
      <c r="B768" s="9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10"/>
      <c r="B769" s="9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10"/>
      <c r="B770" s="9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10"/>
      <c r="B771" s="9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10"/>
      <c r="B772" s="9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10"/>
      <c r="B773" s="9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10"/>
      <c r="B774" s="9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10"/>
      <c r="B775" s="9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10"/>
      <c r="B776" s="9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10"/>
      <c r="B777" s="9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10"/>
      <c r="B778" s="9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10"/>
      <c r="B779" s="9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10"/>
      <c r="B780" s="9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10"/>
      <c r="B781" s="9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10"/>
      <c r="B782" s="9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10"/>
      <c r="B783" s="9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10"/>
      <c r="B784" s="9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10"/>
      <c r="B785" s="9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10"/>
      <c r="B786" s="9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10"/>
      <c r="B787" s="9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10"/>
      <c r="B788" s="9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10"/>
      <c r="B789" s="9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10"/>
      <c r="B790" s="9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10"/>
      <c r="B791" s="9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10"/>
      <c r="B792" s="9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10"/>
      <c r="B793" s="9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10"/>
      <c r="B794" s="9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10"/>
      <c r="B795" s="9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10"/>
      <c r="B796" s="9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10"/>
      <c r="B797" s="9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10"/>
      <c r="B798" s="9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10"/>
      <c r="B799" s="9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10"/>
      <c r="B800" s="9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10"/>
      <c r="B801" s="9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10"/>
      <c r="B802" s="9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10"/>
      <c r="B803" s="9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10"/>
      <c r="B804" s="9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10"/>
      <c r="B805" s="9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10"/>
      <c r="B806" s="9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10"/>
      <c r="B807" s="9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10"/>
      <c r="B808" s="9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10"/>
      <c r="B809" s="9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10"/>
      <c r="B810" s="9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10"/>
      <c r="B811" s="9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10"/>
      <c r="B812" s="9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10"/>
      <c r="B813" s="9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10"/>
      <c r="B814" s="9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10"/>
      <c r="B815" s="9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10"/>
      <c r="B816" s="9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10"/>
      <c r="B817" s="9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10"/>
      <c r="B818" s="9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10"/>
      <c r="B819" s="9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10"/>
      <c r="B820" s="9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10"/>
      <c r="B821" s="9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10"/>
      <c r="B822" s="9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10"/>
      <c r="B823" s="9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10"/>
      <c r="B824" s="9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10"/>
      <c r="B825" s="9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10"/>
      <c r="B826" s="9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10"/>
      <c r="B827" s="9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10"/>
      <c r="B828" s="9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10"/>
      <c r="B829" s="9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10"/>
      <c r="B830" s="9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10"/>
      <c r="B831" s="9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10"/>
      <c r="B832" s="9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10"/>
      <c r="B833" s="9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10"/>
      <c r="B834" s="9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10"/>
      <c r="B835" s="9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10"/>
      <c r="B836" s="9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10"/>
      <c r="B837" s="9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10"/>
      <c r="B838" s="9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10"/>
      <c r="B839" s="9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10"/>
      <c r="B840" s="9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10"/>
      <c r="B841" s="9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10"/>
      <c r="B842" s="9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10"/>
      <c r="B843" s="9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10"/>
      <c r="B844" s="9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10"/>
      <c r="B845" s="9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10"/>
      <c r="B846" s="9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10"/>
      <c r="B847" s="9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10"/>
      <c r="B848" s="9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10"/>
      <c r="B849" s="9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10"/>
      <c r="B850" s="9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10"/>
      <c r="B851" s="9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10"/>
      <c r="B852" s="9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10"/>
      <c r="B853" s="9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10"/>
      <c r="B854" s="9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10"/>
      <c r="B855" s="9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10"/>
      <c r="B856" s="9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10"/>
      <c r="B857" s="9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10"/>
      <c r="B858" s="9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10"/>
      <c r="B859" s="9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10"/>
      <c r="B860" s="9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10"/>
      <c r="B861" s="9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10"/>
      <c r="B862" s="9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10"/>
      <c r="B863" s="9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10"/>
      <c r="B864" s="9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10"/>
      <c r="B865" s="9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10"/>
      <c r="B866" s="9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10"/>
      <c r="B867" s="9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10"/>
      <c r="B868" s="9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10"/>
      <c r="B869" s="9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10"/>
      <c r="B870" s="9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10"/>
      <c r="B871" s="9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10"/>
      <c r="B872" s="9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10"/>
      <c r="B873" s="9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10"/>
      <c r="B874" s="9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10"/>
      <c r="B875" s="9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10"/>
      <c r="B876" s="9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10"/>
      <c r="B877" s="9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10"/>
      <c r="B878" s="9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10"/>
      <c r="B879" s="9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10"/>
      <c r="B880" s="9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10"/>
      <c r="B881" s="9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10"/>
      <c r="B882" s="9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10"/>
      <c r="B883" s="9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10"/>
      <c r="B884" s="9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10"/>
      <c r="B885" s="9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10"/>
      <c r="B886" s="9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10"/>
      <c r="B887" s="9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10"/>
      <c r="B888" s="9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10"/>
      <c r="B889" s="9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10"/>
      <c r="B890" s="9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10"/>
      <c r="B891" s="9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10"/>
      <c r="B892" s="9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10"/>
      <c r="B893" s="9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10"/>
      <c r="B894" s="9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10"/>
      <c r="B895" s="9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10"/>
      <c r="B896" s="9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10"/>
      <c r="B897" s="9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10"/>
      <c r="B898" s="9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10"/>
      <c r="B899" s="9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10"/>
      <c r="B900" s="9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10"/>
      <c r="B901" s="9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10"/>
      <c r="B902" s="9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10"/>
      <c r="B903" s="9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10"/>
      <c r="B904" s="9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10"/>
      <c r="B905" s="9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10"/>
      <c r="B906" s="9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10"/>
      <c r="B907" s="9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10"/>
      <c r="B908" s="9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10"/>
      <c r="B909" s="9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10"/>
      <c r="B910" s="9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10"/>
      <c r="B911" s="9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10"/>
      <c r="B912" s="9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10"/>
      <c r="B913" s="9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10"/>
      <c r="B914" s="9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10"/>
      <c r="B915" s="9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10"/>
      <c r="B916" s="9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10"/>
      <c r="B917" s="9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10"/>
      <c r="B918" s="9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10"/>
      <c r="B919" s="9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10"/>
      <c r="B920" s="9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10"/>
      <c r="B921" s="9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10"/>
      <c r="B922" s="9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10"/>
      <c r="B923" s="9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10"/>
      <c r="B924" s="9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10"/>
      <c r="B925" s="9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10"/>
      <c r="B926" s="9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10"/>
      <c r="B927" s="9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10"/>
      <c r="B928" s="9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10"/>
      <c r="B929" s="9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10"/>
      <c r="B930" s="9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10"/>
      <c r="B931" s="9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10"/>
      <c r="B932" s="9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10"/>
      <c r="B933" s="9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10"/>
      <c r="B934" s="9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10"/>
      <c r="B935" s="9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10"/>
      <c r="B936" s="9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10"/>
      <c r="B937" s="9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10"/>
      <c r="B938" s="9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10"/>
      <c r="B939" s="9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10"/>
      <c r="B940" s="9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10"/>
      <c r="B941" s="9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10"/>
      <c r="B942" s="9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10"/>
      <c r="B943" s="9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10"/>
      <c r="B944" s="9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10"/>
      <c r="B945" s="9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10"/>
      <c r="B946" s="9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10"/>
      <c r="B947" s="9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10"/>
      <c r="B948" s="9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10"/>
      <c r="B949" s="9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10"/>
      <c r="B950" s="9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10"/>
      <c r="B951" s="9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10"/>
      <c r="B952" s="9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10"/>
      <c r="B953" s="9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10"/>
      <c r="B954" s="9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10"/>
      <c r="B955" s="9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10"/>
      <c r="B956" s="9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10"/>
      <c r="B957" s="9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10"/>
      <c r="B958" s="9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10"/>
      <c r="B959" s="9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10"/>
      <c r="B960" s="9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10"/>
      <c r="B961" s="9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10"/>
      <c r="B962" s="9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10"/>
      <c r="B963" s="9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10"/>
      <c r="B964" s="9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10"/>
      <c r="B965" s="9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10"/>
      <c r="B966" s="9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10"/>
      <c r="B967" s="9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10"/>
      <c r="B968" s="9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10"/>
      <c r="B969" s="9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10"/>
      <c r="B970" s="9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10"/>
      <c r="B971" s="9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10"/>
      <c r="B972" s="9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10"/>
      <c r="B973" s="9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10"/>
      <c r="B974" s="9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10"/>
      <c r="B975" s="9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10"/>
      <c r="B976" s="9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10"/>
      <c r="B977" s="9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10"/>
      <c r="B978" s="9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10"/>
      <c r="B979" s="9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10"/>
      <c r="B980" s="9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10"/>
      <c r="B981" s="9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10"/>
      <c r="B982" s="9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10"/>
      <c r="B983" s="9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10"/>
      <c r="B984" s="9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10"/>
      <c r="B985" s="9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10"/>
      <c r="B986" s="9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10"/>
      <c r="B987" s="9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10"/>
      <c r="B988" s="9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10"/>
      <c r="B989" s="9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10"/>
      <c r="B990" s="9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10"/>
      <c r="B991" s="9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10"/>
      <c r="B992" s="9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10"/>
      <c r="B993" s="9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10"/>
      <c r="B994" s="9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10"/>
      <c r="B995" s="9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10"/>
      <c r="B996" s="9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2">
      <c r="A997" s="10"/>
      <c r="B997" s="9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2">
      <c r="A998" s="10"/>
      <c r="B998" s="9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2">
      <c r="A999" s="10"/>
      <c r="B999" s="9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2">
      <c r="A1000" s="10"/>
      <c r="B1000" s="9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00">
    <mergeCell ref="I457:I458"/>
    <mergeCell ref="J457:J458"/>
    <mergeCell ref="K457:M457"/>
    <mergeCell ref="N457:N458"/>
    <mergeCell ref="A457:A458"/>
    <mergeCell ref="B457:B458"/>
    <mergeCell ref="C457:C458"/>
    <mergeCell ref="D457:D458"/>
    <mergeCell ref="F457:F458"/>
    <mergeCell ref="G457:G458"/>
    <mergeCell ref="H457:H458"/>
    <mergeCell ref="E457:E458"/>
    <mergeCell ref="I445:I446"/>
    <mergeCell ref="J445:J446"/>
    <mergeCell ref="K445:M445"/>
    <mergeCell ref="N445:N446"/>
    <mergeCell ref="A445:A446"/>
    <mergeCell ref="B445:B446"/>
    <mergeCell ref="C445:C446"/>
    <mergeCell ref="D445:D446"/>
    <mergeCell ref="F445:F446"/>
    <mergeCell ref="G445:G446"/>
    <mergeCell ref="H445:H446"/>
    <mergeCell ref="E445:E446"/>
    <mergeCell ref="I436:I437"/>
    <mergeCell ref="J436:J437"/>
    <mergeCell ref="K436:M436"/>
    <mergeCell ref="N436:N437"/>
    <mergeCell ref="A436:A437"/>
    <mergeCell ref="B436:B437"/>
    <mergeCell ref="C436:C437"/>
    <mergeCell ref="D436:D437"/>
    <mergeCell ref="F436:F437"/>
    <mergeCell ref="G436:G437"/>
    <mergeCell ref="H436:H437"/>
    <mergeCell ref="E436:E437"/>
    <mergeCell ref="I429:I430"/>
    <mergeCell ref="J429:J430"/>
    <mergeCell ref="K429:M429"/>
    <mergeCell ref="N429:N430"/>
    <mergeCell ref="A429:A430"/>
    <mergeCell ref="B429:B430"/>
    <mergeCell ref="C429:C430"/>
    <mergeCell ref="D429:D430"/>
    <mergeCell ref="F429:F430"/>
    <mergeCell ref="G429:G430"/>
    <mergeCell ref="H429:H430"/>
    <mergeCell ref="E429:E430"/>
    <mergeCell ref="I422:I423"/>
    <mergeCell ref="J422:J423"/>
    <mergeCell ref="K422:M422"/>
    <mergeCell ref="N422:N423"/>
    <mergeCell ref="A422:A423"/>
    <mergeCell ref="B422:B423"/>
    <mergeCell ref="C422:C423"/>
    <mergeCell ref="D422:D423"/>
    <mergeCell ref="F422:F423"/>
    <mergeCell ref="G422:G423"/>
    <mergeCell ref="H422:H423"/>
    <mergeCell ref="E422:E423"/>
    <mergeCell ref="I410:I411"/>
    <mergeCell ref="J410:J411"/>
    <mergeCell ref="K410:M410"/>
    <mergeCell ref="N410:N411"/>
    <mergeCell ref="A410:A411"/>
    <mergeCell ref="B410:B411"/>
    <mergeCell ref="C410:C411"/>
    <mergeCell ref="D410:D411"/>
    <mergeCell ref="F410:F411"/>
    <mergeCell ref="G410:G411"/>
    <mergeCell ref="H410:H411"/>
    <mergeCell ref="E410:E411"/>
    <mergeCell ref="I305:I306"/>
    <mergeCell ref="J305:J306"/>
    <mergeCell ref="K305:M305"/>
    <mergeCell ref="N305:N306"/>
    <mergeCell ref="A305:A306"/>
    <mergeCell ref="B305:B306"/>
    <mergeCell ref="C305:C306"/>
    <mergeCell ref="D305:D306"/>
    <mergeCell ref="F305:F306"/>
    <mergeCell ref="G305:G306"/>
    <mergeCell ref="H305:H306"/>
    <mergeCell ref="E305:E306"/>
    <mergeCell ref="I185:I186"/>
    <mergeCell ref="J185:J186"/>
    <mergeCell ref="K185:M185"/>
    <mergeCell ref="N185:N186"/>
    <mergeCell ref="K223:M223"/>
    <mergeCell ref="A185:A186"/>
    <mergeCell ref="B185:B186"/>
    <mergeCell ref="C185:C186"/>
    <mergeCell ref="D185:D186"/>
    <mergeCell ref="F185:F186"/>
    <mergeCell ref="G185:G186"/>
    <mergeCell ref="H185:H186"/>
    <mergeCell ref="E185:E186"/>
    <mergeCell ref="E223:E224"/>
    <mergeCell ref="A223:A224"/>
    <mergeCell ref="B223:B224"/>
    <mergeCell ref="C223:C224"/>
    <mergeCell ref="D223:D224"/>
    <mergeCell ref="F223:F224"/>
    <mergeCell ref="G223:G224"/>
    <mergeCell ref="H223:H224"/>
    <mergeCell ref="I223:I224"/>
    <mergeCell ref="J223:J224"/>
    <mergeCell ref="N223:N224"/>
    <mergeCell ref="A1:N1"/>
    <mergeCell ref="A2:N2"/>
    <mergeCell ref="A3:B3"/>
    <mergeCell ref="A4:B4"/>
    <mergeCell ref="A5:B5"/>
    <mergeCell ref="A6:B6"/>
    <mergeCell ref="A7:B7"/>
    <mergeCell ref="H10:H11"/>
    <mergeCell ref="I10:I11"/>
    <mergeCell ref="J10:J11"/>
    <mergeCell ref="K10:M10"/>
    <mergeCell ref="N10:N11"/>
    <mergeCell ref="A10:A11"/>
    <mergeCell ref="B10:B11"/>
    <mergeCell ref="C10:C11"/>
    <mergeCell ref="D10:D11"/>
    <mergeCell ref="E10:E11"/>
    <mergeCell ref="F10:F11"/>
    <mergeCell ref="G10:G11"/>
    <mergeCell ref="A519:B519"/>
    <mergeCell ref="A523:B523"/>
    <mergeCell ref="C523:F523"/>
    <mergeCell ref="A524:B524"/>
    <mergeCell ref="C524:F524"/>
    <mergeCell ref="B512:B514"/>
    <mergeCell ref="D512:D513"/>
    <mergeCell ref="E512:E513"/>
    <mergeCell ref="A517:B517"/>
    <mergeCell ref="C517:F517"/>
    <mergeCell ref="A518:B518"/>
    <mergeCell ref="C518:F518"/>
    <mergeCell ref="C512:C513"/>
    <mergeCell ref="I392:I393"/>
    <mergeCell ref="J392:J393"/>
    <mergeCell ref="K392:M392"/>
    <mergeCell ref="N392:N393"/>
    <mergeCell ref="A392:A393"/>
    <mergeCell ref="B392:B393"/>
    <mergeCell ref="C392:C393"/>
    <mergeCell ref="D392:D393"/>
    <mergeCell ref="F392:F393"/>
    <mergeCell ref="G392:G393"/>
    <mergeCell ref="H392:H393"/>
    <mergeCell ref="E392:E393"/>
    <mergeCell ref="I370:I371"/>
    <mergeCell ref="J370:J371"/>
    <mergeCell ref="K370:M370"/>
    <mergeCell ref="N370:N371"/>
    <mergeCell ref="A370:A371"/>
    <mergeCell ref="B370:B371"/>
    <mergeCell ref="C370:C371"/>
    <mergeCell ref="D370:D371"/>
    <mergeCell ref="F370:F371"/>
    <mergeCell ref="G370:G371"/>
    <mergeCell ref="H370:H371"/>
    <mergeCell ref="E370:E371"/>
    <mergeCell ref="I344:I345"/>
    <mergeCell ref="J344:J345"/>
    <mergeCell ref="K344:M344"/>
    <mergeCell ref="N344:N345"/>
    <mergeCell ref="A344:A345"/>
    <mergeCell ref="B344:B345"/>
    <mergeCell ref="C344:C345"/>
    <mergeCell ref="D344:D345"/>
    <mergeCell ref="F344:F345"/>
    <mergeCell ref="G344:G345"/>
    <mergeCell ref="H344:H345"/>
    <mergeCell ref="E344:E345"/>
    <mergeCell ref="I473:I474"/>
    <mergeCell ref="J473:J474"/>
    <mergeCell ref="K473:M473"/>
    <mergeCell ref="N473:N474"/>
    <mergeCell ref="A473:A474"/>
    <mergeCell ref="B473:B474"/>
    <mergeCell ref="C473:C474"/>
    <mergeCell ref="D473:D474"/>
    <mergeCell ref="F473:F474"/>
    <mergeCell ref="G473:G474"/>
    <mergeCell ref="H473:H474"/>
    <mergeCell ref="E473:E474"/>
    <mergeCell ref="I466:I467"/>
    <mergeCell ref="J466:J467"/>
    <mergeCell ref="K466:M466"/>
    <mergeCell ref="N466:N467"/>
    <mergeCell ref="A466:A467"/>
    <mergeCell ref="B466:B467"/>
    <mergeCell ref="C466:C467"/>
    <mergeCell ref="D466:D467"/>
    <mergeCell ref="F466:F467"/>
    <mergeCell ref="G466:G467"/>
    <mergeCell ref="H466:H467"/>
    <mergeCell ref="E466:E467"/>
  </mergeCells>
  <pageMargins left="0.48560733187040156" right="0.25" top="0.75" bottom="0.54950303343229645" header="0" footer="0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E453"/>
  <sheetViews>
    <sheetView workbookViewId="0"/>
  </sheetViews>
  <sheetFormatPr defaultColWidth="14.42578125" defaultRowHeight="15" customHeight="1" x14ac:dyDescent="0.25"/>
  <cols>
    <col min="2" max="2" width="69.140625" customWidth="1"/>
  </cols>
  <sheetData>
    <row r="2" spans="2:5" x14ac:dyDescent="0.25">
      <c r="B2" s="2" t="s">
        <v>922</v>
      </c>
      <c r="C2" s="2" t="s">
        <v>923</v>
      </c>
      <c r="D2" s="2" t="s">
        <v>924</v>
      </c>
      <c r="E2" s="2" t="s">
        <v>925</v>
      </c>
    </row>
    <row r="3" spans="2:5" x14ac:dyDescent="0.25">
      <c r="B3" s="2" t="s">
        <v>25</v>
      </c>
      <c r="C3" s="2" t="e">
        <f>SUMIF(#REF!,$B$3:$B$500,#REF!)</f>
        <v>#REF!</v>
      </c>
      <c r="D3" s="4" t="e">
        <f>VLOOKUP(B3,#REF!,3,0)</f>
        <v>#REF!</v>
      </c>
      <c r="E3" s="5">
        <f>SUMIF('stok akhir'!$C$2:$C$11256,$B$3:$B$500,'stok akhir'!$D$2:$D$11256)</f>
        <v>0</v>
      </c>
    </row>
    <row r="4" spans="2:5" x14ac:dyDescent="0.25">
      <c r="B4" s="2" t="s">
        <v>28</v>
      </c>
      <c r="C4" s="2" t="e">
        <f>SUMIF(#REF!,$B$3:$B$500,#REF!)</f>
        <v>#REF!</v>
      </c>
      <c r="D4" s="1" t="e">
        <f>VLOOKUP(B4,#REF!,3,0)</f>
        <v>#REF!</v>
      </c>
      <c r="E4" s="5">
        <f>SUMIF('stok akhir'!$C$2:$C$11256,$B$3:$B$500,'stok akhir'!$D$2:$D$11256)</f>
        <v>0</v>
      </c>
    </row>
    <row r="5" spans="2:5" x14ac:dyDescent="0.25">
      <c r="B5" s="2" t="s">
        <v>31</v>
      </c>
      <c r="C5" s="2" t="e">
        <f>SUMIF(#REF!,$B$3:$B$500,#REF!)</f>
        <v>#REF!</v>
      </c>
      <c r="D5" s="1" t="e">
        <f>VLOOKUP(B5,#REF!,3,0)</f>
        <v>#REF!</v>
      </c>
      <c r="E5" s="5">
        <f>SUMIF('stok akhir'!$C$2:$C$11256,$B$3:$B$500,'stok akhir'!$D$2:$D$11256)</f>
        <v>0</v>
      </c>
    </row>
    <row r="6" spans="2:5" x14ac:dyDescent="0.25">
      <c r="B6" s="2" t="s">
        <v>33</v>
      </c>
      <c r="C6" s="2" t="e">
        <f>SUMIF(#REF!,$B$3:$B$500,#REF!)</f>
        <v>#REF!</v>
      </c>
      <c r="D6" s="1" t="e">
        <f>VLOOKUP(B6,#REF!,3,0)</f>
        <v>#REF!</v>
      </c>
      <c r="E6" s="5">
        <f>SUMIF('stok akhir'!$C$2:$C$11256,$B$3:$B$500,'stok akhir'!$D$2:$D$11256)</f>
        <v>0</v>
      </c>
    </row>
    <row r="7" spans="2:5" x14ac:dyDescent="0.25">
      <c r="B7" s="2" t="s">
        <v>35</v>
      </c>
      <c r="C7" s="2" t="e">
        <f>SUMIF(#REF!,$B$3:$B$500,#REF!)</f>
        <v>#REF!</v>
      </c>
      <c r="D7" s="1" t="e">
        <f>VLOOKUP(B7,#REF!,3,0)</f>
        <v>#REF!</v>
      </c>
      <c r="E7" s="5">
        <f>SUMIF('stok akhir'!$C$2:$C$11256,$B$3:$B$500,'stok akhir'!$D$2:$D$11256)</f>
        <v>0</v>
      </c>
    </row>
    <row r="8" spans="2:5" x14ac:dyDescent="0.25">
      <c r="B8" s="2" t="s">
        <v>37</v>
      </c>
      <c r="C8" s="2" t="e">
        <f>SUMIF(#REF!,$B$3:$B$500,#REF!)</f>
        <v>#REF!</v>
      </c>
      <c r="D8" s="1" t="e">
        <f>VLOOKUP(B8,#REF!,3,0)</f>
        <v>#REF!</v>
      </c>
      <c r="E8" s="5">
        <f>SUMIF('stok akhir'!$C$2:$C$11256,$B$3:$B$500,'stok akhir'!$D$2:$D$11256)</f>
        <v>0</v>
      </c>
    </row>
    <row r="9" spans="2:5" x14ac:dyDescent="0.25">
      <c r="B9" s="2" t="s">
        <v>40</v>
      </c>
      <c r="C9" s="2" t="e">
        <f>SUMIF(#REF!,$B$3:$B$500,#REF!)</f>
        <v>#REF!</v>
      </c>
      <c r="D9" s="1" t="e">
        <f>VLOOKUP(B9,#REF!,3,0)</f>
        <v>#REF!</v>
      </c>
      <c r="E9" s="5">
        <f>SUMIF('stok akhir'!$C$2:$C$11256,$B$3:$B$500,'stok akhir'!$D$2:$D$11256)</f>
        <v>0</v>
      </c>
    </row>
    <row r="10" spans="2:5" x14ac:dyDescent="0.25">
      <c r="B10" s="2" t="s">
        <v>42</v>
      </c>
      <c r="C10" s="2" t="e">
        <f>SUMIF(#REF!,$B$3:$B$500,#REF!)</f>
        <v>#REF!</v>
      </c>
      <c r="D10" s="1" t="e">
        <f>VLOOKUP(B10,#REF!,3,0)</f>
        <v>#REF!</v>
      </c>
      <c r="E10" s="5">
        <f>SUMIF('stok akhir'!$C$2:$C$11256,$B$3:$B$500,'stok akhir'!$D$2:$D$11256)</f>
        <v>0</v>
      </c>
    </row>
    <row r="11" spans="2:5" x14ac:dyDescent="0.25">
      <c r="B11" s="2" t="s">
        <v>44</v>
      </c>
      <c r="C11" s="2" t="e">
        <f>SUMIF(#REF!,$B$3:$B$500,#REF!)</f>
        <v>#REF!</v>
      </c>
      <c r="D11" s="1" t="e">
        <f>VLOOKUP(B11,#REF!,3,0)</f>
        <v>#REF!</v>
      </c>
      <c r="E11" s="5">
        <f>SUMIF('stok akhir'!$C$2:$C$11256,$B$3:$B$500,'stok akhir'!$D$2:$D$11256)</f>
        <v>0</v>
      </c>
    </row>
    <row r="12" spans="2:5" x14ac:dyDescent="0.25">
      <c r="B12" s="2" t="s">
        <v>46</v>
      </c>
      <c r="C12" s="2" t="e">
        <f>SUMIF(#REF!,$B$3:$B$500,#REF!)</f>
        <v>#REF!</v>
      </c>
      <c r="D12" s="1" t="e">
        <f>VLOOKUP(B12,#REF!,3,0)</f>
        <v>#REF!</v>
      </c>
      <c r="E12" s="5">
        <f>SUMIF('stok akhir'!$C$2:$C$11256,$B$3:$B$500,'stok akhir'!$D$2:$D$11256)</f>
        <v>0</v>
      </c>
    </row>
    <row r="13" spans="2:5" x14ac:dyDescent="0.25">
      <c r="B13" s="2" t="s">
        <v>48</v>
      </c>
      <c r="C13" s="2" t="e">
        <f>SUMIF(#REF!,$B$3:$B$500,#REF!)</f>
        <v>#REF!</v>
      </c>
      <c r="D13" s="1" t="e">
        <f>VLOOKUP(B13,#REF!,3,0)</f>
        <v>#REF!</v>
      </c>
      <c r="E13" s="5">
        <f>SUMIF('stok akhir'!$C$2:$C$11256,$B$3:$B$500,'stok akhir'!$D$2:$D$11256)</f>
        <v>0</v>
      </c>
    </row>
    <row r="14" spans="2:5" x14ac:dyDescent="0.25">
      <c r="B14" s="2" t="s">
        <v>51</v>
      </c>
      <c r="C14" s="2" t="e">
        <f>SUMIF(#REF!,$B$3:$B$500,#REF!)</f>
        <v>#REF!</v>
      </c>
      <c r="D14" s="1" t="e">
        <f>VLOOKUP(B14,#REF!,3,0)</f>
        <v>#REF!</v>
      </c>
      <c r="E14" s="5">
        <f>SUMIF('stok akhir'!$C$2:$C$11256,$B$3:$B$500,'stok akhir'!$D$2:$D$11256)</f>
        <v>0</v>
      </c>
    </row>
    <row r="15" spans="2:5" x14ac:dyDescent="0.25">
      <c r="B15" s="2" t="s">
        <v>54</v>
      </c>
      <c r="C15" s="2" t="e">
        <f>SUMIF(#REF!,$B$3:$B$500,#REF!)</f>
        <v>#REF!</v>
      </c>
      <c r="D15" s="4" t="e">
        <f>VLOOKUP(B15,#REF!,3,0)</f>
        <v>#REF!</v>
      </c>
      <c r="E15" s="5">
        <f>SUMIF('stok akhir'!$C$2:$C$11256,$B$3:$B$500,'stok akhir'!$D$2:$D$11256)</f>
        <v>0</v>
      </c>
    </row>
    <row r="16" spans="2:5" x14ac:dyDescent="0.25">
      <c r="B16" s="2" t="s">
        <v>56</v>
      </c>
      <c r="C16" s="2" t="e">
        <f>SUMIF(#REF!,$B$3:$B$500,#REF!)</f>
        <v>#REF!</v>
      </c>
      <c r="D16" s="1" t="e">
        <f>VLOOKUP(B16,#REF!,3,0)</f>
        <v>#REF!</v>
      </c>
      <c r="E16" s="5">
        <f>SUMIF('stok akhir'!$C$2:$C$11256,$B$3:$B$500,'stok akhir'!$D$2:$D$11256)</f>
        <v>0</v>
      </c>
    </row>
    <row r="17" spans="2:5" x14ac:dyDescent="0.25">
      <c r="B17" s="2" t="s">
        <v>58</v>
      </c>
      <c r="C17" s="2" t="e">
        <f>SUMIF(#REF!,$B$3:$B$500,#REF!)</f>
        <v>#REF!</v>
      </c>
      <c r="D17" s="1" t="e">
        <f>VLOOKUP(B17,#REF!,3,0)</f>
        <v>#REF!</v>
      </c>
      <c r="E17" s="5">
        <f>SUMIF('stok akhir'!$C$2:$C$11256,$B$3:$B$500,'stok akhir'!$D$2:$D$11256)</f>
        <v>0</v>
      </c>
    </row>
    <row r="18" spans="2:5" x14ac:dyDescent="0.25">
      <c r="B18" s="2" t="s">
        <v>61</v>
      </c>
      <c r="C18" s="2" t="e">
        <f>SUMIF(#REF!,$B$3:$B$500,#REF!)</f>
        <v>#REF!</v>
      </c>
      <c r="D18" s="1" t="e">
        <f>VLOOKUP(B18,#REF!,3,0)</f>
        <v>#REF!</v>
      </c>
      <c r="E18" s="5">
        <f>SUMIF('stok akhir'!$C$2:$C$11256,$B$3:$B$500,'stok akhir'!$D$2:$D$11256)</f>
        <v>0</v>
      </c>
    </row>
    <row r="19" spans="2:5" x14ac:dyDescent="0.25">
      <c r="B19" s="2" t="s">
        <v>63</v>
      </c>
      <c r="C19" s="2" t="e">
        <f>SUMIF(#REF!,$B$3:$B$500,#REF!)</f>
        <v>#REF!</v>
      </c>
      <c r="D19" s="1" t="e">
        <f>VLOOKUP(B19,#REF!,3,0)</f>
        <v>#REF!</v>
      </c>
      <c r="E19" s="5">
        <f>SUMIF('stok akhir'!$C$2:$C$11256,$B$3:$B$500,'stok akhir'!$D$2:$D$11256)</f>
        <v>0</v>
      </c>
    </row>
    <row r="20" spans="2:5" x14ac:dyDescent="0.25">
      <c r="B20" s="2" t="s">
        <v>66</v>
      </c>
      <c r="C20" s="2" t="e">
        <f>SUMIF(#REF!,$B$3:$B$500,#REF!)</f>
        <v>#REF!</v>
      </c>
      <c r="D20" s="1" t="e">
        <f>VLOOKUP(B20,#REF!,3,0)</f>
        <v>#REF!</v>
      </c>
      <c r="E20" s="5">
        <f>SUMIF('stok akhir'!$C$2:$C$11256,$B$3:$B$500,'stok akhir'!$D$2:$D$11256)</f>
        <v>0</v>
      </c>
    </row>
    <row r="21" spans="2:5" x14ac:dyDescent="0.25">
      <c r="B21" s="2" t="s">
        <v>68</v>
      </c>
      <c r="C21" s="2" t="e">
        <f>SUMIF(#REF!,$B$3:$B$500,#REF!)</f>
        <v>#REF!</v>
      </c>
      <c r="D21" s="1" t="e">
        <f>VLOOKUP(B21,#REF!,3,0)</f>
        <v>#REF!</v>
      </c>
      <c r="E21" s="5">
        <f>SUMIF('stok akhir'!$C$2:$C$11256,$B$3:$B$500,'stok akhir'!$D$2:$D$11256)</f>
        <v>0</v>
      </c>
    </row>
    <row r="22" spans="2:5" x14ac:dyDescent="0.25">
      <c r="B22" s="2" t="s">
        <v>70</v>
      </c>
      <c r="C22" s="2" t="e">
        <f>SUMIF(#REF!,$B$3:$B$500,#REF!)</f>
        <v>#REF!</v>
      </c>
      <c r="D22" s="1" t="e">
        <f>VLOOKUP(B22,#REF!,3,0)</f>
        <v>#REF!</v>
      </c>
      <c r="E22" s="5">
        <f>SUMIF('stok akhir'!$C$2:$C$11256,$B$3:$B$500,'stok akhir'!$D$2:$D$11256)</f>
        <v>0</v>
      </c>
    </row>
    <row r="23" spans="2:5" x14ac:dyDescent="0.25">
      <c r="B23" s="2" t="s">
        <v>72</v>
      </c>
      <c r="C23" s="2" t="e">
        <f>SUMIF(#REF!,$B$3:$B$500,#REF!)</f>
        <v>#REF!</v>
      </c>
      <c r="D23" s="1" t="e">
        <f>VLOOKUP(B23,#REF!,3,0)</f>
        <v>#REF!</v>
      </c>
      <c r="E23" s="5">
        <f>SUMIF('stok akhir'!$C$2:$C$11256,$B$3:$B$500,'stok akhir'!$D$2:$D$11256)</f>
        <v>0</v>
      </c>
    </row>
    <row r="24" spans="2:5" x14ac:dyDescent="0.25">
      <c r="B24" s="2" t="s">
        <v>74</v>
      </c>
      <c r="C24" s="2" t="e">
        <f>SUMIF(#REF!,$B$3:$B$500,#REF!)</f>
        <v>#REF!</v>
      </c>
      <c r="D24" s="1" t="e">
        <f>VLOOKUP(B24,#REF!,3,0)</f>
        <v>#REF!</v>
      </c>
      <c r="E24" s="5">
        <f>SUMIF('stok akhir'!$C$2:$C$11256,$B$3:$B$500,'stok akhir'!$D$2:$D$11256)</f>
        <v>0</v>
      </c>
    </row>
    <row r="25" spans="2:5" x14ac:dyDescent="0.25">
      <c r="B25" s="2" t="s">
        <v>76</v>
      </c>
      <c r="C25" s="2" t="e">
        <f>SUMIF(#REF!,$B$3:$B$500,#REF!)</f>
        <v>#REF!</v>
      </c>
      <c r="D25" s="4" t="e">
        <f>VLOOKUP(B25,#REF!,3,0)</f>
        <v>#REF!</v>
      </c>
      <c r="E25" s="5">
        <f>SUMIF('stok akhir'!$C$2:$C$11256,$B$3:$B$500,'stok akhir'!$D$2:$D$11256)</f>
        <v>0</v>
      </c>
    </row>
    <row r="26" spans="2:5" x14ac:dyDescent="0.25">
      <c r="B26" s="2" t="s">
        <v>78</v>
      </c>
      <c r="C26" s="2" t="e">
        <f>SUMIF(#REF!,$B$3:$B$500,#REF!)</f>
        <v>#REF!</v>
      </c>
      <c r="D26" s="1" t="e">
        <f>VLOOKUP(B26,#REF!,3,0)</f>
        <v>#REF!</v>
      </c>
      <c r="E26" s="5">
        <f>SUMIF('stok akhir'!$C$2:$C$11256,$B$3:$B$500,'stok akhir'!$D$2:$D$11256)</f>
        <v>0</v>
      </c>
    </row>
    <row r="27" spans="2:5" x14ac:dyDescent="0.25">
      <c r="B27" s="2" t="s">
        <v>80</v>
      </c>
      <c r="C27" s="2" t="e">
        <f>SUMIF(#REF!,$B$3:$B$500,#REF!)</f>
        <v>#REF!</v>
      </c>
      <c r="D27" s="1" t="e">
        <f>VLOOKUP(B27,#REF!,3,0)</f>
        <v>#REF!</v>
      </c>
      <c r="E27" s="5">
        <f>SUMIF('stok akhir'!$C$2:$C$11256,$B$3:$B$500,'stok akhir'!$D$2:$D$11256)</f>
        <v>0</v>
      </c>
    </row>
    <row r="28" spans="2:5" x14ac:dyDescent="0.25">
      <c r="B28" s="2" t="s">
        <v>82</v>
      </c>
      <c r="C28" s="2" t="e">
        <f>SUMIF(#REF!,$B$3:$B$500,#REF!)</f>
        <v>#REF!</v>
      </c>
      <c r="D28" s="4" t="e">
        <f>VLOOKUP(B28,#REF!,3,0)</f>
        <v>#REF!</v>
      </c>
      <c r="E28" s="5">
        <f>SUMIF('stok akhir'!$C$2:$C$11256,$B$3:$B$500,'stok akhir'!$D$2:$D$11256)</f>
        <v>0</v>
      </c>
    </row>
    <row r="29" spans="2:5" x14ac:dyDescent="0.25">
      <c r="B29" s="2" t="s">
        <v>84</v>
      </c>
      <c r="C29" s="2" t="e">
        <f>SUMIF(#REF!,$B$3:$B$500,#REF!)</f>
        <v>#REF!</v>
      </c>
      <c r="D29" s="1" t="e">
        <f>VLOOKUP(B29,#REF!,3,0)</f>
        <v>#REF!</v>
      </c>
      <c r="E29" s="5">
        <f>SUMIF('stok akhir'!$C$2:$C$11256,$B$3:$B$500,'stok akhir'!$D$2:$D$11256)</f>
        <v>0</v>
      </c>
    </row>
    <row r="30" spans="2:5" x14ac:dyDescent="0.25">
      <c r="B30" s="2" t="s">
        <v>86</v>
      </c>
      <c r="C30" s="2" t="e">
        <f>SUMIF(#REF!,$B$3:$B$500,#REF!)</f>
        <v>#REF!</v>
      </c>
      <c r="D30" s="4" t="e">
        <f>VLOOKUP(B30,#REF!,3,0)</f>
        <v>#REF!</v>
      </c>
      <c r="E30" s="5">
        <f>SUMIF('stok akhir'!$C$2:$C$11256,$B$3:$B$500,'stok akhir'!$D$2:$D$11256)</f>
        <v>0</v>
      </c>
    </row>
    <row r="31" spans="2:5" x14ac:dyDescent="0.25">
      <c r="B31" s="2" t="s">
        <v>88</v>
      </c>
      <c r="C31" s="2" t="e">
        <f>SUMIF(#REF!,$B$3:$B$500,#REF!)</f>
        <v>#REF!</v>
      </c>
      <c r="D31" s="1" t="e">
        <f>VLOOKUP(B31,#REF!,3,0)</f>
        <v>#REF!</v>
      </c>
      <c r="E31" s="5">
        <f>SUMIF('stok akhir'!$C$2:$C$11256,$B$3:$B$500,'stok akhir'!$D$2:$D$11256)</f>
        <v>0</v>
      </c>
    </row>
    <row r="32" spans="2:5" x14ac:dyDescent="0.25">
      <c r="B32" s="2" t="s">
        <v>91</v>
      </c>
      <c r="C32" s="2" t="e">
        <f>SUMIF(#REF!,$B$3:$B$500,#REF!)</f>
        <v>#REF!</v>
      </c>
      <c r="D32" s="1" t="e">
        <f>VLOOKUP(B32,#REF!,3,0)</f>
        <v>#REF!</v>
      </c>
      <c r="E32" s="5">
        <f>SUMIF('stok akhir'!$C$2:$C$11256,$B$3:$B$500,'stok akhir'!$D$2:$D$11256)</f>
        <v>0</v>
      </c>
    </row>
    <row r="33" spans="2:5" x14ac:dyDescent="0.25">
      <c r="B33" s="2" t="s">
        <v>93</v>
      </c>
      <c r="C33" s="2" t="e">
        <f>SUMIF(#REF!,$B$3:$B$500,#REF!)</f>
        <v>#REF!</v>
      </c>
      <c r="D33" s="1" t="e">
        <f>VLOOKUP(B33,#REF!,3,0)</f>
        <v>#REF!</v>
      </c>
      <c r="E33" s="5">
        <f>SUMIF('stok akhir'!$C$2:$C$11256,$B$3:$B$500,'stok akhir'!$D$2:$D$11256)</f>
        <v>0</v>
      </c>
    </row>
    <row r="34" spans="2:5" x14ac:dyDescent="0.25">
      <c r="B34" s="2" t="s">
        <v>95</v>
      </c>
      <c r="C34" s="2" t="e">
        <f>SUMIF(#REF!,$B$3:$B$500,#REF!)</f>
        <v>#REF!</v>
      </c>
      <c r="D34" s="1" t="e">
        <f>VLOOKUP(B34,#REF!,3,0)</f>
        <v>#REF!</v>
      </c>
      <c r="E34" s="5">
        <f>SUMIF('stok akhir'!$C$2:$C$11256,$B$3:$B$500,'stok akhir'!$D$2:$D$11256)</f>
        <v>0</v>
      </c>
    </row>
    <row r="35" spans="2:5" x14ac:dyDescent="0.25">
      <c r="B35" s="2" t="s">
        <v>97</v>
      </c>
      <c r="C35" s="2" t="e">
        <f>SUMIF(#REF!,$B$3:$B$500,#REF!)</f>
        <v>#REF!</v>
      </c>
      <c r="D35" s="1" t="e">
        <f>VLOOKUP(B35,#REF!,3,0)</f>
        <v>#REF!</v>
      </c>
      <c r="E35" s="5">
        <f>SUMIF('stok akhir'!$C$2:$C$11256,$B$3:$B$500,'stok akhir'!$D$2:$D$11256)</f>
        <v>0</v>
      </c>
    </row>
    <row r="36" spans="2:5" x14ac:dyDescent="0.25">
      <c r="B36" s="2" t="s">
        <v>100</v>
      </c>
      <c r="C36" s="2" t="e">
        <f>SUMIF(#REF!,$B$3:$B$500,#REF!)</f>
        <v>#REF!</v>
      </c>
      <c r="D36" s="1" t="e">
        <f>VLOOKUP(B36,#REF!,3,0)</f>
        <v>#REF!</v>
      </c>
      <c r="E36" s="5">
        <f>SUMIF('stok akhir'!$C$2:$C$11256,$B$3:$B$500,'stok akhir'!$D$2:$D$11256)</f>
        <v>0</v>
      </c>
    </row>
    <row r="37" spans="2:5" x14ac:dyDescent="0.25">
      <c r="B37" s="2" t="s">
        <v>102</v>
      </c>
      <c r="C37" s="2" t="e">
        <f>SUMIF(#REF!,$B$3:$B$500,#REF!)</f>
        <v>#REF!</v>
      </c>
      <c r="D37" s="1" t="e">
        <f>VLOOKUP(B37,#REF!,3,0)</f>
        <v>#REF!</v>
      </c>
      <c r="E37" s="5">
        <f>SUMIF('stok akhir'!$C$2:$C$11256,$B$3:$B$500,'stok akhir'!$D$2:$D$11256)</f>
        <v>0</v>
      </c>
    </row>
    <row r="38" spans="2:5" x14ac:dyDescent="0.25">
      <c r="B38" s="2" t="s">
        <v>104</v>
      </c>
      <c r="C38" s="2" t="e">
        <f>SUMIF(#REF!,$B$3:$B$500,#REF!)</f>
        <v>#REF!</v>
      </c>
      <c r="D38" s="1" t="e">
        <f>VLOOKUP(B38,#REF!,3,0)</f>
        <v>#REF!</v>
      </c>
      <c r="E38" s="5">
        <f>SUMIF('stok akhir'!$C$2:$C$11256,$B$3:$B$500,'stok akhir'!$D$2:$D$11256)</f>
        <v>0</v>
      </c>
    </row>
    <row r="39" spans="2:5" x14ac:dyDescent="0.25">
      <c r="B39" s="2" t="s">
        <v>106</v>
      </c>
      <c r="C39" s="2" t="e">
        <f>SUMIF(#REF!,$B$3:$B$500,#REF!)</f>
        <v>#REF!</v>
      </c>
      <c r="D39" s="4" t="e">
        <f>VLOOKUP(B39,#REF!,3,0)</f>
        <v>#REF!</v>
      </c>
      <c r="E39" s="5">
        <f>SUMIF('stok akhir'!$C$2:$C$11256,$B$3:$B$500,'stok akhir'!$D$2:$D$11256)</f>
        <v>0</v>
      </c>
    </row>
    <row r="40" spans="2:5" x14ac:dyDescent="0.25">
      <c r="B40" s="2" t="s">
        <v>108</v>
      </c>
      <c r="C40" s="2" t="e">
        <f>SUMIF(#REF!,$B$3:$B$500,#REF!)</f>
        <v>#REF!</v>
      </c>
      <c r="D40" s="1" t="e">
        <f>VLOOKUP(B40,#REF!,3,0)</f>
        <v>#REF!</v>
      </c>
      <c r="E40" s="5">
        <f>SUMIF('stok akhir'!$C$2:$C$11256,$B$3:$B$500,'stok akhir'!$D$2:$D$11256)</f>
        <v>0</v>
      </c>
    </row>
    <row r="41" spans="2:5" x14ac:dyDescent="0.25">
      <c r="B41" s="2" t="s">
        <v>110</v>
      </c>
      <c r="C41" s="2" t="e">
        <f>SUMIF(#REF!,$B$3:$B$500,#REF!)</f>
        <v>#REF!</v>
      </c>
      <c r="D41" s="1" t="e">
        <f>VLOOKUP(B41,#REF!,3,0)</f>
        <v>#REF!</v>
      </c>
      <c r="E41" s="5">
        <f>SUMIF('stok akhir'!$C$2:$C$11256,$B$3:$B$500,'stok akhir'!$D$2:$D$11256)</f>
        <v>0</v>
      </c>
    </row>
    <row r="42" spans="2:5" x14ac:dyDescent="0.25">
      <c r="B42" s="2" t="s">
        <v>112</v>
      </c>
      <c r="C42" s="2" t="e">
        <f>SUMIF(#REF!,$B$3:$B$500,#REF!)</f>
        <v>#REF!</v>
      </c>
      <c r="D42" s="1" t="e">
        <f>VLOOKUP(B42,#REF!,3,0)</f>
        <v>#REF!</v>
      </c>
      <c r="E42" s="5">
        <f>SUMIF('stok akhir'!$C$2:$C$11256,$B$3:$B$500,'stok akhir'!$D$2:$D$11256)</f>
        <v>0</v>
      </c>
    </row>
    <row r="43" spans="2:5" x14ac:dyDescent="0.25">
      <c r="B43" s="2" t="s">
        <v>114</v>
      </c>
      <c r="C43" s="2" t="e">
        <f>SUMIF(#REF!,$B$3:$B$500,#REF!)</f>
        <v>#REF!</v>
      </c>
      <c r="D43" s="1" t="e">
        <f>VLOOKUP(B43,#REF!,3,0)</f>
        <v>#REF!</v>
      </c>
      <c r="E43" s="5">
        <f>SUMIF('stok akhir'!$C$2:$C$11256,$B$3:$B$500,'stok akhir'!$D$2:$D$11256)</f>
        <v>0</v>
      </c>
    </row>
    <row r="44" spans="2:5" x14ac:dyDescent="0.25">
      <c r="B44" s="2" t="s">
        <v>116</v>
      </c>
      <c r="C44" s="2" t="e">
        <f>SUMIF(#REF!,$B$3:$B$500,#REF!)</f>
        <v>#REF!</v>
      </c>
      <c r="D44" s="4" t="e">
        <f>VLOOKUP(B44,#REF!,3,0)</f>
        <v>#REF!</v>
      </c>
      <c r="E44" s="5">
        <f>SUMIF('stok akhir'!$C$2:$C$11256,$B$3:$B$500,'stok akhir'!$D$2:$D$11256)</f>
        <v>0</v>
      </c>
    </row>
    <row r="45" spans="2:5" x14ac:dyDescent="0.25">
      <c r="B45" s="2" t="s">
        <v>118</v>
      </c>
      <c r="C45" s="2" t="e">
        <f>SUMIF(#REF!,$B$3:$B$500,#REF!)</f>
        <v>#REF!</v>
      </c>
      <c r="D45" s="4" t="e">
        <f>VLOOKUP(B45,#REF!,3,0)</f>
        <v>#REF!</v>
      </c>
      <c r="E45" s="5">
        <f>SUMIF('stok akhir'!$C$2:$C$11256,$B$3:$B$500,'stok akhir'!$D$2:$D$11256)</f>
        <v>0</v>
      </c>
    </row>
    <row r="46" spans="2:5" x14ac:dyDescent="0.25">
      <c r="B46" s="2" t="s">
        <v>120</v>
      </c>
      <c r="C46" s="2" t="e">
        <f>SUMIF(#REF!,$B$3:$B$500,#REF!)</f>
        <v>#REF!</v>
      </c>
      <c r="D46" s="1" t="e">
        <f>VLOOKUP(B46,#REF!,3,0)</f>
        <v>#REF!</v>
      </c>
      <c r="E46" s="5">
        <f>SUMIF('stok akhir'!$C$2:$C$11256,$B$3:$B$500,'stok akhir'!$D$2:$D$11256)</f>
        <v>0</v>
      </c>
    </row>
    <row r="47" spans="2:5" x14ac:dyDescent="0.25">
      <c r="B47" s="2" t="s">
        <v>122</v>
      </c>
      <c r="C47" s="2" t="e">
        <f>SUMIF(#REF!,$B$3:$B$500,#REF!)</f>
        <v>#REF!</v>
      </c>
      <c r="D47" s="1" t="e">
        <f>VLOOKUP(B47,#REF!,3,0)</f>
        <v>#REF!</v>
      </c>
      <c r="E47" s="5">
        <f>SUMIF('stok akhir'!$C$2:$C$11256,$B$3:$B$500,'stok akhir'!$D$2:$D$11256)</f>
        <v>0</v>
      </c>
    </row>
    <row r="48" spans="2:5" x14ac:dyDescent="0.25">
      <c r="B48" s="2" t="s">
        <v>124</v>
      </c>
      <c r="C48" s="2" t="e">
        <f>SUMIF(#REF!,$B$3:$B$500,#REF!)</f>
        <v>#REF!</v>
      </c>
      <c r="D48" s="4" t="e">
        <f>VLOOKUP(B48,#REF!,3,0)</f>
        <v>#REF!</v>
      </c>
      <c r="E48" s="5">
        <f>SUMIF('stok akhir'!$C$2:$C$11256,$B$3:$B$500,'stok akhir'!$D$2:$D$11256)</f>
        <v>0</v>
      </c>
    </row>
    <row r="49" spans="2:5" x14ac:dyDescent="0.25">
      <c r="B49" s="2" t="s">
        <v>126</v>
      </c>
      <c r="C49" s="2" t="e">
        <f>SUMIF(#REF!,$B$3:$B$500,#REF!)</f>
        <v>#REF!</v>
      </c>
      <c r="D49" s="1" t="e">
        <f>VLOOKUP(B49,#REF!,3,0)</f>
        <v>#REF!</v>
      </c>
      <c r="E49" s="5">
        <f>SUMIF('stok akhir'!$C$2:$C$11256,$B$3:$B$500,'stok akhir'!$D$2:$D$11256)</f>
        <v>0</v>
      </c>
    </row>
    <row r="50" spans="2:5" x14ac:dyDescent="0.25">
      <c r="B50" s="2" t="s">
        <v>128</v>
      </c>
      <c r="C50" s="2" t="e">
        <f>SUMIF(#REF!,$B$3:$B$500,#REF!)</f>
        <v>#REF!</v>
      </c>
      <c r="D50" s="1" t="e">
        <f>VLOOKUP(B50,#REF!,3,0)</f>
        <v>#REF!</v>
      </c>
      <c r="E50" s="5">
        <f>SUMIF('stok akhir'!$C$2:$C$11256,$B$3:$B$500,'stok akhir'!$D$2:$D$11256)</f>
        <v>0</v>
      </c>
    </row>
    <row r="51" spans="2:5" x14ac:dyDescent="0.25">
      <c r="B51" s="2" t="s">
        <v>130</v>
      </c>
      <c r="C51" s="2" t="e">
        <f>SUMIF(#REF!,$B$3:$B$500,#REF!)</f>
        <v>#REF!</v>
      </c>
      <c r="D51" s="1" t="e">
        <f>VLOOKUP(B51,#REF!,3,0)</f>
        <v>#REF!</v>
      </c>
      <c r="E51" s="5">
        <f>SUMIF('stok akhir'!$C$2:$C$11256,$B$3:$B$500,'stok akhir'!$D$2:$D$11256)</f>
        <v>0</v>
      </c>
    </row>
    <row r="52" spans="2:5" x14ac:dyDescent="0.25">
      <c r="B52" s="2" t="s">
        <v>132</v>
      </c>
      <c r="C52" s="2" t="e">
        <f>SUMIF(#REF!,$B$3:$B$500,#REF!)</f>
        <v>#REF!</v>
      </c>
      <c r="D52" s="1" t="e">
        <f>VLOOKUP(B52,#REF!,3,0)</f>
        <v>#REF!</v>
      </c>
      <c r="E52" s="5">
        <f>SUMIF('stok akhir'!$C$2:$C$11256,$B$3:$B$500,'stok akhir'!$D$2:$D$11256)</f>
        <v>0</v>
      </c>
    </row>
    <row r="53" spans="2:5" x14ac:dyDescent="0.25">
      <c r="B53" s="2" t="s">
        <v>134</v>
      </c>
      <c r="C53" s="2" t="e">
        <f>SUMIF(#REF!,$B$3:$B$500,#REF!)</f>
        <v>#REF!</v>
      </c>
      <c r="D53" s="1" t="e">
        <f>VLOOKUP(B53,#REF!,3,0)</f>
        <v>#REF!</v>
      </c>
      <c r="E53" s="5">
        <f>SUMIF('stok akhir'!$C$2:$C$11256,$B$3:$B$500,'stok akhir'!$D$2:$D$11256)</f>
        <v>0</v>
      </c>
    </row>
    <row r="54" spans="2:5" x14ac:dyDescent="0.25">
      <c r="B54" s="2" t="s">
        <v>136</v>
      </c>
      <c r="C54" s="2" t="e">
        <f>SUMIF(#REF!,$B$3:$B$500,#REF!)</f>
        <v>#REF!</v>
      </c>
      <c r="D54" s="4" t="e">
        <f>VLOOKUP(B54,#REF!,3,0)</f>
        <v>#REF!</v>
      </c>
      <c r="E54" s="5">
        <f>SUMIF('stok akhir'!$C$2:$C$11256,$B$3:$B$500,'stok akhir'!$D$2:$D$11256)</f>
        <v>0</v>
      </c>
    </row>
    <row r="55" spans="2:5" x14ac:dyDescent="0.25">
      <c r="B55" s="2" t="s">
        <v>138</v>
      </c>
      <c r="C55" s="2" t="e">
        <f>SUMIF(#REF!,$B$3:$B$500,#REF!)</f>
        <v>#REF!</v>
      </c>
      <c r="D55" s="4" t="e">
        <f>VLOOKUP(B55,#REF!,3,0)</f>
        <v>#REF!</v>
      </c>
      <c r="E55" s="5">
        <f>SUMIF('stok akhir'!$C$2:$C$11256,$B$3:$B$500,'stok akhir'!$D$2:$D$11256)</f>
        <v>0</v>
      </c>
    </row>
    <row r="56" spans="2:5" x14ac:dyDescent="0.25">
      <c r="B56" s="2" t="s">
        <v>140</v>
      </c>
      <c r="C56" s="2" t="e">
        <f>SUMIF(#REF!,$B$3:$B$500,#REF!)</f>
        <v>#REF!</v>
      </c>
      <c r="D56" s="1" t="e">
        <f>VLOOKUP(B56,#REF!,3,0)</f>
        <v>#REF!</v>
      </c>
      <c r="E56" s="5">
        <f>SUMIF('stok akhir'!$C$2:$C$11256,$B$3:$B$500,'stok akhir'!$D$2:$D$11256)</f>
        <v>0</v>
      </c>
    </row>
    <row r="57" spans="2:5" x14ac:dyDescent="0.25">
      <c r="B57" s="2" t="s">
        <v>142</v>
      </c>
      <c r="C57" s="2" t="e">
        <f>SUMIF(#REF!,$B$3:$B$500,#REF!)</f>
        <v>#REF!</v>
      </c>
      <c r="D57" s="1" t="e">
        <f>VLOOKUP(B57,#REF!,3,0)</f>
        <v>#REF!</v>
      </c>
      <c r="E57" s="5">
        <f>SUMIF('stok akhir'!$C$2:$C$11256,$B$3:$B$500,'stok akhir'!$D$2:$D$11256)</f>
        <v>0</v>
      </c>
    </row>
    <row r="58" spans="2:5" x14ac:dyDescent="0.25">
      <c r="B58" s="2" t="s">
        <v>144</v>
      </c>
      <c r="C58" s="2" t="e">
        <f>SUMIF(#REF!,$B$3:$B$500,#REF!)</f>
        <v>#REF!</v>
      </c>
      <c r="D58" s="4" t="e">
        <f>VLOOKUP(B58,#REF!,3,0)</f>
        <v>#REF!</v>
      </c>
      <c r="E58" s="5">
        <f>SUMIF('stok akhir'!$C$2:$C$11256,$B$3:$B$500,'stok akhir'!$D$2:$D$11256)</f>
        <v>0</v>
      </c>
    </row>
    <row r="59" spans="2:5" x14ac:dyDescent="0.25">
      <c r="B59" s="2" t="s">
        <v>146</v>
      </c>
      <c r="C59" s="2" t="e">
        <f>SUMIF(#REF!,$B$3:$B$500,#REF!)</f>
        <v>#REF!</v>
      </c>
      <c r="D59" s="1" t="e">
        <f>VLOOKUP(B59,#REF!,3,0)</f>
        <v>#REF!</v>
      </c>
      <c r="E59" s="5">
        <f>SUMIF('stok akhir'!$C$2:$C$11256,$B$3:$B$500,'stok akhir'!$D$2:$D$11256)</f>
        <v>0</v>
      </c>
    </row>
    <row r="60" spans="2:5" x14ac:dyDescent="0.25">
      <c r="B60" s="2" t="s">
        <v>148</v>
      </c>
      <c r="C60" s="2" t="e">
        <f>SUMIF(#REF!,$B$3:$B$500,#REF!)</f>
        <v>#REF!</v>
      </c>
      <c r="D60" s="4" t="e">
        <f>VLOOKUP(B60,#REF!,3,0)</f>
        <v>#REF!</v>
      </c>
      <c r="E60" s="5">
        <f>SUMIF('stok akhir'!$C$2:$C$11256,$B$3:$B$500,'stok akhir'!$D$2:$D$11256)</f>
        <v>0</v>
      </c>
    </row>
    <row r="61" spans="2:5" x14ac:dyDescent="0.25">
      <c r="B61" s="2" t="s">
        <v>150</v>
      </c>
      <c r="C61" s="2" t="e">
        <f>SUMIF(#REF!,$B$3:$B$500,#REF!)</f>
        <v>#REF!</v>
      </c>
      <c r="D61" s="1" t="e">
        <f>VLOOKUP(B61,#REF!,3,0)</f>
        <v>#REF!</v>
      </c>
      <c r="E61" s="5">
        <f>SUMIF('stok akhir'!$C$2:$C$11256,$B$3:$B$500,'stok akhir'!$D$2:$D$11256)</f>
        <v>0</v>
      </c>
    </row>
    <row r="62" spans="2:5" x14ac:dyDescent="0.25">
      <c r="B62" s="2" t="s">
        <v>152</v>
      </c>
      <c r="C62" s="2" t="e">
        <f>SUMIF(#REF!,$B$3:$B$500,#REF!)</f>
        <v>#REF!</v>
      </c>
      <c r="D62" s="1" t="e">
        <f>VLOOKUP(B62,#REF!,3,0)</f>
        <v>#REF!</v>
      </c>
      <c r="E62" s="5">
        <f>SUMIF('stok akhir'!$C$2:$C$11256,$B$3:$B$500,'stok akhir'!$D$2:$D$11256)</f>
        <v>0</v>
      </c>
    </row>
    <row r="63" spans="2:5" x14ac:dyDescent="0.25">
      <c r="B63" s="2" t="s">
        <v>154</v>
      </c>
      <c r="C63" s="2" t="e">
        <f>SUMIF(#REF!,$B$3:$B$500,#REF!)</f>
        <v>#REF!</v>
      </c>
      <c r="D63" s="1" t="e">
        <f>VLOOKUP(B63,#REF!,3,0)</f>
        <v>#REF!</v>
      </c>
      <c r="E63" s="5">
        <f>SUMIF('stok akhir'!$C$2:$C$11256,$B$3:$B$500,'stok akhir'!$D$2:$D$11256)</f>
        <v>0</v>
      </c>
    </row>
    <row r="64" spans="2:5" x14ac:dyDescent="0.25">
      <c r="B64" s="2" t="s">
        <v>156</v>
      </c>
      <c r="C64" s="2" t="e">
        <f>SUMIF(#REF!,$B$3:$B$500,#REF!)</f>
        <v>#REF!</v>
      </c>
      <c r="D64" s="4" t="e">
        <f>VLOOKUP(B64,#REF!,3,0)</f>
        <v>#REF!</v>
      </c>
      <c r="E64" s="5">
        <f>SUMIF('stok akhir'!$C$2:$C$11256,$B$3:$B$500,'stok akhir'!$D$2:$D$11256)</f>
        <v>0</v>
      </c>
    </row>
    <row r="65" spans="2:5" x14ac:dyDescent="0.25">
      <c r="B65" s="2" t="s">
        <v>158</v>
      </c>
      <c r="C65" s="2" t="e">
        <f>SUMIF(#REF!,$B$3:$B$500,#REF!)</f>
        <v>#REF!</v>
      </c>
      <c r="D65" s="1" t="e">
        <f>VLOOKUP(B65,#REF!,3,0)</f>
        <v>#REF!</v>
      </c>
      <c r="E65" s="5">
        <f>SUMIF('stok akhir'!$C$2:$C$11256,$B$3:$B$500,'stok akhir'!$D$2:$D$11256)</f>
        <v>0</v>
      </c>
    </row>
    <row r="66" spans="2:5" x14ac:dyDescent="0.25">
      <c r="B66" s="2" t="s">
        <v>160</v>
      </c>
      <c r="C66" s="2" t="e">
        <f>SUMIF(#REF!,$B$3:$B$500,#REF!)</f>
        <v>#REF!</v>
      </c>
      <c r="D66" s="4" t="e">
        <f>VLOOKUP(B66,#REF!,3,0)</f>
        <v>#REF!</v>
      </c>
      <c r="E66" s="5">
        <f>SUMIF('stok akhir'!$C$2:$C$11256,$B$3:$B$500,'stok akhir'!$D$2:$D$11256)</f>
        <v>0</v>
      </c>
    </row>
    <row r="67" spans="2:5" x14ac:dyDescent="0.25">
      <c r="B67" s="2" t="s">
        <v>162</v>
      </c>
      <c r="C67" s="2" t="e">
        <f>SUMIF(#REF!,$B$3:$B$500,#REF!)</f>
        <v>#REF!</v>
      </c>
      <c r="D67" s="4" t="e">
        <f>VLOOKUP(B67,#REF!,3,0)</f>
        <v>#REF!</v>
      </c>
      <c r="E67" s="5">
        <f>SUMIF('stok akhir'!$C$2:$C$11256,$B$3:$B$500,'stok akhir'!$D$2:$D$11256)</f>
        <v>0</v>
      </c>
    </row>
    <row r="68" spans="2:5" x14ac:dyDescent="0.25">
      <c r="B68" s="2" t="s">
        <v>164</v>
      </c>
      <c r="C68" s="2" t="e">
        <f>SUMIF(#REF!,$B$3:$B$500,#REF!)</f>
        <v>#REF!</v>
      </c>
      <c r="D68" s="1" t="e">
        <f>VLOOKUP(B68,#REF!,3,0)</f>
        <v>#REF!</v>
      </c>
      <c r="E68" s="5">
        <f>SUMIF('stok akhir'!$C$2:$C$11256,$B$3:$B$500,'stok akhir'!$D$2:$D$11256)</f>
        <v>0</v>
      </c>
    </row>
    <row r="69" spans="2:5" x14ac:dyDescent="0.25">
      <c r="B69" s="2" t="s">
        <v>167</v>
      </c>
      <c r="C69" s="2" t="e">
        <f>SUMIF(#REF!,$B$3:$B$500,#REF!)</f>
        <v>#REF!</v>
      </c>
      <c r="D69" s="1" t="e">
        <f>VLOOKUP(B69,#REF!,3,0)</f>
        <v>#REF!</v>
      </c>
      <c r="E69" s="5">
        <f>SUMIF('stok akhir'!$C$2:$C$11256,$B$3:$B$500,'stok akhir'!$D$2:$D$11256)</f>
        <v>0</v>
      </c>
    </row>
    <row r="70" spans="2:5" x14ac:dyDescent="0.25">
      <c r="B70" s="2" t="s">
        <v>169</v>
      </c>
      <c r="C70" s="2" t="e">
        <f>SUMIF(#REF!,$B$3:$B$500,#REF!)</f>
        <v>#REF!</v>
      </c>
      <c r="D70" s="1" t="e">
        <f>VLOOKUP(B70,#REF!,3,0)</f>
        <v>#REF!</v>
      </c>
      <c r="E70" s="5">
        <f>SUMIF('stok akhir'!$C$2:$C$11256,$B$3:$B$500,'stok akhir'!$D$2:$D$11256)</f>
        <v>0</v>
      </c>
    </row>
    <row r="71" spans="2:5" x14ac:dyDescent="0.25">
      <c r="B71" s="2" t="s">
        <v>171</v>
      </c>
      <c r="C71" s="2" t="e">
        <f>SUMIF(#REF!,$B$3:$B$500,#REF!)</f>
        <v>#REF!</v>
      </c>
      <c r="D71" s="4" t="e">
        <f>VLOOKUP(B71,#REF!,3,0)</f>
        <v>#REF!</v>
      </c>
      <c r="E71" s="5">
        <f>SUMIF('stok akhir'!$C$2:$C$11256,$B$3:$B$500,'stok akhir'!$D$2:$D$11256)</f>
        <v>0</v>
      </c>
    </row>
    <row r="72" spans="2:5" x14ac:dyDescent="0.25">
      <c r="B72" s="2" t="s">
        <v>173</v>
      </c>
      <c r="C72" s="2" t="e">
        <f>SUMIF(#REF!,$B$3:$B$500,#REF!)</f>
        <v>#REF!</v>
      </c>
      <c r="D72" s="1" t="e">
        <f>VLOOKUP(B72,#REF!,3,0)</f>
        <v>#REF!</v>
      </c>
      <c r="E72" s="5">
        <f>SUMIF('stok akhir'!$C$2:$C$11256,$B$3:$B$500,'stok akhir'!$D$2:$D$11256)</f>
        <v>0</v>
      </c>
    </row>
    <row r="73" spans="2:5" x14ac:dyDescent="0.25">
      <c r="B73" s="2" t="s">
        <v>175</v>
      </c>
      <c r="C73" s="2" t="e">
        <f>SUMIF(#REF!,$B$3:$B$500,#REF!)</f>
        <v>#REF!</v>
      </c>
      <c r="D73" s="1" t="e">
        <f>VLOOKUP(B73,#REF!,3,0)</f>
        <v>#REF!</v>
      </c>
      <c r="E73" s="5">
        <f>SUMIF('stok akhir'!$C$2:$C$11256,$B$3:$B$500,'stok akhir'!$D$2:$D$11256)</f>
        <v>0</v>
      </c>
    </row>
    <row r="74" spans="2:5" x14ac:dyDescent="0.25">
      <c r="B74" s="2" t="s">
        <v>178</v>
      </c>
      <c r="C74" s="2" t="e">
        <f>SUMIF(#REF!,$B$3:$B$500,#REF!)</f>
        <v>#REF!</v>
      </c>
      <c r="D74" s="1" t="e">
        <f>VLOOKUP(B74,#REF!,3,0)</f>
        <v>#REF!</v>
      </c>
      <c r="E74" s="5">
        <f>SUMIF('stok akhir'!$C$2:$C$11256,$B$3:$B$500,'stok akhir'!$D$2:$D$11256)</f>
        <v>0</v>
      </c>
    </row>
    <row r="75" spans="2:5" x14ac:dyDescent="0.25">
      <c r="B75" s="2" t="s">
        <v>180</v>
      </c>
      <c r="C75" s="2" t="e">
        <f>SUMIF(#REF!,$B$3:$B$500,#REF!)</f>
        <v>#REF!</v>
      </c>
      <c r="D75" s="1" t="e">
        <f>VLOOKUP(B75,#REF!,3,0)</f>
        <v>#REF!</v>
      </c>
      <c r="E75" s="5">
        <f>SUMIF('stok akhir'!$C$2:$C$11256,$B$3:$B$500,'stok akhir'!$D$2:$D$11256)</f>
        <v>0</v>
      </c>
    </row>
    <row r="76" spans="2:5" x14ac:dyDescent="0.25">
      <c r="B76" s="2" t="s">
        <v>182</v>
      </c>
      <c r="C76" s="2" t="e">
        <f>SUMIF(#REF!,$B$3:$B$500,#REF!)</f>
        <v>#REF!</v>
      </c>
      <c r="D76" s="1" t="e">
        <f>VLOOKUP(B76,#REF!,3,0)</f>
        <v>#REF!</v>
      </c>
      <c r="E76" s="5">
        <f>SUMIF('stok akhir'!$C$2:$C$11256,$B$3:$B$500,'stok akhir'!$D$2:$D$11256)</f>
        <v>0</v>
      </c>
    </row>
    <row r="77" spans="2:5" x14ac:dyDescent="0.25">
      <c r="B77" s="2" t="s">
        <v>184</v>
      </c>
      <c r="C77" s="2" t="e">
        <f>SUMIF(#REF!,$B$3:$B$500,#REF!)</f>
        <v>#REF!</v>
      </c>
      <c r="D77" s="1" t="e">
        <f>VLOOKUP(B77,#REF!,3,0)</f>
        <v>#REF!</v>
      </c>
      <c r="E77" s="5">
        <f>SUMIF('stok akhir'!$C$2:$C$11256,$B$3:$B$500,'stok akhir'!$D$2:$D$11256)</f>
        <v>0</v>
      </c>
    </row>
    <row r="78" spans="2:5" x14ac:dyDescent="0.25">
      <c r="B78" s="2" t="s">
        <v>186</v>
      </c>
      <c r="C78" s="2" t="e">
        <f>SUMIF(#REF!,$B$3:$B$500,#REF!)</f>
        <v>#REF!</v>
      </c>
      <c r="D78" s="4" t="e">
        <f>VLOOKUP(B78,#REF!,3,0)</f>
        <v>#REF!</v>
      </c>
      <c r="E78" s="5">
        <f>SUMIF('stok akhir'!$C$2:$C$11256,$B$3:$B$500,'stok akhir'!$D$2:$D$11256)</f>
        <v>0</v>
      </c>
    </row>
    <row r="79" spans="2:5" x14ac:dyDescent="0.25">
      <c r="B79" s="2" t="s">
        <v>188</v>
      </c>
      <c r="C79" s="2" t="e">
        <f>SUMIF(#REF!,$B$3:$B$500,#REF!)</f>
        <v>#REF!</v>
      </c>
      <c r="D79" s="1" t="e">
        <f>VLOOKUP(B79,#REF!,3,0)</f>
        <v>#REF!</v>
      </c>
      <c r="E79" s="5">
        <f>SUMIF('stok akhir'!$C$2:$C$11256,$B$3:$B$500,'stok akhir'!$D$2:$D$11256)</f>
        <v>0</v>
      </c>
    </row>
    <row r="80" spans="2:5" x14ac:dyDescent="0.25">
      <c r="B80" s="2" t="s">
        <v>190</v>
      </c>
      <c r="C80" s="2" t="e">
        <f>SUMIF(#REF!,$B$3:$B$500,#REF!)</f>
        <v>#REF!</v>
      </c>
      <c r="D80" s="1" t="e">
        <f>VLOOKUP(B80,#REF!,3,0)</f>
        <v>#REF!</v>
      </c>
      <c r="E80" s="5">
        <f>SUMIF('stok akhir'!$C$2:$C$11256,$B$3:$B$500,'stok akhir'!$D$2:$D$11256)</f>
        <v>0</v>
      </c>
    </row>
    <row r="81" spans="2:5" x14ac:dyDescent="0.25">
      <c r="B81" s="2" t="s">
        <v>192</v>
      </c>
      <c r="C81" s="2" t="e">
        <f>SUMIF(#REF!,$B$3:$B$500,#REF!)</f>
        <v>#REF!</v>
      </c>
      <c r="D81" s="1" t="e">
        <f>VLOOKUP(B81,#REF!,3,0)</f>
        <v>#REF!</v>
      </c>
      <c r="E81" s="5">
        <f>SUMIF('stok akhir'!$C$2:$C$11256,$B$3:$B$500,'stok akhir'!$D$2:$D$11256)</f>
        <v>0</v>
      </c>
    </row>
    <row r="82" spans="2:5" x14ac:dyDescent="0.25">
      <c r="B82" s="2" t="s">
        <v>194</v>
      </c>
      <c r="C82" s="2" t="e">
        <f>SUMIF(#REF!,$B$3:$B$500,#REF!)</f>
        <v>#REF!</v>
      </c>
      <c r="D82" s="1" t="e">
        <f>VLOOKUP(B82,#REF!,3,0)</f>
        <v>#REF!</v>
      </c>
      <c r="E82" s="5">
        <f>SUMIF('stok akhir'!$C$2:$C$11256,$B$3:$B$500,'stok akhir'!$D$2:$D$11256)</f>
        <v>0</v>
      </c>
    </row>
    <row r="83" spans="2:5" x14ac:dyDescent="0.25">
      <c r="B83" s="2" t="s">
        <v>196</v>
      </c>
      <c r="C83" s="2" t="e">
        <f>SUMIF(#REF!,$B$3:$B$500,#REF!)</f>
        <v>#REF!</v>
      </c>
      <c r="D83" s="1" t="e">
        <f>VLOOKUP(B83,#REF!,3,0)</f>
        <v>#REF!</v>
      </c>
      <c r="E83" s="5">
        <f>SUMIF('stok akhir'!$C$2:$C$11256,$B$3:$B$500,'stok akhir'!$D$2:$D$11256)</f>
        <v>0</v>
      </c>
    </row>
    <row r="84" spans="2:5" x14ac:dyDescent="0.25">
      <c r="B84" s="2" t="s">
        <v>198</v>
      </c>
      <c r="C84" s="2" t="e">
        <f>SUMIF(#REF!,$B$3:$B$500,#REF!)</f>
        <v>#REF!</v>
      </c>
      <c r="D84" s="4" t="e">
        <f>VLOOKUP(B84,#REF!,3,0)</f>
        <v>#REF!</v>
      </c>
      <c r="E84" s="5">
        <f>SUMIF('stok akhir'!$C$2:$C$11256,$B$3:$B$500,'stok akhir'!$D$2:$D$11256)</f>
        <v>0</v>
      </c>
    </row>
    <row r="85" spans="2:5" x14ac:dyDescent="0.25">
      <c r="B85" s="2" t="s">
        <v>200</v>
      </c>
      <c r="C85" s="2" t="e">
        <f>SUMIF(#REF!,$B$3:$B$500,#REF!)</f>
        <v>#REF!</v>
      </c>
      <c r="D85" s="1" t="e">
        <f>VLOOKUP(B85,#REF!,3,0)</f>
        <v>#REF!</v>
      </c>
      <c r="E85" s="5">
        <f>SUMIF('stok akhir'!$C$2:$C$11256,$B$3:$B$500,'stok akhir'!$D$2:$D$11256)</f>
        <v>0</v>
      </c>
    </row>
    <row r="86" spans="2:5" x14ac:dyDescent="0.25">
      <c r="B86" s="2" t="s">
        <v>202</v>
      </c>
      <c r="C86" s="2" t="e">
        <f>SUMIF(#REF!,$B$3:$B$500,#REF!)</f>
        <v>#REF!</v>
      </c>
      <c r="D86" s="1" t="e">
        <f>VLOOKUP(B86,#REF!,3,0)</f>
        <v>#REF!</v>
      </c>
      <c r="E86" s="5">
        <f>SUMIF('stok akhir'!$C$2:$C$11256,$B$3:$B$500,'stok akhir'!$D$2:$D$11256)</f>
        <v>0</v>
      </c>
    </row>
    <row r="87" spans="2:5" x14ac:dyDescent="0.25">
      <c r="B87" s="2" t="s">
        <v>204</v>
      </c>
      <c r="C87" s="2" t="e">
        <f>SUMIF(#REF!,$B$3:$B$500,#REF!)</f>
        <v>#REF!</v>
      </c>
      <c r="D87" s="1" t="e">
        <f>VLOOKUP(B87,#REF!,3,0)</f>
        <v>#REF!</v>
      </c>
      <c r="E87" s="5">
        <f>SUMIF('stok akhir'!$C$2:$C$11256,$B$3:$B$500,'stok akhir'!$D$2:$D$11256)</f>
        <v>0</v>
      </c>
    </row>
    <row r="88" spans="2:5" x14ac:dyDescent="0.25">
      <c r="B88" s="2" t="s">
        <v>206</v>
      </c>
      <c r="C88" s="2" t="e">
        <f>SUMIF(#REF!,$B$3:$B$500,#REF!)</f>
        <v>#REF!</v>
      </c>
      <c r="D88" s="4" t="e">
        <f>VLOOKUP(B88,#REF!,3,0)</f>
        <v>#REF!</v>
      </c>
      <c r="E88" s="5">
        <f>SUMIF('stok akhir'!$C$2:$C$11256,$B$3:$B$500,'stok akhir'!$D$2:$D$11256)</f>
        <v>0</v>
      </c>
    </row>
    <row r="89" spans="2:5" x14ac:dyDescent="0.25">
      <c r="B89" s="2" t="s">
        <v>208</v>
      </c>
      <c r="C89" s="2" t="e">
        <f>SUMIF(#REF!,$B$3:$B$500,#REF!)</f>
        <v>#REF!</v>
      </c>
      <c r="D89" s="1" t="e">
        <f>VLOOKUP(B89,#REF!,3,0)</f>
        <v>#REF!</v>
      </c>
      <c r="E89" s="5">
        <f>SUMIF('stok akhir'!$C$2:$C$11256,$B$3:$B$500,'stok akhir'!$D$2:$D$11256)</f>
        <v>0</v>
      </c>
    </row>
    <row r="90" spans="2:5" x14ac:dyDescent="0.25">
      <c r="B90" s="2" t="s">
        <v>210</v>
      </c>
      <c r="C90" s="2" t="e">
        <f>SUMIF(#REF!,$B$3:$B$500,#REF!)</f>
        <v>#REF!</v>
      </c>
      <c r="D90" s="1" t="e">
        <f>VLOOKUP(B90,#REF!,3,0)</f>
        <v>#REF!</v>
      </c>
      <c r="E90" s="5">
        <f>SUMIF('stok akhir'!$C$2:$C$11256,$B$3:$B$500,'stok akhir'!$D$2:$D$11256)</f>
        <v>0</v>
      </c>
    </row>
    <row r="91" spans="2:5" x14ac:dyDescent="0.25">
      <c r="B91" s="2" t="s">
        <v>212</v>
      </c>
      <c r="C91" s="2" t="e">
        <f>SUMIF(#REF!,$B$3:$B$500,#REF!)</f>
        <v>#REF!</v>
      </c>
      <c r="D91" s="4" t="e">
        <f>VLOOKUP(B91,#REF!,3,0)</f>
        <v>#REF!</v>
      </c>
      <c r="E91" s="5">
        <f>SUMIF('stok akhir'!$C$2:$C$11256,$B$3:$B$500,'stok akhir'!$D$2:$D$11256)</f>
        <v>0</v>
      </c>
    </row>
    <row r="92" spans="2:5" x14ac:dyDescent="0.25">
      <c r="B92" s="2" t="s">
        <v>214</v>
      </c>
      <c r="C92" s="2" t="e">
        <f>SUMIF(#REF!,$B$3:$B$500,#REF!)</f>
        <v>#REF!</v>
      </c>
      <c r="D92" s="4" t="e">
        <f>VLOOKUP(B92,#REF!,3,0)</f>
        <v>#REF!</v>
      </c>
      <c r="E92" s="5">
        <f>SUMIF('stok akhir'!$C$2:$C$11256,$B$3:$B$500,'stok akhir'!$D$2:$D$11256)</f>
        <v>0</v>
      </c>
    </row>
    <row r="93" spans="2:5" x14ac:dyDescent="0.25">
      <c r="B93" s="2" t="s">
        <v>216</v>
      </c>
      <c r="C93" s="2" t="e">
        <f>SUMIF(#REF!,$B$3:$B$500,#REF!)</f>
        <v>#REF!</v>
      </c>
      <c r="D93" s="1" t="e">
        <f>VLOOKUP(B93,#REF!,3,0)</f>
        <v>#REF!</v>
      </c>
      <c r="E93" s="5">
        <f>SUMIF('stok akhir'!$C$2:$C$11256,$B$3:$B$500,'stok akhir'!$D$2:$D$11256)</f>
        <v>0</v>
      </c>
    </row>
    <row r="94" spans="2:5" x14ac:dyDescent="0.25">
      <c r="B94" s="2" t="s">
        <v>218</v>
      </c>
      <c r="C94" s="2" t="e">
        <f>SUMIF(#REF!,$B$3:$B$500,#REF!)</f>
        <v>#REF!</v>
      </c>
      <c r="D94" s="1" t="e">
        <f>VLOOKUP(B94,#REF!,3,0)</f>
        <v>#REF!</v>
      </c>
      <c r="E94" s="5">
        <f>SUMIF('stok akhir'!$C$2:$C$11256,$B$3:$B$500,'stok akhir'!$D$2:$D$11256)</f>
        <v>0</v>
      </c>
    </row>
    <row r="95" spans="2:5" x14ac:dyDescent="0.25">
      <c r="B95" s="2" t="s">
        <v>220</v>
      </c>
      <c r="C95" s="2" t="e">
        <f>SUMIF(#REF!,$B$3:$B$500,#REF!)</f>
        <v>#REF!</v>
      </c>
      <c r="D95" s="1" t="e">
        <f>VLOOKUP(B95,#REF!,3,0)</f>
        <v>#REF!</v>
      </c>
      <c r="E95" s="5">
        <f>SUMIF('stok akhir'!$C$2:$C$11256,$B$3:$B$500,'stok akhir'!$D$2:$D$11256)</f>
        <v>0</v>
      </c>
    </row>
    <row r="96" spans="2:5" x14ac:dyDescent="0.25">
      <c r="B96" s="2" t="s">
        <v>222</v>
      </c>
      <c r="C96" s="2" t="e">
        <f>SUMIF(#REF!,$B$3:$B$500,#REF!)</f>
        <v>#REF!</v>
      </c>
      <c r="D96" s="1" t="e">
        <f>VLOOKUP(B96,#REF!,3,0)</f>
        <v>#REF!</v>
      </c>
      <c r="E96" s="5">
        <f>SUMIF('stok akhir'!$C$2:$C$11256,$B$3:$B$500,'stok akhir'!$D$2:$D$11256)</f>
        <v>0</v>
      </c>
    </row>
    <row r="97" spans="2:5" x14ac:dyDescent="0.25">
      <c r="B97" s="2" t="s">
        <v>224</v>
      </c>
      <c r="C97" s="2" t="e">
        <f>SUMIF(#REF!,$B$3:$B$500,#REF!)</f>
        <v>#REF!</v>
      </c>
      <c r="D97" s="4" t="e">
        <f>VLOOKUP(B97,#REF!,3,0)</f>
        <v>#REF!</v>
      </c>
      <c r="E97" s="5">
        <f>SUMIF('stok akhir'!$C$2:$C$11256,$B$3:$B$500,'stok akhir'!$D$2:$D$11256)</f>
        <v>0</v>
      </c>
    </row>
    <row r="98" spans="2:5" x14ac:dyDescent="0.25">
      <c r="B98" s="2" t="s">
        <v>226</v>
      </c>
      <c r="C98" s="2" t="e">
        <f>SUMIF(#REF!,$B$3:$B$500,#REF!)</f>
        <v>#REF!</v>
      </c>
      <c r="D98" s="1" t="e">
        <f>VLOOKUP(B98,#REF!,3,0)</f>
        <v>#REF!</v>
      </c>
      <c r="E98" s="5">
        <f>SUMIF('stok akhir'!$C$2:$C$11256,$B$3:$B$500,'stok akhir'!$D$2:$D$11256)</f>
        <v>0</v>
      </c>
    </row>
    <row r="99" spans="2:5" x14ac:dyDescent="0.25">
      <c r="B99" s="2" t="s">
        <v>228</v>
      </c>
      <c r="C99" s="2" t="e">
        <f>SUMIF(#REF!,$B$3:$B$500,#REF!)</f>
        <v>#REF!</v>
      </c>
      <c r="D99" s="1" t="e">
        <f>VLOOKUP(B99,#REF!,3,0)</f>
        <v>#REF!</v>
      </c>
      <c r="E99" s="5">
        <f>SUMIF('stok akhir'!$C$2:$C$11256,$B$3:$B$500,'stok akhir'!$D$2:$D$11256)</f>
        <v>0</v>
      </c>
    </row>
    <row r="100" spans="2:5" x14ac:dyDescent="0.25">
      <c r="B100" s="2" t="s">
        <v>230</v>
      </c>
      <c r="C100" s="2" t="e">
        <f>SUMIF(#REF!,$B$3:$B$500,#REF!)</f>
        <v>#REF!</v>
      </c>
      <c r="D100" s="1" t="e">
        <f>VLOOKUP(B100,#REF!,3,0)</f>
        <v>#REF!</v>
      </c>
      <c r="E100" s="5">
        <f>SUMIF('stok akhir'!$C$2:$C$11256,$B$3:$B$500,'stok akhir'!$D$2:$D$11256)</f>
        <v>0</v>
      </c>
    </row>
    <row r="101" spans="2:5" x14ac:dyDescent="0.25">
      <c r="B101" s="2" t="s">
        <v>232</v>
      </c>
      <c r="C101" s="2" t="e">
        <f>SUMIF(#REF!,$B$3:$B$500,#REF!)</f>
        <v>#REF!</v>
      </c>
      <c r="D101" s="1" t="e">
        <f>VLOOKUP(B101,#REF!,3,0)</f>
        <v>#REF!</v>
      </c>
      <c r="E101" s="5">
        <f>SUMIF('stok akhir'!$C$2:$C$11256,$B$3:$B$500,'stok akhir'!$D$2:$D$11256)</f>
        <v>0</v>
      </c>
    </row>
    <row r="102" spans="2:5" x14ac:dyDescent="0.25">
      <c r="B102" s="2" t="s">
        <v>234</v>
      </c>
      <c r="C102" s="2" t="e">
        <f>SUMIF(#REF!,$B$3:$B$500,#REF!)</f>
        <v>#REF!</v>
      </c>
      <c r="D102" s="4" t="e">
        <f>VLOOKUP(B102,#REF!,3,0)</f>
        <v>#REF!</v>
      </c>
      <c r="E102" s="5">
        <f>SUMIF('stok akhir'!$C$2:$C$11256,$B$3:$B$500,'stok akhir'!$D$2:$D$11256)</f>
        <v>0</v>
      </c>
    </row>
    <row r="103" spans="2:5" x14ac:dyDescent="0.25">
      <c r="B103" s="2" t="s">
        <v>236</v>
      </c>
      <c r="C103" s="2" t="e">
        <f>SUMIF(#REF!,$B$3:$B$500,#REF!)</f>
        <v>#REF!</v>
      </c>
      <c r="D103" s="1" t="e">
        <f>VLOOKUP(B103,#REF!,3,0)</f>
        <v>#REF!</v>
      </c>
      <c r="E103" s="5">
        <f>SUMIF('stok akhir'!$C$2:$C$11256,$B$3:$B$500,'stok akhir'!$D$2:$D$11256)</f>
        <v>0</v>
      </c>
    </row>
    <row r="104" spans="2:5" x14ac:dyDescent="0.25">
      <c r="B104" s="2" t="s">
        <v>238</v>
      </c>
      <c r="C104" s="2" t="e">
        <f>SUMIF(#REF!,$B$3:$B$500,#REF!)</f>
        <v>#REF!</v>
      </c>
      <c r="D104" s="4" t="e">
        <f>VLOOKUP(B104,#REF!,3,0)</f>
        <v>#REF!</v>
      </c>
      <c r="E104" s="5">
        <f>SUMIF('stok akhir'!$C$2:$C$11256,$B$3:$B$500,'stok akhir'!$D$2:$D$11256)</f>
        <v>0</v>
      </c>
    </row>
    <row r="105" spans="2:5" x14ac:dyDescent="0.25">
      <c r="B105" s="2" t="s">
        <v>240</v>
      </c>
      <c r="C105" s="2" t="e">
        <f>SUMIF(#REF!,$B$3:$B$500,#REF!)</f>
        <v>#REF!</v>
      </c>
      <c r="D105" s="4" t="e">
        <f>VLOOKUP(B105,#REF!,3,0)</f>
        <v>#REF!</v>
      </c>
      <c r="E105" s="5">
        <f>SUMIF('stok akhir'!$C$2:$C$11256,$B$3:$B$500,'stok akhir'!$D$2:$D$11256)</f>
        <v>0</v>
      </c>
    </row>
    <row r="106" spans="2:5" x14ac:dyDescent="0.25">
      <c r="B106" s="2" t="s">
        <v>242</v>
      </c>
      <c r="C106" s="2" t="e">
        <f>SUMIF(#REF!,$B$3:$B$500,#REF!)</f>
        <v>#REF!</v>
      </c>
      <c r="D106" s="4" t="e">
        <f>VLOOKUP(B106,#REF!,3,0)</f>
        <v>#REF!</v>
      </c>
      <c r="E106" s="5">
        <f>SUMIF('stok akhir'!$C$2:$C$11256,$B$3:$B$500,'stok akhir'!$D$2:$D$11256)</f>
        <v>0</v>
      </c>
    </row>
    <row r="107" spans="2:5" x14ac:dyDescent="0.25">
      <c r="B107" s="2" t="s">
        <v>244</v>
      </c>
      <c r="C107" s="2" t="e">
        <f>SUMIF(#REF!,$B$3:$B$500,#REF!)</f>
        <v>#REF!</v>
      </c>
      <c r="D107" s="4" t="e">
        <f>VLOOKUP(B107,#REF!,3,0)</f>
        <v>#REF!</v>
      </c>
      <c r="E107" s="5">
        <f>SUMIF('stok akhir'!$C$2:$C$11256,$B$3:$B$500,'stok akhir'!$D$2:$D$11256)</f>
        <v>0</v>
      </c>
    </row>
    <row r="108" spans="2:5" x14ac:dyDescent="0.25">
      <c r="B108" s="2" t="s">
        <v>246</v>
      </c>
      <c r="C108" s="2" t="e">
        <f>SUMIF(#REF!,$B$3:$B$500,#REF!)</f>
        <v>#REF!</v>
      </c>
      <c r="D108" s="1" t="e">
        <f>VLOOKUP(B108,#REF!,3,0)</f>
        <v>#REF!</v>
      </c>
      <c r="E108" s="5">
        <f>SUMIF('stok akhir'!$C$2:$C$11256,$B$3:$B$500,'stok akhir'!$D$2:$D$11256)</f>
        <v>0</v>
      </c>
    </row>
    <row r="109" spans="2:5" x14ac:dyDescent="0.25">
      <c r="B109" s="2" t="s">
        <v>248</v>
      </c>
      <c r="C109" s="2" t="e">
        <f>SUMIF(#REF!,$B$3:$B$500,#REF!)</f>
        <v>#REF!</v>
      </c>
      <c r="D109" s="1" t="e">
        <f>VLOOKUP(B109,#REF!,3,0)</f>
        <v>#REF!</v>
      </c>
      <c r="E109" s="5">
        <f>SUMIF('stok akhir'!$C$2:$C$11256,$B$3:$B$500,'stok akhir'!$D$2:$D$11256)</f>
        <v>0</v>
      </c>
    </row>
    <row r="110" spans="2:5" x14ac:dyDescent="0.25">
      <c r="B110" s="2" t="s">
        <v>250</v>
      </c>
      <c r="C110" s="2" t="e">
        <f>SUMIF(#REF!,$B$3:$B$500,#REF!)</f>
        <v>#REF!</v>
      </c>
      <c r="D110" s="1" t="e">
        <f>VLOOKUP(B110,#REF!,3,0)</f>
        <v>#REF!</v>
      </c>
      <c r="E110" s="5">
        <f>SUMIF('stok akhir'!$C$2:$C$11256,$B$3:$B$500,'stok akhir'!$D$2:$D$11256)</f>
        <v>0</v>
      </c>
    </row>
    <row r="111" spans="2:5" x14ac:dyDescent="0.25">
      <c r="B111" s="2" t="s">
        <v>252</v>
      </c>
      <c r="C111" s="2" t="e">
        <f>SUMIF(#REF!,$B$3:$B$500,#REF!)</f>
        <v>#REF!</v>
      </c>
      <c r="D111" s="4" t="e">
        <f>VLOOKUP(B111,#REF!,3,0)</f>
        <v>#REF!</v>
      </c>
      <c r="E111" s="5">
        <f>SUMIF('stok akhir'!$C$2:$C$11256,$B$3:$B$500,'stok akhir'!$D$2:$D$11256)</f>
        <v>0</v>
      </c>
    </row>
    <row r="112" spans="2:5" x14ac:dyDescent="0.25">
      <c r="B112" s="2" t="s">
        <v>254</v>
      </c>
      <c r="C112" s="2" t="e">
        <f>SUMIF(#REF!,$B$3:$B$500,#REF!)</f>
        <v>#REF!</v>
      </c>
      <c r="D112" s="1" t="e">
        <f>VLOOKUP(B112,#REF!,3,0)</f>
        <v>#REF!</v>
      </c>
      <c r="E112" s="5">
        <f>SUMIF('stok akhir'!$C$2:$C$11256,$B$3:$B$500,'stok akhir'!$D$2:$D$11256)</f>
        <v>0</v>
      </c>
    </row>
    <row r="113" spans="2:5" x14ac:dyDescent="0.25">
      <c r="B113" s="2" t="s">
        <v>256</v>
      </c>
      <c r="C113" s="2" t="e">
        <f>SUMIF(#REF!,$B$3:$B$500,#REF!)</f>
        <v>#REF!</v>
      </c>
      <c r="D113" s="6" t="e">
        <f>VLOOKUP(B113,#REF!,3,0)</f>
        <v>#REF!</v>
      </c>
      <c r="E113" s="5">
        <f>SUMIF('stok akhir'!$C$2:$C$11256,$B$3:$B$500,'stok akhir'!$D$2:$D$11256)</f>
        <v>0</v>
      </c>
    </row>
    <row r="114" spans="2:5" x14ac:dyDescent="0.25">
      <c r="B114" s="2" t="s">
        <v>258</v>
      </c>
      <c r="C114" s="2" t="e">
        <f>SUMIF(#REF!,$B$3:$B$500,#REF!)</f>
        <v>#REF!</v>
      </c>
      <c r="D114" s="1" t="e">
        <f>VLOOKUP(B114,#REF!,3,0)</f>
        <v>#REF!</v>
      </c>
      <c r="E114" s="5">
        <f>SUMIF('stok akhir'!$C$2:$C$11256,$B$3:$B$500,'stok akhir'!$D$2:$D$11256)</f>
        <v>0</v>
      </c>
    </row>
    <row r="115" spans="2:5" x14ac:dyDescent="0.25">
      <c r="B115" s="2" t="s">
        <v>260</v>
      </c>
      <c r="C115" s="2" t="e">
        <f>SUMIF(#REF!,$B$3:$B$500,#REF!)</f>
        <v>#REF!</v>
      </c>
      <c r="D115" s="1" t="e">
        <f>VLOOKUP(B115,#REF!,3,0)</f>
        <v>#REF!</v>
      </c>
      <c r="E115" s="5">
        <f>SUMIF('stok akhir'!$C$2:$C$11256,$B$3:$B$500,'stok akhir'!$D$2:$D$11256)</f>
        <v>0</v>
      </c>
    </row>
    <row r="116" spans="2:5" x14ac:dyDescent="0.25">
      <c r="B116" s="2" t="s">
        <v>262</v>
      </c>
      <c r="C116" s="2" t="e">
        <f>SUMIF(#REF!,$B$3:$B$500,#REF!)</f>
        <v>#REF!</v>
      </c>
      <c r="D116" s="1" t="e">
        <f>VLOOKUP(B116,#REF!,3,0)</f>
        <v>#REF!</v>
      </c>
      <c r="E116" s="5">
        <f>SUMIF('stok akhir'!$C$2:$C$11256,$B$3:$B$500,'stok akhir'!$D$2:$D$11256)</f>
        <v>0</v>
      </c>
    </row>
    <row r="117" spans="2:5" x14ac:dyDescent="0.25">
      <c r="B117" s="2" t="s">
        <v>264</v>
      </c>
      <c r="C117" s="2" t="e">
        <f>SUMIF(#REF!,$B$3:$B$500,#REF!)</f>
        <v>#REF!</v>
      </c>
      <c r="D117" s="4" t="e">
        <f>VLOOKUP(B117,#REF!,3,0)</f>
        <v>#REF!</v>
      </c>
      <c r="E117" s="5">
        <f>SUMIF('stok akhir'!$C$2:$C$11256,$B$3:$B$500,'stok akhir'!$D$2:$D$11256)</f>
        <v>0</v>
      </c>
    </row>
    <row r="118" spans="2:5" x14ac:dyDescent="0.25">
      <c r="B118" s="2" t="s">
        <v>266</v>
      </c>
      <c r="C118" s="2" t="e">
        <f>SUMIF(#REF!,$B$3:$B$500,#REF!)</f>
        <v>#REF!</v>
      </c>
      <c r="D118" s="1" t="e">
        <f>VLOOKUP(B118,#REF!,3,0)</f>
        <v>#REF!</v>
      </c>
      <c r="E118" s="5">
        <f>SUMIF('stok akhir'!$C$2:$C$11256,$B$3:$B$500,'stok akhir'!$D$2:$D$11256)</f>
        <v>0</v>
      </c>
    </row>
    <row r="119" spans="2:5" x14ac:dyDescent="0.25">
      <c r="B119" s="2" t="s">
        <v>268</v>
      </c>
      <c r="C119" s="2" t="e">
        <f>SUMIF(#REF!,$B$3:$B$500,#REF!)</f>
        <v>#REF!</v>
      </c>
      <c r="D119" s="1" t="e">
        <f>VLOOKUP(B119,#REF!,3,0)</f>
        <v>#REF!</v>
      </c>
      <c r="E119" s="5">
        <f>SUMIF('stok akhir'!$C$2:$C$11256,$B$3:$B$500,'stok akhir'!$D$2:$D$11256)</f>
        <v>0</v>
      </c>
    </row>
    <row r="120" spans="2:5" x14ac:dyDescent="0.25">
      <c r="B120" s="2" t="s">
        <v>270</v>
      </c>
      <c r="C120" s="2" t="e">
        <f>SUMIF(#REF!,$B$3:$B$500,#REF!)</f>
        <v>#REF!</v>
      </c>
      <c r="D120" s="1" t="e">
        <f>VLOOKUP(B120,#REF!,3,0)</f>
        <v>#REF!</v>
      </c>
      <c r="E120" s="5">
        <f>SUMIF('stok akhir'!$C$2:$C$11256,$B$3:$B$500,'stok akhir'!$D$2:$D$11256)</f>
        <v>0</v>
      </c>
    </row>
    <row r="121" spans="2:5" x14ac:dyDescent="0.25">
      <c r="B121" s="2" t="s">
        <v>272</v>
      </c>
      <c r="C121" s="2" t="e">
        <f>SUMIF(#REF!,$B$3:$B$500,#REF!)</f>
        <v>#REF!</v>
      </c>
      <c r="D121" s="1" t="e">
        <f>VLOOKUP(B121,#REF!,3,0)</f>
        <v>#REF!</v>
      </c>
      <c r="E121" s="5">
        <f>SUMIF('stok akhir'!$C$2:$C$11256,$B$3:$B$500,'stok akhir'!$D$2:$D$11256)</f>
        <v>0</v>
      </c>
    </row>
    <row r="122" spans="2:5" x14ac:dyDescent="0.25">
      <c r="B122" s="2" t="s">
        <v>274</v>
      </c>
      <c r="C122" s="2" t="e">
        <f>SUMIF(#REF!,$B$3:$B$500,#REF!)</f>
        <v>#REF!</v>
      </c>
      <c r="D122" s="4" t="e">
        <f>VLOOKUP(B122,#REF!,3,0)</f>
        <v>#REF!</v>
      </c>
      <c r="E122" s="5">
        <f>SUMIF('stok akhir'!$C$2:$C$11256,$B$3:$B$500,'stok akhir'!$D$2:$D$11256)</f>
        <v>0</v>
      </c>
    </row>
    <row r="123" spans="2:5" x14ac:dyDescent="0.25">
      <c r="B123" s="2" t="s">
        <v>276</v>
      </c>
      <c r="C123" s="2" t="e">
        <f>SUMIF(#REF!,$B$3:$B$500,#REF!)</f>
        <v>#REF!</v>
      </c>
      <c r="D123" s="1" t="e">
        <f>VLOOKUP(B123,#REF!,3,0)</f>
        <v>#REF!</v>
      </c>
      <c r="E123" s="5">
        <f>SUMIF('stok akhir'!$C$2:$C$11256,$B$3:$B$500,'stok akhir'!$D$2:$D$11256)</f>
        <v>0</v>
      </c>
    </row>
    <row r="124" spans="2:5" x14ac:dyDescent="0.25">
      <c r="B124" s="2" t="s">
        <v>278</v>
      </c>
      <c r="C124" s="2" t="e">
        <f>SUMIF(#REF!,$B$3:$B$500,#REF!)</f>
        <v>#REF!</v>
      </c>
      <c r="D124" s="1" t="e">
        <f>VLOOKUP(B124,#REF!,3,0)</f>
        <v>#REF!</v>
      </c>
      <c r="E124" s="5">
        <f>SUMIF('stok akhir'!$C$2:$C$11256,$B$3:$B$500,'stok akhir'!$D$2:$D$11256)</f>
        <v>0</v>
      </c>
    </row>
    <row r="125" spans="2:5" x14ac:dyDescent="0.25">
      <c r="B125" s="2" t="s">
        <v>280</v>
      </c>
      <c r="C125" s="2" t="e">
        <f>SUMIF(#REF!,$B$3:$B$500,#REF!)</f>
        <v>#REF!</v>
      </c>
      <c r="D125" s="4" t="e">
        <f>VLOOKUP(B125,#REF!,3,0)</f>
        <v>#REF!</v>
      </c>
      <c r="E125" s="5">
        <f>SUMIF('stok akhir'!$C$2:$C$11256,$B$3:$B$500,'stok akhir'!$D$2:$D$11256)</f>
        <v>0</v>
      </c>
    </row>
    <row r="126" spans="2:5" x14ac:dyDescent="0.25">
      <c r="B126" s="2" t="s">
        <v>282</v>
      </c>
      <c r="C126" s="2" t="e">
        <f>SUMIF(#REF!,$B$3:$B$500,#REF!)</f>
        <v>#REF!</v>
      </c>
      <c r="D126" s="4" t="e">
        <f>VLOOKUP(B126,#REF!,3,0)</f>
        <v>#REF!</v>
      </c>
      <c r="E126" s="5">
        <f>SUMIF('stok akhir'!$C$2:$C$11256,$B$3:$B$500,'stok akhir'!$D$2:$D$11256)</f>
        <v>0</v>
      </c>
    </row>
    <row r="127" spans="2:5" x14ac:dyDescent="0.25">
      <c r="B127" s="2" t="s">
        <v>284</v>
      </c>
      <c r="C127" s="2" t="e">
        <f>SUMIF(#REF!,$B$3:$B$500,#REF!)</f>
        <v>#REF!</v>
      </c>
      <c r="D127" s="1" t="e">
        <f>VLOOKUP(B127,#REF!,3,0)</f>
        <v>#REF!</v>
      </c>
      <c r="E127" s="5">
        <f>SUMIF('stok akhir'!$C$2:$C$11256,$B$3:$B$500,'stok akhir'!$D$2:$D$11256)</f>
        <v>0</v>
      </c>
    </row>
    <row r="128" spans="2:5" x14ac:dyDescent="0.25">
      <c r="B128" s="2" t="s">
        <v>286</v>
      </c>
      <c r="C128" s="2" t="e">
        <f>SUMIF(#REF!,$B$3:$B$500,#REF!)</f>
        <v>#REF!</v>
      </c>
      <c r="D128" s="4" t="e">
        <f>VLOOKUP(B128,#REF!,3,0)</f>
        <v>#REF!</v>
      </c>
      <c r="E128" s="5">
        <f>SUMIF('stok akhir'!$C$2:$C$11256,$B$3:$B$500,'stok akhir'!$D$2:$D$11256)</f>
        <v>0</v>
      </c>
    </row>
    <row r="129" spans="2:5" x14ac:dyDescent="0.25">
      <c r="B129" s="2" t="s">
        <v>289</v>
      </c>
      <c r="C129" s="2" t="e">
        <f>SUMIF(#REF!,$B$3:$B$500,#REF!)</f>
        <v>#REF!</v>
      </c>
      <c r="D129" s="4" t="e">
        <f>VLOOKUP(B129,#REF!,3,0)</f>
        <v>#REF!</v>
      </c>
      <c r="E129" s="5">
        <f>SUMIF('stok akhir'!$C$2:$C$11256,$B$3:$B$500,'stok akhir'!$D$2:$D$11256)</f>
        <v>0</v>
      </c>
    </row>
    <row r="130" spans="2:5" x14ac:dyDescent="0.25">
      <c r="B130" s="2" t="s">
        <v>291</v>
      </c>
      <c r="C130" s="2" t="e">
        <f>SUMIF(#REF!,$B$3:$B$500,#REF!)</f>
        <v>#REF!</v>
      </c>
      <c r="D130" s="4" t="e">
        <f>VLOOKUP(B130,#REF!,3,0)</f>
        <v>#REF!</v>
      </c>
      <c r="E130" s="5">
        <f>SUMIF('stok akhir'!$C$2:$C$11256,$B$3:$B$500,'stok akhir'!$D$2:$D$11256)</f>
        <v>0</v>
      </c>
    </row>
    <row r="131" spans="2:5" x14ac:dyDescent="0.25">
      <c r="B131" s="2" t="s">
        <v>293</v>
      </c>
      <c r="C131" s="2" t="e">
        <f>SUMIF(#REF!,$B$3:$B$500,#REF!)</f>
        <v>#REF!</v>
      </c>
      <c r="D131" s="1" t="e">
        <f>VLOOKUP(B131,#REF!,3,0)</f>
        <v>#REF!</v>
      </c>
      <c r="E131" s="5">
        <f>SUMIF('stok akhir'!$C$2:$C$11256,$B$3:$B$500,'stok akhir'!$D$2:$D$11256)</f>
        <v>0</v>
      </c>
    </row>
    <row r="132" spans="2:5" x14ac:dyDescent="0.25">
      <c r="B132" s="2" t="s">
        <v>295</v>
      </c>
      <c r="C132" s="2" t="e">
        <f>SUMIF(#REF!,$B$3:$B$500,#REF!)</f>
        <v>#REF!</v>
      </c>
      <c r="D132" s="1" t="e">
        <f>VLOOKUP(B132,#REF!,3,0)</f>
        <v>#REF!</v>
      </c>
      <c r="E132" s="5">
        <f>SUMIF('stok akhir'!$C$2:$C$11256,$B$3:$B$500,'stok akhir'!$D$2:$D$11256)</f>
        <v>0</v>
      </c>
    </row>
    <row r="133" spans="2:5" x14ac:dyDescent="0.25">
      <c r="B133" s="2" t="s">
        <v>297</v>
      </c>
      <c r="C133" s="2" t="e">
        <f>SUMIF(#REF!,$B$3:$B$500,#REF!)</f>
        <v>#REF!</v>
      </c>
      <c r="D133" s="4" t="e">
        <f>VLOOKUP(B133,#REF!,3,0)</f>
        <v>#REF!</v>
      </c>
      <c r="E133" s="5">
        <f>SUMIF('stok akhir'!$C$2:$C$11256,$B$3:$B$500,'stok akhir'!$D$2:$D$11256)</f>
        <v>0</v>
      </c>
    </row>
    <row r="134" spans="2:5" x14ac:dyDescent="0.25">
      <c r="B134" s="2" t="s">
        <v>299</v>
      </c>
      <c r="C134" s="2" t="e">
        <f>SUMIF(#REF!,$B$3:$B$500,#REF!)</f>
        <v>#REF!</v>
      </c>
      <c r="D134" s="4" t="e">
        <f>VLOOKUP(B134,#REF!,3,0)</f>
        <v>#REF!</v>
      </c>
      <c r="E134" s="5">
        <f>SUMIF('stok akhir'!$C$2:$C$11256,$B$3:$B$500,'stok akhir'!$D$2:$D$11256)</f>
        <v>0</v>
      </c>
    </row>
    <row r="135" spans="2:5" x14ac:dyDescent="0.25">
      <c r="B135" s="2" t="s">
        <v>301</v>
      </c>
      <c r="C135" s="2" t="e">
        <f>SUMIF(#REF!,$B$3:$B$500,#REF!)</f>
        <v>#REF!</v>
      </c>
      <c r="D135" s="1" t="e">
        <f>VLOOKUP(B135,#REF!,3,0)</f>
        <v>#REF!</v>
      </c>
      <c r="E135" s="5">
        <f>SUMIF('stok akhir'!$C$2:$C$11256,$B$3:$B$500,'stok akhir'!$D$2:$D$11256)</f>
        <v>0</v>
      </c>
    </row>
    <row r="136" spans="2:5" x14ac:dyDescent="0.25">
      <c r="B136" s="2" t="s">
        <v>303</v>
      </c>
      <c r="C136" s="2" t="e">
        <f>SUMIF(#REF!,$B$3:$B$500,#REF!)</f>
        <v>#REF!</v>
      </c>
      <c r="D136" s="1" t="e">
        <f>VLOOKUP(B136,#REF!,3,0)</f>
        <v>#REF!</v>
      </c>
      <c r="E136" s="5">
        <f>SUMIF('stok akhir'!$C$2:$C$11256,$B$3:$B$500,'stok akhir'!$D$2:$D$11256)</f>
        <v>0</v>
      </c>
    </row>
    <row r="137" spans="2:5" x14ac:dyDescent="0.25">
      <c r="B137" s="2" t="s">
        <v>305</v>
      </c>
      <c r="C137" s="2" t="e">
        <f>SUMIF(#REF!,$B$3:$B$500,#REF!)</f>
        <v>#REF!</v>
      </c>
      <c r="D137" s="1" t="e">
        <f>VLOOKUP(B137,#REF!,3,0)</f>
        <v>#REF!</v>
      </c>
      <c r="E137" s="5">
        <f>SUMIF('stok akhir'!$C$2:$C$11256,$B$3:$B$500,'stok akhir'!$D$2:$D$11256)</f>
        <v>0</v>
      </c>
    </row>
    <row r="138" spans="2:5" x14ac:dyDescent="0.25">
      <c r="B138" s="2" t="s">
        <v>307</v>
      </c>
      <c r="C138" s="2" t="e">
        <f>SUMIF(#REF!,$B$3:$B$500,#REF!)</f>
        <v>#REF!</v>
      </c>
      <c r="D138" s="1" t="e">
        <f>VLOOKUP(B138,#REF!,3,0)</f>
        <v>#REF!</v>
      </c>
      <c r="E138" s="5">
        <f>SUMIF('stok akhir'!$C$2:$C$11256,$B$3:$B$500,'stok akhir'!$D$2:$D$11256)</f>
        <v>0</v>
      </c>
    </row>
    <row r="139" spans="2:5" x14ac:dyDescent="0.25">
      <c r="B139" s="2" t="s">
        <v>309</v>
      </c>
      <c r="C139" s="2" t="e">
        <f>SUMIF(#REF!,$B$3:$B$500,#REF!)</f>
        <v>#REF!</v>
      </c>
      <c r="D139" s="1" t="e">
        <f>VLOOKUP(B139,#REF!,3,0)</f>
        <v>#REF!</v>
      </c>
      <c r="E139" s="5">
        <f>SUMIF('stok akhir'!$C$2:$C$11256,$B$3:$B$500,'stok akhir'!$D$2:$D$11256)</f>
        <v>0</v>
      </c>
    </row>
    <row r="140" spans="2:5" x14ac:dyDescent="0.25">
      <c r="B140" s="2" t="s">
        <v>311</v>
      </c>
      <c r="C140" s="2" t="e">
        <f>SUMIF(#REF!,$B$3:$B$500,#REF!)</f>
        <v>#REF!</v>
      </c>
      <c r="D140" s="1" t="e">
        <f>VLOOKUP(B140,#REF!,3,0)</f>
        <v>#REF!</v>
      </c>
      <c r="E140" s="5">
        <f>SUMIF('stok akhir'!$C$2:$C$11256,$B$3:$B$500,'stok akhir'!$D$2:$D$11256)</f>
        <v>0</v>
      </c>
    </row>
    <row r="141" spans="2:5" x14ac:dyDescent="0.25">
      <c r="B141" s="2" t="s">
        <v>313</v>
      </c>
      <c r="C141" s="2" t="e">
        <f>SUMIF(#REF!,$B$3:$B$500,#REF!)</f>
        <v>#REF!</v>
      </c>
      <c r="D141" s="6" t="e">
        <f>VLOOKUP(B141,#REF!,3,0)</f>
        <v>#REF!</v>
      </c>
      <c r="E141" s="5">
        <f>SUMIF('stok akhir'!$C$2:$C$11256,$B$3:$B$500,'stok akhir'!$D$2:$D$11256)</f>
        <v>0</v>
      </c>
    </row>
    <row r="142" spans="2:5" x14ac:dyDescent="0.25">
      <c r="B142" s="2" t="s">
        <v>315</v>
      </c>
      <c r="C142" s="2" t="e">
        <f>SUMIF(#REF!,$B$3:$B$500,#REF!)</f>
        <v>#REF!</v>
      </c>
      <c r="D142" s="1" t="e">
        <f>VLOOKUP(B142,#REF!,3,0)</f>
        <v>#REF!</v>
      </c>
      <c r="E142" s="5">
        <f>SUMIF('stok akhir'!$C$2:$C$11256,$B$3:$B$500,'stok akhir'!$D$2:$D$11256)</f>
        <v>0</v>
      </c>
    </row>
    <row r="143" spans="2:5" x14ac:dyDescent="0.25">
      <c r="B143" s="2" t="s">
        <v>317</v>
      </c>
      <c r="C143" s="2" t="e">
        <f>SUMIF(#REF!,$B$3:$B$500,#REF!)</f>
        <v>#REF!</v>
      </c>
      <c r="D143" s="1" t="e">
        <f>VLOOKUP(B143,#REF!,3,0)</f>
        <v>#REF!</v>
      </c>
      <c r="E143" s="5">
        <f>SUMIF('stok akhir'!$C$2:$C$11256,$B$3:$B$500,'stok akhir'!$D$2:$D$11256)</f>
        <v>0</v>
      </c>
    </row>
    <row r="144" spans="2:5" x14ac:dyDescent="0.25">
      <c r="B144" s="2" t="s">
        <v>319</v>
      </c>
      <c r="C144" s="2" t="e">
        <f>SUMIF(#REF!,$B$3:$B$500,#REF!)</f>
        <v>#REF!</v>
      </c>
      <c r="D144" s="1" t="e">
        <f>VLOOKUP(B144,#REF!,3,0)</f>
        <v>#REF!</v>
      </c>
      <c r="E144" s="5">
        <f>SUMIF('stok akhir'!$C$2:$C$11256,$B$3:$B$500,'stok akhir'!$D$2:$D$11256)</f>
        <v>0</v>
      </c>
    </row>
    <row r="145" spans="2:5" x14ac:dyDescent="0.25">
      <c r="B145" s="2" t="s">
        <v>321</v>
      </c>
      <c r="C145" s="2" t="e">
        <f>SUMIF(#REF!,$B$3:$B$500,#REF!)</f>
        <v>#REF!</v>
      </c>
      <c r="D145" s="1" t="e">
        <f>VLOOKUP(B145,#REF!,3,0)</f>
        <v>#REF!</v>
      </c>
      <c r="E145" s="5">
        <f>SUMIF('stok akhir'!$C$2:$C$11256,$B$3:$B$500,'stok akhir'!$D$2:$D$11256)</f>
        <v>0</v>
      </c>
    </row>
    <row r="146" spans="2:5" x14ac:dyDescent="0.25">
      <c r="B146" s="2" t="s">
        <v>323</v>
      </c>
      <c r="C146" s="2" t="e">
        <f>SUMIF(#REF!,$B$3:$B$500,#REF!)</f>
        <v>#REF!</v>
      </c>
      <c r="D146" s="4" t="e">
        <f>VLOOKUP(B146,#REF!,3,0)</f>
        <v>#REF!</v>
      </c>
      <c r="E146" s="5">
        <f>SUMIF('stok akhir'!$C$2:$C$11256,$B$3:$B$500,'stok akhir'!$D$2:$D$11256)</f>
        <v>0</v>
      </c>
    </row>
    <row r="147" spans="2:5" x14ac:dyDescent="0.25">
      <c r="B147" s="2" t="s">
        <v>325</v>
      </c>
      <c r="C147" s="2" t="e">
        <f>SUMIF(#REF!,$B$3:$B$500,#REF!)</f>
        <v>#REF!</v>
      </c>
      <c r="D147" s="1" t="e">
        <f>VLOOKUP(B147,#REF!,3,0)</f>
        <v>#REF!</v>
      </c>
      <c r="E147" s="5">
        <f>SUMIF('stok akhir'!$C$2:$C$11256,$B$3:$B$500,'stok akhir'!$D$2:$D$11256)</f>
        <v>0</v>
      </c>
    </row>
    <row r="148" spans="2:5" x14ac:dyDescent="0.25">
      <c r="B148" s="2" t="s">
        <v>327</v>
      </c>
      <c r="C148" s="2" t="e">
        <f>SUMIF(#REF!,$B$3:$B$500,#REF!)</f>
        <v>#REF!</v>
      </c>
      <c r="D148" s="1" t="e">
        <f>VLOOKUP(B148,#REF!,3,0)</f>
        <v>#REF!</v>
      </c>
      <c r="E148" s="5">
        <f>SUMIF('stok akhir'!$C$2:$C$11256,$B$3:$B$500,'stok akhir'!$D$2:$D$11256)</f>
        <v>0</v>
      </c>
    </row>
    <row r="149" spans="2:5" x14ac:dyDescent="0.25">
      <c r="B149" s="2" t="s">
        <v>329</v>
      </c>
      <c r="C149" s="2" t="e">
        <f>SUMIF(#REF!,$B$3:$B$500,#REF!)</f>
        <v>#REF!</v>
      </c>
      <c r="D149" s="1" t="e">
        <f>VLOOKUP(B149,#REF!,3,0)</f>
        <v>#REF!</v>
      </c>
      <c r="E149" s="5">
        <f>SUMIF('stok akhir'!$C$2:$C$11256,$B$3:$B$500,'stok akhir'!$D$2:$D$11256)</f>
        <v>0</v>
      </c>
    </row>
    <row r="150" spans="2:5" x14ac:dyDescent="0.25">
      <c r="B150" s="2" t="s">
        <v>331</v>
      </c>
      <c r="C150" s="2" t="e">
        <f>SUMIF(#REF!,$B$3:$B$500,#REF!)</f>
        <v>#REF!</v>
      </c>
      <c r="D150" s="1" t="e">
        <f>VLOOKUP(B150,#REF!,3,0)</f>
        <v>#REF!</v>
      </c>
      <c r="E150" s="5">
        <f>SUMIF('stok akhir'!$C$2:$C$11256,$B$3:$B$500,'stok akhir'!$D$2:$D$11256)</f>
        <v>0</v>
      </c>
    </row>
    <row r="151" spans="2:5" x14ac:dyDescent="0.25">
      <c r="B151" s="2" t="s">
        <v>333</v>
      </c>
      <c r="C151" s="2" t="e">
        <f>SUMIF(#REF!,$B$3:$B$500,#REF!)</f>
        <v>#REF!</v>
      </c>
      <c r="D151" s="6" t="e">
        <f>VLOOKUP(B151,#REF!,3,0)</f>
        <v>#REF!</v>
      </c>
      <c r="E151" s="5">
        <f>SUMIF('stok akhir'!$C$2:$C$11256,$B$3:$B$500,'stok akhir'!$D$2:$D$11256)</f>
        <v>0</v>
      </c>
    </row>
    <row r="152" spans="2:5" x14ac:dyDescent="0.25">
      <c r="B152" s="2" t="s">
        <v>335</v>
      </c>
      <c r="C152" s="2" t="e">
        <f>SUMIF(#REF!,$B$3:$B$500,#REF!)</f>
        <v>#REF!</v>
      </c>
      <c r="D152" s="1" t="e">
        <f>VLOOKUP(B152,#REF!,3,0)</f>
        <v>#REF!</v>
      </c>
      <c r="E152" s="5">
        <f>SUMIF('stok akhir'!$C$2:$C$11256,$B$3:$B$500,'stok akhir'!$D$2:$D$11256)</f>
        <v>0</v>
      </c>
    </row>
    <row r="153" spans="2:5" x14ac:dyDescent="0.25">
      <c r="B153" s="2" t="s">
        <v>337</v>
      </c>
      <c r="C153" s="2" t="e">
        <f>SUMIF(#REF!,$B$3:$B$500,#REF!)</f>
        <v>#REF!</v>
      </c>
      <c r="D153" s="4" t="e">
        <f>VLOOKUP(B153,#REF!,3,0)</f>
        <v>#REF!</v>
      </c>
      <c r="E153" s="5">
        <f>SUMIF('stok akhir'!$C$2:$C$11256,$B$3:$B$500,'stok akhir'!$D$2:$D$11256)</f>
        <v>0</v>
      </c>
    </row>
    <row r="154" spans="2:5" x14ac:dyDescent="0.25">
      <c r="B154" s="2" t="s">
        <v>339</v>
      </c>
      <c r="C154" s="2" t="e">
        <f>SUMIF(#REF!,$B$3:$B$500,#REF!)</f>
        <v>#REF!</v>
      </c>
      <c r="D154" s="1" t="e">
        <f>VLOOKUP(B154,#REF!,3,0)</f>
        <v>#REF!</v>
      </c>
      <c r="E154" s="5">
        <f>SUMIF('stok akhir'!$C$2:$C$11256,$B$3:$B$500,'stok akhir'!$D$2:$D$11256)</f>
        <v>0</v>
      </c>
    </row>
    <row r="155" spans="2:5" x14ac:dyDescent="0.25">
      <c r="B155" s="2" t="s">
        <v>341</v>
      </c>
      <c r="C155" s="2" t="e">
        <f>SUMIF(#REF!,$B$3:$B$500,#REF!)</f>
        <v>#REF!</v>
      </c>
      <c r="D155" s="1" t="e">
        <f>VLOOKUP(B155,#REF!,3,0)</f>
        <v>#REF!</v>
      </c>
      <c r="E155" s="5">
        <f>SUMIF('stok akhir'!$C$2:$C$11256,$B$3:$B$500,'stok akhir'!$D$2:$D$11256)</f>
        <v>0</v>
      </c>
    </row>
    <row r="156" spans="2:5" x14ac:dyDescent="0.25">
      <c r="B156" s="2" t="s">
        <v>343</v>
      </c>
      <c r="C156" s="2" t="e">
        <f>SUMIF(#REF!,$B$3:$B$500,#REF!)</f>
        <v>#REF!</v>
      </c>
      <c r="D156" s="1" t="e">
        <f>VLOOKUP(B156,#REF!,3,0)</f>
        <v>#REF!</v>
      </c>
      <c r="E156" s="5">
        <f>SUMIF('stok akhir'!$C$2:$C$11256,$B$3:$B$500,'stok akhir'!$D$2:$D$11256)</f>
        <v>0</v>
      </c>
    </row>
    <row r="157" spans="2:5" x14ac:dyDescent="0.25">
      <c r="B157" s="2" t="s">
        <v>345</v>
      </c>
      <c r="C157" s="2" t="e">
        <f>SUMIF(#REF!,$B$3:$B$500,#REF!)</f>
        <v>#REF!</v>
      </c>
      <c r="D157" s="1" t="e">
        <f>VLOOKUP(B157,#REF!,3,0)</f>
        <v>#REF!</v>
      </c>
      <c r="E157" s="5">
        <f>SUMIF('stok akhir'!$C$2:$C$11256,$B$3:$B$500,'stok akhir'!$D$2:$D$11256)</f>
        <v>0</v>
      </c>
    </row>
    <row r="158" spans="2:5" x14ac:dyDescent="0.25">
      <c r="B158" s="2" t="s">
        <v>347</v>
      </c>
      <c r="C158" s="2" t="e">
        <f>SUMIF(#REF!,$B$3:$B$500,#REF!)</f>
        <v>#REF!</v>
      </c>
      <c r="D158" s="1" t="e">
        <f>VLOOKUP(B158,#REF!,3,0)</f>
        <v>#REF!</v>
      </c>
      <c r="E158" s="5">
        <f>SUMIF('stok akhir'!$C$2:$C$11256,$B$3:$B$500,'stok akhir'!$D$2:$D$11256)</f>
        <v>0</v>
      </c>
    </row>
    <row r="159" spans="2:5" x14ac:dyDescent="0.25">
      <c r="B159" s="2" t="s">
        <v>349</v>
      </c>
      <c r="C159" s="2" t="e">
        <f>SUMIF(#REF!,$B$3:$B$500,#REF!)</f>
        <v>#REF!</v>
      </c>
      <c r="D159" s="4" t="e">
        <f>VLOOKUP(B159,#REF!,3,0)</f>
        <v>#REF!</v>
      </c>
      <c r="E159" s="5">
        <f>SUMIF('stok akhir'!$C$2:$C$11256,$B$3:$B$500,'stok akhir'!$D$2:$D$11256)</f>
        <v>0</v>
      </c>
    </row>
    <row r="160" spans="2:5" x14ac:dyDescent="0.25">
      <c r="B160" s="2" t="s">
        <v>351</v>
      </c>
      <c r="C160" s="2" t="e">
        <f>SUMIF(#REF!,$B$3:$B$500,#REF!)</f>
        <v>#REF!</v>
      </c>
      <c r="D160" s="1" t="e">
        <f>VLOOKUP(B160,#REF!,3,0)</f>
        <v>#REF!</v>
      </c>
      <c r="E160" s="5">
        <f>SUMIF('stok akhir'!$C$2:$C$11256,$B$3:$B$500,'stok akhir'!$D$2:$D$11256)</f>
        <v>0</v>
      </c>
    </row>
    <row r="161" spans="2:5" x14ac:dyDescent="0.25">
      <c r="B161" s="2" t="s">
        <v>353</v>
      </c>
      <c r="C161" s="2" t="e">
        <f>SUMIF(#REF!,$B$3:$B$500,#REF!)</f>
        <v>#REF!</v>
      </c>
      <c r="D161" s="1" t="e">
        <f>VLOOKUP(B161,#REF!,3,0)</f>
        <v>#REF!</v>
      </c>
      <c r="E161" s="5">
        <f>SUMIF('stok akhir'!$C$2:$C$11256,$B$3:$B$500,'stok akhir'!$D$2:$D$11256)</f>
        <v>0</v>
      </c>
    </row>
    <row r="162" spans="2:5" x14ac:dyDescent="0.25">
      <c r="B162" s="2" t="s">
        <v>355</v>
      </c>
      <c r="C162" s="2" t="e">
        <f>SUMIF(#REF!,$B$3:$B$500,#REF!)</f>
        <v>#REF!</v>
      </c>
      <c r="D162" s="4" t="e">
        <f>VLOOKUP(B162,#REF!,3,0)</f>
        <v>#REF!</v>
      </c>
      <c r="E162" s="5">
        <f>SUMIF('stok akhir'!$C$2:$C$11256,$B$3:$B$500,'stok akhir'!$D$2:$D$11256)</f>
        <v>0</v>
      </c>
    </row>
    <row r="163" spans="2:5" x14ac:dyDescent="0.25">
      <c r="B163" s="2" t="s">
        <v>357</v>
      </c>
      <c r="C163" s="2" t="e">
        <f>SUMIF(#REF!,$B$3:$B$500,#REF!)</f>
        <v>#REF!</v>
      </c>
      <c r="D163" s="1" t="e">
        <f>VLOOKUP(B163,#REF!,3,0)</f>
        <v>#REF!</v>
      </c>
      <c r="E163" s="5">
        <f>SUMIF('stok akhir'!$C$2:$C$11256,$B$3:$B$500,'stok akhir'!$D$2:$D$11256)</f>
        <v>0</v>
      </c>
    </row>
    <row r="164" spans="2:5" x14ac:dyDescent="0.25">
      <c r="B164" s="2" t="s">
        <v>359</v>
      </c>
      <c r="C164" s="2" t="e">
        <f>SUMIF(#REF!,$B$3:$B$500,#REF!)</f>
        <v>#REF!</v>
      </c>
      <c r="D164" s="1" t="e">
        <f>VLOOKUP(B164,#REF!,3,0)</f>
        <v>#REF!</v>
      </c>
      <c r="E164" s="5">
        <f>SUMIF('stok akhir'!$C$2:$C$11256,$B$3:$B$500,'stok akhir'!$D$2:$D$11256)</f>
        <v>0</v>
      </c>
    </row>
    <row r="165" spans="2:5" x14ac:dyDescent="0.25">
      <c r="B165" s="2" t="s">
        <v>361</v>
      </c>
      <c r="C165" s="2" t="e">
        <f>SUMIF(#REF!,$B$3:$B$500,#REF!)</f>
        <v>#REF!</v>
      </c>
      <c r="D165" s="1" t="e">
        <f>VLOOKUP(B165,#REF!,3,0)</f>
        <v>#REF!</v>
      </c>
      <c r="E165" s="5">
        <f>SUMIF('stok akhir'!$C$2:$C$11256,$B$3:$B$500,'stok akhir'!$D$2:$D$11256)</f>
        <v>0</v>
      </c>
    </row>
    <row r="166" spans="2:5" x14ac:dyDescent="0.25">
      <c r="B166" s="2" t="s">
        <v>363</v>
      </c>
      <c r="C166" s="2" t="e">
        <f>SUMIF(#REF!,$B$3:$B$500,#REF!)</f>
        <v>#REF!</v>
      </c>
      <c r="D166" s="1" t="e">
        <f>VLOOKUP(B166,#REF!,3,0)</f>
        <v>#REF!</v>
      </c>
      <c r="E166" s="5">
        <f>SUMIF('stok akhir'!$C$2:$C$11256,$B$3:$B$500,'stok akhir'!$D$2:$D$11256)</f>
        <v>0</v>
      </c>
    </row>
    <row r="167" spans="2:5" x14ac:dyDescent="0.25">
      <c r="B167" s="2" t="s">
        <v>365</v>
      </c>
      <c r="C167" s="2" t="e">
        <f>SUMIF(#REF!,$B$3:$B$500,#REF!)</f>
        <v>#REF!</v>
      </c>
      <c r="D167" s="1" t="e">
        <f>VLOOKUP(B167,#REF!,3,0)</f>
        <v>#REF!</v>
      </c>
      <c r="E167" s="5">
        <f>SUMIF('stok akhir'!$C$2:$C$11256,$B$3:$B$500,'stok akhir'!$D$2:$D$11256)</f>
        <v>0</v>
      </c>
    </row>
    <row r="168" spans="2:5" x14ac:dyDescent="0.25">
      <c r="B168" s="2" t="s">
        <v>367</v>
      </c>
      <c r="C168" s="2" t="e">
        <f>SUMIF(#REF!,$B$3:$B$500,#REF!)</f>
        <v>#REF!</v>
      </c>
      <c r="D168" s="1" t="e">
        <f>VLOOKUP(B168,#REF!,3,0)</f>
        <v>#REF!</v>
      </c>
      <c r="E168" s="5">
        <f>SUMIF('stok akhir'!$C$2:$C$11256,$B$3:$B$500,'stok akhir'!$D$2:$D$11256)</f>
        <v>0</v>
      </c>
    </row>
    <row r="169" spans="2:5" x14ac:dyDescent="0.25">
      <c r="B169" s="2" t="s">
        <v>369</v>
      </c>
      <c r="C169" s="2" t="e">
        <f>SUMIF(#REF!,$B$3:$B$500,#REF!)</f>
        <v>#REF!</v>
      </c>
      <c r="D169" s="1" t="e">
        <f>VLOOKUP(B169,#REF!,3,0)</f>
        <v>#REF!</v>
      </c>
      <c r="E169" s="5">
        <f>SUMIF('stok akhir'!$C$2:$C$11256,$B$3:$B$500,'stok akhir'!$D$2:$D$11256)</f>
        <v>0</v>
      </c>
    </row>
    <row r="170" spans="2:5" x14ac:dyDescent="0.25">
      <c r="B170" s="2" t="s">
        <v>371</v>
      </c>
      <c r="C170" s="2" t="e">
        <f>SUMIF(#REF!,$B$3:$B$500,#REF!)</f>
        <v>#REF!</v>
      </c>
      <c r="D170" s="1" t="e">
        <f>VLOOKUP(B170,#REF!,3,0)</f>
        <v>#REF!</v>
      </c>
      <c r="E170" s="5">
        <f>SUMIF('stok akhir'!$C$2:$C$11256,$B$3:$B$500,'stok akhir'!$D$2:$D$11256)</f>
        <v>0</v>
      </c>
    </row>
    <row r="171" spans="2:5" x14ac:dyDescent="0.25">
      <c r="B171" s="2" t="s">
        <v>374</v>
      </c>
      <c r="C171" s="2" t="e">
        <f>SUMIF(#REF!,$B$3:$B$500,#REF!)</f>
        <v>#REF!</v>
      </c>
      <c r="D171" s="1" t="e">
        <f>VLOOKUP(B171,#REF!,3,0)</f>
        <v>#REF!</v>
      </c>
      <c r="E171" s="5">
        <f>SUMIF('stok akhir'!$C$2:$C$11256,$B$3:$B$500,'stok akhir'!$D$2:$D$11256)</f>
        <v>0</v>
      </c>
    </row>
    <row r="172" spans="2:5" x14ac:dyDescent="0.25">
      <c r="B172" s="2" t="s">
        <v>376</v>
      </c>
      <c r="C172" s="2" t="e">
        <f>SUMIF(#REF!,$B$3:$B$500,#REF!)</f>
        <v>#REF!</v>
      </c>
      <c r="D172" s="4" t="e">
        <f>VLOOKUP(B172,#REF!,3,0)</f>
        <v>#REF!</v>
      </c>
      <c r="E172" s="5">
        <f>SUMIF('stok akhir'!$C$2:$C$11256,$B$3:$B$500,'stok akhir'!$D$2:$D$11256)</f>
        <v>0</v>
      </c>
    </row>
    <row r="173" spans="2:5" x14ac:dyDescent="0.25">
      <c r="B173" s="2" t="s">
        <v>378</v>
      </c>
      <c r="C173" s="2" t="e">
        <f>SUMIF(#REF!,$B$3:$B$500,#REF!)</f>
        <v>#REF!</v>
      </c>
      <c r="D173" s="1" t="e">
        <f>VLOOKUP(B173,#REF!,3,0)</f>
        <v>#REF!</v>
      </c>
      <c r="E173" s="5">
        <f>SUMIF('stok akhir'!$C$2:$C$11256,$B$3:$B$500,'stok akhir'!$D$2:$D$11256)</f>
        <v>0</v>
      </c>
    </row>
    <row r="174" spans="2:5" x14ac:dyDescent="0.25">
      <c r="B174" s="2" t="s">
        <v>380</v>
      </c>
      <c r="C174" s="2" t="e">
        <f>SUMIF(#REF!,$B$3:$B$500,#REF!)</f>
        <v>#REF!</v>
      </c>
      <c r="D174" s="4" t="e">
        <f>VLOOKUP(B174,#REF!,3,0)</f>
        <v>#REF!</v>
      </c>
      <c r="E174" s="5">
        <f>SUMIF('stok akhir'!$C$2:$C$11256,$B$3:$B$500,'stok akhir'!$D$2:$D$11256)</f>
        <v>0</v>
      </c>
    </row>
    <row r="175" spans="2:5" x14ac:dyDescent="0.25">
      <c r="B175" s="2" t="s">
        <v>382</v>
      </c>
      <c r="C175" s="2" t="e">
        <f>SUMIF(#REF!,$B$3:$B$500,#REF!)</f>
        <v>#REF!</v>
      </c>
      <c r="D175" s="4" t="e">
        <f>VLOOKUP(B175,#REF!,3,0)</f>
        <v>#REF!</v>
      </c>
      <c r="E175" s="5">
        <f>SUMIF('stok akhir'!$C$2:$C$11256,$B$3:$B$500,'stok akhir'!$D$2:$D$11256)</f>
        <v>0</v>
      </c>
    </row>
    <row r="176" spans="2:5" x14ac:dyDescent="0.25">
      <c r="B176" s="2" t="s">
        <v>384</v>
      </c>
      <c r="C176" s="2" t="e">
        <f>SUMIF(#REF!,$B$3:$B$500,#REF!)</f>
        <v>#REF!</v>
      </c>
      <c r="D176" s="4" t="e">
        <f>VLOOKUP(B176,#REF!,3,0)</f>
        <v>#REF!</v>
      </c>
      <c r="E176" s="5">
        <f>SUMIF('stok akhir'!$C$2:$C$11256,$B$3:$B$500,'stok akhir'!$D$2:$D$11256)</f>
        <v>0</v>
      </c>
    </row>
    <row r="177" spans="2:5" x14ac:dyDescent="0.25">
      <c r="B177" s="2" t="s">
        <v>386</v>
      </c>
      <c r="C177" s="2" t="e">
        <f>SUMIF(#REF!,$B$3:$B$500,#REF!)</f>
        <v>#REF!</v>
      </c>
      <c r="D177" s="1" t="e">
        <f>VLOOKUP(B177,#REF!,3,0)</f>
        <v>#REF!</v>
      </c>
      <c r="E177" s="5">
        <f>SUMIF('stok akhir'!$C$2:$C$11256,$B$3:$B$500,'stok akhir'!$D$2:$D$11256)</f>
        <v>0</v>
      </c>
    </row>
    <row r="178" spans="2:5" x14ac:dyDescent="0.25">
      <c r="B178" s="2" t="s">
        <v>388</v>
      </c>
      <c r="C178" s="2" t="e">
        <f>SUMIF(#REF!,$B$3:$B$500,#REF!)</f>
        <v>#REF!</v>
      </c>
      <c r="D178" s="1" t="e">
        <f>VLOOKUP(B178,#REF!,3,0)</f>
        <v>#REF!</v>
      </c>
      <c r="E178" s="5">
        <f>SUMIF('stok akhir'!$C$2:$C$11256,$B$3:$B$500,'stok akhir'!$D$2:$D$11256)</f>
        <v>0</v>
      </c>
    </row>
    <row r="179" spans="2:5" x14ac:dyDescent="0.25">
      <c r="B179" s="2" t="s">
        <v>390</v>
      </c>
      <c r="C179" s="2" t="e">
        <f>SUMIF(#REF!,$B$3:$B$500,#REF!)</f>
        <v>#REF!</v>
      </c>
      <c r="D179" s="1" t="e">
        <f>VLOOKUP(B179,#REF!,3,0)</f>
        <v>#REF!</v>
      </c>
      <c r="E179" s="5">
        <f>SUMIF('stok akhir'!$C$2:$C$11256,$B$3:$B$500,'stok akhir'!$D$2:$D$11256)</f>
        <v>0</v>
      </c>
    </row>
    <row r="180" spans="2:5" x14ac:dyDescent="0.25">
      <c r="B180" s="2" t="s">
        <v>392</v>
      </c>
      <c r="C180" s="2" t="e">
        <f>SUMIF(#REF!,$B$3:$B$500,#REF!)</f>
        <v>#REF!</v>
      </c>
      <c r="D180" s="1" t="e">
        <f>VLOOKUP(B180,#REF!,3,0)</f>
        <v>#REF!</v>
      </c>
      <c r="E180" s="5">
        <f>SUMIF('stok akhir'!$C$2:$C$11256,$B$3:$B$500,'stok akhir'!$D$2:$D$11256)</f>
        <v>0</v>
      </c>
    </row>
    <row r="181" spans="2:5" x14ac:dyDescent="0.25">
      <c r="B181" s="2" t="s">
        <v>394</v>
      </c>
      <c r="C181" s="2" t="e">
        <f>SUMIF(#REF!,$B$3:$B$500,#REF!)</f>
        <v>#REF!</v>
      </c>
      <c r="D181" s="1" t="e">
        <f>VLOOKUP(B181,#REF!,3,0)</f>
        <v>#REF!</v>
      </c>
      <c r="E181" s="5">
        <f>SUMIF('stok akhir'!$C$2:$C$11256,$B$3:$B$500,'stok akhir'!$D$2:$D$11256)</f>
        <v>0</v>
      </c>
    </row>
    <row r="182" spans="2:5" x14ac:dyDescent="0.25">
      <c r="B182" s="2" t="s">
        <v>396</v>
      </c>
      <c r="C182" s="2" t="e">
        <f>SUMIF(#REF!,$B$3:$B$500,#REF!)</f>
        <v>#REF!</v>
      </c>
      <c r="D182" s="1" t="e">
        <f>VLOOKUP(B182,#REF!,3,0)</f>
        <v>#REF!</v>
      </c>
      <c r="E182" s="5">
        <f>SUMIF('stok akhir'!$C$2:$C$11256,$B$3:$B$500,'stok akhir'!$D$2:$D$11256)</f>
        <v>0</v>
      </c>
    </row>
    <row r="183" spans="2:5" x14ac:dyDescent="0.25">
      <c r="B183" s="2" t="s">
        <v>398</v>
      </c>
      <c r="C183" s="2" t="e">
        <f>SUMIF(#REF!,$B$3:$B$500,#REF!)</f>
        <v>#REF!</v>
      </c>
      <c r="D183" s="1" t="e">
        <f>VLOOKUP(B183,#REF!,3,0)</f>
        <v>#REF!</v>
      </c>
      <c r="E183" s="5">
        <f>SUMIF('stok akhir'!$C$2:$C$11256,$B$3:$B$500,'stok akhir'!$D$2:$D$11256)</f>
        <v>0</v>
      </c>
    </row>
    <row r="184" spans="2:5" x14ac:dyDescent="0.25">
      <c r="B184" s="2" t="s">
        <v>400</v>
      </c>
      <c r="C184" s="2" t="e">
        <f>SUMIF(#REF!,$B$3:$B$500,#REF!)</f>
        <v>#REF!</v>
      </c>
      <c r="D184" s="1" t="e">
        <f>VLOOKUP(B184,#REF!,3,0)</f>
        <v>#REF!</v>
      </c>
      <c r="E184" s="5">
        <f>SUMIF('stok akhir'!$C$2:$C$11256,$B$3:$B$500,'stok akhir'!$D$2:$D$11256)</f>
        <v>0</v>
      </c>
    </row>
    <row r="185" spans="2:5" x14ac:dyDescent="0.25">
      <c r="B185" s="2" t="s">
        <v>403</v>
      </c>
      <c r="C185" s="2" t="e">
        <f>SUMIF(#REF!,$B$3:$B$500,#REF!)</f>
        <v>#REF!</v>
      </c>
      <c r="D185" s="1" t="e">
        <f>VLOOKUP(B185,#REF!,3,0)</f>
        <v>#REF!</v>
      </c>
      <c r="E185" s="5">
        <f>SUMIF('stok akhir'!$C$2:$C$11256,$B$3:$B$500,'stok akhir'!$D$2:$D$11256)</f>
        <v>0</v>
      </c>
    </row>
    <row r="186" spans="2:5" x14ac:dyDescent="0.25">
      <c r="B186" s="2" t="s">
        <v>405</v>
      </c>
      <c r="C186" s="2" t="e">
        <f>SUMIF(#REF!,$B$3:$B$500,#REF!)</f>
        <v>#REF!</v>
      </c>
      <c r="D186" s="1" t="e">
        <f>VLOOKUP(B186,#REF!,3,0)</f>
        <v>#REF!</v>
      </c>
      <c r="E186" s="5">
        <f>SUMIF('stok akhir'!$C$2:$C$11256,$B$3:$B$500,'stok akhir'!$D$2:$D$11256)</f>
        <v>0</v>
      </c>
    </row>
    <row r="187" spans="2:5" x14ac:dyDescent="0.25">
      <c r="B187" s="2" t="s">
        <v>407</v>
      </c>
      <c r="C187" s="2" t="e">
        <f>SUMIF(#REF!,$B$3:$B$500,#REF!)</f>
        <v>#REF!</v>
      </c>
      <c r="D187" s="4" t="e">
        <f>VLOOKUP(B187,#REF!,3,0)</f>
        <v>#REF!</v>
      </c>
      <c r="E187" s="5">
        <f>SUMIF('stok akhir'!$C$2:$C$11256,$B$3:$B$500,'stok akhir'!$D$2:$D$11256)</f>
        <v>0</v>
      </c>
    </row>
    <row r="188" spans="2:5" x14ac:dyDescent="0.25">
      <c r="B188" s="2" t="s">
        <v>409</v>
      </c>
      <c r="C188" s="2" t="e">
        <f>SUMIF(#REF!,$B$3:$B$500,#REF!)</f>
        <v>#REF!</v>
      </c>
      <c r="D188" s="1" t="e">
        <f>VLOOKUP(B188,#REF!,3,0)</f>
        <v>#REF!</v>
      </c>
      <c r="E188" s="5">
        <f>SUMIF('stok akhir'!$C$2:$C$11256,$B$3:$B$500,'stok akhir'!$D$2:$D$11256)</f>
        <v>0</v>
      </c>
    </row>
    <row r="189" spans="2:5" x14ac:dyDescent="0.25">
      <c r="B189" s="2" t="s">
        <v>411</v>
      </c>
      <c r="C189" s="2" t="e">
        <f>SUMIF(#REF!,$B$3:$B$500,#REF!)</f>
        <v>#REF!</v>
      </c>
      <c r="D189" s="1" t="e">
        <f>VLOOKUP(B189,#REF!,3,0)</f>
        <v>#REF!</v>
      </c>
      <c r="E189" s="5">
        <f>SUMIF('stok akhir'!$C$2:$C$11256,$B$3:$B$500,'stok akhir'!$D$2:$D$11256)</f>
        <v>0</v>
      </c>
    </row>
    <row r="190" spans="2:5" x14ac:dyDescent="0.25">
      <c r="B190" s="2" t="s">
        <v>413</v>
      </c>
      <c r="C190" s="2" t="e">
        <f>SUMIF(#REF!,$B$3:$B$500,#REF!)</f>
        <v>#REF!</v>
      </c>
      <c r="D190" s="1" t="e">
        <f>VLOOKUP(B190,#REF!,3,0)</f>
        <v>#REF!</v>
      </c>
      <c r="E190" s="5">
        <f>SUMIF('stok akhir'!$C$2:$C$11256,$B$3:$B$500,'stok akhir'!$D$2:$D$11256)</f>
        <v>0</v>
      </c>
    </row>
    <row r="191" spans="2:5" x14ac:dyDescent="0.25">
      <c r="B191" s="2" t="s">
        <v>415</v>
      </c>
      <c r="C191" s="2" t="e">
        <f>SUMIF(#REF!,$B$3:$B$500,#REF!)</f>
        <v>#REF!</v>
      </c>
      <c r="D191" s="4" t="e">
        <f>VLOOKUP(B191,#REF!,3,0)</f>
        <v>#REF!</v>
      </c>
      <c r="E191" s="5">
        <f>SUMIF('stok akhir'!$C$2:$C$11256,$B$3:$B$500,'stok akhir'!$D$2:$D$11256)</f>
        <v>0</v>
      </c>
    </row>
    <row r="192" spans="2:5" x14ac:dyDescent="0.25">
      <c r="B192" s="2" t="s">
        <v>417</v>
      </c>
      <c r="C192" s="2" t="e">
        <f>SUMIF(#REF!,$B$3:$B$500,#REF!)</f>
        <v>#REF!</v>
      </c>
      <c r="D192" s="1" t="e">
        <f>VLOOKUP(B192,#REF!,3,0)</f>
        <v>#REF!</v>
      </c>
      <c r="E192" s="5">
        <f>SUMIF('stok akhir'!$C$2:$C$11256,$B$3:$B$500,'stok akhir'!$D$2:$D$11256)</f>
        <v>0</v>
      </c>
    </row>
    <row r="193" spans="2:5" x14ac:dyDescent="0.25">
      <c r="B193" s="2" t="s">
        <v>419</v>
      </c>
      <c r="C193" s="2" t="e">
        <f>SUMIF(#REF!,$B$3:$B$500,#REF!)</f>
        <v>#REF!</v>
      </c>
      <c r="D193" s="1" t="e">
        <f>VLOOKUP(B193,#REF!,3,0)</f>
        <v>#REF!</v>
      </c>
      <c r="E193" s="5">
        <f>SUMIF('stok akhir'!$C$2:$C$11256,$B$3:$B$500,'stok akhir'!$D$2:$D$11256)</f>
        <v>0</v>
      </c>
    </row>
    <row r="194" spans="2:5" x14ac:dyDescent="0.25">
      <c r="B194" s="2" t="s">
        <v>421</v>
      </c>
      <c r="C194" s="2" t="e">
        <f>SUMIF(#REF!,$B$3:$B$500,#REF!)</f>
        <v>#REF!</v>
      </c>
      <c r="D194" s="1" t="e">
        <f>VLOOKUP(B194,#REF!,3,0)</f>
        <v>#REF!</v>
      </c>
      <c r="E194" s="5">
        <f>SUMIF('stok akhir'!$C$2:$C$11256,$B$3:$B$500,'stok akhir'!$D$2:$D$11256)</f>
        <v>0</v>
      </c>
    </row>
    <row r="195" spans="2:5" x14ac:dyDescent="0.25">
      <c r="B195" s="2" t="s">
        <v>423</v>
      </c>
      <c r="C195" s="2" t="e">
        <f>SUMIF(#REF!,$B$3:$B$500,#REF!)</f>
        <v>#REF!</v>
      </c>
      <c r="D195" s="4" t="e">
        <f>VLOOKUP(B195,#REF!,3,0)</f>
        <v>#REF!</v>
      </c>
      <c r="E195" s="5">
        <f>SUMIF('stok akhir'!$C$2:$C$11256,$B$3:$B$500,'stok akhir'!$D$2:$D$11256)</f>
        <v>0</v>
      </c>
    </row>
    <row r="196" spans="2:5" x14ac:dyDescent="0.25">
      <c r="B196" s="2" t="s">
        <v>425</v>
      </c>
      <c r="C196" s="2" t="e">
        <f>SUMIF(#REF!,$B$3:$B$500,#REF!)</f>
        <v>#REF!</v>
      </c>
      <c r="D196" s="1" t="e">
        <f>VLOOKUP(B196,#REF!,3,0)</f>
        <v>#REF!</v>
      </c>
      <c r="E196" s="5">
        <f>SUMIF('stok akhir'!$C$2:$C$11256,$B$3:$B$500,'stok akhir'!$D$2:$D$11256)</f>
        <v>0</v>
      </c>
    </row>
    <row r="197" spans="2:5" x14ac:dyDescent="0.25">
      <c r="B197" s="2" t="s">
        <v>427</v>
      </c>
      <c r="C197" s="2" t="e">
        <f>SUMIF(#REF!,$B$3:$B$500,#REF!)</f>
        <v>#REF!</v>
      </c>
      <c r="D197" s="1" t="e">
        <f>VLOOKUP(B197,#REF!,3,0)</f>
        <v>#REF!</v>
      </c>
      <c r="E197" s="5">
        <f>SUMIF('stok akhir'!$C$2:$C$11256,$B$3:$B$500,'stok akhir'!$D$2:$D$11256)</f>
        <v>0</v>
      </c>
    </row>
    <row r="198" spans="2:5" x14ac:dyDescent="0.25">
      <c r="B198" s="2" t="s">
        <v>429</v>
      </c>
      <c r="C198" s="2" t="e">
        <f>SUMIF(#REF!,$B$3:$B$500,#REF!)</f>
        <v>#REF!</v>
      </c>
      <c r="D198" s="1" t="e">
        <f>VLOOKUP(B198,#REF!,3,0)</f>
        <v>#REF!</v>
      </c>
      <c r="E198" s="5">
        <f>SUMIF('stok akhir'!$C$2:$C$11256,$B$3:$B$500,'stok akhir'!$D$2:$D$11256)</f>
        <v>0</v>
      </c>
    </row>
    <row r="199" spans="2:5" x14ac:dyDescent="0.25">
      <c r="B199" s="2" t="s">
        <v>431</v>
      </c>
      <c r="C199" s="2" t="e">
        <f>SUMIF(#REF!,$B$3:$B$500,#REF!)</f>
        <v>#REF!</v>
      </c>
      <c r="D199" s="1" t="e">
        <f>VLOOKUP(B199,#REF!,3,0)</f>
        <v>#REF!</v>
      </c>
      <c r="E199" s="5">
        <f>SUMIF('stok akhir'!$C$2:$C$11256,$B$3:$B$500,'stok akhir'!$D$2:$D$11256)</f>
        <v>0</v>
      </c>
    </row>
    <row r="200" spans="2:5" x14ac:dyDescent="0.25">
      <c r="B200" s="2" t="s">
        <v>433</v>
      </c>
      <c r="C200" s="2" t="e">
        <f>SUMIF(#REF!,$B$3:$B$500,#REF!)</f>
        <v>#REF!</v>
      </c>
      <c r="D200" s="6" t="e">
        <f>VLOOKUP(B200,#REF!,3,0)</f>
        <v>#REF!</v>
      </c>
      <c r="E200" s="5">
        <f>SUMIF('stok akhir'!$C$2:$C$11256,$B$3:$B$500,'stok akhir'!$D$2:$D$11256)</f>
        <v>0</v>
      </c>
    </row>
    <row r="201" spans="2:5" x14ac:dyDescent="0.25">
      <c r="B201" s="2" t="s">
        <v>435</v>
      </c>
      <c r="C201" s="2" t="e">
        <f>SUMIF(#REF!,$B$3:$B$500,#REF!)</f>
        <v>#REF!</v>
      </c>
      <c r="D201" s="1" t="e">
        <f>VLOOKUP(B201,#REF!,3,0)</f>
        <v>#REF!</v>
      </c>
      <c r="E201" s="5">
        <f>SUMIF('stok akhir'!$C$2:$C$11256,$B$3:$B$500,'stok akhir'!$D$2:$D$11256)</f>
        <v>0</v>
      </c>
    </row>
    <row r="202" spans="2:5" x14ac:dyDescent="0.25">
      <c r="B202" s="2" t="s">
        <v>437</v>
      </c>
      <c r="C202" s="2" t="e">
        <f>SUMIF(#REF!,$B$3:$B$500,#REF!)</f>
        <v>#REF!</v>
      </c>
      <c r="D202" s="1" t="e">
        <f>VLOOKUP(B202,#REF!,3,0)</f>
        <v>#REF!</v>
      </c>
      <c r="E202" s="5">
        <f>SUMIF('stok akhir'!$C$2:$C$11256,$B$3:$B$500,'stok akhir'!$D$2:$D$11256)</f>
        <v>0</v>
      </c>
    </row>
    <row r="203" spans="2:5" x14ac:dyDescent="0.25">
      <c r="B203" s="2" t="s">
        <v>439</v>
      </c>
      <c r="C203" s="2" t="e">
        <f>SUMIF(#REF!,$B$3:$B$500,#REF!)</f>
        <v>#REF!</v>
      </c>
      <c r="D203" s="1" t="e">
        <f>VLOOKUP(B203,#REF!,3,0)</f>
        <v>#REF!</v>
      </c>
      <c r="E203" s="5">
        <f>SUMIF('stok akhir'!$C$2:$C$11256,$B$3:$B$500,'stok akhir'!$D$2:$D$11256)</f>
        <v>0</v>
      </c>
    </row>
    <row r="204" spans="2:5" x14ac:dyDescent="0.25">
      <c r="B204" s="2" t="s">
        <v>441</v>
      </c>
      <c r="C204" s="2" t="e">
        <f>SUMIF(#REF!,$B$3:$B$500,#REF!)</f>
        <v>#REF!</v>
      </c>
      <c r="D204" s="1" t="e">
        <f>VLOOKUP(B204,#REF!,3,0)</f>
        <v>#REF!</v>
      </c>
      <c r="E204" s="5">
        <f>SUMIF('stok akhir'!$C$2:$C$11256,$B$3:$B$500,'stok akhir'!$D$2:$D$11256)</f>
        <v>0</v>
      </c>
    </row>
    <row r="205" spans="2:5" x14ac:dyDescent="0.25">
      <c r="B205" s="2" t="s">
        <v>444</v>
      </c>
      <c r="C205" s="2" t="e">
        <f>SUMIF(#REF!,$B$3:$B$500,#REF!)</f>
        <v>#REF!</v>
      </c>
      <c r="D205" s="1" t="e">
        <f>VLOOKUP(B205,#REF!,3,0)</f>
        <v>#REF!</v>
      </c>
      <c r="E205" s="5">
        <f>SUMIF('stok akhir'!$C$2:$C$11256,$B$3:$B$500,'stok akhir'!$D$2:$D$11256)</f>
        <v>0</v>
      </c>
    </row>
    <row r="206" spans="2:5" x14ac:dyDescent="0.25">
      <c r="B206" s="2" t="s">
        <v>446</v>
      </c>
      <c r="C206" s="2" t="e">
        <f>SUMIF(#REF!,$B$3:$B$500,#REF!)</f>
        <v>#REF!</v>
      </c>
      <c r="D206" s="1" t="e">
        <f>VLOOKUP(B206,#REF!,3,0)</f>
        <v>#REF!</v>
      </c>
      <c r="E206" s="5">
        <f>SUMIF('stok akhir'!$C$2:$C$11256,$B$3:$B$500,'stok akhir'!$D$2:$D$11256)</f>
        <v>0</v>
      </c>
    </row>
    <row r="207" spans="2:5" x14ac:dyDescent="0.25">
      <c r="B207" s="2" t="s">
        <v>448</v>
      </c>
      <c r="C207" s="2" t="e">
        <f>SUMIF(#REF!,$B$3:$B$500,#REF!)</f>
        <v>#REF!</v>
      </c>
      <c r="D207" s="4" t="e">
        <f>VLOOKUP(B207,#REF!,3,0)</f>
        <v>#REF!</v>
      </c>
      <c r="E207" s="5">
        <f>SUMIF('stok akhir'!$C$2:$C$11256,$B$3:$B$500,'stok akhir'!$D$2:$D$11256)</f>
        <v>0</v>
      </c>
    </row>
    <row r="208" spans="2:5" x14ac:dyDescent="0.25">
      <c r="B208" s="2" t="s">
        <v>450</v>
      </c>
      <c r="C208" s="2" t="e">
        <f>SUMIF(#REF!,$B$3:$B$500,#REF!)</f>
        <v>#REF!</v>
      </c>
      <c r="D208" s="6" t="e">
        <f>VLOOKUP(B208,#REF!,3,0)</f>
        <v>#REF!</v>
      </c>
      <c r="E208" s="5">
        <f>SUMIF('stok akhir'!$C$2:$C$11256,$B$3:$B$500,'stok akhir'!$D$2:$D$11256)</f>
        <v>0</v>
      </c>
    </row>
    <row r="209" spans="2:5" x14ac:dyDescent="0.25">
      <c r="B209" s="2" t="s">
        <v>452</v>
      </c>
      <c r="C209" s="2" t="e">
        <f>SUMIF(#REF!,$B$3:$B$500,#REF!)</f>
        <v>#REF!</v>
      </c>
      <c r="D209" s="4" t="e">
        <f>VLOOKUP(B209,#REF!,3,0)</f>
        <v>#REF!</v>
      </c>
      <c r="E209" s="5">
        <f>SUMIF('stok akhir'!$C$2:$C$11256,$B$3:$B$500,'stok akhir'!$D$2:$D$11256)</f>
        <v>0</v>
      </c>
    </row>
    <row r="210" spans="2:5" x14ac:dyDescent="0.25">
      <c r="B210" s="2" t="s">
        <v>454</v>
      </c>
      <c r="C210" s="2" t="e">
        <f>SUMIF(#REF!,$B$3:$B$500,#REF!)</f>
        <v>#REF!</v>
      </c>
      <c r="D210" s="6" t="e">
        <f>VLOOKUP(B210,#REF!,3,0)</f>
        <v>#REF!</v>
      </c>
      <c r="E210" s="5">
        <f>SUMIF('stok akhir'!$C$2:$C$11256,$B$3:$B$500,'stok akhir'!$D$2:$D$11256)</f>
        <v>0</v>
      </c>
    </row>
    <row r="211" spans="2:5" x14ac:dyDescent="0.25">
      <c r="B211" s="2" t="s">
        <v>457</v>
      </c>
      <c r="C211" s="2" t="e">
        <f>SUMIF(#REF!,$B$3:$B$500,#REF!)</f>
        <v>#REF!</v>
      </c>
      <c r="D211" s="6" t="e">
        <f>VLOOKUP(B211,#REF!,3,0)</f>
        <v>#REF!</v>
      </c>
      <c r="E211" s="5">
        <f>SUMIF('stok akhir'!$C$2:$C$11256,$B$3:$B$500,'stok akhir'!$D$2:$D$11256)</f>
        <v>0</v>
      </c>
    </row>
    <row r="212" spans="2:5" x14ac:dyDescent="0.25">
      <c r="B212" s="2" t="s">
        <v>459</v>
      </c>
      <c r="C212" s="2" t="e">
        <f>SUMIF(#REF!,$B$3:$B$500,#REF!)</f>
        <v>#REF!</v>
      </c>
      <c r="D212" s="1" t="e">
        <f>VLOOKUP(B212,#REF!,3,0)</f>
        <v>#REF!</v>
      </c>
      <c r="E212" s="5">
        <f>SUMIF('stok akhir'!$C$2:$C$11256,$B$3:$B$500,'stok akhir'!$D$2:$D$11256)</f>
        <v>0</v>
      </c>
    </row>
    <row r="213" spans="2:5" x14ac:dyDescent="0.25">
      <c r="B213" s="2" t="s">
        <v>461</v>
      </c>
      <c r="C213" s="2" t="e">
        <f>SUMIF(#REF!,$B$3:$B$500,#REF!)</f>
        <v>#REF!</v>
      </c>
      <c r="D213" s="1" t="e">
        <f>VLOOKUP(B213,#REF!,3,0)</f>
        <v>#REF!</v>
      </c>
      <c r="E213" s="5">
        <f>SUMIF('stok akhir'!$C$2:$C$11256,$B$3:$B$500,'stok akhir'!$D$2:$D$11256)</f>
        <v>0</v>
      </c>
    </row>
    <row r="214" spans="2:5" x14ac:dyDescent="0.25">
      <c r="B214" s="2" t="s">
        <v>463</v>
      </c>
      <c r="C214" s="2" t="e">
        <f>SUMIF(#REF!,$B$3:$B$500,#REF!)</f>
        <v>#REF!</v>
      </c>
      <c r="D214" s="1" t="e">
        <f>VLOOKUP(B214,#REF!,3,0)</f>
        <v>#REF!</v>
      </c>
      <c r="E214" s="5">
        <f>SUMIF('stok akhir'!$C$2:$C$11256,$B$3:$B$500,'stok akhir'!$D$2:$D$11256)</f>
        <v>0</v>
      </c>
    </row>
    <row r="215" spans="2:5" x14ac:dyDescent="0.25">
      <c r="B215" s="2" t="s">
        <v>465</v>
      </c>
      <c r="C215" s="2" t="e">
        <f>SUMIF(#REF!,$B$3:$B$500,#REF!)</f>
        <v>#REF!</v>
      </c>
      <c r="D215" s="1" t="e">
        <f>VLOOKUP(B215,#REF!,3,0)</f>
        <v>#REF!</v>
      </c>
      <c r="E215" s="5">
        <f>SUMIF('stok akhir'!$C$2:$C$11256,$B$3:$B$500,'stok akhir'!$D$2:$D$11256)</f>
        <v>0</v>
      </c>
    </row>
    <row r="216" spans="2:5" x14ac:dyDescent="0.25">
      <c r="B216" s="2" t="s">
        <v>467</v>
      </c>
      <c r="C216" s="2" t="e">
        <f>SUMIF(#REF!,$B$3:$B$500,#REF!)</f>
        <v>#REF!</v>
      </c>
      <c r="D216" s="1" t="e">
        <f>VLOOKUP(B216,#REF!,3,0)</f>
        <v>#REF!</v>
      </c>
      <c r="E216" s="5">
        <f>SUMIF('stok akhir'!$C$2:$C$11256,$B$3:$B$500,'stok akhir'!$D$2:$D$11256)</f>
        <v>0</v>
      </c>
    </row>
    <row r="217" spans="2:5" x14ac:dyDescent="0.25">
      <c r="B217" s="2" t="s">
        <v>469</v>
      </c>
      <c r="C217" s="2" t="e">
        <f>SUMIF(#REF!,$B$3:$B$500,#REF!)</f>
        <v>#REF!</v>
      </c>
      <c r="D217" s="1" t="e">
        <f>VLOOKUP(B217,#REF!,3,0)</f>
        <v>#REF!</v>
      </c>
      <c r="E217" s="5">
        <f>SUMIF('stok akhir'!$C$2:$C$11256,$B$3:$B$500,'stok akhir'!$D$2:$D$11256)</f>
        <v>0</v>
      </c>
    </row>
    <row r="218" spans="2:5" x14ac:dyDescent="0.25">
      <c r="B218" s="2" t="s">
        <v>471</v>
      </c>
      <c r="C218" s="2" t="e">
        <f>SUMIF(#REF!,$B$3:$B$500,#REF!)</f>
        <v>#REF!</v>
      </c>
      <c r="D218" s="1" t="e">
        <f>VLOOKUP(B218,#REF!,3,0)</f>
        <v>#REF!</v>
      </c>
      <c r="E218" s="5">
        <f>SUMIF('stok akhir'!$C$2:$C$11256,$B$3:$B$500,'stok akhir'!$D$2:$D$11256)</f>
        <v>0</v>
      </c>
    </row>
    <row r="219" spans="2:5" x14ac:dyDescent="0.25">
      <c r="B219" s="2" t="s">
        <v>473</v>
      </c>
      <c r="C219" s="2" t="e">
        <f>SUMIF(#REF!,$B$3:$B$500,#REF!)</f>
        <v>#REF!</v>
      </c>
      <c r="D219" s="1" t="e">
        <f>VLOOKUP(B219,#REF!,3,0)</f>
        <v>#REF!</v>
      </c>
      <c r="E219" s="5">
        <f>SUMIF('stok akhir'!$C$2:$C$11256,$B$3:$B$500,'stok akhir'!$D$2:$D$11256)</f>
        <v>0</v>
      </c>
    </row>
    <row r="220" spans="2:5" x14ac:dyDescent="0.25">
      <c r="B220" s="2" t="s">
        <v>475</v>
      </c>
      <c r="C220" s="2" t="e">
        <f>SUMIF(#REF!,$B$3:$B$500,#REF!)</f>
        <v>#REF!</v>
      </c>
      <c r="D220" s="1" t="e">
        <f>VLOOKUP(B220,#REF!,3,0)</f>
        <v>#REF!</v>
      </c>
      <c r="E220" s="5">
        <f>SUMIF('stok akhir'!$C$2:$C$11256,$B$3:$B$500,'stok akhir'!$D$2:$D$11256)</f>
        <v>0</v>
      </c>
    </row>
    <row r="221" spans="2:5" x14ac:dyDescent="0.25">
      <c r="B221" s="2" t="s">
        <v>477</v>
      </c>
      <c r="C221" s="2" t="e">
        <f>SUMIF(#REF!,$B$3:$B$500,#REF!)</f>
        <v>#REF!</v>
      </c>
      <c r="D221" s="1" t="e">
        <f>VLOOKUP(B221,#REF!,3,0)</f>
        <v>#REF!</v>
      </c>
      <c r="E221" s="5">
        <f>SUMIF('stok akhir'!$C$2:$C$11256,$B$3:$B$500,'stok akhir'!$D$2:$D$11256)</f>
        <v>0</v>
      </c>
    </row>
    <row r="222" spans="2:5" x14ac:dyDescent="0.25">
      <c r="B222" s="2" t="s">
        <v>479</v>
      </c>
      <c r="C222" s="2" t="e">
        <f>SUMIF(#REF!,$B$3:$B$500,#REF!)</f>
        <v>#REF!</v>
      </c>
      <c r="D222" s="1" t="e">
        <f>VLOOKUP(B222,#REF!,3,0)</f>
        <v>#REF!</v>
      </c>
      <c r="E222" s="5">
        <f>SUMIF('stok akhir'!$C$2:$C$11256,$B$3:$B$500,'stok akhir'!$D$2:$D$11256)</f>
        <v>0</v>
      </c>
    </row>
    <row r="223" spans="2:5" x14ac:dyDescent="0.25">
      <c r="B223" s="2" t="s">
        <v>482</v>
      </c>
      <c r="C223" s="2" t="e">
        <f>SUMIF(#REF!,$B$3:$B$500,#REF!)</f>
        <v>#REF!</v>
      </c>
      <c r="D223" s="1" t="e">
        <f>VLOOKUP(B223,#REF!,3,0)</f>
        <v>#REF!</v>
      </c>
      <c r="E223" s="5">
        <f>SUMIF('stok akhir'!$C$2:$C$11256,$B$3:$B$500,'stok akhir'!$D$2:$D$11256)</f>
        <v>0</v>
      </c>
    </row>
    <row r="224" spans="2:5" x14ac:dyDescent="0.25">
      <c r="B224" s="2" t="s">
        <v>485</v>
      </c>
      <c r="C224" s="2" t="e">
        <f>SUMIF(#REF!,$B$3:$B$500,#REF!)</f>
        <v>#REF!</v>
      </c>
      <c r="D224" s="1" t="e">
        <f>VLOOKUP(B224,#REF!,3,0)</f>
        <v>#REF!</v>
      </c>
      <c r="E224" s="5">
        <f>SUMIF('stok akhir'!$C$2:$C$11256,$B$3:$B$500,'stok akhir'!$D$2:$D$11256)</f>
        <v>0</v>
      </c>
    </row>
    <row r="225" spans="2:5" x14ac:dyDescent="0.25">
      <c r="B225" s="2" t="s">
        <v>487</v>
      </c>
      <c r="C225" s="2" t="e">
        <f>SUMIF(#REF!,$B$3:$B$500,#REF!)</f>
        <v>#REF!</v>
      </c>
      <c r="D225" s="1" t="e">
        <f>VLOOKUP(B225,#REF!,3,0)</f>
        <v>#REF!</v>
      </c>
      <c r="E225" s="5">
        <f>SUMIF('stok akhir'!$C$2:$C$11256,$B$3:$B$500,'stok akhir'!$D$2:$D$11256)</f>
        <v>0</v>
      </c>
    </row>
    <row r="226" spans="2:5" x14ac:dyDescent="0.25">
      <c r="B226" s="2" t="s">
        <v>489</v>
      </c>
      <c r="C226" s="2" t="e">
        <f>SUMIF(#REF!,$B$3:$B$500,#REF!)</f>
        <v>#REF!</v>
      </c>
      <c r="D226" s="1" t="e">
        <f>VLOOKUP(B226,#REF!,3,0)</f>
        <v>#REF!</v>
      </c>
      <c r="E226" s="5">
        <f>SUMIF('stok akhir'!$C$2:$C$11256,$B$3:$B$500,'stok akhir'!$D$2:$D$11256)</f>
        <v>0</v>
      </c>
    </row>
    <row r="227" spans="2:5" x14ac:dyDescent="0.25">
      <c r="B227" s="2" t="s">
        <v>491</v>
      </c>
      <c r="C227" s="2" t="e">
        <f>SUMIF(#REF!,$B$3:$B$500,#REF!)</f>
        <v>#REF!</v>
      </c>
      <c r="D227" s="1" t="e">
        <f>VLOOKUP(B227,#REF!,3,0)</f>
        <v>#REF!</v>
      </c>
      <c r="E227" s="5">
        <f>SUMIF('stok akhir'!$C$2:$C$11256,$B$3:$B$500,'stok akhir'!$D$2:$D$11256)</f>
        <v>0</v>
      </c>
    </row>
    <row r="228" spans="2:5" x14ac:dyDescent="0.25">
      <c r="B228" s="2" t="s">
        <v>493</v>
      </c>
      <c r="C228" s="2" t="e">
        <f>SUMIF(#REF!,$B$3:$B$500,#REF!)</f>
        <v>#REF!</v>
      </c>
      <c r="D228" s="1" t="e">
        <f>VLOOKUP(B228,#REF!,3,0)</f>
        <v>#REF!</v>
      </c>
      <c r="E228" s="5">
        <f>SUMIF('stok akhir'!$C$2:$C$11256,$B$3:$B$500,'stok akhir'!$D$2:$D$11256)</f>
        <v>0</v>
      </c>
    </row>
    <row r="229" spans="2:5" x14ac:dyDescent="0.25">
      <c r="B229" s="2" t="s">
        <v>495</v>
      </c>
      <c r="C229" s="2" t="e">
        <f>SUMIF(#REF!,$B$3:$B$500,#REF!)</f>
        <v>#REF!</v>
      </c>
      <c r="D229" s="1" t="e">
        <f>VLOOKUP(B229,#REF!,3,0)</f>
        <v>#REF!</v>
      </c>
      <c r="E229" s="5">
        <f>SUMIF('stok akhir'!$C$2:$C$11256,$B$3:$B$500,'stok akhir'!$D$2:$D$11256)</f>
        <v>0</v>
      </c>
    </row>
    <row r="230" spans="2:5" x14ac:dyDescent="0.25">
      <c r="B230" s="2" t="s">
        <v>497</v>
      </c>
      <c r="C230" s="2" t="e">
        <f>SUMIF(#REF!,$B$3:$B$500,#REF!)</f>
        <v>#REF!</v>
      </c>
      <c r="D230" s="1" t="e">
        <f>VLOOKUP(B230,#REF!,3,0)</f>
        <v>#REF!</v>
      </c>
      <c r="E230" s="5">
        <f>SUMIF('stok akhir'!$C$2:$C$11256,$B$3:$B$500,'stok akhir'!$D$2:$D$11256)</f>
        <v>0</v>
      </c>
    </row>
    <row r="231" spans="2:5" x14ac:dyDescent="0.25">
      <c r="B231" s="2" t="s">
        <v>499</v>
      </c>
      <c r="C231" s="2" t="e">
        <f>SUMIF(#REF!,$B$3:$B$500,#REF!)</f>
        <v>#REF!</v>
      </c>
      <c r="D231" s="1" t="e">
        <f>VLOOKUP(B231,#REF!,3,0)</f>
        <v>#REF!</v>
      </c>
      <c r="E231" s="5">
        <f>SUMIF('stok akhir'!$C$2:$C$11256,$B$3:$B$500,'stok akhir'!$D$2:$D$11256)</f>
        <v>0</v>
      </c>
    </row>
    <row r="232" spans="2:5" x14ac:dyDescent="0.25">
      <c r="B232" s="2" t="s">
        <v>501</v>
      </c>
      <c r="C232" s="2" t="e">
        <f>SUMIF(#REF!,$B$3:$B$500,#REF!)</f>
        <v>#REF!</v>
      </c>
      <c r="D232" s="1" t="e">
        <f>VLOOKUP(B232,#REF!,3,0)</f>
        <v>#REF!</v>
      </c>
      <c r="E232" s="5">
        <f>SUMIF('stok akhir'!$C$2:$C$11256,$B$3:$B$500,'stok akhir'!$D$2:$D$11256)</f>
        <v>0</v>
      </c>
    </row>
    <row r="233" spans="2:5" x14ac:dyDescent="0.25">
      <c r="B233" s="2" t="s">
        <v>504</v>
      </c>
      <c r="C233" s="2" t="e">
        <f>SUMIF(#REF!,$B$3:$B$500,#REF!)</f>
        <v>#REF!</v>
      </c>
      <c r="D233" s="4" t="e">
        <f>VLOOKUP(B233,#REF!,3,0)</f>
        <v>#REF!</v>
      </c>
      <c r="E233" s="5">
        <f>SUMIF('stok akhir'!$C$2:$C$11256,$B$3:$B$500,'stok akhir'!$D$2:$D$11256)</f>
        <v>0</v>
      </c>
    </row>
    <row r="234" spans="2:5" x14ac:dyDescent="0.25">
      <c r="B234" s="2" t="s">
        <v>506</v>
      </c>
      <c r="C234" s="2" t="e">
        <f>SUMIF(#REF!,$B$3:$B$500,#REF!)</f>
        <v>#REF!</v>
      </c>
      <c r="D234" s="4" t="e">
        <f>VLOOKUP(B234,#REF!,3,0)</f>
        <v>#REF!</v>
      </c>
      <c r="E234" s="5">
        <f>SUMIF('stok akhir'!$C$2:$C$11256,$B$3:$B$500,'stok akhir'!$D$2:$D$11256)</f>
        <v>0</v>
      </c>
    </row>
    <row r="235" spans="2:5" x14ac:dyDescent="0.25">
      <c r="B235" s="2" t="s">
        <v>508</v>
      </c>
      <c r="C235" s="2" t="e">
        <f>SUMIF(#REF!,$B$3:$B$500,#REF!)</f>
        <v>#REF!</v>
      </c>
      <c r="D235" s="4" t="e">
        <f>VLOOKUP(B235,#REF!,3,0)</f>
        <v>#REF!</v>
      </c>
      <c r="E235" s="5">
        <f>SUMIF('stok akhir'!$C$2:$C$11256,$B$3:$B$500,'stok akhir'!$D$2:$D$11256)</f>
        <v>0</v>
      </c>
    </row>
    <row r="236" spans="2:5" x14ac:dyDescent="0.25">
      <c r="B236" s="2" t="s">
        <v>510</v>
      </c>
      <c r="C236" s="2" t="e">
        <f>SUMIF(#REF!,$B$3:$B$500,#REF!)</f>
        <v>#REF!</v>
      </c>
      <c r="D236" s="4" t="e">
        <f>VLOOKUP(B236,#REF!,3,0)</f>
        <v>#REF!</v>
      </c>
      <c r="E236" s="5">
        <f>SUMIF('stok akhir'!$C$2:$C$11256,$B$3:$B$500,'stok akhir'!$D$2:$D$11256)</f>
        <v>0</v>
      </c>
    </row>
    <row r="237" spans="2:5" x14ac:dyDescent="0.25">
      <c r="B237" s="2" t="s">
        <v>512</v>
      </c>
      <c r="C237" s="2" t="e">
        <f>SUMIF(#REF!,$B$3:$B$500,#REF!)</f>
        <v>#REF!</v>
      </c>
      <c r="D237" s="1" t="e">
        <f>VLOOKUP(B237,#REF!,3,0)</f>
        <v>#REF!</v>
      </c>
      <c r="E237" s="5">
        <f>SUMIF('stok akhir'!$C$2:$C$11256,$B$3:$B$500,'stok akhir'!$D$2:$D$11256)</f>
        <v>0</v>
      </c>
    </row>
    <row r="238" spans="2:5" x14ac:dyDescent="0.25">
      <c r="B238" s="2" t="s">
        <v>514</v>
      </c>
      <c r="C238" s="2" t="e">
        <f>SUMIF(#REF!,$B$3:$B$500,#REF!)</f>
        <v>#REF!</v>
      </c>
      <c r="D238" s="4" t="e">
        <f>VLOOKUP(B238,#REF!,3,0)</f>
        <v>#REF!</v>
      </c>
      <c r="E238" s="5">
        <f>SUMIF('stok akhir'!$C$2:$C$11256,$B$3:$B$500,'stok akhir'!$D$2:$D$11256)</f>
        <v>0</v>
      </c>
    </row>
    <row r="239" spans="2:5" x14ac:dyDescent="0.25">
      <c r="B239" s="2" t="s">
        <v>516</v>
      </c>
      <c r="C239" s="2" t="e">
        <f>SUMIF(#REF!,$B$3:$B$500,#REF!)</f>
        <v>#REF!</v>
      </c>
      <c r="D239" s="1" t="e">
        <f>VLOOKUP(B239,#REF!,3,0)</f>
        <v>#REF!</v>
      </c>
      <c r="E239" s="5">
        <f>SUMIF('stok akhir'!$C$2:$C$11256,$B$3:$B$500,'stok akhir'!$D$2:$D$11256)</f>
        <v>0</v>
      </c>
    </row>
    <row r="240" spans="2:5" x14ac:dyDescent="0.25">
      <c r="B240" s="2" t="s">
        <v>519</v>
      </c>
      <c r="C240" s="2" t="e">
        <f>SUMIF(#REF!,$B$3:$B$500,#REF!)</f>
        <v>#REF!</v>
      </c>
      <c r="D240" s="1" t="e">
        <f>VLOOKUP(B240,#REF!,3,0)</f>
        <v>#REF!</v>
      </c>
      <c r="E240" s="5">
        <f>SUMIF('stok akhir'!$C$2:$C$11256,$B$3:$B$500,'stok akhir'!$D$2:$D$11256)</f>
        <v>0</v>
      </c>
    </row>
    <row r="241" spans="2:5" x14ac:dyDescent="0.25">
      <c r="B241" s="2" t="s">
        <v>521</v>
      </c>
      <c r="C241" s="2" t="e">
        <f>SUMIF(#REF!,$B$3:$B$500,#REF!)</f>
        <v>#REF!</v>
      </c>
      <c r="D241" s="1" t="e">
        <f>VLOOKUP(B241,#REF!,3,0)</f>
        <v>#REF!</v>
      </c>
      <c r="E241" s="5">
        <f>SUMIF('stok akhir'!$C$2:$C$11256,$B$3:$B$500,'stok akhir'!$D$2:$D$11256)</f>
        <v>0</v>
      </c>
    </row>
    <row r="242" spans="2:5" x14ac:dyDescent="0.25">
      <c r="B242" s="2" t="s">
        <v>523</v>
      </c>
      <c r="C242" s="2" t="e">
        <f>SUMIF(#REF!,$B$3:$B$500,#REF!)</f>
        <v>#REF!</v>
      </c>
      <c r="D242" s="1" t="e">
        <f>VLOOKUP(B242,#REF!,3,0)</f>
        <v>#REF!</v>
      </c>
      <c r="E242" s="5">
        <f>SUMIF('stok akhir'!$C$2:$C$11256,$B$3:$B$500,'stok akhir'!$D$2:$D$11256)</f>
        <v>0</v>
      </c>
    </row>
    <row r="243" spans="2:5" x14ac:dyDescent="0.25">
      <c r="B243" s="2" t="s">
        <v>525</v>
      </c>
      <c r="C243" s="2" t="e">
        <f>SUMIF(#REF!,$B$3:$B$500,#REF!)</f>
        <v>#REF!</v>
      </c>
      <c r="D243" s="1" t="e">
        <f>VLOOKUP(B243,#REF!,3,0)</f>
        <v>#REF!</v>
      </c>
      <c r="E243" s="5">
        <f>SUMIF('stok akhir'!$C$2:$C$11256,$B$3:$B$500,'stok akhir'!$D$2:$D$11256)</f>
        <v>0</v>
      </c>
    </row>
    <row r="244" spans="2:5" x14ac:dyDescent="0.25">
      <c r="B244" s="2" t="s">
        <v>527</v>
      </c>
      <c r="C244" s="2" t="e">
        <f>SUMIF(#REF!,$B$3:$B$500,#REF!)</f>
        <v>#REF!</v>
      </c>
      <c r="D244" s="1" t="e">
        <f>VLOOKUP(B244,#REF!,3,0)</f>
        <v>#REF!</v>
      </c>
      <c r="E244" s="5">
        <f>SUMIF('stok akhir'!$C$2:$C$11256,$B$3:$B$500,'stok akhir'!$D$2:$D$11256)</f>
        <v>0</v>
      </c>
    </row>
    <row r="245" spans="2:5" x14ac:dyDescent="0.25">
      <c r="B245" s="2" t="s">
        <v>529</v>
      </c>
      <c r="C245" s="2" t="e">
        <f>SUMIF(#REF!,$B$3:$B$500,#REF!)</f>
        <v>#REF!</v>
      </c>
      <c r="D245" s="1" t="e">
        <f>VLOOKUP(B245,#REF!,3,0)</f>
        <v>#REF!</v>
      </c>
      <c r="E245" s="5">
        <f>SUMIF('stok akhir'!$C$2:$C$11256,$B$3:$B$500,'stok akhir'!$D$2:$D$11256)</f>
        <v>0</v>
      </c>
    </row>
    <row r="246" spans="2:5" x14ac:dyDescent="0.25">
      <c r="B246" s="2" t="s">
        <v>531</v>
      </c>
      <c r="C246" s="2" t="e">
        <f>SUMIF(#REF!,$B$3:$B$500,#REF!)</f>
        <v>#REF!</v>
      </c>
      <c r="D246" s="1" t="e">
        <f>VLOOKUP(B246,#REF!,3,0)</f>
        <v>#REF!</v>
      </c>
      <c r="E246" s="5">
        <f>SUMIF('stok akhir'!$C$2:$C$11256,$B$3:$B$500,'stok akhir'!$D$2:$D$11256)</f>
        <v>0</v>
      </c>
    </row>
    <row r="247" spans="2:5" x14ac:dyDescent="0.25">
      <c r="B247" s="2" t="s">
        <v>533</v>
      </c>
      <c r="C247" s="2" t="e">
        <f>SUMIF(#REF!,$B$3:$B$500,#REF!)</f>
        <v>#REF!</v>
      </c>
      <c r="D247" s="1" t="e">
        <f>VLOOKUP(B247,#REF!,3,0)</f>
        <v>#REF!</v>
      </c>
      <c r="E247" s="5">
        <f>SUMIF('stok akhir'!$C$2:$C$11256,$B$3:$B$500,'stok akhir'!$D$2:$D$11256)</f>
        <v>0</v>
      </c>
    </row>
    <row r="248" spans="2:5" x14ac:dyDescent="0.25">
      <c r="B248" s="2" t="s">
        <v>535</v>
      </c>
      <c r="C248" s="2" t="e">
        <f>SUMIF(#REF!,$B$3:$B$500,#REF!)</f>
        <v>#REF!</v>
      </c>
      <c r="D248" s="1" t="e">
        <f>VLOOKUP(B248,#REF!,3,0)</f>
        <v>#REF!</v>
      </c>
      <c r="E248" s="5">
        <f>SUMIF('stok akhir'!$C$2:$C$11256,$B$3:$B$500,'stok akhir'!$D$2:$D$11256)</f>
        <v>0</v>
      </c>
    </row>
    <row r="249" spans="2:5" x14ac:dyDescent="0.25">
      <c r="B249" s="2" t="s">
        <v>537</v>
      </c>
      <c r="C249" s="2" t="e">
        <f>SUMIF(#REF!,$B$3:$B$500,#REF!)</f>
        <v>#REF!</v>
      </c>
      <c r="D249" s="1" t="e">
        <f>VLOOKUP(B249,#REF!,3,0)</f>
        <v>#REF!</v>
      </c>
      <c r="E249" s="5">
        <f>SUMIF('stok akhir'!$C$2:$C$11256,$B$3:$B$500,'stok akhir'!$D$2:$D$11256)</f>
        <v>0</v>
      </c>
    </row>
    <row r="250" spans="2:5" x14ac:dyDescent="0.25">
      <c r="B250" s="2" t="s">
        <v>539</v>
      </c>
      <c r="C250" s="2" t="e">
        <f>SUMIF(#REF!,$B$3:$B$500,#REF!)</f>
        <v>#REF!</v>
      </c>
      <c r="D250" s="1" t="e">
        <f>VLOOKUP(B250,#REF!,3,0)</f>
        <v>#REF!</v>
      </c>
      <c r="E250" s="5">
        <f>SUMIF('stok akhir'!$C$2:$C$11256,$B$3:$B$500,'stok akhir'!$D$2:$D$11256)</f>
        <v>0</v>
      </c>
    </row>
    <row r="251" spans="2:5" x14ac:dyDescent="0.25">
      <c r="B251" s="2" t="s">
        <v>541</v>
      </c>
      <c r="C251" s="2" t="e">
        <f>SUMIF(#REF!,$B$3:$B$500,#REF!)</f>
        <v>#REF!</v>
      </c>
      <c r="D251" s="1" t="e">
        <f>VLOOKUP(B251,#REF!,3,0)</f>
        <v>#REF!</v>
      </c>
      <c r="E251" s="5">
        <f>SUMIF('stok akhir'!$C$2:$C$11256,$B$3:$B$500,'stok akhir'!$D$2:$D$11256)</f>
        <v>0</v>
      </c>
    </row>
    <row r="252" spans="2:5" x14ac:dyDescent="0.25">
      <c r="B252" s="2" t="s">
        <v>543</v>
      </c>
      <c r="C252" s="2" t="e">
        <f>SUMIF(#REF!,$B$3:$B$500,#REF!)</f>
        <v>#REF!</v>
      </c>
      <c r="D252" s="1" t="e">
        <f>VLOOKUP(B252,#REF!,3,0)</f>
        <v>#REF!</v>
      </c>
      <c r="E252" s="5">
        <f>SUMIF('stok akhir'!$C$2:$C$11256,$B$3:$B$500,'stok akhir'!$D$2:$D$11256)</f>
        <v>0</v>
      </c>
    </row>
    <row r="253" spans="2:5" x14ac:dyDescent="0.25">
      <c r="B253" s="2" t="s">
        <v>545</v>
      </c>
      <c r="C253" s="2" t="e">
        <f>SUMIF(#REF!,$B$3:$B$500,#REF!)</f>
        <v>#REF!</v>
      </c>
      <c r="D253" s="1" t="e">
        <f>VLOOKUP(B253,#REF!,3,0)</f>
        <v>#REF!</v>
      </c>
      <c r="E253" s="5">
        <f>SUMIF('stok akhir'!$C$2:$C$11256,$B$3:$B$500,'stok akhir'!$D$2:$D$11256)</f>
        <v>0</v>
      </c>
    </row>
    <row r="254" spans="2:5" x14ac:dyDescent="0.25">
      <c r="B254" s="2" t="s">
        <v>547</v>
      </c>
      <c r="C254" s="2" t="e">
        <f>SUMIF(#REF!,$B$3:$B$500,#REF!)</f>
        <v>#REF!</v>
      </c>
      <c r="D254" s="1" t="e">
        <f>VLOOKUP(B254,#REF!,3,0)</f>
        <v>#REF!</v>
      </c>
      <c r="E254" s="5">
        <f>SUMIF('stok akhir'!$C$2:$C$11256,$B$3:$B$500,'stok akhir'!$D$2:$D$11256)</f>
        <v>0</v>
      </c>
    </row>
    <row r="255" spans="2:5" x14ac:dyDescent="0.25">
      <c r="B255" s="2" t="s">
        <v>549</v>
      </c>
      <c r="C255" s="2" t="e">
        <f>SUMIF(#REF!,$B$3:$B$500,#REF!)</f>
        <v>#REF!</v>
      </c>
      <c r="D255" s="1" t="e">
        <f>VLOOKUP(B255,#REF!,3,0)</f>
        <v>#REF!</v>
      </c>
      <c r="E255" s="5">
        <f>SUMIF('stok akhir'!$C$2:$C$11256,$B$3:$B$500,'stok akhir'!$D$2:$D$11256)</f>
        <v>0</v>
      </c>
    </row>
    <row r="256" spans="2:5" x14ac:dyDescent="0.25">
      <c r="B256" s="2" t="s">
        <v>551</v>
      </c>
      <c r="C256" s="2" t="e">
        <f>SUMIF(#REF!,$B$3:$B$500,#REF!)</f>
        <v>#REF!</v>
      </c>
      <c r="D256" s="1" t="e">
        <f>VLOOKUP(B256,#REF!,3,0)</f>
        <v>#REF!</v>
      </c>
      <c r="E256" s="5">
        <f>SUMIF('stok akhir'!$C$2:$C$11256,$B$3:$B$500,'stok akhir'!$D$2:$D$11256)</f>
        <v>0</v>
      </c>
    </row>
    <row r="257" spans="2:5" x14ac:dyDescent="0.25">
      <c r="B257" s="2" t="s">
        <v>553</v>
      </c>
      <c r="C257" s="2" t="e">
        <f>SUMIF(#REF!,$B$3:$B$500,#REF!)</f>
        <v>#REF!</v>
      </c>
      <c r="D257" s="1" t="e">
        <f>VLOOKUP(B257,#REF!,3,0)</f>
        <v>#REF!</v>
      </c>
      <c r="E257" s="5">
        <f>SUMIF('stok akhir'!$C$2:$C$11256,$B$3:$B$500,'stok akhir'!$D$2:$D$11256)</f>
        <v>0</v>
      </c>
    </row>
    <row r="258" spans="2:5" x14ac:dyDescent="0.25">
      <c r="B258" s="2" t="s">
        <v>555</v>
      </c>
      <c r="C258" s="2" t="e">
        <f>SUMIF(#REF!,$B$3:$B$500,#REF!)</f>
        <v>#REF!</v>
      </c>
      <c r="D258" s="1" t="e">
        <f>VLOOKUP(B258,#REF!,3,0)</f>
        <v>#REF!</v>
      </c>
      <c r="E258" s="5">
        <f>SUMIF('stok akhir'!$C$2:$C$11256,$B$3:$B$500,'stok akhir'!$D$2:$D$11256)</f>
        <v>0</v>
      </c>
    </row>
    <row r="259" spans="2:5" x14ac:dyDescent="0.25">
      <c r="B259" s="2" t="s">
        <v>557</v>
      </c>
      <c r="C259" s="2" t="e">
        <f>SUMIF(#REF!,$B$3:$B$500,#REF!)</f>
        <v>#REF!</v>
      </c>
      <c r="D259" s="1" t="e">
        <f>VLOOKUP(B259,#REF!,3,0)</f>
        <v>#REF!</v>
      </c>
      <c r="E259" s="5">
        <f>SUMIF('stok akhir'!$C$2:$C$11256,$B$3:$B$500,'stok akhir'!$D$2:$D$11256)</f>
        <v>0</v>
      </c>
    </row>
    <row r="260" spans="2:5" x14ac:dyDescent="0.25">
      <c r="B260" s="2" t="s">
        <v>559</v>
      </c>
      <c r="C260" s="2" t="e">
        <f>SUMIF(#REF!,$B$3:$B$500,#REF!)</f>
        <v>#REF!</v>
      </c>
      <c r="D260" s="4" t="e">
        <f>VLOOKUP(B260,#REF!,3,0)</f>
        <v>#REF!</v>
      </c>
      <c r="E260" s="5">
        <f>SUMIF('stok akhir'!$C$2:$C$11256,$B$3:$B$500,'stok akhir'!$D$2:$D$11256)</f>
        <v>0</v>
      </c>
    </row>
    <row r="261" spans="2:5" x14ac:dyDescent="0.25">
      <c r="B261" s="2" t="s">
        <v>561</v>
      </c>
      <c r="C261" s="2" t="e">
        <f>SUMIF(#REF!,$B$3:$B$500,#REF!)</f>
        <v>#REF!</v>
      </c>
      <c r="D261" s="1" t="e">
        <f>VLOOKUP(B261,#REF!,3,0)</f>
        <v>#REF!</v>
      </c>
      <c r="E261" s="5">
        <f>SUMIF('stok akhir'!$C$2:$C$11256,$B$3:$B$500,'stok akhir'!$D$2:$D$11256)</f>
        <v>0</v>
      </c>
    </row>
    <row r="262" spans="2:5" x14ac:dyDescent="0.25">
      <c r="B262" s="2" t="s">
        <v>563</v>
      </c>
      <c r="C262" s="2" t="e">
        <f>SUMIF(#REF!,$B$3:$B$500,#REF!)</f>
        <v>#REF!</v>
      </c>
      <c r="D262" s="1" t="e">
        <f>VLOOKUP(B262,#REF!,3,0)</f>
        <v>#REF!</v>
      </c>
      <c r="E262" s="5">
        <f>SUMIF('stok akhir'!$C$2:$C$11256,$B$3:$B$500,'stok akhir'!$D$2:$D$11256)</f>
        <v>0</v>
      </c>
    </row>
    <row r="263" spans="2:5" x14ac:dyDescent="0.25">
      <c r="B263" s="2" t="s">
        <v>565</v>
      </c>
      <c r="C263" s="2" t="e">
        <f>SUMIF(#REF!,$B$3:$B$500,#REF!)</f>
        <v>#REF!</v>
      </c>
      <c r="D263" s="1" t="e">
        <f>VLOOKUP(B263,#REF!,3,0)</f>
        <v>#REF!</v>
      </c>
      <c r="E263" s="5">
        <f>SUMIF('stok akhir'!$C$2:$C$11256,$B$3:$B$500,'stok akhir'!$D$2:$D$11256)</f>
        <v>0</v>
      </c>
    </row>
    <row r="264" spans="2:5" x14ac:dyDescent="0.25">
      <c r="B264" s="2" t="s">
        <v>567</v>
      </c>
      <c r="C264" s="2" t="e">
        <f>SUMIF(#REF!,$B$3:$B$500,#REF!)</f>
        <v>#REF!</v>
      </c>
      <c r="D264" s="1" t="e">
        <f>VLOOKUP(B264,#REF!,3,0)</f>
        <v>#REF!</v>
      </c>
      <c r="E264" s="5">
        <f>SUMIF('stok akhir'!$C$2:$C$11256,$B$3:$B$500,'stok akhir'!$D$2:$D$11256)</f>
        <v>0</v>
      </c>
    </row>
    <row r="265" spans="2:5" x14ac:dyDescent="0.25">
      <c r="B265" s="2" t="s">
        <v>569</v>
      </c>
      <c r="C265" s="2" t="e">
        <f>SUMIF(#REF!,$B$3:$B$500,#REF!)</f>
        <v>#REF!</v>
      </c>
      <c r="D265" s="1" t="e">
        <f>VLOOKUP(B265,#REF!,3,0)</f>
        <v>#REF!</v>
      </c>
      <c r="E265" s="5">
        <f>SUMIF('stok akhir'!$C$2:$C$11256,$B$3:$B$500,'stok akhir'!$D$2:$D$11256)</f>
        <v>0</v>
      </c>
    </row>
    <row r="266" spans="2:5" x14ac:dyDescent="0.25">
      <c r="B266" s="2" t="s">
        <v>571</v>
      </c>
      <c r="C266" s="2" t="e">
        <f>SUMIF(#REF!,$B$3:$B$500,#REF!)</f>
        <v>#REF!</v>
      </c>
      <c r="D266" s="1" t="e">
        <f>VLOOKUP(B266,#REF!,3,0)</f>
        <v>#REF!</v>
      </c>
      <c r="E266" s="5">
        <f>SUMIF('stok akhir'!$C$2:$C$11256,$B$3:$B$500,'stok akhir'!$D$2:$D$11256)</f>
        <v>0</v>
      </c>
    </row>
    <row r="267" spans="2:5" x14ac:dyDescent="0.25">
      <c r="B267" s="2" t="s">
        <v>573</v>
      </c>
      <c r="C267" s="2" t="e">
        <f>SUMIF(#REF!,$B$3:$B$500,#REF!)</f>
        <v>#REF!</v>
      </c>
      <c r="D267" s="4" t="e">
        <f>VLOOKUP(B267,#REF!,3,0)</f>
        <v>#REF!</v>
      </c>
      <c r="E267" s="5">
        <f>SUMIF('stok akhir'!$C$2:$C$11256,$B$3:$B$500,'stok akhir'!$D$2:$D$11256)</f>
        <v>0</v>
      </c>
    </row>
    <row r="268" spans="2:5" x14ac:dyDescent="0.25">
      <c r="B268" s="2" t="s">
        <v>575</v>
      </c>
      <c r="C268" s="2" t="e">
        <f>SUMIF(#REF!,$B$3:$B$500,#REF!)</f>
        <v>#REF!</v>
      </c>
      <c r="D268" s="4" t="e">
        <f>VLOOKUP(B268,#REF!,3,0)</f>
        <v>#REF!</v>
      </c>
      <c r="E268" s="5">
        <f>SUMIF('stok akhir'!$C$2:$C$11256,$B$3:$B$500,'stok akhir'!$D$2:$D$11256)</f>
        <v>0</v>
      </c>
    </row>
    <row r="269" spans="2:5" x14ac:dyDescent="0.25">
      <c r="B269" s="2" t="s">
        <v>577</v>
      </c>
      <c r="C269" s="2" t="e">
        <f>SUMIF(#REF!,$B$3:$B$500,#REF!)</f>
        <v>#REF!</v>
      </c>
      <c r="D269" s="4" t="e">
        <f>VLOOKUP(B269,#REF!,3,0)</f>
        <v>#REF!</v>
      </c>
      <c r="E269" s="5">
        <f>SUMIF('stok akhir'!$C$2:$C$11256,$B$3:$B$500,'stok akhir'!$D$2:$D$11256)</f>
        <v>0</v>
      </c>
    </row>
    <row r="270" spans="2:5" x14ac:dyDescent="0.25">
      <c r="B270" s="2" t="s">
        <v>579</v>
      </c>
      <c r="C270" s="2" t="e">
        <f>SUMIF(#REF!,$B$3:$B$500,#REF!)</f>
        <v>#REF!</v>
      </c>
      <c r="D270" s="1" t="e">
        <f>VLOOKUP(B270,#REF!,3,0)</f>
        <v>#REF!</v>
      </c>
      <c r="E270" s="5">
        <f>SUMIF('stok akhir'!$C$2:$C$11256,$B$3:$B$500,'stok akhir'!$D$2:$D$11256)</f>
        <v>0</v>
      </c>
    </row>
    <row r="271" spans="2:5" x14ac:dyDescent="0.25">
      <c r="B271" s="2" t="s">
        <v>581</v>
      </c>
      <c r="C271" s="2" t="e">
        <f>SUMIF(#REF!,$B$3:$B$500,#REF!)</f>
        <v>#REF!</v>
      </c>
      <c r="D271" s="1" t="e">
        <f>VLOOKUP(B271,#REF!,3,0)</f>
        <v>#REF!</v>
      </c>
      <c r="E271" s="5">
        <f>SUMIF('stok akhir'!$C$2:$C$11256,$B$3:$B$500,'stok akhir'!$D$2:$D$11256)</f>
        <v>0</v>
      </c>
    </row>
    <row r="272" spans="2:5" x14ac:dyDescent="0.25">
      <c r="B272" s="2" t="s">
        <v>583</v>
      </c>
      <c r="C272" s="2" t="e">
        <f>SUMIF(#REF!,$B$3:$B$500,#REF!)</f>
        <v>#REF!</v>
      </c>
      <c r="D272" s="1" t="e">
        <f>VLOOKUP(B272,#REF!,3,0)</f>
        <v>#REF!</v>
      </c>
      <c r="E272" s="5">
        <f>SUMIF('stok akhir'!$C$2:$C$11256,$B$3:$B$500,'stok akhir'!$D$2:$D$11256)</f>
        <v>0</v>
      </c>
    </row>
    <row r="273" spans="2:5" x14ac:dyDescent="0.25">
      <c r="B273" s="2" t="s">
        <v>585</v>
      </c>
      <c r="C273" s="2" t="e">
        <f>SUMIF(#REF!,$B$3:$B$500,#REF!)</f>
        <v>#REF!</v>
      </c>
      <c r="D273" s="1" t="e">
        <f>VLOOKUP(B273,#REF!,3,0)</f>
        <v>#REF!</v>
      </c>
      <c r="E273" s="5">
        <f>SUMIF('stok akhir'!$C$2:$C$11256,$B$3:$B$500,'stok akhir'!$D$2:$D$11256)</f>
        <v>0</v>
      </c>
    </row>
    <row r="274" spans="2:5" x14ac:dyDescent="0.25">
      <c r="B274" s="2" t="s">
        <v>587</v>
      </c>
      <c r="C274" s="2" t="e">
        <f>SUMIF(#REF!,$B$3:$B$500,#REF!)</f>
        <v>#REF!</v>
      </c>
      <c r="D274" s="1" t="e">
        <f>VLOOKUP(B274,#REF!,3,0)</f>
        <v>#REF!</v>
      </c>
      <c r="E274" s="5">
        <f>SUMIF('stok akhir'!$C$2:$C$11256,$B$3:$B$500,'stok akhir'!$D$2:$D$11256)</f>
        <v>0</v>
      </c>
    </row>
    <row r="275" spans="2:5" x14ac:dyDescent="0.25">
      <c r="B275" s="2" t="s">
        <v>589</v>
      </c>
      <c r="C275" s="2" t="e">
        <f>SUMIF(#REF!,$B$3:$B$500,#REF!)</f>
        <v>#REF!</v>
      </c>
      <c r="D275" s="1" t="e">
        <f>VLOOKUP(B275,#REF!,3,0)</f>
        <v>#REF!</v>
      </c>
      <c r="E275" s="5">
        <f>SUMIF('stok akhir'!$C$2:$C$11256,$B$3:$B$500,'stok akhir'!$D$2:$D$11256)</f>
        <v>0</v>
      </c>
    </row>
    <row r="276" spans="2:5" x14ac:dyDescent="0.25">
      <c r="B276" s="2" t="s">
        <v>591</v>
      </c>
      <c r="C276" s="2" t="e">
        <f>SUMIF(#REF!,$B$3:$B$500,#REF!)</f>
        <v>#REF!</v>
      </c>
      <c r="D276" s="1" t="e">
        <f>VLOOKUP(B276,#REF!,3,0)</f>
        <v>#REF!</v>
      </c>
      <c r="E276" s="5">
        <f>SUMIF('stok akhir'!$C$2:$C$11256,$B$3:$B$500,'stok akhir'!$D$2:$D$11256)</f>
        <v>0</v>
      </c>
    </row>
    <row r="277" spans="2:5" x14ac:dyDescent="0.25">
      <c r="B277" s="2" t="s">
        <v>593</v>
      </c>
      <c r="C277" s="2" t="e">
        <f>SUMIF(#REF!,$B$3:$B$500,#REF!)</f>
        <v>#REF!</v>
      </c>
      <c r="D277" s="1" t="e">
        <f>VLOOKUP(B277,#REF!,3,0)</f>
        <v>#REF!</v>
      </c>
      <c r="E277" s="5">
        <f>SUMIF('stok akhir'!$C$2:$C$11256,$B$3:$B$500,'stok akhir'!$D$2:$D$11256)</f>
        <v>0</v>
      </c>
    </row>
    <row r="278" spans="2:5" x14ac:dyDescent="0.25">
      <c r="B278" s="2" t="s">
        <v>596</v>
      </c>
      <c r="C278" s="2" t="e">
        <f>SUMIF(#REF!,$B$3:$B$500,#REF!)</f>
        <v>#REF!</v>
      </c>
      <c r="D278" s="1" t="e">
        <f>VLOOKUP(B278,#REF!,3,0)</f>
        <v>#REF!</v>
      </c>
      <c r="E278" s="5">
        <f>SUMIF('stok akhir'!$C$2:$C$11256,$B$3:$B$500,'stok akhir'!$D$2:$D$11256)</f>
        <v>0</v>
      </c>
    </row>
    <row r="279" spans="2:5" x14ac:dyDescent="0.25">
      <c r="B279" s="2" t="s">
        <v>82</v>
      </c>
      <c r="C279" s="2" t="e">
        <f>SUMIF(#REF!,$B$3:$B$500,#REF!)</f>
        <v>#REF!</v>
      </c>
      <c r="D279" s="4" t="e">
        <f>VLOOKUP(B279,#REF!,3,0)</f>
        <v>#REF!</v>
      </c>
      <c r="E279" s="5">
        <f>SUMIF('stok akhir'!$C$2:$C$11256,$B$3:$B$500,'stok akhir'!$D$2:$D$11256)</f>
        <v>0</v>
      </c>
    </row>
    <row r="280" spans="2:5" x14ac:dyDescent="0.25">
      <c r="B280" s="2" t="s">
        <v>599</v>
      </c>
      <c r="C280" s="2" t="e">
        <f>SUMIF(#REF!,$B$3:$B$500,#REF!)</f>
        <v>#REF!</v>
      </c>
      <c r="D280" s="1" t="e">
        <f>VLOOKUP(B280,#REF!,3,0)</f>
        <v>#REF!</v>
      </c>
      <c r="E280" s="5">
        <f>SUMIF('stok akhir'!$C$2:$C$11256,$B$3:$B$500,'stok akhir'!$D$2:$D$11256)</f>
        <v>0</v>
      </c>
    </row>
    <row r="281" spans="2:5" x14ac:dyDescent="0.25">
      <c r="B281" s="2" t="s">
        <v>602</v>
      </c>
      <c r="C281" s="2" t="e">
        <f>SUMIF(#REF!,$B$3:$B$500,#REF!)</f>
        <v>#REF!</v>
      </c>
      <c r="D281" s="1" t="e">
        <f>VLOOKUP(B281,#REF!,3,0)</f>
        <v>#REF!</v>
      </c>
      <c r="E281" s="5">
        <f>SUMIF('stok akhir'!$C$2:$C$11256,$B$3:$B$500,'stok akhir'!$D$2:$D$11256)</f>
        <v>0</v>
      </c>
    </row>
    <row r="282" spans="2:5" x14ac:dyDescent="0.25">
      <c r="B282" s="2" t="s">
        <v>604</v>
      </c>
      <c r="C282" s="2" t="e">
        <f>SUMIF(#REF!,$B$3:$B$500,#REF!)</f>
        <v>#REF!</v>
      </c>
      <c r="D282" s="1" t="e">
        <f>VLOOKUP(B282,#REF!,3,0)</f>
        <v>#REF!</v>
      </c>
      <c r="E282" s="5">
        <f>SUMIF('stok akhir'!$C$2:$C$11256,$B$3:$B$500,'stok akhir'!$D$2:$D$11256)</f>
        <v>0</v>
      </c>
    </row>
    <row r="283" spans="2:5" x14ac:dyDescent="0.25">
      <c r="B283" s="2" t="s">
        <v>606</v>
      </c>
      <c r="C283" s="2" t="e">
        <f>SUMIF(#REF!,$B$3:$B$500,#REF!)</f>
        <v>#REF!</v>
      </c>
      <c r="D283" s="1" t="e">
        <f>VLOOKUP(B283,#REF!,3,0)</f>
        <v>#REF!</v>
      </c>
      <c r="E283" s="5">
        <f>SUMIF('stok akhir'!$C$2:$C$11256,$B$3:$B$500,'stok akhir'!$D$2:$D$11256)</f>
        <v>0</v>
      </c>
    </row>
    <row r="284" spans="2:5" x14ac:dyDescent="0.25">
      <c r="B284" s="2" t="s">
        <v>608</v>
      </c>
      <c r="C284" s="2" t="e">
        <f>SUMIF(#REF!,$B$3:$B$500,#REF!)</f>
        <v>#REF!</v>
      </c>
      <c r="D284" s="1" t="e">
        <f>VLOOKUP(B284,#REF!,3,0)</f>
        <v>#REF!</v>
      </c>
      <c r="E284" s="5">
        <f>SUMIF('stok akhir'!$C$2:$C$11256,$B$3:$B$500,'stok akhir'!$D$2:$D$11256)</f>
        <v>0</v>
      </c>
    </row>
    <row r="285" spans="2:5" x14ac:dyDescent="0.25">
      <c r="B285" s="2" t="s">
        <v>611</v>
      </c>
      <c r="C285" s="2" t="e">
        <f>SUMIF(#REF!,$B$3:$B$500,#REF!)</f>
        <v>#REF!</v>
      </c>
      <c r="D285" s="1" t="e">
        <f>VLOOKUP(B285,#REF!,3,0)</f>
        <v>#REF!</v>
      </c>
      <c r="E285" s="5">
        <f>SUMIF('stok akhir'!$C$2:$C$11256,$B$3:$B$500,'stok akhir'!$D$2:$D$11256)</f>
        <v>0</v>
      </c>
    </row>
    <row r="286" spans="2:5" x14ac:dyDescent="0.25">
      <c r="B286" s="2" t="s">
        <v>613</v>
      </c>
      <c r="C286" s="2" t="e">
        <f>SUMIF(#REF!,$B$3:$B$500,#REF!)</f>
        <v>#REF!</v>
      </c>
      <c r="D286" s="1" t="e">
        <f>VLOOKUP(B286,#REF!,3,0)</f>
        <v>#REF!</v>
      </c>
      <c r="E286" s="5">
        <f>SUMIF('stok akhir'!$C$2:$C$11256,$B$3:$B$500,'stok akhir'!$D$2:$D$11256)</f>
        <v>0</v>
      </c>
    </row>
    <row r="287" spans="2:5" x14ac:dyDescent="0.25">
      <c r="B287" s="2" t="s">
        <v>615</v>
      </c>
      <c r="C287" s="2" t="e">
        <f>SUMIF(#REF!,$B$3:$B$500,#REF!)</f>
        <v>#REF!</v>
      </c>
      <c r="D287" s="1" t="e">
        <f>VLOOKUP(B287,#REF!,3,0)</f>
        <v>#REF!</v>
      </c>
      <c r="E287" s="5">
        <f>SUMIF('stok akhir'!$C$2:$C$11256,$B$3:$B$500,'stok akhir'!$D$2:$D$11256)</f>
        <v>0</v>
      </c>
    </row>
    <row r="288" spans="2:5" x14ac:dyDescent="0.25">
      <c r="B288" s="2" t="s">
        <v>617</v>
      </c>
      <c r="C288" s="2" t="e">
        <f>SUMIF(#REF!,$B$3:$B$500,#REF!)</f>
        <v>#REF!</v>
      </c>
      <c r="D288" s="1" t="e">
        <f>VLOOKUP(B288,#REF!,3,0)</f>
        <v>#REF!</v>
      </c>
      <c r="E288" s="5">
        <f>SUMIF('stok akhir'!$C$2:$C$11256,$B$3:$B$500,'stok akhir'!$D$2:$D$11256)</f>
        <v>0</v>
      </c>
    </row>
    <row r="289" spans="2:5" x14ac:dyDescent="0.25">
      <c r="B289" s="2" t="s">
        <v>619</v>
      </c>
      <c r="C289" s="2" t="e">
        <f>SUMIF(#REF!,$B$3:$B$500,#REF!)</f>
        <v>#REF!</v>
      </c>
      <c r="D289" s="1" t="e">
        <f>VLOOKUP(B289,#REF!,3,0)</f>
        <v>#REF!</v>
      </c>
      <c r="E289" s="5">
        <f>SUMIF('stok akhir'!$C$2:$C$11256,$B$3:$B$500,'stok akhir'!$D$2:$D$11256)</f>
        <v>0</v>
      </c>
    </row>
    <row r="290" spans="2:5" x14ac:dyDescent="0.25">
      <c r="B290" s="2" t="s">
        <v>621</v>
      </c>
      <c r="C290" s="2" t="e">
        <f>SUMIF(#REF!,$B$3:$B$500,#REF!)</f>
        <v>#REF!</v>
      </c>
      <c r="D290" s="1" t="e">
        <f>VLOOKUP(B290,#REF!,3,0)</f>
        <v>#REF!</v>
      </c>
      <c r="E290" s="5">
        <f>SUMIF('stok akhir'!$C$2:$C$11256,$B$3:$B$500,'stok akhir'!$D$2:$D$11256)</f>
        <v>0</v>
      </c>
    </row>
    <row r="291" spans="2:5" x14ac:dyDescent="0.25">
      <c r="B291" s="2" t="s">
        <v>623</v>
      </c>
      <c r="C291" s="2" t="e">
        <f>SUMIF(#REF!,$B$3:$B$500,#REF!)</f>
        <v>#REF!</v>
      </c>
      <c r="D291" s="1" t="e">
        <f>VLOOKUP(B291,#REF!,3,0)</f>
        <v>#REF!</v>
      </c>
      <c r="E291" s="5">
        <f>SUMIF('stok akhir'!$C$2:$C$11256,$B$3:$B$500,'stok akhir'!$D$2:$D$11256)</f>
        <v>0</v>
      </c>
    </row>
    <row r="292" spans="2:5" x14ac:dyDescent="0.25">
      <c r="B292" s="2" t="s">
        <v>625</v>
      </c>
      <c r="C292" s="2" t="e">
        <f>SUMIF(#REF!,$B$3:$B$500,#REF!)</f>
        <v>#REF!</v>
      </c>
      <c r="D292" s="1" t="e">
        <f>VLOOKUP(B292,#REF!,3,0)</f>
        <v>#REF!</v>
      </c>
      <c r="E292" s="5">
        <f>SUMIF('stok akhir'!$C$2:$C$11256,$B$3:$B$500,'stok akhir'!$D$2:$D$11256)</f>
        <v>0</v>
      </c>
    </row>
    <row r="293" spans="2:5" x14ac:dyDescent="0.25">
      <c r="B293" s="2" t="s">
        <v>627</v>
      </c>
      <c r="C293" s="2" t="e">
        <f>SUMIF(#REF!,$B$3:$B$500,#REF!)</f>
        <v>#REF!</v>
      </c>
      <c r="D293" s="4" t="e">
        <f>VLOOKUP(B293,#REF!,3,0)</f>
        <v>#REF!</v>
      </c>
      <c r="E293" s="5">
        <f>SUMIF('stok akhir'!$C$2:$C$11256,$B$3:$B$500,'stok akhir'!$D$2:$D$11256)</f>
        <v>0</v>
      </c>
    </row>
    <row r="294" spans="2:5" x14ac:dyDescent="0.25">
      <c r="B294" s="2" t="s">
        <v>629</v>
      </c>
      <c r="C294" s="2" t="e">
        <f>SUMIF(#REF!,$B$3:$B$500,#REF!)</f>
        <v>#REF!</v>
      </c>
      <c r="D294" s="1" t="e">
        <f>VLOOKUP(B294,#REF!,3,0)</f>
        <v>#REF!</v>
      </c>
      <c r="E294" s="5">
        <f>SUMIF('stok akhir'!$C$2:$C$11256,$B$3:$B$500,'stok akhir'!$D$2:$D$11256)</f>
        <v>0</v>
      </c>
    </row>
    <row r="295" spans="2:5" x14ac:dyDescent="0.25">
      <c r="B295" s="2" t="s">
        <v>631</v>
      </c>
      <c r="C295" s="2" t="e">
        <f>SUMIF(#REF!,$B$3:$B$500,#REF!)</f>
        <v>#REF!</v>
      </c>
      <c r="D295" s="1" t="e">
        <f>VLOOKUP(B295,#REF!,3,0)</f>
        <v>#REF!</v>
      </c>
      <c r="E295" s="5">
        <f>SUMIF('stok akhir'!$C$2:$C$11256,$B$3:$B$500,'stok akhir'!$D$2:$D$11256)</f>
        <v>0</v>
      </c>
    </row>
    <row r="296" spans="2:5" x14ac:dyDescent="0.25">
      <c r="B296" s="2" t="s">
        <v>633</v>
      </c>
      <c r="C296" s="2" t="e">
        <f>SUMIF(#REF!,$B$3:$B$500,#REF!)</f>
        <v>#REF!</v>
      </c>
      <c r="D296" s="1" t="e">
        <f>VLOOKUP(B296,#REF!,3,0)</f>
        <v>#REF!</v>
      </c>
      <c r="E296" s="5">
        <f>SUMIF('stok akhir'!$C$2:$C$11256,$B$3:$B$500,'stok akhir'!$D$2:$D$11256)</f>
        <v>0</v>
      </c>
    </row>
    <row r="297" spans="2:5" x14ac:dyDescent="0.25">
      <c r="B297" s="2" t="s">
        <v>635</v>
      </c>
      <c r="C297" s="2" t="e">
        <f>SUMIF(#REF!,$B$3:$B$500,#REF!)</f>
        <v>#REF!</v>
      </c>
      <c r="D297" s="1" t="e">
        <f>VLOOKUP(B297,#REF!,3,0)</f>
        <v>#REF!</v>
      </c>
      <c r="E297" s="5">
        <f>SUMIF('stok akhir'!$C$2:$C$11256,$B$3:$B$500,'stok akhir'!$D$2:$D$11256)</f>
        <v>0</v>
      </c>
    </row>
    <row r="298" spans="2:5" x14ac:dyDescent="0.25">
      <c r="B298" s="2" t="s">
        <v>637</v>
      </c>
      <c r="C298" s="2" t="e">
        <f>SUMIF(#REF!,$B$3:$B$500,#REF!)</f>
        <v>#REF!</v>
      </c>
      <c r="D298" s="1" t="e">
        <f>VLOOKUP(B298,#REF!,3,0)</f>
        <v>#REF!</v>
      </c>
      <c r="E298" s="5">
        <f>SUMIF('stok akhir'!$C$2:$C$11256,$B$3:$B$500,'stok akhir'!$D$2:$D$11256)</f>
        <v>0</v>
      </c>
    </row>
    <row r="299" spans="2:5" x14ac:dyDescent="0.25">
      <c r="B299" s="2" t="s">
        <v>639</v>
      </c>
      <c r="C299" s="2" t="e">
        <f>SUMIF(#REF!,$B$3:$B$500,#REF!)</f>
        <v>#REF!</v>
      </c>
      <c r="D299" s="1" t="e">
        <f>VLOOKUP(B299,#REF!,3,0)</f>
        <v>#REF!</v>
      </c>
      <c r="E299" s="5">
        <f>SUMIF('stok akhir'!$C$2:$C$11256,$B$3:$B$500,'stok akhir'!$D$2:$D$11256)</f>
        <v>0</v>
      </c>
    </row>
    <row r="300" spans="2:5" x14ac:dyDescent="0.25">
      <c r="B300" s="2" t="s">
        <v>641</v>
      </c>
      <c r="C300" s="2" t="e">
        <f>SUMIF(#REF!,$B$3:$B$500,#REF!)</f>
        <v>#REF!</v>
      </c>
      <c r="D300" s="1" t="e">
        <f>VLOOKUP(B300,#REF!,3,0)</f>
        <v>#REF!</v>
      </c>
      <c r="E300" s="5">
        <f>SUMIF('stok akhir'!$C$2:$C$11256,$B$3:$B$500,'stok akhir'!$D$2:$D$11256)</f>
        <v>0</v>
      </c>
    </row>
    <row r="301" spans="2:5" x14ac:dyDescent="0.25">
      <c r="B301" s="2" t="s">
        <v>643</v>
      </c>
      <c r="C301" s="2" t="e">
        <f>SUMIF(#REF!,$B$3:$B$500,#REF!)</f>
        <v>#REF!</v>
      </c>
      <c r="D301" s="1" t="e">
        <f>VLOOKUP(B301,#REF!,3,0)</f>
        <v>#REF!</v>
      </c>
      <c r="E301" s="5">
        <f>SUMIF('stok akhir'!$C$2:$C$11256,$B$3:$B$500,'stok akhir'!$D$2:$D$11256)</f>
        <v>0</v>
      </c>
    </row>
    <row r="302" spans="2:5" x14ac:dyDescent="0.25">
      <c r="B302" s="2" t="s">
        <v>645</v>
      </c>
      <c r="C302" s="2" t="e">
        <f>SUMIF(#REF!,$B$3:$B$500,#REF!)</f>
        <v>#REF!</v>
      </c>
      <c r="D302" s="1" t="e">
        <f>VLOOKUP(B302,#REF!,3,0)</f>
        <v>#REF!</v>
      </c>
      <c r="E302" s="5">
        <f>SUMIF('stok akhir'!$C$2:$C$11256,$B$3:$B$500,'stok akhir'!$D$2:$D$11256)</f>
        <v>0</v>
      </c>
    </row>
    <row r="303" spans="2:5" x14ac:dyDescent="0.25">
      <c r="B303" s="2" t="s">
        <v>647</v>
      </c>
      <c r="C303" s="2" t="e">
        <f>SUMIF(#REF!,$B$3:$B$500,#REF!)</f>
        <v>#REF!</v>
      </c>
      <c r="D303" s="1" t="e">
        <f>VLOOKUP(B303,#REF!,3,0)</f>
        <v>#REF!</v>
      </c>
      <c r="E303" s="5">
        <f>SUMIF('stok akhir'!$C$2:$C$11256,$B$3:$B$500,'stok akhir'!$D$2:$D$11256)</f>
        <v>0</v>
      </c>
    </row>
    <row r="304" spans="2:5" x14ac:dyDescent="0.25">
      <c r="B304" s="2" t="s">
        <v>649</v>
      </c>
      <c r="C304" s="2" t="e">
        <f>SUMIF(#REF!,$B$3:$B$500,#REF!)</f>
        <v>#REF!</v>
      </c>
      <c r="D304" s="1" t="e">
        <f>VLOOKUP(B304,#REF!,3,0)</f>
        <v>#REF!</v>
      </c>
      <c r="E304" s="5">
        <f>SUMIF('stok akhir'!$C$2:$C$11256,$B$3:$B$500,'stok akhir'!$D$2:$D$11256)</f>
        <v>0</v>
      </c>
    </row>
    <row r="305" spans="2:5" x14ac:dyDescent="0.25">
      <c r="B305" s="2" t="s">
        <v>651</v>
      </c>
      <c r="C305" s="2" t="e">
        <f>SUMIF(#REF!,$B$3:$B$500,#REF!)</f>
        <v>#REF!</v>
      </c>
      <c r="D305" s="1" t="e">
        <f>VLOOKUP(B305,#REF!,3,0)</f>
        <v>#REF!</v>
      </c>
      <c r="E305" s="5">
        <f>SUMIF('stok akhir'!$C$2:$C$11256,$B$3:$B$500,'stok akhir'!$D$2:$D$11256)</f>
        <v>0</v>
      </c>
    </row>
    <row r="306" spans="2:5" x14ac:dyDescent="0.25">
      <c r="B306" s="2" t="s">
        <v>653</v>
      </c>
      <c r="C306" s="2" t="e">
        <f>SUMIF(#REF!,$B$3:$B$500,#REF!)</f>
        <v>#REF!</v>
      </c>
      <c r="D306" s="1" t="e">
        <f>VLOOKUP(B306,#REF!,3,0)</f>
        <v>#REF!</v>
      </c>
      <c r="E306" s="5">
        <f>SUMIF('stok akhir'!$C$2:$C$11256,$B$3:$B$500,'stok akhir'!$D$2:$D$11256)</f>
        <v>0</v>
      </c>
    </row>
    <row r="307" spans="2:5" x14ac:dyDescent="0.25">
      <c r="B307" s="2" t="s">
        <v>655</v>
      </c>
      <c r="C307" s="2" t="e">
        <f>SUMIF(#REF!,$B$3:$B$500,#REF!)</f>
        <v>#REF!</v>
      </c>
      <c r="D307" s="1" t="e">
        <f>VLOOKUP(B307,#REF!,3,0)</f>
        <v>#REF!</v>
      </c>
      <c r="E307" s="5">
        <f>SUMIF('stok akhir'!$C$2:$C$11256,$B$3:$B$500,'stok akhir'!$D$2:$D$11256)</f>
        <v>0</v>
      </c>
    </row>
    <row r="308" spans="2:5" x14ac:dyDescent="0.25">
      <c r="B308" s="2" t="s">
        <v>657</v>
      </c>
      <c r="C308" s="2" t="e">
        <f>SUMIF(#REF!,$B$3:$B$500,#REF!)</f>
        <v>#REF!</v>
      </c>
      <c r="D308" s="1" t="e">
        <f>VLOOKUP(B308,#REF!,3,0)</f>
        <v>#REF!</v>
      </c>
      <c r="E308" s="5">
        <f>SUMIF('stok akhir'!$C$2:$C$11256,$B$3:$B$500,'stok akhir'!$D$2:$D$11256)</f>
        <v>0</v>
      </c>
    </row>
    <row r="309" spans="2:5" x14ac:dyDescent="0.25">
      <c r="B309" s="2" t="s">
        <v>659</v>
      </c>
      <c r="C309" s="2" t="e">
        <f>SUMIF(#REF!,$B$3:$B$500,#REF!)</f>
        <v>#REF!</v>
      </c>
      <c r="D309" s="1" t="e">
        <f>VLOOKUP(B309,#REF!,3,0)</f>
        <v>#REF!</v>
      </c>
      <c r="E309" s="5">
        <f>SUMIF('stok akhir'!$C$2:$C$11256,$B$3:$B$500,'stok akhir'!$D$2:$D$11256)</f>
        <v>0</v>
      </c>
    </row>
    <row r="310" spans="2:5" x14ac:dyDescent="0.25">
      <c r="B310" s="2" t="s">
        <v>662</v>
      </c>
      <c r="C310" s="2" t="e">
        <f>SUMIF(#REF!,$B$3:$B$500,#REF!)</f>
        <v>#REF!</v>
      </c>
      <c r="D310" s="1" t="e">
        <f>VLOOKUP(B310,#REF!,3,0)</f>
        <v>#REF!</v>
      </c>
      <c r="E310" s="5">
        <f>SUMIF('stok akhir'!$C$2:$C$11256,$B$3:$B$500,'stok akhir'!$D$2:$D$11256)</f>
        <v>0</v>
      </c>
    </row>
    <row r="311" spans="2:5" x14ac:dyDescent="0.25">
      <c r="B311" s="2" t="s">
        <v>664</v>
      </c>
      <c r="C311" s="2" t="e">
        <f>SUMIF(#REF!,$B$3:$B$500,#REF!)</f>
        <v>#REF!</v>
      </c>
      <c r="D311" s="1" t="e">
        <f>VLOOKUP(B311,#REF!,3,0)</f>
        <v>#REF!</v>
      </c>
      <c r="E311" s="5">
        <f>SUMIF('stok akhir'!$C$2:$C$11256,$B$3:$B$500,'stok akhir'!$D$2:$D$11256)</f>
        <v>0</v>
      </c>
    </row>
    <row r="312" spans="2:5" x14ac:dyDescent="0.25">
      <c r="B312" s="2" t="s">
        <v>660</v>
      </c>
      <c r="C312" s="2" t="e">
        <f>SUMIF(#REF!,$B$3:$B$500,#REF!)</f>
        <v>#REF!</v>
      </c>
      <c r="D312" s="1" t="e">
        <f>VLOOKUP(B312,#REF!,3,0)</f>
        <v>#REF!</v>
      </c>
      <c r="E312" s="5">
        <f>SUMIF('stok akhir'!$C$2:$C$11256,$B$3:$B$500,'stok akhir'!$D$2:$D$11256)</f>
        <v>0</v>
      </c>
    </row>
    <row r="313" spans="2:5" x14ac:dyDescent="0.25">
      <c r="B313" s="2" t="s">
        <v>668</v>
      </c>
      <c r="C313" s="2" t="e">
        <f>SUMIF(#REF!,$B$3:$B$500,#REF!)</f>
        <v>#REF!</v>
      </c>
      <c r="D313" s="1" t="e">
        <f>VLOOKUP(B313,#REF!,3,0)</f>
        <v>#REF!</v>
      </c>
      <c r="E313" s="5">
        <f>SUMIF('stok akhir'!$C$2:$C$11256,$B$3:$B$500,'stok akhir'!$D$2:$D$11256)</f>
        <v>0</v>
      </c>
    </row>
    <row r="314" spans="2:5" x14ac:dyDescent="0.25">
      <c r="B314" s="2" t="s">
        <v>670</v>
      </c>
      <c r="C314" s="2" t="e">
        <f>SUMIF(#REF!,$B$3:$B$500,#REF!)</f>
        <v>#REF!</v>
      </c>
      <c r="D314" s="1" t="e">
        <f>VLOOKUP(B314,#REF!,3,0)</f>
        <v>#REF!</v>
      </c>
      <c r="E314" s="5">
        <f>SUMIF('stok akhir'!$C$2:$C$11256,$B$3:$B$500,'stok akhir'!$D$2:$D$11256)</f>
        <v>0</v>
      </c>
    </row>
    <row r="315" spans="2:5" x14ac:dyDescent="0.25">
      <c r="B315" s="2" t="s">
        <v>672</v>
      </c>
      <c r="C315" s="2" t="e">
        <f>SUMIF(#REF!,$B$3:$B$500,#REF!)</f>
        <v>#REF!</v>
      </c>
      <c r="D315" s="1" t="e">
        <f>VLOOKUP(B315,#REF!,3,0)</f>
        <v>#REF!</v>
      </c>
      <c r="E315" s="5">
        <f>SUMIF('stok akhir'!$C$2:$C$11256,$B$3:$B$500,'stok akhir'!$D$2:$D$11256)</f>
        <v>0</v>
      </c>
    </row>
    <row r="316" spans="2:5" x14ac:dyDescent="0.25">
      <c r="B316" s="2" t="s">
        <v>674</v>
      </c>
      <c r="C316" s="2" t="e">
        <f>SUMIF(#REF!,$B$3:$B$500,#REF!)</f>
        <v>#REF!</v>
      </c>
      <c r="D316" s="1" t="e">
        <f>VLOOKUP(B316,#REF!,3,0)</f>
        <v>#REF!</v>
      </c>
      <c r="E316" s="5">
        <f>SUMIF('stok akhir'!$C$2:$C$11256,$B$3:$B$500,'stok akhir'!$D$2:$D$11256)</f>
        <v>0</v>
      </c>
    </row>
    <row r="317" spans="2:5" x14ac:dyDescent="0.25">
      <c r="B317" s="2" t="s">
        <v>676</v>
      </c>
      <c r="C317" s="2" t="e">
        <f>SUMIF(#REF!,$B$3:$B$500,#REF!)</f>
        <v>#REF!</v>
      </c>
      <c r="D317" s="1" t="e">
        <f>VLOOKUP(B317,#REF!,3,0)</f>
        <v>#REF!</v>
      </c>
      <c r="E317" s="5">
        <f>SUMIF('stok akhir'!$C$2:$C$11256,$B$3:$B$500,'stok akhir'!$D$2:$D$11256)</f>
        <v>0</v>
      </c>
    </row>
    <row r="318" spans="2:5" x14ac:dyDescent="0.25">
      <c r="B318" s="2" t="s">
        <v>678</v>
      </c>
      <c r="C318" s="2" t="e">
        <f>SUMIF(#REF!,$B$3:$B$500,#REF!)</f>
        <v>#REF!</v>
      </c>
      <c r="D318" s="1" t="e">
        <f>VLOOKUP(B318,#REF!,3,0)</f>
        <v>#REF!</v>
      </c>
      <c r="E318" s="5">
        <f>SUMIF('stok akhir'!$C$2:$C$11256,$B$3:$B$500,'stok akhir'!$D$2:$D$11256)</f>
        <v>0</v>
      </c>
    </row>
    <row r="319" spans="2:5" x14ac:dyDescent="0.25">
      <c r="B319" s="2" t="s">
        <v>680</v>
      </c>
      <c r="C319" s="2" t="e">
        <f>SUMIF(#REF!,$B$3:$B$500,#REF!)</f>
        <v>#REF!</v>
      </c>
      <c r="D319" s="1" t="e">
        <f>VLOOKUP(B319,#REF!,3,0)</f>
        <v>#REF!</v>
      </c>
      <c r="E319" s="5">
        <f>SUMIF('stok akhir'!$C$2:$C$11256,$B$3:$B$500,'stok akhir'!$D$2:$D$11256)</f>
        <v>0</v>
      </c>
    </row>
    <row r="320" spans="2:5" x14ac:dyDescent="0.25">
      <c r="B320" s="2" t="s">
        <v>683</v>
      </c>
      <c r="C320" s="2" t="e">
        <f>SUMIF(#REF!,$B$3:$B$500,#REF!)</f>
        <v>#REF!</v>
      </c>
      <c r="D320" s="1" t="e">
        <f>VLOOKUP(B320,#REF!,3,0)</f>
        <v>#REF!</v>
      </c>
      <c r="E320" s="5">
        <f>SUMIF('stok akhir'!$C$2:$C$11256,$B$3:$B$500,'stok akhir'!$D$2:$D$11256)</f>
        <v>0</v>
      </c>
    </row>
    <row r="321" spans="2:5" x14ac:dyDescent="0.25">
      <c r="B321" s="2" t="s">
        <v>685</v>
      </c>
      <c r="C321" s="2" t="e">
        <f>SUMIF(#REF!,$B$3:$B$500,#REF!)</f>
        <v>#REF!</v>
      </c>
      <c r="D321" s="1" t="e">
        <f>VLOOKUP(B321,#REF!,3,0)</f>
        <v>#REF!</v>
      </c>
      <c r="E321" s="5">
        <f>SUMIF('stok akhir'!$C$2:$C$11256,$B$3:$B$500,'stok akhir'!$D$2:$D$11256)</f>
        <v>0</v>
      </c>
    </row>
    <row r="322" spans="2:5" x14ac:dyDescent="0.25">
      <c r="B322" s="2" t="s">
        <v>687</v>
      </c>
      <c r="C322" s="2" t="e">
        <f>SUMIF(#REF!,$B$3:$B$500,#REF!)</f>
        <v>#REF!</v>
      </c>
      <c r="D322" s="1" t="e">
        <f>VLOOKUP(B322,#REF!,3,0)</f>
        <v>#REF!</v>
      </c>
      <c r="E322" s="5">
        <f>SUMIF('stok akhir'!$C$2:$C$11256,$B$3:$B$500,'stok akhir'!$D$2:$D$11256)</f>
        <v>0</v>
      </c>
    </row>
    <row r="323" spans="2:5" x14ac:dyDescent="0.25">
      <c r="B323" s="2" t="s">
        <v>689</v>
      </c>
      <c r="C323" s="2" t="e">
        <f>SUMIF(#REF!,$B$3:$B$500,#REF!)</f>
        <v>#REF!</v>
      </c>
      <c r="D323" s="1" t="e">
        <f>VLOOKUP(B323,#REF!,3,0)</f>
        <v>#REF!</v>
      </c>
      <c r="E323" s="5">
        <f>SUMIF('stok akhir'!$C$2:$C$11256,$B$3:$B$500,'stok akhir'!$D$2:$D$11256)</f>
        <v>0</v>
      </c>
    </row>
    <row r="324" spans="2:5" x14ac:dyDescent="0.25">
      <c r="B324" s="2" t="s">
        <v>691</v>
      </c>
      <c r="C324" s="2" t="e">
        <f>SUMIF(#REF!,$B$3:$B$500,#REF!)</f>
        <v>#REF!</v>
      </c>
      <c r="D324" s="1" t="e">
        <f>VLOOKUP(B324,#REF!,3,0)</f>
        <v>#REF!</v>
      </c>
      <c r="E324" s="5">
        <f>SUMIF('stok akhir'!$C$2:$C$11256,$B$3:$B$500,'stok akhir'!$D$2:$D$11256)</f>
        <v>0</v>
      </c>
    </row>
    <row r="325" spans="2:5" x14ac:dyDescent="0.25">
      <c r="B325" s="2" t="s">
        <v>694</v>
      </c>
      <c r="C325" s="2" t="e">
        <f>SUMIF(#REF!,$B$3:$B$500,#REF!)</f>
        <v>#REF!</v>
      </c>
      <c r="D325" s="1" t="e">
        <f>VLOOKUP(B325,#REF!,3,0)</f>
        <v>#REF!</v>
      </c>
      <c r="E325" s="5">
        <f>SUMIF('stok akhir'!$C$2:$C$11256,$B$3:$B$500,'stok akhir'!$D$2:$D$11256)</f>
        <v>0</v>
      </c>
    </row>
    <row r="326" spans="2:5" x14ac:dyDescent="0.25">
      <c r="B326" s="2" t="s">
        <v>696</v>
      </c>
      <c r="C326" s="2" t="e">
        <f>SUMIF(#REF!,$B$3:$B$500,#REF!)</f>
        <v>#REF!</v>
      </c>
      <c r="D326" s="1" t="e">
        <f>VLOOKUP(B326,#REF!,3,0)</f>
        <v>#REF!</v>
      </c>
      <c r="E326" s="5">
        <f>SUMIF('stok akhir'!$C$2:$C$11256,$B$3:$B$500,'stok akhir'!$D$2:$D$11256)</f>
        <v>0</v>
      </c>
    </row>
    <row r="327" spans="2:5" x14ac:dyDescent="0.25">
      <c r="B327" s="2" t="s">
        <v>698</v>
      </c>
      <c r="C327" s="2" t="e">
        <f>SUMIF(#REF!,$B$3:$B$500,#REF!)</f>
        <v>#REF!</v>
      </c>
      <c r="D327" s="1" t="e">
        <f>VLOOKUP(B327,#REF!,3,0)</f>
        <v>#REF!</v>
      </c>
      <c r="E327" s="5">
        <f>SUMIF('stok akhir'!$C$2:$C$11256,$B$3:$B$500,'stok akhir'!$D$2:$D$11256)</f>
        <v>0</v>
      </c>
    </row>
    <row r="328" spans="2:5" x14ac:dyDescent="0.25">
      <c r="B328" s="2" t="s">
        <v>547</v>
      </c>
      <c r="C328" s="2" t="e">
        <f>SUMIF(#REF!,$B$3:$B$500,#REF!)</f>
        <v>#REF!</v>
      </c>
      <c r="D328" s="1" t="e">
        <f>VLOOKUP(B328,#REF!,3,0)</f>
        <v>#REF!</v>
      </c>
      <c r="E328" s="5">
        <f>SUMIF('stok akhir'!$C$2:$C$11256,$B$3:$B$500,'stok akhir'!$D$2:$D$11256)</f>
        <v>0</v>
      </c>
    </row>
    <row r="329" spans="2:5" x14ac:dyDescent="0.25">
      <c r="B329" s="2" t="s">
        <v>701</v>
      </c>
      <c r="C329" s="2" t="e">
        <f>SUMIF(#REF!,$B$3:$B$500,#REF!)</f>
        <v>#REF!</v>
      </c>
      <c r="D329" s="1" t="e">
        <f>VLOOKUP(B329,#REF!,3,0)</f>
        <v>#REF!</v>
      </c>
      <c r="E329" s="5">
        <f>SUMIF('stok akhir'!$C$2:$C$11256,$B$3:$B$500,'stok akhir'!$D$2:$D$11256)</f>
        <v>0</v>
      </c>
    </row>
    <row r="330" spans="2:5" x14ac:dyDescent="0.25">
      <c r="B330" s="2" t="s">
        <v>703</v>
      </c>
      <c r="C330" s="2" t="e">
        <f>SUMIF(#REF!,$B$3:$B$500,#REF!)</f>
        <v>#REF!</v>
      </c>
      <c r="D330" s="4" t="e">
        <f>VLOOKUP(B330,#REF!,3,0)</f>
        <v>#REF!</v>
      </c>
      <c r="E330" s="5">
        <f>SUMIF('stok akhir'!$C$2:$C$11256,$B$3:$B$500,'stok akhir'!$D$2:$D$11256)</f>
        <v>0</v>
      </c>
    </row>
    <row r="331" spans="2:5" x14ac:dyDescent="0.25">
      <c r="B331" s="2" t="s">
        <v>705</v>
      </c>
      <c r="C331" s="2" t="e">
        <f>SUMIF(#REF!,$B$3:$B$500,#REF!)</f>
        <v>#REF!</v>
      </c>
      <c r="D331" s="1" t="e">
        <f>VLOOKUP(B331,#REF!,3,0)</f>
        <v>#REF!</v>
      </c>
      <c r="E331" s="5">
        <f>SUMIF('stok akhir'!$C$2:$C$11256,$B$3:$B$500,'stok akhir'!$D$2:$D$11256)</f>
        <v>0</v>
      </c>
    </row>
    <row r="332" spans="2:5" x14ac:dyDescent="0.25">
      <c r="B332" s="2" t="s">
        <v>707</v>
      </c>
      <c r="C332" s="2" t="e">
        <f>SUMIF(#REF!,$B$3:$B$500,#REF!)</f>
        <v>#REF!</v>
      </c>
      <c r="D332" s="1" t="e">
        <f>VLOOKUP(B332,#REF!,3,0)</f>
        <v>#REF!</v>
      </c>
      <c r="E332" s="5">
        <f>SUMIF('stok akhir'!$C$2:$C$11256,$B$3:$B$500,'stok akhir'!$D$2:$D$11256)</f>
        <v>0</v>
      </c>
    </row>
    <row r="333" spans="2:5" x14ac:dyDescent="0.25">
      <c r="B333" s="2" t="s">
        <v>709</v>
      </c>
      <c r="C333" s="2" t="e">
        <f>SUMIF(#REF!,$B$3:$B$500,#REF!)</f>
        <v>#REF!</v>
      </c>
      <c r="D333" s="1" t="e">
        <f>VLOOKUP(B333,#REF!,3,0)</f>
        <v>#REF!</v>
      </c>
      <c r="E333" s="5">
        <f>SUMIF('stok akhir'!$C$2:$C$11256,$B$3:$B$500,'stok akhir'!$D$2:$D$11256)</f>
        <v>0</v>
      </c>
    </row>
    <row r="334" spans="2:5" x14ac:dyDescent="0.25">
      <c r="B334" s="2" t="s">
        <v>712</v>
      </c>
      <c r="C334" s="2" t="e">
        <f>SUMIF(#REF!,$B$3:$B$500,#REF!)</f>
        <v>#REF!</v>
      </c>
      <c r="D334" s="1" t="e">
        <f>VLOOKUP(B334,#REF!,3,0)</f>
        <v>#REF!</v>
      </c>
      <c r="E334" s="5">
        <f>SUMIF('stok akhir'!$C$2:$C$11256,$B$3:$B$500,'stok akhir'!$D$2:$D$11256)</f>
        <v>0</v>
      </c>
    </row>
    <row r="335" spans="2:5" x14ac:dyDescent="0.25">
      <c r="B335" s="2" t="s">
        <v>714</v>
      </c>
      <c r="C335" s="2" t="e">
        <f>SUMIF(#REF!,$B$3:$B$500,#REF!)</f>
        <v>#REF!</v>
      </c>
      <c r="D335" s="1" t="e">
        <f>VLOOKUP(B335,#REF!,3,0)</f>
        <v>#REF!</v>
      </c>
      <c r="E335" s="5">
        <f>SUMIF('stok akhir'!$C$2:$C$11256,$B$3:$B$500,'stok akhir'!$D$2:$D$11256)</f>
        <v>0</v>
      </c>
    </row>
    <row r="336" spans="2:5" x14ac:dyDescent="0.25">
      <c r="B336" s="2" t="s">
        <v>716</v>
      </c>
      <c r="C336" s="2" t="e">
        <f>SUMIF(#REF!,$B$3:$B$500,#REF!)</f>
        <v>#REF!</v>
      </c>
      <c r="D336" s="1" t="e">
        <f>VLOOKUP(B336,#REF!,3,0)</f>
        <v>#REF!</v>
      </c>
      <c r="E336" s="5">
        <f>SUMIF('stok akhir'!$C$2:$C$11256,$B$3:$B$500,'stok akhir'!$D$2:$D$11256)</f>
        <v>0</v>
      </c>
    </row>
    <row r="337" spans="2:5" x14ac:dyDescent="0.25">
      <c r="B337" s="2" t="s">
        <v>718</v>
      </c>
      <c r="C337" s="2" t="e">
        <f>SUMIF(#REF!,$B$3:$B$500,#REF!)</f>
        <v>#REF!</v>
      </c>
      <c r="D337" s="1" t="e">
        <f>VLOOKUP(B337,#REF!,3,0)</f>
        <v>#REF!</v>
      </c>
      <c r="E337" s="5">
        <f>SUMIF('stok akhir'!$C$2:$C$11256,$B$3:$B$500,'stok akhir'!$D$2:$D$11256)</f>
        <v>0</v>
      </c>
    </row>
    <row r="338" spans="2:5" x14ac:dyDescent="0.25">
      <c r="B338" s="2" t="s">
        <v>720</v>
      </c>
      <c r="C338" s="2" t="e">
        <f>SUMIF(#REF!,$B$3:$B$500,#REF!)</f>
        <v>#REF!</v>
      </c>
      <c r="D338" s="1" t="e">
        <f>VLOOKUP(B338,#REF!,3,0)</f>
        <v>#REF!</v>
      </c>
      <c r="E338" s="5">
        <f>SUMIF('stok akhir'!$C$2:$C$11256,$B$3:$B$500,'stok akhir'!$D$2:$D$11256)</f>
        <v>0</v>
      </c>
    </row>
    <row r="339" spans="2:5" x14ac:dyDescent="0.25">
      <c r="B339" s="2" t="s">
        <v>722</v>
      </c>
      <c r="C339" s="2" t="e">
        <f>SUMIF(#REF!,$B$3:$B$500,#REF!)</f>
        <v>#REF!</v>
      </c>
      <c r="D339" s="1" t="e">
        <f>VLOOKUP(B339,#REF!,3,0)</f>
        <v>#REF!</v>
      </c>
      <c r="E339" s="5">
        <f>SUMIF('stok akhir'!$C$2:$C$11256,$B$3:$B$500,'stok akhir'!$D$2:$D$11256)</f>
        <v>0</v>
      </c>
    </row>
    <row r="340" spans="2:5" x14ac:dyDescent="0.25">
      <c r="B340" s="2" t="s">
        <v>724</v>
      </c>
      <c r="C340" s="2" t="e">
        <f>SUMIF(#REF!,$B$3:$B$500,#REF!)</f>
        <v>#REF!</v>
      </c>
      <c r="D340" s="4" t="e">
        <f>VLOOKUP(B340,#REF!,3,0)</f>
        <v>#REF!</v>
      </c>
      <c r="E340" s="5">
        <f>SUMIF('stok akhir'!$C$2:$C$11256,$B$3:$B$500,'stok akhir'!$D$2:$D$11256)</f>
        <v>0</v>
      </c>
    </row>
    <row r="341" spans="2:5" x14ac:dyDescent="0.25">
      <c r="B341" s="2" t="s">
        <v>726</v>
      </c>
      <c r="C341" s="2" t="e">
        <f>SUMIF(#REF!,$B$3:$B$500,#REF!)</f>
        <v>#REF!</v>
      </c>
      <c r="D341" s="1" t="e">
        <f>VLOOKUP(B341,#REF!,3,0)</f>
        <v>#REF!</v>
      </c>
      <c r="E341" s="5">
        <f>SUMIF('stok akhir'!$C$2:$C$11256,$B$3:$B$500,'stok akhir'!$D$2:$D$11256)</f>
        <v>0</v>
      </c>
    </row>
    <row r="342" spans="2:5" x14ac:dyDescent="0.25">
      <c r="B342" s="2" t="s">
        <v>728</v>
      </c>
      <c r="C342" s="2" t="e">
        <f>SUMIF(#REF!,$B$3:$B$500,#REF!)</f>
        <v>#REF!</v>
      </c>
      <c r="D342" s="1" t="e">
        <f>VLOOKUP(B342,#REF!,3,0)</f>
        <v>#REF!</v>
      </c>
      <c r="E342" s="5">
        <f>SUMIF('stok akhir'!$C$2:$C$11256,$B$3:$B$500,'stok akhir'!$D$2:$D$11256)</f>
        <v>0</v>
      </c>
    </row>
    <row r="343" spans="2:5" x14ac:dyDescent="0.25">
      <c r="B343" s="2" t="s">
        <v>730</v>
      </c>
      <c r="C343" s="2" t="e">
        <f>SUMIF(#REF!,$B$3:$B$500,#REF!)</f>
        <v>#REF!</v>
      </c>
      <c r="D343" s="1" t="e">
        <f>VLOOKUP(B343,#REF!,3,0)</f>
        <v>#REF!</v>
      </c>
      <c r="E343" s="5">
        <f>SUMIF('stok akhir'!$C$2:$C$11256,$B$3:$B$500,'stok akhir'!$D$2:$D$11256)</f>
        <v>0</v>
      </c>
    </row>
    <row r="344" spans="2:5" x14ac:dyDescent="0.25">
      <c r="B344" s="2" t="s">
        <v>732</v>
      </c>
      <c r="C344" s="2" t="e">
        <f>SUMIF(#REF!,$B$3:$B$500,#REF!)</f>
        <v>#REF!</v>
      </c>
      <c r="D344" s="1" t="e">
        <f>VLOOKUP(B344,#REF!,3,0)</f>
        <v>#REF!</v>
      </c>
      <c r="E344" s="5">
        <f>SUMIF('stok akhir'!$C$2:$C$11256,$B$3:$B$500,'stok akhir'!$D$2:$D$11256)</f>
        <v>0</v>
      </c>
    </row>
    <row r="345" spans="2:5" x14ac:dyDescent="0.25">
      <c r="B345" s="2" t="s">
        <v>734</v>
      </c>
      <c r="C345" s="2" t="e">
        <f>SUMIF(#REF!,$B$3:$B$500,#REF!)</f>
        <v>#REF!</v>
      </c>
      <c r="D345" s="1" t="e">
        <f>VLOOKUP(B345,#REF!,3,0)</f>
        <v>#REF!</v>
      </c>
      <c r="E345" s="5">
        <f>SUMIF('stok akhir'!$C$2:$C$11256,$B$3:$B$500,'stok akhir'!$D$2:$D$11256)</f>
        <v>0</v>
      </c>
    </row>
    <row r="346" spans="2:5" x14ac:dyDescent="0.25">
      <c r="B346" s="2" t="s">
        <v>736</v>
      </c>
      <c r="C346" s="2" t="e">
        <f>SUMIF(#REF!,$B$3:$B$500,#REF!)</f>
        <v>#REF!</v>
      </c>
      <c r="D346" s="4" t="e">
        <f>VLOOKUP(B346,#REF!,3,0)</f>
        <v>#REF!</v>
      </c>
      <c r="E346" s="5">
        <f>SUMIF('stok akhir'!$C$2:$C$11256,$B$3:$B$500,'stok akhir'!$D$2:$D$11256)</f>
        <v>0</v>
      </c>
    </row>
    <row r="347" spans="2:5" x14ac:dyDescent="0.25">
      <c r="B347" s="2" t="s">
        <v>738</v>
      </c>
      <c r="C347" s="2" t="e">
        <f>SUMIF(#REF!,$B$3:$B$500,#REF!)</f>
        <v>#REF!</v>
      </c>
      <c r="D347" s="1" t="e">
        <f>VLOOKUP(B347,#REF!,3,0)</f>
        <v>#REF!</v>
      </c>
      <c r="E347" s="5">
        <f>SUMIF('stok akhir'!$C$2:$C$11256,$B$3:$B$500,'stok akhir'!$D$2:$D$11256)</f>
        <v>0</v>
      </c>
    </row>
    <row r="348" spans="2:5" x14ac:dyDescent="0.25">
      <c r="B348" s="2" t="s">
        <v>740</v>
      </c>
      <c r="C348" s="2" t="e">
        <f>SUMIF(#REF!,$B$3:$B$500,#REF!)</f>
        <v>#REF!</v>
      </c>
      <c r="D348" s="1" t="e">
        <f>VLOOKUP(B348,#REF!,3,0)</f>
        <v>#REF!</v>
      </c>
      <c r="E348" s="5">
        <f>SUMIF('stok akhir'!$C$2:$C$11256,$B$3:$B$500,'stok akhir'!$D$2:$D$11256)</f>
        <v>0</v>
      </c>
    </row>
    <row r="349" spans="2:5" x14ac:dyDescent="0.25">
      <c r="B349" s="2" t="s">
        <v>742</v>
      </c>
      <c r="C349" s="2" t="e">
        <f>SUMIF(#REF!,$B$3:$B$500,#REF!)</f>
        <v>#REF!</v>
      </c>
      <c r="D349" s="1" t="e">
        <f>VLOOKUP(B349,#REF!,3,0)</f>
        <v>#REF!</v>
      </c>
      <c r="E349" s="5">
        <f>SUMIF('stok akhir'!$C$2:$C$11256,$B$3:$B$500,'stok akhir'!$D$2:$D$11256)</f>
        <v>0</v>
      </c>
    </row>
    <row r="350" spans="2:5" x14ac:dyDescent="0.25">
      <c r="B350" s="2" t="s">
        <v>744</v>
      </c>
      <c r="C350" s="2" t="e">
        <f>SUMIF(#REF!,$B$3:$B$500,#REF!)</f>
        <v>#REF!</v>
      </c>
      <c r="D350" s="1" t="e">
        <f>VLOOKUP(B350,#REF!,3,0)</f>
        <v>#REF!</v>
      </c>
      <c r="E350" s="5">
        <f>SUMIF('stok akhir'!$C$2:$C$11256,$B$3:$B$500,'stok akhir'!$D$2:$D$11256)</f>
        <v>0</v>
      </c>
    </row>
    <row r="351" spans="2:5" x14ac:dyDescent="0.25">
      <c r="B351" s="2" t="s">
        <v>747</v>
      </c>
      <c r="C351" s="2" t="e">
        <f>SUMIF(#REF!,$B$3:$B$500,#REF!)</f>
        <v>#REF!</v>
      </c>
      <c r="D351" s="1" t="e">
        <f>VLOOKUP(B351,#REF!,3,0)</f>
        <v>#REF!</v>
      </c>
      <c r="E351" s="5">
        <f>SUMIF('stok akhir'!$C$2:$C$11256,$B$3:$B$500,'stok akhir'!$D$2:$D$11256)</f>
        <v>0</v>
      </c>
    </row>
    <row r="352" spans="2:5" x14ac:dyDescent="0.25">
      <c r="B352" s="2" t="s">
        <v>749</v>
      </c>
      <c r="C352" s="2" t="e">
        <f>SUMIF(#REF!,$B$3:$B$500,#REF!)</f>
        <v>#REF!</v>
      </c>
      <c r="D352" s="4" t="e">
        <f>VLOOKUP(B352,#REF!,3,0)</f>
        <v>#REF!</v>
      </c>
      <c r="E352" s="5">
        <f>SUMIF('stok akhir'!$C$2:$C$11256,$B$3:$B$500,'stok akhir'!$D$2:$D$11256)</f>
        <v>0</v>
      </c>
    </row>
    <row r="353" spans="2:5" x14ac:dyDescent="0.25">
      <c r="B353" s="2" t="s">
        <v>751</v>
      </c>
      <c r="C353" s="2" t="e">
        <f>SUMIF(#REF!,$B$3:$B$500,#REF!)</f>
        <v>#REF!</v>
      </c>
      <c r="D353" s="1" t="e">
        <f>VLOOKUP(B353,#REF!,3,0)</f>
        <v>#REF!</v>
      </c>
      <c r="E353" s="5">
        <f>SUMIF('stok akhir'!$C$2:$C$11256,$B$3:$B$500,'stok akhir'!$D$2:$D$11256)</f>
        <v>0</v>
      </c>
    </row>
    <row r="354" spans="2:5" x14ac:dyDescent="0.25">
      <c r="B354" s="2" t="s">
        <v>753</v>
      </c>
      <c r="C354" s="2" t="e">
        <f>SUMIF(#REF!,$B$3:$B$500,#REF!)</f>
        <v>#REF!</v>
      </c>
      <c r="D354" s="1" t="e">
        <f>VLOOKUP(B354,#REF!,3,0)</f>
        <v>#REF!</v>
      </c>
      <c r="E354" s="5">
        <f>SUMIF('stok akhir'!$C$2:$C$11256,$B$3:$B$500,'stok akhir'!$D$2:$D$11256)</f>
        <v>0</v>
      </c>
    </row>
    <row r="355" spans="2:5" x14ac:dyDescent="0.25">
      <c r="B355" s="2" t="s">
        <v>755</v>
      </c>
      <c r="C355" s="2" t="e">
        <f>SUMIF(#REF!,$B$3:$B$500,#REF!)</f>
        <v>#REF!</v>
      </c>
      <c r="D355" s="1" t="e">
        <f>VLOOKUP(B355,#REF!,3,0)</f>
        <v>#REF!</v>
      </c>
      <c r="E355" s="5">
        <f>SUMIF('stok akhir'!$C$2:$C$11256,$B$3:$B$500,'stok akhir'!$D$2:$D$11256)</f>
        <v>0</v>
      </c>
    </row>
    <row r="356" spans="2:5" x14ac:dyDescent="0.25">
      <c r="B356" s="2" t="s">
        <v>757</v>
      </c>
      <c r="C356" s="2" t="e">
        <f>SUMIF(#REF!,$B$3:$B$500,#REF!)</f>
        <v>#REF!</v>
      </c>
      <c r="D356" s="1" t="e">
        <f>VLOOKUP(B356,#REF!,3,0)</f>
        <v>#REF!</v>
      </c>
      <c r="E356" s="5">
        <f>SUMIF('stok akhir'!$C$2:$C$11256,$B$3:$B$500,'stok akhir'!$D$2:$D$11256)</f>
        <v>0</v>
      </c>
    </row>
    <row r="357" spans="2:5" x14ac:dyDescent="0.25">
      <c r="B357" s="2" t="s">
        <v>759</v>
      </c>
      <c r="C357" s="2" t="e">
        <f>SUMIF(#REF!,$B$3:$B$500,#REF!)</f>
        <v>#REF!</v>
      </c>
      <c r="D357" s="1" t="e">
        <f>VLOOKUP(B357,#REF!,3,0)</f>
        <v>#REF!</v>
      </c>
      <c r="E357" s="5">
        <f>SUMIF('stok akhir'!$C$2:$C$11256,$B$3:$B$500,'stok akhir'!$D$2:$D$11256)</f>
        <v>0</v>
      </c>
    </row>
    <row r="358" spans="2:5" x14ac:dyDescent="0.25">
      <c r="B358" s="2" t="s">
        <v>264</v>
      </c>
      <c r="C358" s="2" t="e">
        <f>SUMIF(#REF!,$B$3:$B$500,#REF!)</f>
        <v>#REF!</v>
      </c>
      <c r="D358" s="4" t="e">
        <f>VLOOKUP(B358,#REF!,3,0)</f>
        <v>#REF!</v>
      </c>
      <c r="E358" s="5">
        <f>SUMIF('stok akhir'!$C$2:$C$11256,$B$3:$B$500,'stok akhir'!$D$2:$D$11256)</f>
        <v>0</v>
      </c>
    </row>
    <row r="359" spans="2:5" x14ac:dyDescent="0.25">
      <c r="B359" s="2" t="s">
        <v>762</v>
      </c>
      <c r="C359" s="2" t="e">
        <f>SUMIF(#REF!,$B$3:$B$500,#REF!)</f>
        <v>#REF!</v>
      </c>
      <c r="D359" s="1" t="e">
        <f>VLOOKUP(B359,#REF!,3,0)</f>
        <v>#REF!</v>
      </c>
      <c r="E359" s="5">
        <f>SUMIF('stok akhir'!$C$2:$C$11256,$B$3:$B$500,'stok akhir'!$D$2:$D$11256)</f>
        <v>0</v>
      </c>
    </row>
    <row r="360" spans="2:5" x14ac:dyDescent="0.25">
      <c r="B360" s="2" t="s">
        <v>764</v>
      </c>
      <c r="C360" s="2" t="e">
        <f>SUMIF(#REF!,$B$3:$B$500,#REF!)</f>
        <v>#REF!</v>
      </c>
      <c r="D360" s="1" t="e">
        <f>VLOOKUP(B360,#REF!,3,0)</f>
        <v>#REF!</v>
      </c>
      <c r="E360" s="5">
        <f>SUMIF('stok akhir'!$C$2:$C$11256,$B$3:$B$500,'stok akhir'!$D$2:$D$11256)</f>
        <v>0</v>
      </c>
    </row>
    <row r="361" spans="2:5" x14ac:dyDescent="0.25">
      <c r="B361" s="2" t="s">
        <v>766</v>
      </c>
      <c r="C361" s="2" t="e">
        <f>SUMIF(#REF!,$B$3:$B$500,#REF!)</f>
        <v>#REF!</v>
      </c>
      <c r="D361" s="1" t="e">
        <f>VLOOKUP(B361,#REF!,3,0)</f>
        <v>#REF!</v>
      </c>
      <c r="E361" s="5">
        <f>SUMIF('stok akhir'!$C$2:$C$11256,$B$3:$B$500,'stok akhir'!$D$2:$D$11256)</f>
        <v>0</v>
      </c>
    </row>
    <row r="362" spans="2:5" x14ac:dyDescent="0.25">
      <c r="B362" s="2" t="s">
        <v>291</v>
      </c>
      <c r="C362" s="2" t="e">
        <f>SUMIF(#REF!,$B$3:$B$500,#REF!)</f>
        <v>#REF!</v>
      </c>
      <c r="D362" s="4" t="e">
        <f>VLOOKUP(B362,#REF!,3,0)</f>
        <v>#REF!</v>
      </c>
      <c r="E362" s="5">
        <f>SUMIF('stok akhir'!$C$2:$C$11256,$B$3:$B$500,'stok akhir'!$D$2:$D$11256)</f>
        <v>0</v>
      </c>
    </row>
    <row r="363" spans="2:5" x14ac:dyDescent="0.25">
      <c r="B363" s="2" t="s">
        <v>770</v>
      </c>
      <c r="C363" s="2" t="e">
        <f>SUMIF(#REF!,$B$3:$B$500,#REF!)</f>
        <v>#REF!</v>
      </c>
      <c r="D363" s="1" t="e">
        <f>VLOOKUP(B363,#REF!,3,0)</f>
        <v>#REF!</v>
      </c>
      <c r="E363" s="5">
        <f>SUMIF('stok akhir'!$C$2:$C$11256,$B$3:$B$500,'stok akhir'!$D$2:$D$11256)</f>
        <v>0</v>
      </c>
    </row>
    <row r="364" spans="2:5" x14ac:dyDescent="0.25">
      <c r="B364" s="2" t="s">
        <v>772</v>
      </c>
      <c r="C364" s="2" t="e">
        <f>SUMIF(#REF!,$B$3:$B$500,#REF!)</f>
        <v>#REF!</v>
      </c>
      <c r="D364" s="1" t="e">
        <f>VLOOKUP(B364,#REF!,3,0)</f>
        <v>#REF!</v>
      </c>
      <c r="E364" s="5">
        <f>SUMIF('stok akhir'!$C$2:$C$11256,$B$3:$B$500,'stok akhir'!$D$2:$D$11256)</f>
        <v>0</v>
      </c>
    </row>
    <row r="365" spans="2:5" x14ac:dyDescent="0.25">
      <c r="B365" s="2" t="s">
        <v>774</v>
      </c>
      <c r="C365" s="2" t="e">
        <f>SUMIF(#REF!,$B$3:$B$500,#REF!)</f>
        <v>#REF!</v>
      </c>
      <c r="D365" s="1" t="e">
        <f>VLOOKUP(B365,#REF!,3,0)</f>
        <v>#REF!</v>
      </c>
      <c r="E365" s="5">
        <f>SUMIF('stok akhir'!$C$2:$C$11256,$B$3:$B$500,'stok akhir'!$D$2:$D$11256)</f>
        <v>0</v>
      </c>
    </row>
    <row r="366" spans="2:5" x14ac:dyDescent="0.25">
      <c r="B366" s="2" t="s">
        <v>776</v>
      </c>
      <c r="C366" s="2" t="e">
        <f>SUMIF(#REF!,$B$3:$B$500,#REF!)</f>
        <v>#REF!</v>
      </c>
      <c r="D366" s="1" t="e">
        <f>VLOOKUP(B366,#REF!,3,0)</f>
        <v>#REF!</v>
      </c>
      <c r="E366" s="5">
        <f>SUMIF('stok akhir'!$C$2:$C$11256,$B$3:$B$500,'stok akhir'!$D$2:$D$11256)</f>
        <v>0</v>
      </c>
    </row>
    <row r="367" spans="2:5" x14ac:dyDescent="0.25">
      <c r="B367" s="2" t="s">
        <v>778</v>
      </c>
      <c r="C367" s="2" t="e">
        <f>SUMIF(#REF!,$B$3:$B$500,#REF!)</f>
        <v>#REF!</v>
      </c>
      <c r="D367" s="6" t="e">
        <f>VLOOKUP(B367,#REF!,3,0)</f>
        <v>#REF!</v>
      </c>
      <c r="E367" s="5">
        <f>SUMIF('stok akhir'!$C$2:$C$11256,$B$3:$B$500,'stok akhir'!$D$2:$D$11256)</f>
        <v>0</v>
      </c>
    </row>
    <row r="368" spans="2:5" x14ac:dyDescent="0.25">
      <c r="B368" s="2" t="s">
        <v>780</v>
      </c>
      <c r="C368" s="2" t="e">
        <f>SUMIF(#REF!,$B$3:$B$500,#REF!)</f>
        <v>#REF!</v>
      </c>
      <c r="D368" s="1" t="e">
        <f>VLOOKUP(B368,#REF!,3,0)</f>
        <v>#REF!</v>
      </c>
      <c r="E368" s="5">
        <f>SUMIF('stok akhir'!$C$2:$C$11256,$B$3:$B$500,'stok akhir'!$D$2:$D$11256)</f>
        <v>0</v>
      </c>
    </row>
    <row r="369" spans="2:5" x14ac:dyDescent="0.25">
      <c r="B369" s="2" t="s">
        <v>782</v>
      </c>
      <c r="C369" s="2" t="e">
        <f>SUMIF(#REF!,$B$3:$B$500,#REF!)</f>
        <v>#REF!</v>
      </c>
      <c r="D369" s="1" t="e">
        <f>VLOOKUP(B369,#REF!,3,0)</f>
        <v>#REF!</v>
      </c>
      <c r="E369" s="5">
        <f>SUMIF('stok akhir'!$C$2:$C$11256,$B$3:$B$500,'stok akhir'!$D$2:$D$11256)</f>
        <v>0</v>
      </c>
    </row>
    <row r="370" spans="2:5" x14ac:dyDescent="0.25">
      <c r="B370" s="2" t="s">
        <v>784</v>
      </c>
      <c r="C370" s="2" t="e">
        <f>SUMIF(#REF!,$B$3:$B$500,#REF!)</f>
        <v>#REF!</v>
      </c>
      <c r="D370" s="1" t="e">
        <f>VLOOKUP(B370,#REF!,3,0)</f>
        <v>#REF!</v>
      </c>
      <c r="E370" s="5">
        <f>SUMIF('stok akhir'!$C$2:$C$11256,$B$3:$B$500,'stok akhir'!$D$2:$D$11256)</f>
        <v>0</v>
      </c>
    </row>
    <row r="371" spans="2:5" x14ac:dyDescent="0.25">
      <c r="B371" s="3" t="s">
        <v>787</v>
      </c>
      <c r="C371" s="2" t="e">
        <f>SUMIF(#REF!,$B$3:$B$500,#REF!)</f>
        <v>#REF!</v>
      </c>
      <c r="D371" s="1" t="e">
        <f>VLOOKUP(B371,#REF!,3,0)</f>
        <v>#REF!</v>
      </c>
      <c r="E371" s="5">
        <f>SUMIF('stok akhir'!$C$2:$C$11256,$B$3:$B$500,'stok akhir'!$D$2:$D$11256)</f>
        <v>0</v>
      </c>
    </row>
    <row r="372" spans="2:5" x14ac:dyDescent="0.25">
      <c r="B372" s="2" t="s">
        <v>789</v>
      </c>
      <c r="C372" s="2" t="e">
        <f>SUMIF(#REF!,$B$3:$B$500,#REF!)</f>
        <v>#REF!</v>
      </c>
      <c r="D372" s="4" t="e">
        <f>VLOOKUP(B372,#REF!,3,0)</f>
        <v>#REF!</v>
      </c>
      <c r="E372" s="5">
        <f>SUMIF('stok akhir'!$C$2:$C$11256,$B$3:$B$500,'stok akhir'!$D$2:$D$11256)</f>
        <v>0</v>
      </c>
    </row>
    <row r="373" spans="2:5" x14ac:dyDescent="0.25">
      <c r="B373" s="2" t="s">
        <v>792</v>
      </c>
      <c r="C373" s="2" t="e">
        <f>SUMIF(#REF!,$B$3:$B$500,#REF!)</f>
        <v>#REF!</v>
      </c>
      <c r="D373" s="1" t="e">
        <f>VLOOKUP(B373,#REF!,3,0)</f>
        <v>#REF!</v>
      </c>
      <c r="E373" s="5">
        <f>SUMIF('stok akhir'!$C$2:$C$11256,$B$3:$B$500,'stok akhir'!$D$2:$D$11256)</f>
        <v>0</v>
      </c>
    </row>
    <row r="374" spans="2:5" x14ac:dyDescent="0.25">
      <c r="B374" s="2" t="s">
        <v>794</v>
      </c>
      <c r="C374" s="2" t="e">
        <f>SUMIF(#REF!,$B$3:$B$500,#REF!)</f>
        <v>#REF!</v>
      </c>
      <c r="D374" s="4" t="e">
        <f>VLOOKUP(B374,#REF!,3,0)</f>
        <v>#REF!</v>
      </c>
      <c r="E374" s="5">
        <f>SUMIF('stok akhir'!$C$2:$C$11256,$B$3:$B$500,'stok akhir'!$D$2:$D$11256)</f>
        <v>0</v>
      </c>
    </row>
    <row r="375" spans="2:5" x14ac:dyDescent="0.25">
      <c r="B375" s="2" t="s">
        <v>797</v>
      </c>
      <c r="C375" s="2" t="e">
        <f>SUMIF(#REF!,$B$3:$B$500,#REF!)</f>
        <v>#REF!</v>
      </c>
      <c r="D375" s="1" t="e">
        <f>VLOOKUP(B375,#REF!,3,0)</f>
        <v>#REF!</v>
      </c>
      <c r="E375" s="5">
        <f>SUMIF('stok akhir'!$C$2:$C$11256,$B$3:$B$500,'stok akhir'!$D$2:$D$11256)</f>
        <v>0</v>
      </c>
    </row>
    <row r="376" spans="2:5" x14ac:dyDescent="0.25">
      <c r="B376" s="2" t="s">
        <v>799</v>
      </c>
      <c r="C376" s="2" t="e">
        <f>SUMIF(#REF!,$B$3:$B$500,#REF!)</f>
        <v>#REF!</v>
      </c>
      <c r="D376" s="1" t="e">
        <f>VLOOKUP(B376,#REF!,3,0)</f>
        <v>#REF!</v>
      </c>
      <c r="E376" s="5">
        <f>SUMIF('stok akhir'!$C$2:$C$11256,$B$3:$B$500,'stok akhir'!$D$2:$D$11256)</f>
        <v>0</v>
      </c>
    </row>
    <row r="377" spans="2:5" x14ac:dyDescent="0.25">
      <c r="B377" s="2" t="s">
        <v>801</v>
      </c>
      <c r="C377" s="2" t="e">
        <f>SUMIF(#REF!,$B$3:$B$500,#REF!)</f>
        <v>#REF!</v>
      </c>
      <c r="D377" s="1" t="e">
        <f>VLOOKUP(B377,#REF!,3,0)</f>
        <v>#REF!</v>
      </c>
      <c r="E377" s="5">
        <f>SUMIF('stok akhir'!$C$2:$C$11256,$B$3:$B$500,'stok akhir'!$D$2:$D$11256)</f>
        <v>0</v>
      </c>
    </row>
    <row r="378" spans="2:5" x14ac:dyDescent="0.25">
      <c r="B378" s="2" t="s">
        <v>803</v>
      </c>
      <c r="C378" s="2" t="e">
        <f>SUMIF(#REF!,$B$3:$B$500,#REF!)</f>
        <v>#REF!</v>
      </c>
      <c r="D378" s="1" t="e">
        <f>VLOOKUP(B378,#REF!,3,0)</f>
        <v>#REF!</v>
      </c>
      <c r="E378" s="5">
        <f>SUMIF('stok akhir'!$C$2:$C$11256,$B$3:$B$500,'stok akhir'!$D$2:$D$11256)</f>
        <v>0</v>
      </c>
    </row>
    <row r="379" spans="2:5" x14ac:dyDescent="0.25">
      <c r="B379" s="2" t="s">
        <v>806</v>
      </c>
      <c r="C379" s="2" t="e">
        <f>SUMIF(#REF!,$B$3:$B$500,#REF!)</f>
        <v>#REF!</v>
      </c>
      <c r="D379" s="1" t="e">
        <f>VLOOKUP(B379,#REF!,3,0)</f>
        <v>#REF!</v>
      </c>
      <c r="E379" s="5">
        <f>SUMIF('stok akhir'!$C$2:$C$11256,$B$3:$B$500,'stok akhir'!$D$2:$D$11256)</f>
        <v>0</v>
      </c>
    </row>
    <row r="380" spans="2:5" x14ac:dyDescent="0.25">
      <c r="B380" s="2" t="s">
        <v>808</v>
      </c>
      <c r="C380" s="2" t="e">
        <f>SUMIF(#REF!,$B$3:$B$500,#REF!)</f>
        <v>#REF!</v>
      </c>
      <c r="D380" s="1" t="e">
        <f>VLOOKUP(B380,#REF!,3,0)</f>
        <v>#REF!</v>
      </c>
      <c r="E380" s="5">
        <f>SUMIF('stok akhir'!$C$2:$C$11256,$B$3:$B$500,'stok akhir'!$D$2:$D$11256)</f>
        <v>0</v>
      </c>
    </row>
    <row r="381" spans="2:5" x14ac:dyDescent="0.25">
      <c r="B381" s="2" t="s">
        <v>810</v>
      </c>
      <c r="C381" s="2" t="e">
        <f>SUMIF(#REF!,$B$3:$B$500,#REF!)</f>
        <v>#REF!</v>
      </c>
      <c r="D381" s="1" t="e">
        <f>VLOOKUP(B381,#REF!,3,0)</f>
        <v>#REF!</v>
      </c>
      <c r="E381" s="5">
        <f>SUMIF('stok akhir'!$C$2:$C$11256,$B$3:$B$500,'stok akhir'!$D$2:$D$11256)</f>
        <v>0</v>
      </c>
    </row>
    <row r="382" spans="2:5" x14ac:dyDescent="0.25">
      <c r="B382" s="2" t="s">
        <v>812</v>
      </c>
      <c r="C382" s="2" t="e">
        <f>SUMIF(#REF!,$B$3:$B$500,#REF!)</f>
        <v>#REF!</v>
      </c>
      <c r="D382" s="1" t="e">
        <f>VLOOKUP(B382,#REF!,3,0)</f>
        <v>#REF!</v>
      </c>
      <c r="E382" s="5">
        <f>SUMIF('stok akhir'!$C$2:$C$11256,$B$3:$B$500,'stok akhir'!$D$2:$D$11256)</f>
        <v>0</v>
      </c>
    </row>
    <row r="383" spans="2:5" x14ac:dyDescent="0.25">
      <c r="B383" s="2" t="s">
        <v>815</v>
      </c>
      <c r="C383" s="2" t="e">
        <f>SUMIF(#REF!,$B$3:$B$500,#REF!)</f>
        <v>#REF!</v>
      </c>
      <c r="D383" s="1" t="e">
        <f>VLOOKUP(B383,#REF!,3,0)</f>
        <v>#REF!</v>
      </c>
      <c r="E383" s="5">
        <f>SUMIF('stok akhir'!$C$2:$C$11256,$B$3:$B$500,'stok akhir'!$D$2:$D$11256)</f>
        <v>0</v>
      </c>
    </row>
    <row r="384" spans="2:5" x14ac:dyDescent="0.25">
      <c r="B384" s="2" t="s">
        <v>818</v>
      </c>
      <c r="C384" s="2" t="e">
        <f>SUMIF(#REF!,$B$3:$B$500,#REF!)</f>
        <v>#REF!</v>
      </c>
      <c r="D384" s="1" t="e">
        <f>VLOOKUP(B384,#REF!,3,0)</f>
        <v>#REF!</v>
      </c>
      <c r="E384" s="5">
        <f>SUMIF('stok akhir'!$C$2:$C$11256,$B$3:$B$500,'stok akhir'!$D$2:$D$11256)</f>
        <v>0</v>
      </c>
    </row>
    <row r="385" spans="2:5" x14ac:dyDescent="0.25">
      <c r="B385" s="2" t="s">
        <v>820</v>
      </c>
      <c r="C385" s="2" t="e">
        <f>SUMIF(#REF!,$B$3:$B$500,#REF!)</f>
        <v>#REF!</v>
      </c>
      <c r="D385" s="4" t="e">
        <f>VLOOKUP(B385,#REF!,3,0)</f>
        <v>#REF!</v>
      </c>
      <c r="E385" s="5">
        <f>SUMIF('stok akhir'!$C$2:$C$11256,$B$3:$B$500,'stok akhir'!$D$2:$D$11256)</f>
        <v>0</v>
      </c>
    </row>
    <row r="386" spans="2:5" x14ac:dyDescent="0.25">
      <c r="B386" s="2" t="s">
        <v>822</v>
      </c>
      <c r="C386" s="2" t="e">
        <f>SUMIF(#REF!,$B$3:$B$500,#REF!)</f>
        <v>#REF!</v>
      </c>
      <c r="D386" s="1" t="e">
        <f>VLOOKUP(B386,#REF!,3,0)</f>
        <v>#REF!</v>
      </c>
      <c r="E386" s="5">
        <f>SUMIF('stok akhir'!$C$2:$C$11256,$B$3:$B$500,'stok akhir'!$D$2:$D$11256)</f>
        <v>0</v>
      </c>
    </row>
    <row r="387" spans="2:5" x14ac:dyDescent="0.25">
      <c r="B387" s="2" t="s">
        <v>825</v>
      </c>
      <c r="C387" s="2" t="e">
        <f>SUMIF(#REF!,$B$3:$B$500,#REF!)</f>
        <v>#REF!</v>
      </c>
      <c r="D387" s="4" t="e">
        <f>VLOOKUP(B387,#REF!,3,0)</f>
        <v>#REF!</v>
      </c>
      <c r="E387" s="5">
        <f>SUMIF('stok akhir'!$C$2:$C$11256,$B$3:$B$500,'stok akhir'!$D$2:$D$11256)</f>
        <v>0</v>
      </c>
    </row>
    <row r="388" spans="2:5" x14ac:dyDescent="0.25">
      <c r="B388" s="2" t="s">
        <v>828</v>
      </c>
      <c r="C388" s="2" t="e">
        <f>SUMIF(#REF!,$B$3:$B$500,#REF!)</f>
        <v>#REF!</v>
      </c>
      <c r="D388" s="1" t="e">
        <f>VLOOKUP(B388,#REF!,3,0)</f>
        <v>#REF!</v>
      </c>
      <c r="E388" s="5">
        <f>SUMIF('stok akhir'!$C$2:$C$11256,$B$3:$B$500,'stok akhir'!$D$2:$D$11256)</f>
        <v>0</v>
      </c>
    </row>
    <row r="389" spans="2:5" x14ac:dyDescent="0.25">
      <c r="B389" s="2" t="s">
        <v>830</v>
      </c>
      <c r="C389" s="2" t="e">
        <f>SUMIF(#REF!,$B$3:$B$500,#REF!)</f>
        <v>#REF!</v>
      </c>
      <c r="D389" s="1" t="e">
        <f>VLOOKUP(B389,#REF!,3,0)</f>
        <v>#REF!</v>
      </c>
      <c r="E389" s="5">
        <f>SUMIF('stok akhir'!$C$2:$C$11256,$B$3:$B$500,'stok akhir'!$D$2:$D$11256)</f>
        <v>0</v>
      </c>
    </row>
    <row r="390" spans="2:5" x14ac:dyDescent="0.25">
      <c r="B390" s="2" t="s">
        <v>833</v>
      </c>
      <c r="C390" s="2" t="e">
        <f>SUMIF(#REF!,$B$3:$B$500,#REF!)</f>
        <v>#REF!</v>
      </c>
      <c r="D390" s="1" t="e">
        <f>VLOOKUP(B390,#REF!,3,0)</f>
        <v>#REF!</v>
      </c>
      <c r="E390" s="5">
        <f>SUMIF('stok akhir'!$C$2:$C$11256,$B$3:$B$500,'stok akhir'!$D$2:$D$11256)</f>
        <v>0</v>
      </c>
    </row>
    <row r="391" spans="2:5" x14ac:dyDescent="0.25">
      <c r="B391" s="2" t="s">
        <v>835</v>
      </c>
      <c r="C391" s="2" t="e">
        <f>SUMIF(#REF!,$B$3:$B$500,#REF!)</f>
        <v>#REF!</v>
      </c>
      <c r="D391" s="1" t="e">
        <f>VLOOKUP(B391,#REF!,3,0)</f>
        <v>#REF!</v>
      </c>
      <c r="E391" s="5">
        <f>SUMIF('stok akhir'!$C$2:$C$11256,$B$3:$B$500,'stok akhir'!$D$2:$D$11256)</f>
        <v>0</v>
      </c>
    </row>
    <row r="392" spans="2:5" x14ac:dyDescent="0.25">
      <c r="B392" s="2" t="s">
        <v>837</v>
      </c>
      <c r="C392" s="2" t="e">
        <f>SUMIF(#REF!,$B$3:$B$500,#REF!)</f>
        <v>#REF!</v>
      </c>
      <c r="D392" s="1" t="e">
        <f>VLOOKUP(B392,#REF!,3,0)</f>
        <v>#REF!</v>
      </c>
      <c r="E392" s="5">
        <f>SUMIF('stok akhir'!$C$2:$C$11256,$B$3:$B$500,'stok akhir'!$D$2:$D$11256)</f>
        <v>0</v>
      </c>
    </row>
    <row r="393" spans="2:5" x14ac:dyDescent="0.25">
      <c r="B393" s="2" t="s">
        <v>839</v>
      </c>
      <c r="C393" s="2" t="e">
        <f>SUMIF(#REF!,$B$3:$B$500,#REF!)</f>
        <v>#REF!</v>
      </c>
      <c r="D393" s="1" t="e">
        <f>VLOOKUP(B393,#REF!,3,0)</f>
        <v>#REF!</v>
      </c>
      <c r="E393" s="5">
        <f>SUMIF('stok akhir'!$C$2:$C$11256,$B$3:$B$500,'stok akhir'!$D$2:$D$11256)</f>
        <v>0</v>
      </c>
    </row>
    <row r="394" spans="2:5" x14ac:dyDescent="0.25">
      <c r="B394" s="2" t="s">
        <v>841</v>
      </c>
      <c r="C394" s="2" t="e">
        <f>SUMIF(#REF!,$B$3:$B$500,#REF!)</f>
        <v>#REF!</v>
      </c>
      <c r="D394" s="4" t="e">
        <f>VLOOKUP(B394,#REF!,3,0)</f>
        <v>#REF!</v>
      </c>
      <c r="E394" s="5">
        <f>SUMIF('stok akhir'!$C$2:$C$11256,$B$3:$B$500,'stok akhir'!$D$2:$D$11256)</f>
        <v>0</v>
      </c>
    </row>
    <row r="395" spans="2:5" x14ac:dyDescent="0.25">
      <c r="B395" s="2" t="s">
        <v>843</v>
      </c>
      <c r="C395" s="2" t="e">
        <f>SUMIF(#REF!,$B$3:$B$500,#REF!)</f>
        <v>#REF!</v>
      </c>
      <c r="D395" s="1" t="e">
        <f>VLOOKUP(B395,#REF!,3,0)</f>
        <v>#REF!</v>
      </c>
      <c r="E395" s="5">
        <f>SUMIF('stok akhir'!$C$2:$C$11256,$B$3:$B$500,'stok akhir'!$D$2:$D$11256)</f>
        <v>0</v>
      </c>
    </row>
    <row r="396" spans="2:5" x14ac:dyDescent="0.25">
      <c r="B396" s="2" t="s">
        <v>845</v>
      </c>
      <c r="C396" s="2" t="e">
        <f>SUMIF(#REF!,$B$3:$B$500,#REF!)</f>
        <v>#REF!</v>
      </c>
      <c r="D396" s="4" t="e">
        <f>VLOOKUP(B396,#REF!,3,0)</f>
        <v>#REF!</v>
      </c>
      <c r="E396" s="5">
        <f>SUMIF('stok akhir'!$C$2:$C$11256,$B$3:$B$500,'stok akhir'!$D$2:$D$11256)</f>
        <v>0</v>
      </c>
    </row>
    <row r="397" spans="2:5" x14ac:dyDescent="0.25">
      <c r="B397" s="2" t="s">
        <v>847</v>
      </c>
      <c r="C397" s="2" t="e">
        <f>SUMIF(#REF!,$B$3:$B$500,#REF!)</f>
        <v>#REF!</v>
      </c>
      <c r="D397" s="4" t="e">
        <f>VLOOKUP(B397,#REF!,3,0)</f>
        <v>#REF!</v>
      </c>
      <c r="E397" s="5">
        <f>SUMIF('stok akhir'!$C$2:$C$11256,$B$3:$B$500,'stok akhir'!$D$2:$D$11256)</f>
        <v>0</v>
      </c>
    </row>
    <row r="398" spans="2:5" x14ac:dyDescent="0.25">
      <c r="B398" s="2" t="s">
        <v>849</v>
      </c>
      <c r="C398" s="2" t="e">
        <f>SUMIF(#REF!,$B$3:$B$500,#REF!)</f>
        <v>#REF!</v>
      </c>
      <c r="D398" s="4" t="e">
        <f>VLOOKUP(B398,#REF!,3,0)</f>
        <v>#REF!</v>
      </c>
      <c r="E398" s="5">
        <f>SUMIF('stok akhir'!$C$2:$C$11256,$B$3:$B$500,'stok akhir'!$D$2:$D$11256)</f>
        <v>0</v>
      </c>
    </row>
    <row r="399" spans="2:5" x14ac:dyDescent="0.25">
      <c r="B399" s="2" t="s">
        <v>851</v>
      </c>
      <c r="C399" s="2" t="e">
        <f>SUMIF(#REF!,$B$3:$B$500,#REF!)</f>
        <v>#REF!</v>
      </c>
      <c r="D399" s="1" t="e">
        <f>VLOOKUP(B399,#REF!,3,0)</f>
        <v>#REF!</v>
      </c>
      <c r="E399" s="5">
        <f>SUMIF('stok akhir'!$C$2:$C$11256,$B$3:$B$500,'stok akhir'!$D$2:$D$11256)</f>
        <v>0</v>
      </c>
    </row>
    <row r="400" spans="2:5" x14ac:dyDescent="0.25">
      <c r="B400" s="2" t="s">
        <v>853</v>
      </c>
      <c r="C400" s="2" t="e">
        <f>SUMIF(#REF!,$B$3:$B$500,#REF!)</f>
        <v>#REF!</v>
      </c>
      <c r="D400" s="1" t="e">
        <f>VLOOKUP(B400,#REF!,3,0)</f>
        <v>#REF!</v>
      </c>
      <c r="E400" s="5">
        <f>SUMIF('stok akhir'!$C$2:$C$11256,$B$3:$B$500,'stok akhir'!$D$2:$D$11256)</f>
        <v>0</v>
      </c>
    </row>
    <row r="401" spans="2:5" x14ac:dyDescent="0.25">
      <c r="B401" s="2" t="s">
        <v>856</v>
      </c>
      <c r="C401" s="2" t="e">
        <f>SUMIF(#REF!,$B$3:$B$500,#REF!)</f>
        <v>#REF!</v>
      </c>
      <c r="D401" s="4" t="e">
        <f>VLOOKUP(B401,#REF!,3,0)</f>
        <v>#REF!</v>
      </c>
      <c r="E401" s="5">
        <f>SUMIF('stok akhir'!$C$2:$C$11256,$B$3:$B$500,'stok akhir'!$D$2:$D$11256)</f>
        <v>0</v>
      </c>
    </row>
    <row r="402" spans="2:5" x14ac:dyDescent="0.25">
      <c r="B402" s="2" t="s">
        <v>858</v>
      </c>
      <c r="C402" s="2" t="e">
        <f>SUMIF(#REF!,$B$3:$B$500,#REF!)</f>
        <v>#REF!</v>
      </c>
      <c r="D402" s="1" t="e">
        <f>VLOOKUP(B402,#REF!,3,0)</f>
        <v>#REF!</v>
      </c>
      <c r="E402" s="5">
        <f>SUMIF('stok akhir'!$C$2:$C$11256,$B$3:$B$500,'stok akhir'!$D$2:$D$11256)</f>
        <v>0</v>
      </c>
    </row>
    <row r="403" spans="2:5" x14ac:dyDescent="0.25">
      <c r="B403" s="2" t="s">
        <v>860</v>
      </c>
      <c r="C403" s="2" t="e">
        <f>SUMIF(#REF!,$B$3:$B$500,#REF!)</f>
        <v>#REF!</v>
      </c>
      <c r="D403" s="1" t="e">
        <f>VLOOKUP(B403,#REF!,3,0)</f>
        <v>#REF!</v>
      </c>
      <c r="E403" s="5">
        <f>SUMIF('stok akhir'!$C$2:$C$11256,$B$3:$B$500,'stok akhir'!$D$2:$D$11256)</f>
        <v>0</v>
      </c>
    </row>
    <row r="404" spans="2:5" x14ac:dyDescent="0.25">
      <c r="B404" s="2" t="s">
        <v>862</v>
      </c>
      <c r="C404" s="2" t="e">
        <f>SUMIF(#REF!,$B$3:$B$500,#REF!)</f>
        <v>#REF!</v>
      </c>
      <c r="D404" s="1" t="e">
        <f>VLOOKUP(B404,#REF!,3,0)</f>
        <v>#REF!</v>
      </c>
      <c r="E404" s="5">
        <f>SUMIF('stok akhir'!$C$2:$C$11256,$B$3:$B$500,'stok akhir'!$D$2:$D$11256)</f>
        <v>0</v>
      </c>
    </row>
    <row r="405" spans="2:5" x14ac:dyDescent="0.25">
      <c r="B405" s="2" t="s">
        <v>864</v>
      </c>
      <c r="C405" s="2" t="e">
        <f>SUMIF(#REF!,$B$3:$B$500,#REF!)</f>
        <v>#REF!</v>
      </c>
      <c r="D405" s="1" t="e">
        <f>VLOOKUP(B405,#REF!,3,0)</f>
        <v>#REF!</v>
      </c>
      <c r="E405" s="5">
        <f>SUMIF('stok akhir'!$C$2:$C$11256,$B$3:$B$500,'stok akhir'!$D$2:$D$11256)</f>
        <v>0</v>
      </c>
    </row>
    <row r="406" spans="2:5" x14ac:dyDescent="0.25">
      <c r="B406" s="2" t="s">
        <v>866</v>
      </c>
      <c r="C406" s="2" t="e">
        <f>SUMIF(#REF!,$B$3:$B$500,#REF!)</f>
        <v>#REF!</v>
      </c>
      <c r="D406" s="1" t="e">
        <f>VLOOKUP(B406,#REF!,3,0)</f>
        <v>#REF!</v>
      </c>
      <c r="E406" s="5">
        <f>SUMIF('stok akhir'!$C$2:$C$11256,$B$3:$B$500,'stok akhir'!$D$2:$D$11256)</f>
        <v>0</v>
      </c>
    </row>
    <row r="407" spans="2:5" x14ac:dyDescent="0.25">
      <c r="B407" s="2" t="s">
        <v>868</v>
      </c>
      <c r="C407" s="2" t="e">
        <f>SUMIF(#REF!,$B$3:$B$500,#REF!)</f>
        <v>#REF!</v>
      </c>
      <c r="D407" s="1" t="e">
        <f>VLOOKUP(B407,#REF!,3,0)</f>
        <v>#REF!</v>
      </c>
      <c r="E407" s="5">
        <f>SUMIF('stok akhir'!$C$2:$C$11256,$B$3:$B$500,'stok akhir'!$D$2:$D$11256)</f>
        <v>0</v>
      </c>
    </row>
    <row r="408" spans="2:5" x14ac:dyDescent="0.25">
      <c r="B408" s="2" t="s">
        <v>870</v>
      </c>
      <c r="C408" s="2" t="e">
        <f>SUMIF(#REF!,$B$3:$B$500,#REF!)</f>
        <v>#REF!</v>
      </c>
      <c r="D408" s="4" t="e">
        <f>VLOOKUP(B408,#REF!,3,0)</f>
        <v>#REF!</v>
      </c>
      <c r="E408" s="5">
        <f>SUMIF('stok akhir'!$C$2:$C$11256,$B$3:$B$500,'stok akhir'!$D$2:$D$11256)</f>
        <v>0</v>
      </c>
    </row>
    <row r="409" spans="2:5" x14ac:dyDescent="0.25">
      <c r="B409" s="2" t="s">
        <v>872</v>
      </c>
      <c r="C409" s="2" t="e">
        <f>SUMIF(#REF!,$B$3:$B$500,#REF!)</f>
        <v>#REF!</v>
      </c>
      <c r="D409" s="1" t="e">
        <f>VLOOKUP(B409,#REF!,3,0)</f>
        <v>#REF!</v>
      </c>
      <c r="E409" s="5">
        <f>SUMIF('stok akhir'!$C$2:$C$11256,$B$3:$B$500,'stok akhir'!$D$2:$D$11256)</f>
        <v>0</v>
      </c>
    </row>
    <row r="410" spans="2:5" x14ac:dyDescent="0.25">
      <c r="B410" s="2" t="s">
        <v>874</v>
      </c>
      <c r="C410" s="2" t="e">
        <f>SUMIF(#REF!,$B$3:$B$500,#REF!)</f>
        <v>#REF!</v>
      </c>
      <c r="D410" s="1" t="e">
        <f>VLOOKUP(B410,#REF!,3,0)</f>
        <v>#REF!</v>
      </c>
      <c r="E410" s="5">
        <f>SUMIF('stok akhir'!$C$2:$C$11256,$B$3:$B$500,'stok akhir'!$D$2:$D$11256)</f>
        <v>0</v>
      </c>
    </row>
    <row r="411" spans="2:5" x14ac:dyDescent="0.25">
      <c r="B411" s="2" t="s">
        <v>877</v>
      </c>
      <c r="C411" s="2" t="e">
        <f>SUMIF(#REF!,$B$3:$B$500,#REF!)</f>
        <v>#REF!</v>
      </c>
      <c r="D411" s="1" t="e">
        <f>VLOOKUP(B411,#REF!,3,0)</f>
        <v>#REF!</v>
      </c>
      <c r="E411" s="5">
        <f>SUMIF('stok akhir'!$C$2:$C$11256,$B$3:$B$500,'stok akhir'!$D$2:$D$11256)</f>
        <v>0</v>
      </c>
    </row>
    <row r="412" spans="2:5" x14ac:dyDescent="0.25">
      <c r="B412" s="2" t="s">
        <v>879</v>
      </c>
      <c r="C412" s="2" t="e">
        <f>SUMIF(#REF!,$B$3:$B$500,#REF!)</f>
        <v>#REF!</v>
      </c>
      <c r="D412" s="1" t="e">
        <f>VLOOKUP(B412,#REF!,3,0)</f>
        <v>#REF!</v>
      </c>
      <c r="E412" s="5">
        <f>SUMIF('stok akhir'!$C$2:$C$11256,$B$3:$B$500,'stok akhir'!$D$2:$D$11256)</f>
        <v>0</v>
      </c>
    </row>
    <row r="413" spans="2:5" x14ac:dyDescent="0.25">
      <c r="B413" s="2" t="s">
        <v>881</v>
      </c>
      <c r="C413" s="2" t="e">
        <f>SUMIF(#REF!,$B$3:$B$500,#REF!)</f>
        <v>#REF!</v>
      </c>
      <c r="D413" s="1" t="e">
        <f>VLOOKUP(B413,#REF!,3,0)</f>
        <v>#REF!</v>
      </c>
      <c r="E413" s="5">
        <f>SUMIF('stok akhir'!$C$2:$C$11256,$B$3:$B$500,'stok akhir'!$D$2:$D$11256)</f>
        <v>0</v>
      </c>
    </row>
    <row r="414" spans="2:5" x14ac:dyDescent="0.25">
      <c r="B414" s="2" t="s">
        <v>883</v>
      </c>
      <c r="C414" s="2" t="e">
        <f>SUMIF(#REF!,$B$3:$B$500,#REF!)</f>
        <v>#REF!</v>
      </c>
      <c r="D414" s="1" t="e">
        <f>VLOOKUP(B414,#REF!,3,0)</f>
        <v>#REF!</v>
      </c>
      <c r="E414" s="5">
        <f>SUMIF('stok akhir'!$C$2:$C$11256,$B$3:$B$500,'stok akhir'!$D$2:$D$11256)</f>
        <v>0</v>
      </c>
    </row>
    <row r="415" spans="2:5" x14ac:dyDescent="0.25">
      <c r="B415" s="2" t="s">
        <v>885</v>
      </c>
      <c r="C415" s="2" t="e">
        <f>SUMIF(#REF!,$B$3:$B$500,#REF!)</f>
        <v>#REF!</v>
      </c>
      <c r="D415" s="1" t="e">
        <f>VLOOKUP(B415,#REF!,3,0)</f>
        <v>#REF!</v>
      </c>
      <c r="E415" s="5">
        <f>SUMIF('stok akhir'!$C$2:$C$11256,$B$3:$B$500,'stok akhir'!$D$2:$D$11256)</f>
        <v>0</v>
      </c>
    </row>
    <row r="416" spans="2:5" x14ac:dyDescent="0.25">
      <c r="B416" s="2" t="s">
        <v>887</v>
      </c>
      <c r="C416" s="2" t="e">
        <f>SUMIF(#REF!,$B$3:$B$500,#REF!)</f>
        <v>#REF!</v>
      </c>
      <c r="D416" s="1" t="e">
        <f>VLOOKUP(B416,#REF!,3,0)</f>
        <v>#REF!</v>
      </c>
      <c r="E416" s="5">
        <f>SUMIF('stok akhir'!$C$2:$C$11256,$B$3:$B$500,'stok akhir'!$D$2:$D$11256)</f>
        <v>0</v>
      </c>
    </row>
    <row r="417" spans="2:5" x14ac:dyDescent="0.25">
      <c r="B417" s="2" t="s">
        <v>889</v>
      </c>
      <c r="C417" s="2" t="e">
        <f>SUMIF(#REF!,$B$3:$B$500,#REF!)</f>
        <v>#REF!</v>
      </c>
      <c r="D417" s="1" t="e">
        <f>VLOOKUP(B417,#REF!,3,0)</f>
        <v>#REF!</v>
      </c>
      <c r="E417" s="5">
        <f>SUMIF('stok akhir'!$C$2:$C$11256,$B$3:$B$500,'stok akhir'!$D$2:$D$11256)</f>
        <v>0</v>
      </c>
    </row>
    <row r="418" spans="2:5" x14ac:dyDescent="0.25">
      <c r="B418" s="2" t="s">
        <v>891</v>
      </c>
      <c r="C418" s="2" t="e">
        <f>SUMIF(#REF!,$B$3:$B$500,#REF!)</f>
        <v>#REF!</v>
      </c>
      <c r="D418" s="1" t="e">
        <f>VLOOKUP(B418,#REF!,3,0)</f>
        <v>#REF!</v>
      </c>
      <c r="E418" s="5">
        <f>SUMIF('stok akhir'!$C$2:$C$11256,$B$3:$B$500,'stok akhir'!$D$2:$D$11256)</f>
        <v>0</v>
      </c>
    </row>
    <row r="419" spans="2:5" x14ac:dyDescent="0.25">
      <c r="B419" s="2" t="s">
        <v>893</v>
      </c>
      <c r="C419" s="2" t="e">
        <f>SUMIF(#REF!,$B$3:$B$500,#REF!)</f>
        <v>#REF!</v>
      </c>
      <c r="D419" s="1" t="e">
        <f>VLOOKUP(B419,#REF!,3,0)</f>
        <v>#REF!</v>
      </c>
      <c r="E419" s="5">
        <f>SUMIF('stok akhir'!$C$2:$C$11256,$B$3:$B$500,'stok akhir'!$D$2:$D$11256)</f>
        <v>0</v>
      </c>
    </row>
    <row r="420" spans="2:5" x14ac:dyDescent="0.25">
      <c r="B420" s="2" t="s">
        <v>895</v>
      </c>
      <c r="C420" s="2" t="e">
        <f>SUMIF(#REF!,$B$3:$B$500,#REF!)</f>
        <v>#REF!</v>
      </c>
      <c r="D420" s="1" t="e">
        <f>VLOOKUP(B420,#REF!,3,0)</f>
        <v>#REF!</v>
      </c>
      <c r="E420" s="5">
        <f>SUMIF('stok akhir'!$C$2:$C$11256,$B$3:$B$500,'stok akhir'!$D$2:$D$11256)</f>
        <v>0</v>
      </c>
    </row>
    <row r="421" spans="2:5" x14ac:dyDescent="0.25">
      <c r="B421" s="2" t="s">
        <v>897</v>
      </c>
      <c r="C421" s="2" t="e">
        <f>SUMIF(#REF!,$B$3:$B$500,#REF!)</f>
        <v>#REF!</v>
      </c>
      <c r="D421" s="1" t="e">
        <f>VLOOKUP(B421,#REF!,3,0)</f>
        <v>#REF!</v>
      </c>
      <c r="E421" s="5">
        <f>SUMIF('stok akhir'!$C$2:$C$11256,$B$3:$B$500,'stok akhir'!$D$2:$D$11256)</f>
        <v>0</v>
      </c>
    </row>
    <row r="422" spans="2:5" x14ac:dyDescent="0.25">
      <c r="B422" s="2" t="s">
        <v>899</v>
      </c>
      <c r="C422" s="2" t="e">
        <f>SUMIF(#REF!,$B$3:$B$500,#REF!)</f>
        <v>#REF!</v>
      </c>
      <c r="D422" s="1" t="e">
        <f>VLOOKUP(B422,#REF!,3,0)</f>
        <v>#REF!</v>
      </c>
      <c r="E422" s="5">
        <f>SUMIF('stok akhir'!$C$2:$C$11256,$B$3:$B$500,'stok akhir'!$D$2:$D$11256)</f>
        <v>0</v>
      </c>
    </row>
    <row r="423" spans="2:5" x14ac:dyDescent="0.25">
      <c r="B423" s="2" t="s">
        <v>901</v>
      </c>
      <c r="C423" s="2" t="e">
        <f>SUMIF(#REF!,$B$3:$B$500,#REF!)</f>
        <v>#REF!</v>
      </c>
      <c r="D423" s="1" t="e">
        <f>VLOOKUP(B423,#REF!,3,0)</f>
        <v>#REF!</v>
      </c>
      <c r="E423" s="5">
        <f>SUMIF('stok akhir'!$C$2:$C$11256,$B$3:$B$500,'stok akhir'!$D$2:$D$11256)</f>
        <v>0</v>
      </c>
    </row>
    <row r="424" spans="2:5" x14ac:dyDescent="0.25">
      <c r="B424" s="2" t="s">
        <v>903</v>
      </c>
      <c r="C424" s="2" t="e">
        <f>SUMIF(#REF!,$B$3:$B$500,#REF!)</f>
        <v>#REF!</v>
      </c>
      <c r="D424" s="1" t="e">
        <f>VLOOKUP(B424,#REF!,3,0)</f>
        <v>#REF!</v>
      </c>
      <c r="E424" s="5">
        <f>SUMIF('stok akhir'!$C$2:$C$11256,$B$3:$B$500,'stok akhir'!$D$2:$D$11256)</f>
        <v>0</v>
      </c>
    </row>
    <row r="425" spans="2:5" x14ac:dyDescent="0.25">
      <c r="B425" s="2" t="s">
        <v>926</v>
      </c>
      <c r="C425" s="2" t="e">
        <f>SUMIF(#REF!,$B$3:$B$500,#REF!)</f>
        <v>#REF!</v>
      </c>
      <c r="D425" s="1" t="e">
        <f>VLOOKUP(B425,#REF!,3,0)</f>
        <v>#REF!</v>
      </c>
      <c r="E425" s="5">
        <f>SUMIF('stok akhir'!$C$2:$C$11256,$B$3:$B$500,'stok akhir'!$D$2:$D$11256)</f>
        <v>0</v>
      </c>
    </row>
    <row r="426" spans="2:5" x14ac:dyDescent="0.25">
      <c r="B426" s="2" t="s">
        <v>927</v>
      </c>
      <c r="C426" s="2" t="e">
        <f>SUMIF(#REF!,$B$3:$B$500,#REF!)</f>
        <v>#REF!</v>
      </c>
      <c r="D426" s="1" t="e">
        <f>VLOOKUP(B426,#REF!,3,0)</f>
        <v>#REF!</v>
      </c>
      <c r="E426" s="5">
        <f>SUMIF('stok akhir'!$C$2:$C$11256,$B$3:$B$500,'stok akhir'!$D$2:$D$11256)</f>
        <v>0</v>
      </c>
    </row>
    <row r="427" spans="2:5" x14ac:dyDescent="0.25">
      <c r="B427" s="2" t="s">
        <v>928</v>
      </c>
      <c r="C427" s="2" t="e">
        <f>SUMIF(#REF!,$B$3:$B$500,#REF!)</f>
        <v>#REF!</v>
      </c>
      <c r="D427" s="1" t="e">
        <f>VLOOKUP(B427,#REF!,3,0)</f>
        <v>#REF!</v>
      </c>
      <c r="E427" s="5">
        <f>SUMIF('stok akhir'!$C$2:$C$11256,$B$3:$B$500,'stok akhir'!$D$2:$D$11256)</f>
        <v>0</v>
      </c>
    </row>
    <row r="428" spans="2:5" x14ac:dyDescent="0.25">
      <c r="B428" s="2" t="s">
        <v>929</v>
      </c>
      <c r="C428" s="2" t="e">
        <f>SUMIF(#REF!,$B$3:$B$500,#REF!)</f>
        <v>#REF!</v>
      </c>
      <c r="D428" s="1" t="e">
        <f>VLOOKUP(B428,#REF!,3,0)</f>
        <v>#REF!</v>
      </c>
      <c r="E428" s="5">
        <f>SUMIF('stok akhir'!$C$2:$C$11256,$B$3:$B$500,'stok akhir'!$D$2:$D$11256)</f>
        <v>0</v>
      </c>
    </row>
    <row r="429" spans="2:5" x14ac:dyDescent="0.25">
      <c r="B429" s="2" t="s">
        <v>930</v>
      </c>
      <c r="C429" s="2" t="e">
        <f>SUMIF(#REF!,$B$3:$B$500,#REF!)</f>
        <v>#REF!</v>
      </c>
      <c r="D429" s="1" t="e">
        <f>VLOOKUP(B429,#REF!,3,0)</f>
        <v>#REF!</v>
      </c>
      <c r="E429" s="5">
        <f>SUMIF('stok akhir'!$C$2:$C$11256,$B$3:$B$500,'stok akhir'!$D$2:$D$11256)</f>
        <v>0</v>
      </c>
    </row>
    <row r="430" spans="2:5" x14ac:dyDescent="0.25">
      <c r="B430" s="2" t="s">
        <v>931</v>
      </c>
      <c r="C430" s="2" t="e">
        <f>SUMIF(#REF!,$B$3:$B$500,#REF!)</f>
        <v>#REF!</v>
      </c>
      <c r="D430" s="1" t="e">
        <f>VLOOKUP(B430,#REF!,3,0)</f>
        <v>#REF!</v>
      </c>
      <c r="E430" s="5">
        <f>SUMIF('stok akhir'!$C$2:$C$11256,$B$3:$B$500,'stok akhir'!$D$2:$D$11256)</f>
        <v>0</v>
      </c>
    </row>
    <row r="431" spans="2:5" x14ac:dyDescent="0.25">
      <c r="B431" s="2" t="s">
        <v>932</v>
      </c>
      <c r="C431" s="2" t="e">
        <f>SUMIF(#REF!,$B$3:$B$500,#REF!)</f>
        <v>#REF!</v>
      </c>
      <c r="D431" s="1" t="e">
        <f>VLOOKUP(B431,#REF!,3,0)</f>
        <v>#REF!</v>
      </c>
      <c r="E431" s="5">
        <f>SUMIF('stok akhir'!$C$2:$C$11256,$B$3:$B$500,'stok akhir'!$D$2:$D$11256)</f>
        <v>0</v>
      </c>
    </row>
    <row r="432" spans="2:5" x14ac:dyDescent="0.25">
      <c r="B432" s="2" t="s">
        <v>933</v>
      </c>
      <c r="C432" s="2" t="e">
        <f>SUMIF(#REF!,$B$3:$B$500,#REF!)</f>
        <v>#REF!</v>
      </c>
      <c r="D432" s="1" t="e">
        <f>VLOOKUP(B432,#REF!,3,0)</f>
        <v>#REF!</v>
      </c>
      <c r="E432" s="5">
        <f>SUMIF('stok akhir'!$C$2:$C$11256,$B$3:$B$500,'stok akhir'!$D$2:$D$11256)</f>
        <v>0</v>
      </c>
    </row>
    <row r="433" spans="2:5" x14ac:dyDescent="0.25">
      <c r="B433" s="2" t="s">
        <v>934</v>
      </c>
      <c r="C433" s="2" t="e">
        <f>SUMIF(#REF!,$B$3:$B$500,#REF!)</f>
        <v>#REF!</v>
      </c>
      <c r="D433" s="1" t="e">
        <f>VLOOKUP(B433,#REF!,3,0)</f>
        <v>#REF!</v>
      </c>
      <c r="E433" s="5">
        <f>SUMIF('stok akhir'!$C$2:$C$11256,$B$3:$B$500,'stok akhir'!$D$2:$D$11256)</f>
        <v>0</v>
      </c>
    </row>
    <row r="434" spans="2:5" x14ac:dyDescent="0.25">
      <c r="B434" s="2" t="s">
        <v>935</v>
      </c>
      <c r="C434" s="2" t="e">
        <f>SUMIF(#REF!,$B$3:$B$500,#REF!)</f>
        <v>#REF!</v>
      </c>
      <c r="D434" s="1" t="e">
        <f>VLOOKUP(B434,#REF!,3,0)</f>
        <v>#REF!</v>
      </c>
      <c r="E434" s="5">
        <f>SUMIF('stok akhir'!$C$2:$C$11256,$B$3:$B$500,'stok akhir'!$D$2:$D$11256)</f>
        <v>0</v>
      </c>
    </row>
    <row r="435" spans="2:5" x14ac:dyDescent="0.25">
      <c r="B435" s="2" t="s">
        <v>936</v>
      </c>
      <c r="C435" s="2" t="e">
        <f>SUMIF(#REF!,$B$3:$B$500,#REF!)</f>
        <v>#REF!</v>
      </c>
      <c r="D435" s="1" t="e">
        <f>VLOOKUP(B435,#REF!,3,0)</f>
        <v>#REF!</v>
      </c>
      <c r="E435" s="5">
        <f>SUMIF('stok akhir'!$C$2:$C$11256,$B$3:$B$500,'stok akhir'!$D$2:$D$11256)</f>
        <v>0</v>
      </c>
    </row>
    <row r="436" spans="2:5" x14ac:dyDescent="0.25">
      <c r="B436" s="2" t="s">
        <v>937</v>
      </c>
      <c r="C436" s="2" t="e">
        <f>SUMIF(#REF!,$B$3:$B$500,#REF!)</f>
        <v>#REF!</v>
      </c>
      <c r="D436" s="1" t="e">
        <f>VLOOKUP(B436,#REF!,3,0)</f>
        <v>#REF!</v>
      </c>
      <c r="E436" s="5">
        <f>SUMIF('stok akhir'!$C$2:$C$11256,$B$3:$B$500,'stok akhir'!$D$2:$D$11256)</f>
        <v>0</v>
      </c>
    </row>
    <row r="437" spans="2:5" x14ac:dyDescent="0.25">
      <c r="B437" s="2" t="s">
        <v>938</v>
      </c>
      <c r="C437" s="2" t="e">
        <f>SUMIF(#REF!,$B$3:$B$500,#REF!)</f>
        <v>#REF!</v>
      </c>
      <c r="D437" s="1" t="e">
        <f>VLOOKUP(B437,#REF!,3,0)</f>
        <v>#REF!</v>
      </c>
      <c r="E437" s="5">
        <f>SUMIF('stok akhir'!$C$2:$C$11256,$B$3:$B$500,'stok akhir'!$D$2:$D$11256)</f>
        <v>0</v>
      </c>
    </row>
    <row r="438" spans="2:5" x14ac:dyDescent="0.25">
      <c r="B438" s="2" t="s">
        <v>939</v>
      </c>
      <c r="C438" s="2" t="e">
        <f>SUMIF(#REF!,$B$3:$B$500,#REF!)</f>
        <v>#REF!</v>
      </c>
      <c r="D438" s="1" t="e">
        <f>VLOOKUP(B438,#REF!,3,0)</f>
        <v>#REF!</v>
      </c>
      <c r="E438" s="5">
        <f>SUMIF('stok akhir'!$C$2:$C$11256,$B$3:$B$500,'stok akhir'!$D$2:$D$11256)</f>
        <v>0</v>
      </c>
    </row>
    <row r="439" spans="2:5" x14ac:dyDescent="0.25">
      <c r="B439" s="2" t="s">
        <v>940</v>
      </c>
      <c r="C439" s="2" t="e">
        <f>SUMIF(#REF!,$B$3:$B$500,#REF!)</f>
        <v>#REF!</v>
      </c>
      <c r="D439" s="1" t="e">
        <f>VLOOKUP(B439,#REF!,3,0)</f>
        <v>#REF!</v>
      </c>
      <c r="E439" s="5">
        <f>SUMIF('stok akhir'!$C$2:$C$11256,$B$3:$B$500,'stok akhir'!$D$2:$D$11256)</f>
        <v>0</v>
      </c>
    </row>
    <row r="440" spans="2:5" x14ac:dyDescent="0.25">
      <c r="B440" s="2" t="s">
        <v>941</v>
      </c>
      <c r="C440" s="2" t="e">
        <f>SUMIF(#REF!,$B$3:$B$500,#REF!)</f>
        <v>#REF!</v>
      </c>
      <c r="D440" s="1" t="e">
        <f>VLOOKUP(B440,#REF!,3,0)</f>
        <v>#REF!</v>
      </c>
      <c r="E440" s="5">
        <f>SUMIF('stok akhir'!$C$2:$C$11256,$B$3:$B$500,'stok akhir'!$D$2:$D$11256)</f>
        <v>0</v>
      </c>
    </row>
    <row r="441" spans="2:5" x14ac:dyDescent="0.25">
      <c r="B441" s="2" t="s">
        <v>942</v>
      </c>
      <c r="C441" s="2" t="e">
        <f>SUMIF(#REF!,$B$3:$B$500,#REF!)</f>
        <v>#REF!</v>
      </c>
      <c r="D441" s="1" t="e">
        <f>VLOOKUP(B441,#REF!,3,0)</f>
        <v>#REF!</v>
      </c>
      <c r="E441" s="5">
        <f>SUMIF('stok akhir'!$C$2:$C$11256,$B$3:$B$500,'stok akhir'!$D$2:$D$11256)</f>
        <v>0</v>
      </c>
    </row>
    <row r="442" spans="2:5" x14ac:dyDescent="0.25">
      <c r="B442" s="2" t="s">
        <v>943</v>
      </c>
      <c r="C442" s="2" t="e">
        <f>SUMIF(#REF!,$B$3:$B$500,#REF!)</f>
        <v>#REF!</v>
      </c>
      <c r="D442" s="1" t="e">
        <f>VLOOKUP(B442,#REF!,3,0)</f>
        <v>#REF!</v>
      </c>
      <c r="E442" s="5">
        <f>SUMIF('stok akhir'!$C$2:$C$11256,$B$3:$B$500,'stok akhir'!$D$2:$D$11256)</f>
        <v>0</v>
      </c>
    </row>
    <row r="443" spans="2:5" x14ac:dyDescent="0.25">
      <c r="B443" s="2" t="s">
        <v>944</v>
      </c>
      <c r="C443" s="2" t="e">
        <f>SUMIF(#REF!,$B$3:$B$500,#REF!)</f>
        <v>#REF!</v>
      </c>
      <c r="D443" s="1" t="e">
        <f>VLOOKUP(B443,#REF!,3,0)</f>
        <v>#REF!</v>
      </c>
      <c r="E443" s="5">
        <f>SUMIF('stok akhir'!$C$2:$C$11256,$B$3:$B$500,'stok akhir'!$D$2:$D$11256)</f>
        <v>0</v>
      </c>
    </row>
    <row r="444" spans="2:5" x14ac:dyDescent="0.25">
      <c r="B444" s="2" t="s">
        <v>945</v>
      </c>
      <c r="C444" s="2" t="e">
        <f>SUMIF(#REF!,$B$3:$B$500,#REF!)</f>
        <v>#REF!</v>
      </c>
      <c r="D444" s="1" t="e">
        <f>VLOOKUP(B444,#REF!,3,0)</f>
        <v>#REF!</v>
      </c>
      <c r="E444" s="5">
        <f>SUMIF('stok akhir'!$C$2:$C$11256,$B$3:$B$500,'stok akhir'!$D$2:$D$11256)</f>
        <v>0</v>
      </c>
    </row>
    <row r="445" spans="2:5" x14ac:dyDescent="0.25">
      <c r="B445" s="2" t="s">
        <v>946</v>
      </c>
      <c r="C445" s="2" t="e">
        <f>SUMIF(#REF!,$B$3:$B$500,#REF!)</f>
        <v>#REF!</v>
      </c>
      <c r="D445" s="1" t="e">
        <f>VLOOKUP(B445,#REF!,3,0)</f>
        <v>#REF!</v>
      </c>
      <c r="E445" s="5">
        <f>SUMIF('stok akhir'!$C$2:$C$11256,$B$3:$B$500,'stok akhir'!$D$2:$D$11256)</f>
        <v>0</v>
      </c>
    </row>
    <row r="446" spans="2:5" x14ac:dyDescent="0.25">
      <c r="B446" s="2" t="s">
        <v>947</v>
      </c>
      <c r="C446" s="2" t="e">
        <f>SUMIF(#REF!,$B$3:$B$500,#REF!)</f>
        <v>#REF!</v>
      </c>
      <c r="D446" s="1" t="e">
        <f>VLOOKUP(B446,#REF!,3,0)</f>
        <v>#REF!</v>
      </c>
      <c r="E446" s="5">
        <f>SUMIF('stok akhir'!$C$2:$C$11256,$B$3:$B$500,'stok akhir'!$D$2:$D$11256)</f>
        <v>0</v>
      </c>
    </row>
    <row r="447" spans="2:5" x14ac:dyDescent="0.25">
      <c r="B447" s="2" t="s">
        <v>948</v>
      </c>
      <c r="C447" s="2" t="e">
        <f>SUMIF(#REF!,$B$3:$B$500,#REF!)</f>
        <v>#REF!</v>
      </c>
      <c r="D447" s="1" t="e">
        <f>VLOOKUP(B447,#REF!,3,0)</f>
        <v>#REF!</v>
      </c>
      <c r="E447" s="5">
        <f>SUMIF('stok akhir'!$C$2:$C$11256,$B$3:$B$500,'stok akhir'!$D$2:$D$11256)</f>
        <v>0</v>
      </c>
    </row>
    <row r="448" spans="2:5" x14ac:dyDescent="0.25">
      <c r="B448" s="2" t="s">
        <v>949</v>
      </c>
      <c r="C448" s="2" t="e">
        <f>SUMIF(#REF!,$B$3:$B$500,#REF!)</f>
        <v>#REF!</v>
      </c>
      <c r="D448" s="1" t="e">
        <f>VLOOKUP(B448,#REF!,3,0)</f>
        <v>#REF!</v>
      </c>
      <c r="E448" s="5">
        <f>SUMIF('stok akhir'!$C$2:$C$11256,$B$3:$B$500,'stok akhir'!$D$2:$D$11256)</f>
        <v>0</v>
      </c>
    </row>
    <row r="449" spans="2:5" x14ac:dyDescent="0.25">
      <c r="B449" s="2" t="s">
        <v>950</v>
      </c>
      <c r="C449" s="2" t="e">
        <f>SUMIF(#REF!,$B$3:$B$500,#REF!)</f>
        <v>#REF!</v>
      </c>
      <c r="D449" s="1" t="e">
        <f>VLOOKUP(B449,#REF!,3,0)</f>
        <v>#REF!</v>
      </c>
      <c r="E449" s="5">
        <f>SUMIF('stok akhir'!$C$2:$C$11256,$B$3:$B$500,'stok akhir'!$D$2:$D$11256)</f>
        <v>0</v>
      </c>
    </row>
    <row r="450" spans="2:5" x14ac:dyDescent="0.25">
      <c r="B450" s="2" t="s">
        <v>951</v>
      </c>
      <c r="C450" s="2" t="e">
        <f>SUMIF(#REF!,$B$3:$B$500,#REF!)</f>
        <v>#REF!</v>
      </c>
      <c r="D450" s="1" t="e">
        <f>VLOOKUP(B450,#REF!,3,0)</f>
        <v>#REF!</v>
      </c>
      <c r="E450" s="5">
        <f>SUMIF('stok akhir'!$C$2:$C$11256,$B$3:$B$500,'stok akhir'!$D$2:$D$11256)</f>
        <v>0</v>
      </c>
    </row>
    <row r="451" spans="2:5" x14ac:dyDescent="0.25">
      <c r="B451" s="2" t="s">
        <v>952</v>
      </c>
      <c r="C451" s="2" t="e">
        <f>SUMIF(#REF!,$B$3:$B$500,#REF!)</f>
        <v>#REF!</v>
      </c>
      <c r="D451" s="1" t="e">
        <f>VLOOKUP(B451,#REF!,3,0)</f>
        <v>#REF!</v>
      </c>
      <c r="E451" s="5">
        <f>SUMIF('stok akhir'!$C$2:$C$11256,$B$3:$B$500,'stok akhir'!$D$2:$D$11256)</f>
        <v>0</v>
      </c>
    </row>
    <row r="452" spans="2:5" x14ac:dyDescent="0.25">
      <c r="B452" s="2" t="s">
        <v>953</v>
      </c>
      <c r="C452" s="2" t="e">
        <f>SUMIF(#REF!,$B$3:$B$500,#REF!)</f>
        <v>#REF!</v>
      </c>
      <c r="D452" s="1" t="e">
        <f>VLOOKUP(B452,#REF!,3,0)</f>
        <v>#REF!</v>
      </c>
      <c r="E452" s="5">
        <f>SUMIF('stok akhir'!$C$2:$C$11256,$B$3:$B$500,'stok akhir'!$D$2:$D$11256)</f>
        <v>0</v>
      </c>
    </row>
    <row r="453" spans="2:5" x14ac:dyDescent="0.25">
      <c r="B453" s="2" t="s">
        <v>954</v>
      </c>
      <c r="C453" s="2" t="e">
        <f>SUMIF(#REF!,$B$3:$B$500,#REF!)</f>
        <v>#REF!</v>
      </c>
      <c r="D453" s="1" t="e">
        <f>VLOOKUP(B453,#REF!,3,0)</f>
        <v>#REF!</v>
      </c>
      <c r="E453" s="5">
        <f>SUMIF('stok akhir'!$C$2:$C$11256,$B$3:$B$500,'stok akhir'!$D$2:$D$11256)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499"/>
  <sheetViews>
    <sheetView workbookViewId="0">
      <pane ySplit="2" topLeftCell="A398" activePane="bottomLeft" state="frozen"/>
      <selection pane="bottomLeft" activeCell="B408" sqref="B408"/>
    </sheetView>
  </sheetViews>
  <sheetFormatPr defaultRowHeight="15" customHeight="1" x14ac:dyDescent="0.25"/>
  <cols>
    <col min="2" max="2" width="41" bestFit="1" customWidth="1"/>
    <col min="4" max="8" width="8.7109375" customWidth="1"/>
  </cols>
  <sheetData>
    <row r="1" spans="1:11" x14ac:dyDescent="0.25">
      <c r="A1" s="100" t="s">
        <v>8</v>
      </c>
      <c r="B1" s="100" t="s">
        <v>9</v>
      </c>
      <c r="C1" s="102" t="s">
        <v>10</v>
      </c>
      <c r="D1" s="106" t="s">
        <v>967</v>
      </c>
      <c r="E1" s="106" t="s">
        <v>968</v>
      </c>
      <c r="F1" s="106" t="s">
        <v>969</v>
      </c>
      <c r="G1" s="104" t="s">
        <v>970</v>
      </c>
      <c r="H1" s="104" t="s">
        <v>971</v>
      </c>
      <c r="I1" s="104" t="s">
        <v>972</v>
      </c>
      <c r="J1" s="104" t="s">
        <v>973</v>
      </c>
      <c r="K1" s="104" t="s">
        <v>906</v>
      </c>
    </row>
    <row r="2" spans="1:11" x14ac:dyDescent="0.25">
      <c r="A2" s="101"/>
      <c r="B2" s="101"/>
      <c r="C2" s="103"/>
      <c r="D2" s="107"/>
      <c r="E2" s="107"/>
      <c r="F2" s="107"/>
      <c r="G2" s="105"/>
      <c r="H2" s="105"/>
      <c r="I2" s="105"/>
      <c r="J2" s="105"/>
      <c r="K2" s="105"/>
    </row>
    <row r="3" spans="1:11" x14ac:dyDescent="0.25">
      <c r="A3" s="17"/>
      <c r="B3" s="17" t="s">
        <v>23</v>
      </c>
      <c r="C3" s="18"/>
      <c r="D3" s="60"/>
      <c r="E3" s="60"/>
      <c r="F3" s="60"/>
      <c r="G3" s="60"/>
      <c r="H3" s="60"/>
      <c r="I3" s="60"/>
      <c r="J3" s="60"/>
      <c r="K3" s="60"/>
    </row>
    <row r="4" spans="1:11" x14ac:dyDescent="0.25">
      <c r="A4" s="20" t="s">
        <v>24</v>
      </c>
      <c r="B4" s="21" t="s">
        <v>25</v>
      </c>
      <c r="C4" s="59" t="s">
        <v>26</v>
      </c>
      <c r="D4" s="60"/>
      <c r="E4" s="60">
        <v>267</v>
      </c>
      <c r="F4" s="60"/>
      <c r="G4" s="60">
        <v>190</v>
      </c>
      <c r="H4" s="60"/>
      <c r="I4" s="60"/>
      <c r="J4" s="60"/>
      <c r="K4" s="60">
        <f>SUM(D4:J4)</f>
        <v>457</v>
      </c>
    </row>
    <row r="5" spans="1:11" x14ac:dyDescent="0.25">
      <c r="A5" s="20" t="s">
        <v>27</v>
      </c>
      <c r="B5" s="21" t="s">
        <v>28</v>
      </c>
      <c r="C5" s="59" t="s">
        <v>29</v>
      </c>
      <c r="D5" s="60">
        <v>50</v>
      </c>
      <c r="E5" s="60">
        <v>1</v>
      </c>
      <c r="F5" s="60">
        <v>8</v>
      </c>
      <c r="G5" s="60">
        <v>11</v>
      </c>
      <c r="H5" s="60">
        <v>7</v>
      </c>
      <c r="I5" s="60"/>
      <c r="J5" s="60"/>
      <c r="K5" s="60">
        <f t="shared" ref="K5:K68" si="0">SUM(D5:J5)</f>
        <v>77</v>
      </c>
    </row>
    <row r="6" spans="1:11" x14ac:dyDescent="0.25">
      <c r="A6" s="20" t="s">
        <v>30</v>
      </c>
      <c r="B6" s="21" t="s">
        <v>31</v>
      </c>
      <c r="C6" s="59" t="s">
        <v>26</v>
      </c>
      <c r="D6" s="60">
        <v>200</v>
      </c>
      <c r="E6" s="60">
        <v>392</v>
      </c>
      <c r="F6" s="60">
        <v>100</v>
      </c>
      <c r="G6" s="60"/>
      <c r="H6" s="60"/>
      <c r="I6" s="60"/>
      <c r="J6" s="60"/>
      <c r="K6" s="60">
        <f t="shared" si="0"/>
        <v>692</v>
      </c>
    </row>
    <row r="7" spans="1:11" x14ac:dyDescent="0.25">
      <c r="A7" s="20" t="s">
        <v>32</v>
      </c>
      <c r="B7" s="22" t="s">
        <v>33</v>
      </c>
      <c r="C7" s="59" t="s">
        <v>26</v>
      </c>
      <c r="D7" s="60"/>
      <c r="E7" s="60">
        <v>15</v>
      </c>
      <c r="F7" s="60"/>
      <c r="G7" s="60">
        <v>190</v>
      </c>
      <c r="H7" s="60"/>
      <c r="I7" s="60"/>
      <c r="J7" s="60"/>
      <c r="K7" s="60">
        <f t="shared" si="0"/>
        <v>205</v>
      </c>
    </row>
    <row r="8" spans="1:11" x14ac:dyDescent="0.25">
      <c r="A8" s="20" t="s">
        <v>34</v>
      </c>
      <c r="B8" s="21" t="s">
        <v>35</v>
      </c>
      <c r="C8" s="59" t="s">
        <v>26</v>
      </c>
      <c r="D8" s="60">
        <v>500</v>
      </c>
      <c r="E8" s="60">
        <v>555</v>
      </c>
      <c r="F8" s="60">
        <v>30</v>
      </c>
      <c r="G8" s="60"/>
      <c r="H8" s="60"/>
      <c r="I8" s="60"/>
      <c r="J8" s="60"/>
      <c r="K8" s="60">
        <f t="shared" si="0"/>
        <v>1085</v>
      </c>
    </row>
    <row r="9" spans="1:11" x14ac:dyDescent="0.25">
      <c r="A9" s="20" t="s">
        <v>36</v>
      </c>
      <c r="B9" s="21" t="s">
        <v>37</v>
      </c>
      <c r="C9" s="59" t="s">
        <v>38</v>
      </c>
      <c r="D9" s="60"/>
      <c r="E9" s="60"/>
      <c r="F9" s="60"/>
      <c r="G9" s="60"/>
      <c r="H9" s="60"/>
      <c r="I9" s="60"/>
      <c r="J9" s="60"/>
      <c r="K9" s="60">
        <f t="shared" si="0"/>
        <v>0</v>
      </c>
    </row>
    <row r="10" spans="1:11" x14ac:dyDescent="0.25">
      <c r="A10" s="20" t="s">
        <v>39</v>
      </c>
      <c r="B10" s="21" t="s">
        <v>40</v>
      </c>
      <c r="C10" s="59" t="s">
        <v>26</v>
      </c>
      <c r="D10" s="60"/>
      <c r="E10" s="60">
        <v>94</v>
      </c>
      <c r="F10" s="60"/>
      <c r="G10" s="60">
        <v>100</v>
      </c>
      <c r="H10" s="60"/>
      <c r="I10" s="60"/>
      <c r="J10" s="60"/>
      <c r="K10" s="60">
        <f t="shared" si="0"/>
        <v>194</v>
      </c>
    </row>
    <row r="11" spans="1:11" x14ac:dyDescent="0.25">
      <c r="A11" s="20" t="s">
        <v>41</v>
      </c>
      <c r="B11" s="21" t="s">
        <v>42</v>
      </c>
      <c r="C11" s="59" t="s">
        <v>26</v>
      </c>
      <c r="D11" s="60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1" x14ac:dyDescent="0.25">
      <c r="A12" s="20" t="s">
        <v>43</v>
      </c>
      <c r="B12" s="22" t="s">
        <v>44</v>
      </c>
      <c r="C12" s="59" t="s">
        <v>26</v>
      </c>
      <c r="D12" s="60">
        <v>2100</v>
      </c>
      <c r="E12" s="60">
        <v>515</v>
      </c>
      <c r="F12" s="60">
        <v>210</v>
      </c>
      <c r="G12" s="60"/>
      <c r="H12" s="60">
        <v>90</v>
      </c>
      <c r="I12" s="60">
        <v>196</v>
      </c>
      <c r="J12" s="60"/>
      <c r="K12" s="60">
        <f t="shared" si="0"/>
        <v>3111</v>
      </c>
    </row>
    <row r="13" spans="1:11" x14ac:dyDescent="0.25">
      <c r="A13" s="20" t="s">
        <v>45</v>
      </c>
      <c r="B13" s="21" t="s">
        <v>46</v>
      </c>
      <c r="C13" s="59" t="s">
        <v>26</v>
      </c>
      <c r="D13" s="60">
        <v>3400</v>
      </c>
      <c r="E13" s="60">
        <v>424</v>
      </c>
      <c r="F13" s="60">
        <v>115</v>
      </c>
      <c r="G13" s="60">
        <v>210</v>
      </c>
      <c r="H13" s="60">
        <v>245</v>
      </c>
      <c r="I13" s="60">
        <v>230</v>
      </c>
      <c r="J13" s="60"/>
      <c r="K13" s="60">
        <f t="shared" si="0"/>
        <v>4624</v>
      </c>
    </row>
    <row r="14" spans="1:11" x14ac:dyDescent="0.25">
      <c r="A14" s="20" t="s">
        <v>47</v>
      </c>
      <c r="B14" s="21" t="s">
        <v>48</v>
      </c>
      <c r="C14" s="59" t="s">
        <v>49</v>
      </c>
      <c r="D14" s="60">
        <v>1800</v>
      </c>
      <c r="E14" s="60">
        <v>519</v>
      </c>
      <c r="F14" s="60">
        <v>55</v>
      </c>
      <c r="G14" s="60">
        <v>126</v>
      </c>
      <c r="H14" s="60">
        <v>76</v>
      </c>
      <c r="I14" s="60">
        <v>16</v>
      </c>
      <c r="J14" s="60"/>
      <c r="K14" s="60">
        <f t="shared" si="0"/>
        <v>2592</v>
      </c>
    </row>
    <row r="15" spans="1:11" x14ac:dyDescent="0.25">
      <c r="A15" s="20" t="s">
        <v>50</v>
      </c>
      <c r="B15" s="21" t="s">
        <v>51</v>
      </c>
      <c r="C15" s="59" t="s">
        <v>52</v>
      </c>
      <c r="D15" s="60">
        <v>50</v>
      </c>
      <c r="E15" s="60">
        <v>12</v>
      </c>
      <c r="F15" s="60">
        <v>8</v>
      </c>
      <c r="G15" s="60"/>
      <c r="H15" s="60"/>
      <c r="I15" s="60"/>
      <c r="J15" s="60"/>
      <c r="K15" s="60">
        <f t="shared" si="0"/>
        <v>70</v>
      </c>
    </row>
    <row r="16" spans="1:11" x14ac:dyDescent="0.25">
      <c r="A16" s="20" t="s">
        <v>53</v>
      </c>
      <c r="B16" s="21" t="s">
        <v>54</v>
      </c>
      <c r="C16" s="59" t="s">
        <v>52</v>
      </c>
      <c r="D16" s="60">
        <v>20</v>
      </c>
      <c r="E16" s="60">
        <v>16</v>
      </c>
      <c r="F16" s="60"/>
      <c r="G16" s="60"/>
      <c r="H16" s="60"/>
      <c r="I16" s="60"/>
      <c r="J16" s="60"/>
      <c r="K16" s="60">
        <f t="shared" si="0"/>
        <v>36</v>
      </c>
    </row>
    <row r="17" spans="1:11" x14ac:dyDescent="0.25">
      <c r="A17" s="20" t="s">
        <v>55</v>
      </c>
      <c r="B17" s="21" t="s">
        <v>56</v>
      </c>
      <c r="C17" s="59" t="s">
        <v>26</v>
      </c>
      <c r="D17" s="60">
        <v>2400</v>
      </c>
      <c r="E17" s="60">
        <v>369</v>
      </c>
      <c r="F17" s="60">
        <v>50</v>
      </c>
      <c r="G17" s="60">
        <v>495</v>
      </c>
      <c r="H17" s="60">
        <v>200</v>
      </c>
      <c r="I17" s="60">
        <v>108</v>
      </c>
      <c r="J17" s="60"/>
      <c r="K17" s="60">
        <f t="shared" si="0"/>
        <v>3622</v>
      </c>
    </row>
    <row r="18" spans="1:11" x14ac:dyDescent="0.25">
      <c r="A18" s="20" t="s">
        <v>57</v>
      </c>
      <c r="B18" s="21" t="s">
        <v>58</v>
      </c>
      <c r="C18" s="59" t="s">
        <v>59</v>
      </c>
      <c r="D18" s="60"/>
      <c r="E18" s="60"/>
      <c r="F18" s="60"/>
      <c r="G18" s="60"/>
      <c r="H18" s="60"/>
      <c r="I18" s="60"/>
      <c r="J18" s="60"/>
      <c r="K18" s="60">
        <f t="shared" si="0"/>
        <v>0</v>
      </c>
    </row>
    <row r="19" spans="1:11" x14ac:dyDescent="0.25">
      <c r="A19" s="20" t="s">
        <v>60</v>
      </c>
      <c r="B19" s="21" t="s">
        <v>61</v>
      </c>
      <c r="C19" s="59" t="s">
        <v>59</v>
      </c>
      <c r="D19" s="60"/>
      <c r="E19" s="60"/>
      <c r="F19" s="60"/>
      <c r="G19" s="60"/>
      <c r="H19" s="60"/>
      <c r="I19" s="60"/>
      <c r="J19" s="60"/>
      <c r="K19" s="60">
        <f t="shared" si="0"/>
        <v>0</v>
      </c>
    </row>
    <row r="20" spans="1:11" x14ac:dyDescent="0.25">
      <c r="A20" s="20" t="s">
        <v>62</v>
      </c>
      <c r="B20" s="21" t="s">
        <v>63</v>
      </c>
      <c r="C20" s="59" t="s">
        <v>64</v>
      </c>
      <c r="D20" s="60">
        <v>80</v>
      </c>
      <c r="E20" s="60">
        <v>9</v>
      </c>
      <c r="F20" s="60"/>
      <c r="G20" s="60">
        <v>6</v>
      </c>
      <c r="H20" s="60"/>
      <c r="I20" s="60"/>
      <c r="J20" s="60"/>
      <c r="K20" s="60">
        <f t="shared" si="0"/>
        <v>95</v>
      </c>
    </row>
    <row r="21" spans="1:11" x14ac:dyDescent="0.25">
      <c r="A21" s="20" t="s">
        <v>65</v>
      </c>
      <c r="B21" s="21" t="s">
        <v>66</v>
      </c>
      <c r="C21" s="59" t="s">
        <v>26</v>
      </c>
      <c r="D21" s="60"/>
      <c r="E21" s="60"/>
      <c r="F21" s="60"/>
      <c r="G21" s="60"/>
      <c r="H21" s="60"/>
      <c r="I21" s="60"/>
      <c r="J21" s="60"/>
      <c r="K21" s="60">
        <f t="shared" si="0"/>
        <v>0</v>
      </c>
    </row>
    <row r="22" spans="1:11" x14ac:dyDescent="0.25">
      <c r="A22" s="20" t="s">
        <v>67</v>
      </c>
      <c r="B22" s="21" t="s">
        <v>68</v>
      </c>
      <c r="C22" s="59" t="s">
        <v>38</v>
      </c>
      <c r="D22" s="60">
        <v>52</v>
      </c>
      <c r="E22" s="60">
        <v>3</v>
      </c>
      <c r="F22" s="60"/>
      <c r="G22" s="60"/>
      <c r="H22" s="60"/>
      <c r="I22" s="60"/>
      <c r="J22" s="60"/>
      <c r="K22" s="60">
        <f t="shared" si="0"/>
        <v>55</v>
      </c>
    </row>
    <row r="23" spans="1:11" x14ac:dyDescent="0.25">
      <c r="A23" s="20" t="s">
        <v>69</v>
      </c>
      <c r="B23" s="21" t="s">
        <v>70</v>
      </c>
      <c r="C23" s="59" t="s">
        <v>26</v>
      </c>
      <c r="D23" s="60">
        <v>5600</v>
      </c>
      <c r="E23" s="60">
        <v>480</v>
      </c>
      <c r="F23" s="60">
        <v>180</v>
      </c>
      <c r="G23" s="60">
        <v>280</v>
      </c>
      <c r="H23" s="60">
        <v>288</v>
      </c>
      <c r="I23" s="60"/>
      <c r="J23" s="60"/>
      <c r="K23" s="60">
        <f t="shared" si="0"/>
        <v>6828</v>
      </c>
    </row>
    <row r="24" spans="1:11" x14ac:dyDescent="0.25">
      <c r="A24" s="20" t="s">
        <v>71</v>
      </c>
      <c r="B24" s="22" t="s">
        <v>72</v>
      </c>
      <c r="C24" s="59" t="s">
        <v>26</v>
      </c>
      <c r="D24" s="60">
        <v>7000</v>
      </c>
      <c r="E24" s="60">
        <v>190</v>
      </c>
      <c r="F24" s="60">
        <v>90</v>
      </c>
      <c r="G24" s="60"/>
      <c r="H24" s="60"/>
      <c r="I24" s="60"/>
      <c r="J24" s="60"/>
      <c r="K24" s="60">
        <f t="shared" si="0"/>
        <v>7280</v>
      </c>
    </row>
    <row r="25" spans="1:11" x14ac:dyDescent="0.25">
      <c r="A25" s="20" t="s">
        <v>73</v>
      </c>
      <c r="B25" s="21" t="s">
        <v>74</v>
      </c>
      <c r="C25" s="59" t="s">
        <v>26</v>
      </c>
      <c r="D25" s="60">
        <v>2000</v>
      </c>
      <c r="E25" s="60">
        <v>458</v>
      </c>
      <c r="F25" s="60">
        <v>140</v>
      </c>
      <c r="G25" s="60">
        <v>324</v>
      </c>
      <c r="H25" s="60">
        <v>133</v>
      </c>
      <c r="I25" s="60">
        <v>58</v>
      </c>
      <c r="J25" s="60"/>
      <c r="K25" s="60">
        <f t="shared" si="0"/>
        <v>3113</v>
      </c>
    </row>
    <row r="26" spans="1:11" x14ac:dyDescent="0.25">
      <c r="A26" s="20" t="s">
        <v>75</v>
      </c>
      <c r="B26" s="21" t="s">
        <v>76</v>
      </c>
      <c r="C26" s="59" t="s">
        <v>26</v>
      </c>
      <c r="D26" s="60"/>
      <c r="E26" s="60"/>
      <c r="F26" s="60"/>
      <c r="G26" s="60"/>
      <c r="H26" s="60"/>
      <c r="I26" s="60"/>
      <c r="J26" s="60"/>
      <c r="K26" s="60">
        <f t="shared" si="0"/>
        <v>0</v>
      </c>
    </row>
    <row r="27" spans="1:11" x14ac:dyDescent="0.25">
      <c r="A27" s="20" t="s">
        <v>77</v>
      </c>
      <c r="B27" s="22" t="s">
        <v>78</v>
      </c>
      <c r="C27" s="59" t="s">
        <v>38</v>
      </c>
      <c r="D27" s="60"/>
      <c r="E27" s="60"/>
      <c r="F27" s="60"/>
      <c r="G27" s="60"/>
      <c r="H27" s="60"/>
      <c r="I27" s="60"/>
      <c r="J27" s="60"/>
      <c r="K27" s="60">
        <f t="shared" si="0"/>
        <v>0</v>
      </c>
    </row>
    <row r="28" spans="1:11" x14ac:dyDescent="0.25">
      <c r="A28" s="20" t="s">
        <v>79</v>
      </c>
      <c r="B28" s="21" t="s">
        <v>80</v>
      </c>
      <c r="C28" s="59" t="s">
        <v>26</v>
      </c>
      <c r="D28" s="60">
        <v>200</v>
      </c>
      <c r="E28" s="60">
        <v>500</v>
      </c>
      <c r="F28" s="60">
        <v>118</v>
      </c>
      <c r="G28" s="60">
        <v>178</v>
      </c>
      <c r="H28" s="60">
        <v>50</v>
      </c>
      <c r="I28" s="60">
        <v>54</v>
      </c>
      <c r="J28" s="60"/>
      <c r="K28" s="60">
        <f t="shared" si="0"/>
        <v>1100</v>
      </c>
    </row>
    <row r="29" spans="1:11" x14ac:dyDescent="0.25">
      <c r="A29" s="20" t="s">
        <v>81</v>
      </c>
      <c r="B29" s="21" t="s">
        <v>82</v>
      </c>
      <c r="C29" s="59" t="s">
        <v>38</v>
      </c>
      <c r="D29" s="60"/>
      <c r="E29" s="60"/>
      <c r="F29" s="60"/>
      <c r="G29" s="60"/>
      <c r="H29" s="60"/>
      <c r="I29" s="60"/>
      <c r="J29" s="60"/>
      <c r="K29" s="60">
        <f t="shared" si="0"/>
        <v>0</v>
      </c>
    </row>
    <row r="30" spans="1:11" x14ac:dyDescent="0.25">
      <c r="A30" s="20" t="s">
        <v>83</v>
      </c>
      <c r="B30" s="22" t="s">
        <v>84</v>
      </c>
      <c r="C30" s="59" t="s">
        <v>26</v>
      </c>
      <c r="D30" s="60">
        <v>1000</v>
      </c>
      <c r="E30" s="60">
        <v>287</v>
      </c>
      <c r="F30" s="60">
        <v>130</v>
      </c>
      <c r="G30" s="60">
        <v>180</v>
      </c>
      <c r="H30" s="60">
        <v>110</v>
      </c>
      <c r="I30" s="60"/>
      <c r="J30" s="60"/>
      <c r="K30" s="60">
        <f t="shared" si="0"/>
        <v>1707</v>
      </c>
    </row>
    <row r="31" spans="1:11" x14ac:dyDescent="0.25">
      <c r="A31" s="20" t="s">
        <v>85</v>
      </c>
      <c r="B31" s="21" t="s">
        <v>86</v>
      </c>
      <c r="C31" s="59" t="s">
        <v>59</v>
      </c>
      <c r="D31" s="60">
        <v>25</v>
      </c>
      <c r="E31" s="60">
        <v>17</v>
      </c>
      <c r="F31" s="60">
        <v>10</v>
      </c>
      <c r="G31" s="60">
        <v>49</v>
      </c>
      <c r="H31" s="60"/>
      <c r="I31" s="60">
        <v>2</v>
      </c>
      <c r="J31" s="60"/>
      <c r="K31" s="60">
        <f t="shared" si="0"/>
        <v>103</v>
      </c>
    </row>
    <row r="32" spans="1:11" x14ac:dyDescent="0.25">
      <c r="A32" s="20" t="s">
        <v>87</v>
      </c>
      <c r="B32" s="21" t="s">
        <v>88</v>
      </c>
      <c r="C32" s="59" t="s">
        <v>89</v>
      </c>
      <c r="D32" s="60"/>
      <c r="E32" s="60"/>
      <c r="F32" s="60"/>
      <c r="G32" s="60"/>
      <c r="H32" s="60"/>
      <c r="I32" s="60"/>
      <c r="J32" s="60"/>
      <c r="K32" s="60">
        <f t="shared" si="0"/>
        <v>0</v>
      </c>
    </row>
    <row r="33" spans="1:11" x14ac:dyDescent="0.25">
      <c r="A33" s="20" t="s">
        <v>90</v>
      </c>
      <c r="B33" s="21" t="s">
        <v>91</v>
      </c>
      <c r="C33" s="59" t="s">
        <v>89</v>
      </c>
      <c r="D33" s="60"/>
      <c r="E33" s="60"/>
      <c r="F33" s="60"/>
      <c r="G33" s="60"/>
      <c r="H33" s="60"/>
      <c r="I33" s="60"/>
      <c r="J33" s="60"/>
      <c r="K33" s="60">
        <f t="shared" si="0"/>
        <v>0</v>
      </c>
    </row>
    <row r="34" spans="1:11" x14ac:dyDescent="0.25">
      <c r="A34" s="20" t="s">
        <v>92</v>
      </c>
      <c r="B34" s="21" t="s">
        <v>93</v>
      </c>
      <c r="C34" s="59" t="s">
        <v>26</v>
      </c>
      <c r="D34" s="60"/>
      <c r="E34" s="60"/>
      <c r="F34" s="60"/>
      <c r="G34" s="60"/>
      <c r="H34" s="60"/>
      <c r="I34" s="60"/>
      <c r="J34" s="60"/>
      <c r="K34" s="60">
        <f t="shared" si="0"/>
        <v>0</v>
      </c>
    </row>
    <row r="35" spans="1:11" x14ac:dyDescent="0.25">
      <c r="A35" s="20" t="s">
        <v>94</v>
      </c>
      <c r="B35" s="22" t="s">
        <v>95</v>
      </c>
      <c r="C35" s="59" t="s">
        <v>26</v>
      </c>
      <c r="D35" s="60">
        <v>300</v>
      </c>
      <c r="E35" s="60">
        <v>87</v>
      </c>
      <c r="F35" s="60"/>
      <c r="G35" s="60"/>
      <c r="H35" s="60"/>
      <c r="I35" s="60"/>
      <c r="J35" s="60"/>
      <c r="K35" s="60">
        <f t="shared" si="0"/>
        <v>387</v>
      </c>
    </row>
    <row r="36" spans="1:11" x14ac:dyDescent="0.25">
      <c r="A36" s="20" t="s">
        <v>96</v>
      </c>
      <c r="B36" s="21" t="s">
        <v>97</v>
      </c>
      <c r="C36" s="59" t="s">
        <v>98</v>
      </c>
      <c r="D36" s="60"/>
      <c r="E36" s="60"/>
      <c r="F36" s="60"/>
      <c r="G36" s="60"/>
      <c r="H36" s="60"/>
      <c r="I36" s="60"/>
      <c r="J36" s="60"/>
      <c r="K36" s="60">
        <f t="shared" si="0"/>
        <v>0</v>
      </c>
    </row>
    <row r="37" spans="1:11" x14ac:dyDescent="0.25">
      <c r="A37" s="20" t="s">
        <v>99</v>
      </c>
      <c r="B37" s="21" t="s">
        <v>100</v>
      </c>
      <c r="C37" s="59" t="s">
        <v>59</v>
      </c>
      <c r="D37" s="60"/>
      <c r="E37" s="60"/>
      <c r="F37" s="60"/>
      <c r="G37" s="60"/>
      <c r="H37" s="60"/>
      <c r="I37" s="60"/>
      <c r="J37" s="60"/>
      <c r="K37" s="60">
        <f t="shared" si="0"/>
        <v>0</v>
      </c>
    </row>
    <row r="38" spans="1:11" x14ac:dyDescent="0.25">
      <c r="A38" s="20" t="s">
        <v>101</v>
      </c>
      <c r="B38" s="21" t="s">
        <v>102</v>
      </c>
      <c r="C38" s="59" t="s">
        <v>38</v>
      </c>
      <c r="D38" s="60">
        <v>3</v>
      </c>
      <c r="E38" s="60"/>
      <c r="F38" s="60"/>
      <c r="G38" s="60"/>
      <c r="H38" s="60"/>
      <c r="I38" s="60"/>
      <c r="J38" s="60"/>
      <c r="K38" s="60">
        <f t="shared" si="0"/>
        <v>3</v>
      </c>
    </row>
    <row r="39" spans="1:11" x14ac:dyDescent="0.25">
      <c r="A39" s="20" t="s">
        <v>103</v>
      </c>
      <c r="B39" s="21" t="s">
        <v>104</v>
      </c>
      <c r="C39" s="59" t="s">
        <v>26</v>
      </c>
      <c r="D39" s="60">
        <v>2600</v>
      </c>
      <c r="E39" s="60">
        <v>594</v>
      </c>
      <c r="F39" s="60">
        <v>70</v>
      </c>
      <c r="G39" s="60"/>
      <c r="H39" s="60">
        <v>125</v>
      </c>
      <c r="I39" s="60"/>
      <c r="J39" s="60"/>
      <c r="K39" s="60">
        <f t="shared" si="0"/>
        <v>3389</v>
      </c>
    </row>
    <row r="40" spans="1:11" x14ac:dyDescent="0.25">
      <c r="A40" s="20" t="s">
        <v>105</v>
      </c>
      <c r="B40" s="21" t="s">
        <v>106</v>
      </c>
      <c r="C40" s="59" t="s">
        <v>26</v>
      </c>
      <c r="D40" s="60"/>
      <c r="E40" s="60">
        <v>10</v>
      </c>
      <c r="F40" s="60"/>
      <c r="G40" s="60"/>
      <c r="H40" s="60"/>
      <c r="I40" s="60"/>
      <c r="J40" s="60"/>
      <c r="K40" s="60">
        <f t="shared" si="0"/>
        <v>10</v>
      </c>
    </row>
    <row r="41" spans="1:11" x14ac:dyDescent="0.25">
      <c r="A41" s="20" t="s">
        <v>107</v>
      </c>
      <c r="B41" s="21" t="s">
        <v>108</v>
      </c>
      <c r="C41" s="59" t="s">
        <v>52</v>
      </c>
      <c r="D41" s="60">
        <v>5</v>
      </c>
      <c r="E41" s="60">
        <v>6</v>
      </c>
      <c r="F41" s="60"/>
      <c r="G41" s="60"/>
      <c r="H41" s="60"/>
      <c r="I41" s="60"/>
      <c r="J41" s="60"/>
      <c r="K41" s="60">
        <f t="shared" si="0"/>
        <v>11</v>
      </c>
    </row>
    <row r="42" spans="1:11" x14ac:dyDescent="0.25">
      <c r="A42" s="20" t="s">
        <v>109</v>
      </c>
      <c r="B42" s="21" t="s">
        <v>110</v>
      </c>
      <c r="C42" s="59" t="s">
        <v>52</v>
      </c>
      <c r="D42" s="60">
        <v>28</v>
      </c>
      <c r="E42" s="60">
        <v>10</v>
      </c>
      <c r="F42" s="60">
        <v>3</v>
      </c>
      <c r="G42" s="60"/>
      <c r="H42" s="60"/>
      <c r="I42" s="60"/>
      <c r="J42" s="60"/>
      <c r="K42" s="60">
        <f t="shared" si="0"/>
        <v>41</v>
      </c>
    </row>
    <row r="43" spans="1:11" x14ac:dyDescent="0.25">
      <c r="A43" s="20" t="s">
        <v>111</v>
      </c>
      <c r="B43" s="21" t="s">
        <v>112</v>
      </c>
      <c r="C43" s="59" t="s">
        <v>49</v>
      </c>
      <c r="D43" s="60"/>
      <c r="E43" s="60"/>
      <c r="F43" s="60"/>
      <c r="G43" s="60"/>
      <c r="H43" s="60"/>
      <c r="I43" s="60"/>
      <c r="J43" s="60"/>
      <c r="K43" s="60">
        <f t="shared" si="0"/>
        <v>0</v>
      </c>
    </row>
    <row r="44" spans="1:11" x14ac:dyDescent="0.25">
      <c r="A44" s="20" t="s">
        <v>113</v>
      </c>
      <c r="B44" s="21" t="s">
        <v>114</v>
      </c>
      <c r="C44" s="59" t="s">
        <v>26</v>
      </c>
      <c r="D44" s="60"/>
      <c r="E44" s="60">
        <v>294</v>
      </c>
      <c r="F44" s="60">
        <v>50</v>
      </c>
      <c r="G44" s="60">
        <v>110</v>
      </c>
      <c r="H44" s="60">
        <v>115</v>
      </c>
      <c r="I44" s="60"/>
      <c r="J44" s="60"/>
      <c r="K44" s="60">
        <f t="shared" si="0"/>
        <v>569</v>
      </c>
    </row>
    <row r="45" spans="1:11" x14ac:dyDescent="0.25">
      <c r="A45" s="20" t="s">
        <v>115</v>
      </c>
      <c r="B45" s="21" t="s">
        <v>116</v>
      </c>
      <c r="C45" s="59" t="s">
        <v>49</v>
      </c>
      <c r="D45" s="60"/>
      <c r="E45" s="60">
        <v>364</v>
      </c>
      <c r="F45" s="60"/>
      <c r="G45" s="60"/>
      <c r="H45" s="60"/>
      <c r="I45" s="60"/>
      <c r="J45" s="60"/>
      <c r="K45" s="60">
        <f t="shared" si="0"/>
        <v>364</v>
      </c>
    </row>
    <row r="46" spans="1:11" x14ac:dyDescent="0.25">
      <c r="A46" s="20" t="s">
        <v>117</v>
      </c>
      <c r="B46" s="21" t="s">
        <v>118</v>
      </c>
      <c r="C46" s="59" t="s">
        <v>38</v>
      </c>
      <c r="D46" s="60">
        <v>24</v>
      </c>
      <c r="E46" s="60"/>
      <c r="F46" s="60"/>
      <c r="G46" s="60"/>
      <c r="H46" s="60"/>
      <c r="I46" s="60"/>
      <c r="J46" s="60"/>
      <c r="K46" s="60">
        <f t="shared" si="0"/>
        <v>24</v>
      </c>
    </row>
    <row r="47" spans="1:11" x14ac:dyDescent="0.25">
      <c r="A47" s="20" t="s">
        <v>119</v>
      </c>
      <c r="B47" s="21" t="s">
        <v>120</v>
      </c>
      <c r="C47" s="59" t="s">
        <v>26</v>
      </c>
      <c r="D47" s="60">
        <v>1000</v>
      </c>
      <c r="E47" s="60">
        <v>584</v>
      </c>
      <c r="F47" s="60">
        <v>50</v>
      </c>
      <c r="G47" s="60">
        <v>118</v>
      </c>
      <c r="H47" s="60">
        <v>85</v>
      </c>
      <c r="I47" s="60">
        <v>102</v>
      </c>
      <c r="J47" s="60"/>
      <c r="K47" s="60">
        <f t="shared" si="0"/>
        <v>1939</v>
      </c>
    </row>
    <row r="48" spans="1:11" x14ac:dyDescent="0.25">
      <c r="A48" s="20" t="s">
        <v>121</v>
      </c>
      <c r="B48" s="21" t="s">
        <v>122</v>
      </c>
      <c r="C48" s="59" t="s">
        <v>38</v>
      </c>
      <c r="D48" s="60"/>
      <c r="E48" s="60"/>
      <c r="F48" s="60"/>
      <c r="G48" s="60"/>
      <c r="H48" s="60"/>
      <c r="I48" s="60"/>
      <c r="J48" s="60"/>
      <c r="K48" s="60">
        <f t="shared" si="0"/>
        <v>0</v>
      </c>
    </row>
    <row r="49" spans="1:11" x14ac:dyDescent="0.25">
      <c r="A49" s="20" t="s">
        <v>123</v>
      </c>
      <c r="B49" s="22" t="s">
        <v>124</v>
      </c>
      <c r="C49" s="59" t="s">
        <v>89</v>
      </c>
      <c r="D49" s="60"/>
      <c r="E49" s="60"/>
      <c r="F49" s="60"/>
      <c r="G49" s="60"/>
      <c r="H49" s="60"/>
      <c r="I49" s="60"/>
      <c r="J49" s="60"/>
      <c r="K49" s="60">
        <f t="shared" si="0"/>
        <v>0</v>
      </c>
    </row>
    <row r="50" spans="1:11" x14ac:dyDescent="0.25">
      <c r="A50" s="20" t="s">
        <v>125</v>
      </c>
      <c r="B50" s="22" t="s">
        <v>126</v>
      </c>
      <c r="C50" s="59" t="s">
        <v>89</v>
      </c>
      <c r="D50" s="60">
        <v>15</v>
      </c>
      <c r="E50" s="60"/>
      <c r="F50" s="60"/>
      <c r="G50" s="60"/>
      <c r="H50" s="60"/>
      <c r="I50" s="60"/>
      <c r="J50" s="60"/>
      <c r="K50" s="60">
        <f t="shared" si="0"/>
        <v>15</v>
      </c>
    </row>
    <row r="51" spans="1:11" x14ac:dyDescent="0.25">
      <c r="A51" s="20" t="s">
        <v>127</v>
      </c>
      <c r="B51" s="21" t="s">
        <v>128</v>
      </c>
      <c r="C51" s="59" t="s">
        <v>26</v>
      </c>
      <c r="D51" s="60"/>
      <c r="E51" s="60"/>
      <c r="F51" s="60"/>
      <c r="G51" s="60"/>
      <c r="H51" s="60"/>
      <c r="I51" s="60"/>
      <c r="J51" s="60"/>
      <c r="K51" s="60">
        <f t="shared" si="0"/>
        <v>0</v>
      </c>
    </row>
    <row r="52" spans="1:11" x14ac:dyDescent="0.25">
      <c r="A52" s="20" t="s">
        <v>129</v>
      </c>
      <c r="B52" s="21" t="s">
        <v>130</v>
      </c>
      <c r="C52" s="59" t="s">
        <v>26</v>
      </c>
      <c r="D52" s="60"/>
      <c r="E52" s="60"/>
      <c r="F52" s="60"/>
      <c r="G52" s="60"/>
      <c r="H52" s="60"/>
      <c r="I52" s="60"/>
      <c r="J52" s="60"/>
      <c r="K52" s="60">
        <f t="shared" si="0"/>
        <v>0</v>
      </c>
    </row>
    <row r="53" spans="1:11" x14ac:dyDescent="0.25">
      <c r="A53" s="20" t="s">
        <v>131</v>
      </c>
      <c r="B53" s="21" t="s">
        <v>132</v>
      </c>
      <c r="C53" s="59" t="s">
        <v>38</v>
      </c>
      <c r="D53" s="60">
        <v>11</v>
      </c>
      <c r="E53" s="60"/>
      <c r="F53" s="60"/>
      <c r="G53" s="60"/>
      <c r="H53" s="60"/>
      <c r="I53" s="60"/>
      <c r="J53" s="60"/>
      <c r="K53" s="60">
        <f t="shared" si="0"/>
        <v>11</v>
      </c>
    </row>
    <row r="54" spans="1:11" x14ac:dyDescent="0.25">
      <c r="A54" s="20" t="s">
        <v>133</v>
      </c>
      <c r="B54" s="21" t="s">
        <v>134</v>
      </c>
      <c r="C54" s="59" t="s">
        <v>26</v>
      </c>
      <c r="D54" s="60"/>
      <c r="E54" s="60"/>
      <c r="F54" s="60"/>
      <c r="G54" s="60"/>
      <c r="H54" s="60"/>
      <c r="I54" s="60"/>
      <c r="J54" s="60"/>
      <c r="K54" s="60">
        <f t="shared" si="0"/>
        <v>0</v>
      </c>
    </row>
    <row r="55" spans="1:11" x14ac:dyDescent="0.25">
      <c r="A55" s="20" t="s">
        <v>135</v>
      </c>
      <c r="B55" s="22" t="s">
        <v>136</v>
      </c>
      <c r="C55" s="59" t="s">
        <v>26</v>
      </c>
      <c r="D55" s="60">
        <v>100</v>
      </c>
      <c r="E55" s="60">
        <v>150</v>
      </c>
      <c r="F55" s="60"/>
      <c r="G55" s="60"/>
      <c r="H55" s="60"/>
      <c r="I55" s="60"/>
      <c r="J55" s="60"/>
      <c r="K55" s="60">
        <f t="shared" si="0"/>
        <v>250</v>
      </c>
    </row>
    <row r="56" spans="1:11" x14ac:dyDescent="0.25">
      <c r="A56" s="20" t="s">
        <v>137</v>
      </c>
      <c r="B56" s="22" t="s">
        <v>138</v>
      </c>
      <c r="C56" s="59" t="s">
        <v>52</v>
      </c>
      <c r="D56" s="60">
        <v>50</v>
      </c>
      <c r="E56" s="60">
        <v>16</v>
      </c>
      <c r="F56" s="60"/>
      <c r="G56" s="60"/>
      <c r="H56" s="60"/>
      <c r="I56" s="60"/>
      <c r="J56" s="60"/>
      <c r="K56" s="60">
        <f t="shared" si="0"/>
        <v>66</v>
      </c>
    </row>
    <row r="57" spans="1:11" x14ac:dyDescent="0.25">
      <c r="A57" s="20" t="s">
        <v>139</v>
      </c>
      <c r="B57" s="22" t="s">
        <v>140</v>
      </c>
      <c r="C57" s="59" t="s">
        <v>26</v>
      </c>
      <c r="D57" s="60">
        <v>1500</v>
      </c>
      <c r="E57" s="60">
        <v>885</v>
      </c>
      <c r="F57" s="60"/>
      <c r="G57" s="60"/>
      <c r="H57" s="60"/>
      <c r="I57" s="60"/>
      <c r="J57" s="60"/>
      <c r="K57" s="60">
        <f t="shared" si="0"/>
        <v>2385</v>
      </c>
    </row>
    <row r="58" spans="1:11" x14ac:dyDescent="0.25">
      <c r="A58" s="20" t="s">
        <v>141</v>
      </c>
      <c r="B58" s="22" t="s">
        <v>142</v>
      </c>
      <c r="C58" s="59" t="s">
        <v>49</v>
      </c>
      <c r="D58" s="60"/>
      <c r="E58" s="60"/>
      <c r="F58" s="60"/>
      <c r="G58" s="60"/>
      <c r="H58" s="60"/>
      <c r="I58" s="60"/>
      <c r="J58" s="60"/>
      <c r="K58" s="60">
        <f t="shared" si="0"/>
        <v>0</v>
      </c>
    </row>
    <row r="59" spans="1:11" x14ac:dyDescent="0.25">
      <c r="A59" s="20" t="s">
        <v>143</v>
      </c>
      <c r="B59" s="21" t="s">
        <v>144</v>
      </c>
      <c r="C59" s="59" t="s">
        <v>26</v>
      </c>
      <c r="D59" s="60"/>
      <c r="E59" s="60"/>
      <c r="F59" s="60"/>
      <c r="G59" s="60"/>
      <c r="H59" s="60"/>
      <c r="I59" s="60"/>
      <c r="J59" s="60"/>
      <c r="K59" s="60">
        <f t="shared" si="0"/>
        <v>0</v>
      </c>
    </row>
    <row r="60" spans="1:11" x14ac:dyDescent="0.25">
      <c r="A60" s="20" t="s">
        <v>145</v>
      </c>
      <c r="B60" s="21" t="s">
        <v>146</v>
      </c>
      <c r="C60" s="59" t="s">
        <v>49</v>
      </c>
      <c r="D60" s="60">
        <v>300</v>
      </c>
      <c r="E60" s="60">
        <v>92</v>
      </c>
      <c r="F60" s="60"/>
      <c r="G60" s="60"/>
      <c r="H60" s="60"/>
      <c r="I60" s="60"/>
      <c r="J60" s="60"/>
      <c r="K60" s="60">
        <f t="shared" si="0"/>
        <v>392</v>
      </c>
    </row>
    <row r="61" spans="1:11" x14ac:dyDescent="0.25">
      <c r="A61" s="20" t="s">
        <v>147</v>
      </c>
      <c r="B61" s="21" t="s">
        <v>148</v>
      </c>
      <c r="C61" s="59" t="s">
        <v>52</v>
      </c>
      <c r="D61" s="60">
        <v>10</v>
      </c>
      <c r="E61" s="60">
        <v>2</v>
      </c>
      <c r="F61" s="60"/>
      <c r="G61" s="60"/>
      <c r="H61" s="60"/>
      <c r="I61" s="60"/>
      <c r="J61" s="60"/>
      <c r="K61" s="60">
        <f t="shared" si="0"/>
        <v>12</v>
      </c>
    </row>
    <row r="62" spans="1:11" x14ac:dyDescent="0.25">
      <c r="A62" s="20" t="s">
        <v>149</v>
      </c>
      <c r="B62" s="21" t="s">
        <v>150</v>
      </c>
      <c r="C62" s="59" t="s">
        <v>49</v>
      </c>
      <c r="D62" s="60">
        <v>400</v>
      </c>
      <c r="E62" s="60">
        <v>120</v>
      </c>
      <c r="F62" s="60"/>
      <c r="G62" s="60"/>
      <c r="H62" s="60"/>
      <c r="I62" s="60"/>
      <c r="J62" s="60"/>
      <c r="K62" s="60">
        <f t="shared" si="0"/>
        <v>520</v>
      </c>
    </row>
    <row r="63" spans="1:11" x14ac:dyDescent="0.25">
      <c r="A63" s="20" t="s">
        <v>151</v>
      </c>
      <c r="B63" s="21" t="s">
        <v>152</v>
      </c>
      <c r="C63" s="59" t="s">
        <v>26</v>
      </c>
      <c r="D63" s="60"/>
      <c r="E63" s="60"/>
      <c r="F63" s="60"/>
      <c r="G63" s="60"/>
      <c r="H63" s="60"/>
      <c r="I63" s="60"/>
      <c r="J63" s="60"/>
      <c r="K63" s="60">
        <f t="shared" si="0"/>
        <v>0</v>
      </c>
    </row>
    <row r="64" spans="1:11" x14ac:dyDescent="0.25">
      <c r="A64" s="20" t="s">
        <v>153</v>
      </c>
      <c r="B64" s="21" t="s">
        <v>154</v>
      </c>
      <c r="C64" s="59" t="s">
        <v>52</v>
      </c>
      <c r="D64" s="60">
        <v>24</v>
      </c>
      <c r="E64" s="60">
        <v>19</v>
      </c>
      <c r="F64" s="60"/>
      <c r="G64" s="60"/>
      <c r="H64" s="60"/>
      <c r="I64" s="60"/>
      <c r="J64" s="60"/>
      <c r="K64" s="60">
        <f t="shared" si="0"/>
        <v>43</v>
      </c>
    </row>
    <row r="65" spans="1:11" x14ac:dyDescent="0.25">
      <c r="A65" s="20" t="s">
        <v>155</v>
      </c>
      <c r="B65" s="21" t="s">
        <v>156</v>
      </c>
      <c r="C65" s="59" t="s">
        <v>26</v>
      </c>
      <c r="D65" s="60"/>
      <c r="E65" s="60">
        <v>125</v>
      </c>
      <c r="F65" s="60"/>
      <c r="G65" s="60"/>
      <c r="H65" s="60"/>
      <c r="I65" s="60"/>
      <c r="J65" s="60"/>
      <c r="K65" s="60">
        <f t="shared" si="0"/>
        <v>125</v>
      </c>
    </row>
    <row r="66" spans="1:11" x14ac:dyDescent="0.25">
      <c r="A66" s="20" t="s">
        <v>157</v>
      </c>
      <c r="B66" s="21" t="s">
        <v>158</v>
      </c>
      <c r="C66" s="59" t="s">
        <v>38</v>
      </c>
      <c r="D66" s="60">
        <v>10</v>
      </c>
      <c r="E66" s="60"/>
      <c r="F66" s="60"/>
      <c r="G66" s="60"/>
      <c r="H66" s="60"/>
      <c r="I66" s="60"/>
      <c r="J66" s="60"/>
      <c r="K66" s="60">
        <f t="shared" si="0"/>
        <v>10</v>
      </c>
    </row>
    <row r="67" spans="1:11" x14ac:dyDescent="0.25">
      <c r="A67" s="20" t="s">
        <v>159</v>
      </c>
      <c r="B67" s="21" t="s">
        <v>160</v>
      </c>
      <c r="C67" s="59" t="s">
        <v>38</v>
      </c>
      <c r="D67" s="60">
        <v>4</v>
      </c>
      <c r="E67" s="60"/>
      <c r="F67" s="60"/>
      <c r="G67" s="60"/>
      <c r="H67" s="60"/>
      <c r="I67" s="60"/>
      <c r="J67" s="60"/>
      <c r="K67" s="60">
        <f t="shared" si="0"/>
        <v>4</v>
      </c>
    </row>
    <row r="68" spans="1:11" x14ac:dyDescent="0.25">
      <c r="A68" s="20" t="s">
        <v>161</v>
      </c>
      <c r="B68" s="21" t="s">
        <v>162</v>
      </c>
      <c r="C68" s="59" t="s">
        <v>26</v>
      </c>
      <c r="D68" s="60">
        <v>200</v>
      </c>
      <c r="E68" s="60">
        <v>87</v>
      </c>
      <c r="F68" s="60"/>
      <c r="G68" s="60"/>
      <c r="H68" s="60"/>
      <c r="I68" s="60"/>
      <c r="J68" s="60"/>
      <c r="K68" s="60">
        <f t="shared" si="0"/>
        <v>287</v>
      </c>
    </row>
    <row r="69" spans="1:11" x14ac:dyDescent="0.25">
      <c r="A69" s="20" t="s">
        <v>163</v>
      </c>
      <c r="B69" s="21" t="s">
        <v>164</v>
      </c>
      <c r="C69" s="59" t="s">
        <v>165</v>
      </c>
      <c r="D69" s="60"/>
      <c r="E69" s="60"/>
      <c r="F69" s="60"/>
      <c r="G69" s="60"/>
      <c r="H69" s="60"/>
      <c r="I69" s="60"/>
      <c r="J69" s="60"/>
      <c r="K69" s="60">
        <f t="shared" ref="K69:K132" si="1">SUM(D69:J69)</f>
        <v>0</v>
      </c>
    </row>
    <row r="70" spans="1:11" x14ac:dyDescent="0.25">
      <c r="A70" s="20" t="s">
        <v>166</v>
      </c>
      <c r="B70" s="21" t="s">
        <v>167</v>
      </c>
      <c r="C70" s="59" t="s">
        <v>52</v>
      </c>
      <c r="D70" s="60">
        <v>66</v>
      </c>
      <c r="E70" s="60">
        <v>9</v>
      </c>
      <c r="F70" s="60"/>
      <c r="G70" s="60"/>
      <c r="H70" s="60"/>
      <c r="I70" s="60"/>
      <c r="J70" s="60"/>
      <c r="K70" s="60">
        <f t="shared" si="1"/>
        <v>75</v>
      </c>
    </row>
    <row r="71" spans="1:11" x14ac:dyDescent="0.25">
      <c r="A71" s="20" t="s">
        <v>168</v>
      </c>
      <c r="B71" s="21" t="s">
        <v>169</v>
      </c>
      <c r="C71" s="59" t="s">
        <v>59</v>
      </c>
      <c r="D71" s="60"/>
      <c r="E71" s="60">
        <v>23</v>
      </c>
      <c r="F71" s="60"/>
      <c r="G71" s="60">
        <v>4</v>
      </c>
      <c r="H71" s="60"/>
      <c r="I71" s="60"/>
      <c r="J71" s="60"/>
      <c r="K71" s="60">
        <f t="shared" si="1"/>
        <v>27</v>
      </c>
    </row>
    <row r="72" spans="1:11" x14ac:dyDescent="0.25">
      <c r="A72" s="20" t="s">
        <v>170</v>
      </c>
      <c r="B72" s="21" t="s">
        <v>171</v>
      </c>
      <c r="C72" s="59" t="s">
        <v>52</v>
      </c>
      <c r="D72" s="60">
        <v>24</v>
      </c>
      <c r="E72" s="60">
        <v>16</v>
      </c>
      <c r="F72" s="60"/>
      <c r="G72" s="60"/>
      <c r="H72" s="60"/>
      <c r="I72" s="60"/>
      <c r="J72" s="60"/>
      <c r="K72" s="60">
        <f t="shared" si="1"/>
        <v>40</v>
      </c>
    </row>
    <row r="73" spans="1:11" x14ac:dyDescent="0.25">
      <c r="A73" s="20" t="s">
        <v>172</v>
      </c>
      <c r="B73" s="21" t="s">
        <v>173</v>
      </c>
      <c r="C73" s="59" t="s">
        <v>26</v>
      </c>
      <c r="D73" s="60">
        <v>700</v>
      </c>
      <c r="E73" s="60">
        <v>266</v>
      </c>
      <c r="F73" s="60">
        <v>300</v>
      </c>
      <c r="G73" s="60">
        <v>690</v>
      </c>
      <c r="H73" s="60"/>
      <c r="I73" s="60">
        <v>120</v>
      </c>
      <c r="J73" s="60"/>
      <c r="K73" s="60">
        <f t="shared" si="1"/>
        <v>2076</v>
      </c>
    </row>
    <row r="74" spans="1:11" x14ac:dyDescent="0.25">
      <c r="A74" s="20" t="s">
        <v>174</v>
      </c>
      <c r="B74" s="21" t="s">
        <v>175</v>
      </c>
      <c r="C74" s="59" t="s">
        <v>176</v>
      </c>
      <c r="D74" s="60"/>
      <c r="E74" s="60"/>
      <c r="F74" s="60"/>
      <c r="G74" s="60">
        <v>40</v>
      </c>
      <c r="H74" s="60"/>
      <c r="I74" s="60"/>
      <c r="J74" s="60"/>
      <c r="K74" s="60">
        <f t="shared" si="1"/>
        <v>40</v>
      </c>
    </row>
    <row r="75" spans="1:11" x14ac:dyDescent="0.25">
      <c r="A75" s="20" t="s">
        <v>177</v>
      </c>
      <c r="B75" s="21" t="s">
        <v>178</v>
      </c>
      <c r="C75" s="59" t="s">
        <v>26</v>
      </c>
      <c r="D75" s="60">
        <v>2700</v>
      </c>
      <c r="E75" s="60">
        <v>581</v>
      </c>
      <c r="F75" s="60">
        <v>100</v>
      </c>
      <c r="G75" s="60">
        <v>255</v>
      </c>
      <c r="H75" s="60"/>
      <c r="I75" s="60"/>
      <c r="J75" s="60"/>
      <c r="K75" s="60">
        <f t="shared" si="1"/>
        <v>3636</v>
      </c>
    </row>
    <row r="76" spans="1:11" x14ac:dyDescent="0.25">
      <c r="A76" s="20" t="s">
        <v>179</v>
      </c>
      <c r="B76" s="21" t="s">
        <v>180</v>
      </c>
      <c r="C76" s="59" t="s">
        <v>26</v>
      </c>
      <c r="D76" s="60">
        <v>500</v>
      </c>
      <c r="E76" s="60">
        <v>187</v>
      </c>
      <c r="F76" s="60">
        <v>129</v>
      </c>
      <c r="G76" s="60">
        <v>237</v>
      </c>
      <c r="H76" s="60">
        <v>105</v>
      </c>
      <c r="I76" s="60">
        <v>114</v>
      </c>
      <c r="J76" s="60"/>
      <c r="K76" s="60">
        <f t="shared" si="1"/>
        <v>1272</v>
      </c>
    </row>
    <row r="77" spans="1:11" x14ac:dyDescent="0.25">
      <c r="A77" s="20" t="s">
        <v>181</v>
      </c>
      <c r="B77" s="21" t="s">
        <v>182</v>
      </c>
      <c r="C77" s="59" t="s">
        <v>52</v>
      </c>
      <c r="D77" s="60"/>
      <c r="E77" s="60"/>
      <c r="F77" s="60"/>
      <c r="G77" s="60"/>
      <c r="H77" s="60"/>
      <c r="I77" s="60"/>
      <c r="J77" s="60"/>
      <c r="K77" s="60">
        <f t="shared" si="1"/>
        <v>0</v>
      </c>
    </row>
    <row r="78" spans="1:11" x14ac:dyDescent="0.25">
      <c r="A78" s="20" t="s">
        <v>183</v>
      </c>
      <c r="B78" s="21" t="s">
        <v>184</v>
      </c>
      <c r="C78" s="59" t="s">
        <v>52</v>
      </c>
      <c r="D78" s="60"/>
      <c r="E78" s="60"/>
      <c r="F78" s="60"/>
      <c r="G78" s="60"/>
      <c r="H78" s="60"/>
      <c r="I78" s="60"/>
      <c r="J78" s="60"/>
      <c r="K78" s="60">
        <f t="shared" si="1"/>
        <v>0</v>
      </c>
    </row>
    <row r="79" spans="1:11" x14ac:dyDescent="0.25">
      <c r="A79" s="20" t="s">
        <v>185</v>
      </c>
      <c r="B79" s="21" t="s">
        <v>186</v>
      </c>
      <c r="C79" s="59" t="s">
        <v>52</v>
      </c>
      <c r="D79" s="60"/>
      <c r="E79" s="60"/>
      <c r="F79" s="60"/>
      <c r="G79" s="60"/>
      <c r="H79" s="60"/>
      <c r="I79" s="60"/>
      <c r="J79" s="60"/>
      <c r="K79" s="60">
        <f t="shared" si="1"/>
        <v>0</v>
      </c>
    </row>
    <row r="80" spans="1:11" x14ac:dyDescent="0.25">
      <c r="A80" s="20" t="s">
        <v>187</v>
      </c>
      <c r="B80" s="25" t="s">
        <v>188</v>
      </c>
      <c r="C80" s="59" t="s">
        <v>26</v>
      </c>
      <c r="D80" s="60"/>
      <c r="E80" s="60"/>
      <c r="F80" s="60"/>
      <c r="G80" s="60"/>
      <c r="H80" s="60"/>
      <c r="I80" s="60"/>
      <c r="J80" s="60"/>
      <c r="K80" s="60">
        <f t="shared" si="1"/>
        <v>0</v>
      </c>
    </row>
    <row r="81" spans="1:11" x14ac:dyDescent="0.25">
      <c r="A81" s="20" t="s">
        <v>189</v>
      </c>
      <c r="B81" s="21" t="s">
        <v>190</v>
      </c>
      <c r="C81" s="59" t="s">
        <v>26</v>
      </c>
      <c r="D81" s="60"/>
      <c r="E81" s="60"/>
      <c r="F81" s="60"/>
      <c r="G81" s="60"/>
      <c r="H81" s="60"/>
      <c r="I81" s="60"/>
      <c r="J81" s="60"/>
      <c r="K81" s="60">
        <f t="shared" si="1"/>
        <v>0</v>
      </c>
    </row>
    <row r="82" spans="1:11" x14ac:dyDescent="0.25">
      <c r="A82" s="20" t="s">
        <v>191</v>
      </c>
      <c r="B82" s="21" t="s">
        <v>192</v>
      </c>
      <c r="C82" s="59" t="s">
        <v>26</v>
      </c>
      <c r="D82" s="60"/>
      <c r="E82" s="60"/>
      <c r="F82" s="60"/>
      <c r="G82" s="60"/>
      <c r="H82" s="60"/>
      <c r="I82" s="60"/>
      <c r="J82" s="60"/>
      <c r="K82" s="60">
        <f t="shared" si="1"/>
        <v>0</v>
      </c>
    </row>
    <row r="83" spans="1:11" x14ac:dyDescent="0.25">
      <c r="A83" s="20" t="s">
        <v>193</v>
      </c>
      <c r="B83" s="21" t="s">
        <v>194</v>
      </c>
      <c r="C83" s="59" t="s">
        <v>26</v>
      </c>
      <c r="D83" s="60"/>
      <c r="E83" s="60"/>
      <c r="F83" s="60"/>
      <c r="G83" s="60"/>
      <c r="H83" s="60"/>
      <c r="I83" s="60"/>
      <c r="J83" s="60"/>
      <c r="K83" s="60">
        <f t="shared" si="1"/>
        <v>0</v>
      </c>
    </row>
    <row r="84" spans="1:11" x14ac:dyDescent="0.25">
      <c r="A84" s="20" t="s">
        <v>195</v>
      </c>
      <c r="B84" s="21" t="s">
        <v>196</v>
      </c>
      <c r="C84" s="59" t="s">
        <v>26</v>
      </c>
      <c r="D84" s="60">
        <v>1200</v>
      </c>
      <c r="E84" s="60">
        <v>465</v>
      </c>
      <c r="F84" s="60"/>
      <c r="G84" s="60">
        <v>171</v>
      </c>
      <c r="H84" s="60"/>
      <c r="I84" s="60"/>
      <c r="J84" s="60"/>
      <c r="K84" s="60">
        <f t="shared" si="1"/>
        <v>1836</v>
      </c>
    </row>
    <row r="85" spans="1:11" x14ac:dyDescent="0.25">
      <c r="A85" s="20" t="s">
        <v>197</v>
      </c>
      <c r="B85" s="21" t="s">
        <v>198</v>
      </c>
      <c r="C85" s="59" t="s">
        <v>59</v>
      </c>
      <c r="D85" s="60">
        <v>72</v>
      </c>
      <c r="E85" s="60">
        <v>20</v>
      </c>
      <c r="F85" s="60">
        <v>3</v>
      </c>
      <c r="G85" s="60"/>
      <c r="H85" s="60">
        <v>2</v>
      </c>
      <c r="I85" s="60"/>
      <c r="J85" s="60"/>
      <c r="K85" s="60">
        <f t="shared" si="1"/>
        <v>97</v>
      </c>
    </row>
    <row r="86" spans="1:11" x14ac:dyDescent="0.25">
      <c r="A86" s="20" t="s">
        <v>199</v>
      </c>
      <c r="B86" s="21" t="s">
        <v>200</v>
      </c>
      <c r="C86" s="59" t="s">
        <v>26</v>
      </c>
      <c r="D86" s="60">
        <v>300</v>
      </c>
      <c r="E86" s="60">
        <v>366</v>
      </c>
      <c r="F86" s="60"/>
      <c r="G86" s="60"/>
      <c r="H86" s="60"/>
      <c r="I86" s="60"/>
      <c r="J86" s="60"/>
      <c r="K86" s="60">
        <f t="shared" si="1"/>
        <v>666</v>
      </c>
    </row>
    <row r="87" spans="1:11" x14ac:dyDescent="0.25">
      <c r="A87" s="20" t="s">
        <v>201</v>
      </c>
      <c r="B87" s="21" t="s">
        <v>202</v>
      </c>
      <c r="C87" s="59" t="s">
        <v>52</v>
      </c>
      <c r="D87" s="60">
        <v>20</v>
      </c>
      <c r="E87" s="60">
        <v>3</v>
      </c>
      <c r="F87" s="60"/>
      <c r="G87" s="60"/>
      <c r="H87" s="60"/>
      <c r="I87" s="60"/>
      <c r="J87" s="60"/>
      <c r="K87" s="60">
        <f t="shared" si="1"/>
        <v>23</v>
      </c>
    </row>
    <row r="88" spans="1:11" x14ac:dyDescent="0.25">
      <c r="A88" s="20" t="s">
        <v>203</v>
      </c>
      <c r="B88" s="21" t="s">
        <v>204</v>
      </c>
      <c r="C88" s="59" t="s">
        <v>26</v>
      </c>
      <c r="D88" s="60">
        <v>500</v>
      </c>
      <c r="E88" s="60">
        <v>300</v>
      </c>
      <c r="F88" s="60">
        <v>100</v>
      </c>
      <c r="G88" s="60"/>
      <c r="H88" s="60"/>
      <c r="I88" s="60"/>
      <c r="J88" s="60"/>
      <c r="K88" s="60">
        <f t="shared" si="1"/>
        <v>900</v>
      </c>
    </row>
    <row r="89" spans="1:11" x14ac:dyDescent="0.25">
      <c r="A89" s="20" t="s">
        <v>205</v>
      </c>
      <c r="B89" s="21" t="s">
        <v>206</v>
      </c>
      <c r="C89" s="59" t="s">
        <v>26</v>
      </c>
      <c r="D89" s="60">
        <v>2000</v>
      </c>
      <c r="E89" s="60">
        <v>339</v>
      </c>
      <c r="F89" s="60"/>
      <c r="G89" s="60">
        <v>200</v>
      </c>
      <c r="H89" s="60"/>
      <c r="I89" s="60"/>
      <c r="J89" s="60"/>
      <c r="K89" s="60">
        <f t="shared" si="1"/>
        <v>2539</v>
      </c>
    </row>
    <row r="90" spans="1:11" x14ac:dyDescent="0.25">
      <c r="A90" s="20" t="s">
        <v>207</v>
      </c>
      <c r="B90" s="21" t="s">
        <v>208</v>
      </c>
      <c r="C90" s="59" t="s">
        <v>29</v>
      </c>
      <c r="D90" s="60"/>
      <c r="E90" s="60"/>
      <c r="F90" s="60"/>
      <c r="G90" s="60"/>
      <c r="H90" s="60"/>
      <c r="I90" s="60"/>
      <c r="J90" s="60"/>
      <c r="K90" s="60">
        <f t="shared" si="1"/>
        <v>0</v>
      </c>
    </row>
    <row r="91" spans="1:11" x14ac:dyDescent="0.25">
      <c r="A91" s="20" t="s">
        <v>209</v>
      </c>
      <c r="B91" s="21" t="s">
        <v>210</v>
      </c>
      <c r="C91" s="59" t="s">
        <v>26</v>
      </c>
      <c r="D91" s="60">
        <v>500</v>
      </c>
      <c r="E91" s="60">
        <v>89</v>
      </c>
      <c r="F91" s="60"/>
      <c r="G91" s="60"/>
      <c r="H91" s="60"/>
      <c r="I91" s="60"/>
      <c r="J91" s="60"/>
      <c r="K91" s="60">
        <f t="shared" si="1"/>
        <v>589</v>
      </c>
    </row>
    <row r="92" spans="1:11" x14ac:dyDescent="0.25">
      <c r="A92" s="20" t="s">
        <v>211</v>
      </c>
      <c r="B92" s="21" t="s">
        <v>212</v>
      </c>
      <c r="C92" s="59" t="s">
        <v>26</v>
      </c>
      <c r="D92" s="60">
        <v>800</v>
      </c>
      <c r="E92" s="60">
        <v>110</v>
      </c>
      <c r="F92" s="60"/>
      <c r="G92" s="60"/>
      <c r="H92" s="60"/>
      <c r="I92" s="60"/>
      <c r="J92" s="60"/>
      <c r="K92" s="60">
        <f t="shared" si="1"/>
        <v>910</v>
      </c>
    </row>
    <row r="93" spans="1:11" x14ac:dyDescent="0.25">
      <c r="A93" s="20" t="s">
        <v>213</v>
      </c>
      <c r="B93" s="21" t="s">
        <v>214</v>
      </c>
      <c r="C93" s="59" t="s">
        <v>26</v>
      </c>
      <c r="D93" s="60">
        <v>5200</v>
      </c>
      <c r="E93" s="60">
        <v>291</v>
      </c>
      <c r="F93" s="60">
        <v>60</v>
      </c>
      <c r="G93" s="60"/>
      <c r="H93" s="60">
        <v>215</v>
      </c>
      <c r="I93" s="60">
        <v>144</v>
      </c>
      <c r="J93" s="60"/>
      <c r="K93" s="60">
        <f t="shared" si="1"/>
        <v>5910</v>
      </c>
    </row>
    <row r="94" spans="1:11" x14ac:dyDescent="0.25">
      <c r="A94" s="20" t="s">
        <v>215</v>
      </c>
      <c r="B94" s="21" t="s">
        <v>216</v>
      </c>
      <c r="C94" s="59" t="s">
        <v>52</v>
      </c>
      <c r="D94" s="60"/>
      <c r="E94" s="60"/>
      <c r="F94" s="60"/>
      <c r="G94" s="60"/>
      <c r="H94" s="60"/>
      <c r="I94" s="60"/>
      <c r="J94" s="60"/>
      <c r="K94" s="60">
        <f t="shared" si="1"/>
        <v>0</v>
      </c>
    </row>
    <row r="95" spans="1:11" x14ac:dyDescent="0.25">
      <c r="A95" s="20" t="s">
        <v>217</v>
      </c>
      <c r="B95" s="21" t="s">
        <v>218</v>
      </c>
      <c r="C95" s="59" t="s">
        <v>26</v>
      </c>
      <c r="D95" s="60"/>
      <c r="E95" s="60"/>
      <c r="F95" s="60"/>
      <c r="G95" s="60"/>
      <c r="H95" s="60"/>
      <c r="I95" s="60"/>
      <c r="J95" s="60"/>
      <c r="K95" s="60">
        <f t="shared" si="1"/>
        <v>0</v>
      </c>
    </row>
    <row r="96" spans="1:11" x14ac:dyDescent="0.25">
      <c r="A96" s="20" t="s">
        <v>219</v>
      </c>
      <c r="B96" s="21" t="s">
        <v>220</v>
      </c>
      <c r="C96" s="59" t="s">
        <v>59</v>
      </c>
      <c r="D96" s="60">
        <v>12</v>
      </c>
      <c r="E96" s="60">
        <v>21</v>
      </c>
      <c r="F96" s="60"/>
      <c r="G96" s="60">
        <v>11</v>
      </c>
      <c r="H96" s="60">
        <v>9</v>
      </c>
      <c r="I96" s="60"/>
      <c r="J96" s="60"/>
      <c r="K96" s="60">
        <f t="shared" si="1"/>
        <v>53</v>
      </c>
    </row>
    <row r="97" spans="1:11" x14ac:dyDescent="0.25">
      <c r="A97" s="20" t="s">
        <v>221</v>
      </c>
      <c r="B97" s="21" t="s">
        <v>222</v>
      </c>
      <c r="C97" s="59" t="s">
        <v>52</v>
      </c>
      <c r="D97" s="60"/>
      <c r="E97" s="60"/>
      <c r="F97" s="60"/>
      <c r="G97" s="60"/>
      <c r="H97" s="60"/>
      <c r="I97" s="60"/>
      <c r="J97" s="60"/>
      <c r="K97" s="60">
        <f t="shared" si="1"/>
        <v>0</v>
      </c>
    </row>
    <row r="98" spans="1:11" x14ac:dyDescent="0.25">
      <c r="A98" s="20" t="s">
        <v>223</v>
      </c>
      <c r="B98" s="21" t="s">
        <v>224</v>
      </c>
      <c r="C98" s="59" t="s">
        <v>26</v>
      </c>
      <c r="D98" s="60">
        <v>700</v>
      </c>
      <c r="E98" s="60">
        <v>230</v>
      </c>
      <c r="F98" s="60">
        <v>86</v>
      </c>
      <c r="G98" s="60"/>
      <c r="H98" s="60"/>
      <c r="I98" s="60"/>
      <c r="J98" s="60"/>
      <c r="K98" s="60">
        <f t="shared" si="1"/>
        <v>1016</v>
      </c>
    </row>
    <row r="99" spans="1:11" x14ac:dyDescent="0.25">
      <c r="A99" s="20" t="s">
        <v>225</v>
      </c>
      <c r="B99" s="21" t="s">
        <v>226</v>
      </c>
      <c r="C99" s="59" t="s">
        <v>49</v>
      </c>
      <c r="D99" s="60">
        <v>1200</v>
      </c>
      <c r="E99" s="60">
        <v>415</v>
      </c>
      <c r="F99" s="60"/>
      <c r="G99" s="60"/>
      <c r="H99" s="60"/>
      <c r="I99" s="60"/>
      <c r="J99" s="60"/>
      <c r="K99" s="60">
        <f t="shared" si="1"/>
        <v>1615</v>
      </c>
    </row>
    <row r="100" spans="1:11" x14ac:dyDescent="0.25">
      <c r="A100" s="20" t="s">
        <v>227</v>
      </c>
      <c r="B100" s="21" t="s">
        <v>228</v>
      </c>
      <c r="C100" s="59" t="s">
        <v>59</v>
      </c>
      <c r="D100" s="60">
        <v>14</v>
      </c>
      <c r="E100" s="60">
        <v>11</v>
      </c>
      <c r="F100" s="60">
        <v>2</v>
      </c>
      <c r="G100" s="60">
        <v>12</v>
      </c>
      <c r="H100" s="60"/>
      <c r="I100" s="60">
        <v>2</v>
      </c>
      <c r="J100" s="60"/>
      <c r="K100" s="60">
        <f t="shared" si="1"/>
        <v>41</v>
      </c>
    </row>
    <row r="101" spans="1:11" x14ac:dyDescent="0.25">
      <c r="A101" s="20" t="s">
        <v>229</v>
      </c>
      <c r="B101" s="21" t="s">
        <v>230</v>
      </c>
      <c r="C101" s="59" t="s">
        <v>52</v>
      </c>
      <c r="D101" s="60">
        <v>5</v>
      </c>
      <c r="E101" s="60">
        <v>2</v>
      </c>
      <c r="F101" s="60"/>
      <c r="G101" s="60"/>
      <c r="H101" s="60"/>
      <c r="I101" s="60"/>
      <c r="J101" s="60"/>
      <c r="K101" s="60">
        <f t="shared" si="1"/>
        <v>7</v>
      </c>
    </row>
    <row r="102" spans="1:11" x14ac:dyDescent="0.25">
      <c r="A102" s="20" t="s">
        <v>231</v>
      </c>
      <c r="B102" s="22" t="s">
        <v>232</v>
      </c>
      <c r="C102" s="59" t="s">
        <v>52</v>
      </c>
      <c r="D102" s="60"/>
      <c r="E102" s="60">
        <v>9</v>
      </c>
      <c r="F102" s="60"/>
      <c r="G102" s="60"/>
      <c r="H102" s="60"/>
      <c r="I102" s="60">
        <v>11</v>
      </c>
      <c r="J102" s="60"/>
      <c r="K102" s="60">
        <f t="shared" si="1"/>
        <v>20</v>
      </c>
    </row>
    <row r="103" spans="1:11" x14ac:dyDescent="0.25">
      <c r="A103" s="20" t="s">
        <v>233</v>
      </c>
      <c r="B103" s="21" t="s">
        <v>234</v>
      </c>
      <c r="C103" s="59" t="s">
        <v>52</v>
      </c>
      <c r="D103" s="60"/>
      <c r="E103" s="60">
        <v>17</v>
      </c>
      <c r="F103" s="60">
        <v>4</v>
      </c>
      <c r="G103" s="60">
        <v>8</v>
      </c>
      <c r="H103" s="60"/>
      <c r="I103" s="60"/>
      <c r="J103" s="60"/>
      <c r="K103" s="60">
        <f t="shared" si="1"/>
        <v>29</v>
      </c>
    </row>
    <row r="104" spans="1:11" x14ac:dyDescent="0.25">
      <c r="A104" s="20" t="s">
        <v>235</v>
      </c>
      <c r="B104" s="21" t="s">
        <v>236</v>
      </c>
      <c r="C104" s="59" t="s">
        <v>26</v>
      </c>
      <c r="D104" s="60">
        <v>900</v>
      </c>
      <c r="E104" s="60">
        <v>550</v>
      </c>
      <c r="F104" s="60">
        <v>60</v>
      </c>
      <c r="G104" s="60">
        <v>239</v>
      </c>
      <c r="H104" s="60">
        <v>79</v>
      </c>
      <c r="I104" s="60">
        <v>108</v>
      </c>
      <c r="J104" s="60"/>
      <c r="K104" s="60">
        <f t="shared" si="1"/>
        <v>1936</v>
      </c>
    </row>
    <row r="105" spans="1:11" x14ac:dyDescent="0.25">
      <c r="A105" s="20" t="s">
        <v>237</v>
      </c>
      <c r="B105" s="21" t="s">
        <v>238</v>
      </c>
      <c r="C105" s="59" t="s">
        <v>26</v>
      </c>
      <c r="D105" s="60">
        <v>1700</v>
      </c>
      <c r="E105" s="60">
        <v>125</v>
      </c>
      <c r="F105" s="60"/>
      <c r="G105" s="60"/>
      <c r="H105" s="60"/>
      <c r="I105" s="60"/>
      <c r="J105" s="60"/>
      <c r="K105" s="60">
        <f t="shared" si="1"/>
        <v>1825</v>
      </c>
    </row>
    <row r="106" spans="1:11" x14ac:dyDescent="0.25">
      <c r="A106" s="20" t="s">
        <v>239</v>
      </c>
      <c r="B106" s="21" t="s">
        <v>240</v>
      </c>
      <c r="C106" s="59" t="s">
        <v>26</v>
      </c>
      <c r="D106" s="60"/>
      <c r="E106" s="60">
        <v>30</v>
      </c>
      <c r="F106" s="60"/>
      <c r="G106" s="60"/>
      <c r="H106" s="60"/>
      <c r="I106" s="60"/>
      <c r="J106" s="60"/>
      <c r="K106" s="60">
        <f t="shared" si="1"/>
        <v>30</v>
      </c>
    </row>
    <row r="107" spans="1:11" x14ac:dyDescent="0.25">
      <c r="A107" s="20" t="s">
        <v>241</v>
      </c>
      <c r="B107" s="21" t="s">
        <v>242</v>
      </c>
      <c r="C107" s="59" t="s">
        <v>52</v>
      </c>
      <c r="D107" s="60">
        <v>14</v>
      </c>
      <c r="E107" s="60">
        <v>5</v>
      </c>
      <c r="F107" s="60"/>
      <c r="G107" s="60"/>
      <c r="H107" s="60"/>
      <c r="I107" s="60"/>
      <c r="J107" s="60"/>
      <c r="K107" s="60">
        <f t="shared" si="1"/>
        <v>19</v>
      </c>
    </row>
    <row r="108" spans="1:11" x14ac:dyDescent="0.25">
      <c r="A108" s="20" t="s">
        <v>243</v>
      </c>
      <c r="B108" s="21" t="s">
        <v>244</v>
      </c>
      <c r="C108" s="59" t="s">
        <v>26</v>
      </c>
      <c r="D108" s="60">
        <v>500</v>
      </c>
      <c r="E108" s="60">
        <v>148</v>
      </c>
      <c r="F108" s="60"/>
      <c r="G108" s="60"/>
      <c r="H108" s="60"/>
      <c r="I108" s="60"/>
      <c r="J108" s="60"/>
      <c r="K108" s="60">
        <f t="shared" si="1"/>
        <v>648</v>
      </c>
    </row>
    <row r="109" spans="1:11" x14ac:dyDescent="0.25">
      <c r="A109" s="20" t="s">
        <v>245</v>
      </c>
      <c r="B109" s="21" t="s">
        <v>246</v>
      </c>
      <c r="C109" s="59" t="s">
        <v>38</v>
      </c>
      <c r="D109" s="60">
        <v>60</v>
      </c>
      <c r="E109" s="60"/>
      <c r="F109" s="60"/>
      <c r="G109" s="60"/>
      <c r="H109" s="60"/>
      <c r="I109" s="60"/>
      <c r="J109" s="60"/>
      <c r="K109" s="60">
        <f t="shared" si="1"/>
        <v>60</v>
      </c>
    </row>
    <row r="110" spans="1:11" x14ac:dyDescent="0.25">
      <c r="A110" s="20" t="s">
        <v>247</v>
      </c>
      <c r="B110" s="22" t="s">
        <v>248</v>
      </c>
      <c r="C110" s="59" t="s">
        <v>26</v>
      </c>
      <c r="D110" s="60"/>
      <c r="E110" s="60"/>
      <c r="F110" s="60"/>
      <c r="G110" s="60"/>
      <c r="H110" s="60"/>
      <c r="I110" s="60"/>
      <c r="J110" s="60"/>
      <c r="K110" s="60">
        <f t="shared" si="1"/>
        <v>0</v>
      </c>
    </row>
    <row r="111" spans="1:11" x14ac:dyDescent="0.25">
      <c r="A111" s="20" t="s">
        <v>249</v>
      </c>
      <c r="B111" s="21" t="s">
        <v>250</v>
      </c>
      <c r="C111" s="59" t="s">
        <v>26</v>
      </c>
      <c r="D111" s="60"/>
      <c r="E111" s="60">
        <v>100</v>
      </c>
      <c r="F111" s="60"/>
      <c r="G111" s="60"/>
      <c r="H111" s="60"/>
      <c r="I111" s="60"/>
      <c r="J111" s="60"/>
      <c r="K111" s="60">
        <f t="shared" si="1"/>
        <v>100</v>
      </c>
    </row>
    <row r="112" spans="1:11" x14ac:dyDescent="0.25">
      <c r="A112" s="20" t="s">
        <v>251</v>
      </c>
      <c r="B112" s="21" t="s">
        <v>252</v>
      </c>
      <c r="C112" s="59" t="s">
        <v>26</v>
      </c>
      <c r="D112" s="60">
        <v>1200</v>
      </c>
      <c r="E112" s="60">
        <v>558</v>
      </c>
      <c r="F112" s="60">
        <v>100</v>
      </c>
      <c r="G112" s="60">
        <v>196</v>
      </c>
      <c r="H112" s="60">
        <v>114</v>
      </c>
      <c r="I112" s="60"/>
      <c r="J112" s="60"/>
      <c r="K112" s="60">
        <f t="shared" si="1"/>
        <v>2168</v>
      </c>
    </row>
    <row r="113" spans="1:11" x14ac:dyDescent="0.25">
      <c r="A113" s="20" t="s">
        <v>253</v>
      </c>
      <c r="B113" s="21" t="s">
        <v>254</v>
      </c>
      <c r="C113" s="59" t="s">
        <v>38</v>
      </c>
      <c r="D113" s="60">
        <v>6</v>
      </c>
      <c r="E113" s="60"/>
      <c r="F113" s="60"/>
      <c r="G113" s="60"/>
      <c r="H113" s="60"/>
      <c r="I113" s="60"/>
      <c r="J113" s="60"/>
      <c r="K113" s="60">
        <f t="shared" si="1"/>
        <v>6</v>
      </c>
    </row>
    <row r="114" spans="1:11" x14ac:dyDescent="0.25">
      <c r="A114" s="20" t="s">
        <v>255</v>
      </c>
      <c r="B114" s="21" t="s">
        <v>256</v>
      </c>
      <c r="C114" s="59" t="s">
        <v>38</v>
      </c>
      <c r="D114" s="60">
        <v>9</v>
      </c>
      <c r="E114" s="60"/>
      <c r="F114" s="60"/>
      <c r="G114" s="60"/>
      <c r="H114" s="60"/>
      <c r="I114" s="60"/>
      <c r="J114" s="60"/>
      <c r="K114" s="60">
        <f t="shared" si="1"/>
        <v>9</v>
      </c>
    </row>
    <row r="115" spans="1:11" x14ac:dyDescent="0.25">
      <c r="A115" s="20" t="s">
        <v>257</v>
      </c>
      <c r="B115" s="21" t="s">
        <v>258</v>
      </c>
      <c r="C115" s="59" t="s">
        <v>26</v>
      </c>
      <c r="D115" s="60"/>
      <c r="E115" s="60">
        <v>5</v>
      </c>
      <c r="F115" s="60"/>
      <c r="G115" s="60"/>
      <c r="H115" s="60"/>
      <c r="I115" s="60"/>
      <c r="J115" s="60"/>
      <c r="K115" s="60">
        <f t="shared" si="1"/>
        <v>5</v>
      </c>
    </row>
    <row r="116" spans="1:11" x14ac:dyDescent="0.25">
      <c r="A116" s="20" t="s">
        <v>259</v>
      </c>
      <c r="B116" s="21" t="s">
        <v>260</v>
      </c>
      <c r="C116" s="59" t="s">
        <v>26</v>
      </c>
      <c r="D116" s="60">
        <v>3800</v>
      </c>
      <c r="E116" s="60">
        <v>1036</v>
      </c>
      <c r="F116" s="60">
        <v>160</v>
      </c>
      <c r="G116" s="60"/>
      <c r="H116" s="60"/>
      <c r="I116" s="60">
        <v>358</v>
      </c>
      <c r="J116" s="60"/>
      <c r="K116" s="60">
        <f t="shared" si="1"/>
        <v>5354</v>
      </c>
    </row>
    <row r="117" spans="1:11" x14ac:dyDescent="0.25">
      <c r="A117" s="20" t="s">
        <v>261</v>
      </c>
      <c r="B117" s="22" t="s">
        <v>262</v>
      </c>
      <c r="C117" s="59" t="s">
        <v>26</v>
      </c>
      <c r="D117" s="60"/>
      <c r="E117" s="60">
        <v>249</v>
      </c>
      <c r="F117" s="60">
        <v>40</v>
      </c>
      <c r="G117" s="60"/>
      <c r="H117" s="60"/>
      <c r="I117" s="60"/>
      <c r="J117" s="60"/>
      <c r="K117" s="60">
        <f t="shared" si="1"/>
        <v>289</v>
      </c>
    </row>
    <row r="118" spans="1:11" x14ac:dyDescent="0.25">
      <c r="A118" s="20" t="s">
        <v>263</v>
      </c>
      <c r="B118" s="21" t="s">
        <v>264</v>
      </c>
      <c r="C118" s="59" t="s">
        <v>38</v>
      </c>
      <c r="D118" s="60">
        <v>15</v>
      </c>
      <c r="E118" s="60"/>
      <c r="F118" s="60"/>
      <c r="G118" s="60"/>
      <c r="H118" s="60"/>
      <c r="I118" s="60"/>
      <c r="J118" s="60"/>
      <c r="K118" s="60">
        <f t="shared" si="1"/>
        <v>15</v>
      </c>
    </row>
    <row r="119" spans="1:11" x14ac:dyDescent="0.25">
      <c r="A119" s="20" t="s">
        <v>265</v>
      </c>
      <c r="B119" s="21" t="s">
        <v>266</v>
      </c>
      <c r="C119" s="59" t="s">
        <v>26</v>
      </c>
      <c r="D119" s="60"/>
      <c r="E119" s="60"/>
      <c r="F119" s="60"/>
      <c r="G119" s="60"/>
      <c r="H119" s="60"/>
      <c r="I119" s="60"/>
      <c r="J119" s="60"/>
      <c r="K119" s="60">
        <f t="shared" si="1"/>
        <v>0</v>
      </c>
    </row>
    <row r="120" spans="1:11" x14ac:dyDescent="0.25">
      <c r="A120" s="20" t="s">
        <v>267</v>
      </c>
      <c r="B120" s="21" t="s">
        <v>268</v>
      </c>
      <c r="C120" s="59" t="s">
        <v>38</v>
      </c>
      <c r="D120" s="60"/>
      <c r="E120" s="60"/>
      <c r="F120" s="60"/>
      <c r="G120" s="60"/>
      <c r="H120" s="60"/>
      <c r="I120" s="60"/>
      <c r="J120" s="60"/>
      <c r="K120" s="60">
        <f t="shared" si="1"/>
        <v>0</v>
      </c>
    </row>
    <row r="121" spans="1:11" x14ac:dyDescent="0.25">
      <c r="A121" s="20" t="s">
        <v>269</v>
      </c>
      <c r="B121" s="21" t="s">
        <v>270</v>
      </c>
      <c r="C121" s="59" t="s">
        <v>26</v>
      </c>
      <c r="D121" s="60">
        <v>400</v>
      </c>
      <c r="E121" s="60">
        <v>40</v>
      </c>
      <c r="F121" s="60"/>
      <c r="G121" s="60"/>
      <c r="H121" s="60"/>
      <c r="I121" s="60"/>
      <c r="J121" s="60"/>
      <c r="K121" s="60">
        <f t="shared" si="1"/>
        <v>440</v>
      </c>
    </row>
    <row r="122" spans="1:11" x14ac:dyDescent="0.25">
      <c r="A122" s="20" t="s">
        <v>271</v>
      </c>
      <c r="B122" s="21" t="s">
        <v>272</v>
      </c>
      <c r="C122" s="59" t="s">
        <v>26</v>
      </c>
      <c r="D122" s="60"/>
      <c r="E122" s="60"/>
      <c r="F122" s="60"/>
      <c r="G122" s="60"/>
      <c r="H122" s="60"/>
      <c r="I122" s="60"/>
      <c r="J122" s="60"/>
      <c r="K122" s="60">
        <f t="shared" si="1"/>
        <v>0</v>
      </c>
    </row>
    <row r="123" spans="1:11" x14ac:dyDescent="0.25">
      <c r="A123" s="20" t="s">
        <v>273</v>
      </c>
      <c r="B123" s="21" t="s">
        <v>274</v>
      </c>
      <c r="C123" s="59" t="s">
        <v>26</v>
      </c>
      <c r="D123" s="60">
        <v>200</v>
      </c>
      <c r="E123" s="60">
        <v>350</v>
      </c>
      <c r="F123" s="60"/>
      <c r="G123" s="60"/>
      <c r="H123" s="60"/>
      <c r="I123" s="60"/>
      <c r="J123" s="60"/>
      <c r="K123" s="60">
        <f t="shared" si="1"/>
        <v>550</v>
      </c>
    </row>
    <row r="124" spans="1:11" x14ac:dyDescent="0.25">
      <c r="A124" s="20" t="s">
        <v>275</v>
      </c>
      <c r="B124" s="21" t="s">
        <v>276</v>
      </c>
      <c r="C124" s="59" t="s">
        <v>59</v>
      </c>
      <c r="D124" s="60"/>
      <c r="E124" s="60"/>
      <c r="F124" s="60"/>
      <c r="G124" s="60"/>
      <c r="H124" s="60"/>
      <c r="I124" s="60"/>
      <c r="J124" s="60"/>
      <c r="K124" s="60">
        <f t="shared" si="1"/>
        <v>0</v>
      </c>
    </row>
    <row r="125" spans="1:11" x14ac:dyDescent="0.25">
      <c r="A125" s="20" t="s">
        <v>277</v>
      </c>
      <c r="B125" s="21" t="s">
        <v>278</v>
      </c>
      <c r="C125" s="59" t="s">
        <v>26</v>
      </c>
      <c r="D125" s="60"/>
      <c r="E125" s="60">
        <v>360</v>
      </c>
      <c r="F125" s="60">
        <v>80</v>
      </c>
      <c r="G125" s="60">
        <v>643</v>
      </c>
      <c r="H125" s="60">
        <v>120</v>
      </c>
      <c r="I125" s="60">
        <v>199</v>
      </c>
      <c r="J125" s="60"/>
      <c r="K125" s="60">
        <f t="shared" si="1"/>
        <v>1402</v>
      </c>
    </row>
    <row r="126" spans="1:11" x14ac:dyDescent="0.25">
      <c r="A126" s="20" t="s">
        <v>279</v>
      </c>
      <c r="B126" s="21" t="s">
        <v>280</v>
      </c>
      <c r="C126" s="59" t="s">
        <v>52</v>
      </c>
      <c r="D126" s="60">
        <v>16</v>
      </c>
      <c r="E126" s="60"/>
      <c r="F126" s="60"/>
      <c r="G126" s="60"/>
      <c r="H126" s="60"/>
      <c r="I126" s="60"/>
      <c r="J126" s="60"/>
      <c r="K126" s="60">
        <f t="shared" si="1"/>
        <v>16</v>
      </c>
    </row>
    <row r="127" spans="1:11" x14ac:dyDescent="0.25">
      <c r="A127" s="20" t="s">
        <v>281</v>
      </c>
      <c r="B127" s="21" t="s">
        <v>282</v>
      </c>
      <c r="C127" s="59" t="s">
        <v>26</v>
      </c>
      <c r="D127" s="60">
        <v>300</v>
      </c>
      <c r="E127" s="60">
        <v>50</v>
      </c>
      <c r="F127" s="60"/>
      <c r="G127" s="60"/>
      <c r="H127" s="60"/>
      <c r="I127" s="60"/>
      <c r="J127" s="60"/>
      <c r="K127" s="60">
        <f t="shared" si="1"/>
        <v>350</v>
      </c>
    </row>
    <row r="128" spans="1:11" x14ac:dyDescent="0.25">
      <c r="A128" s="20" t="s">
        <v>283</v>
      </c>
      <c r="B128" s="21" t="s">
        <v>284</v>
      </c>
      <c r="C128" s="59" t="s">
        <v>26</v>
      </c>
      <c r="D128" s="60"/>
      <c r="E128" s="60"/>
      <c r="F128" s="60"/>
      <c r="G128" s="60"/>
      <c r="H128" s="60"/>
      <c r="I128" s="60"/>
      <c r="J128" s="60"/>
      <c r="K128" s="60">
        <f t="shared" si="1"/>
        <v>0</v>
      </c>
    </row>
    <row r="129" spans="1:11" x14ac:dyDescent="0.25">
      <c r="A129" s="20" t="s">
        <v>285</v>
      </c>
      <c r="B129" s="26" t="s">
        <v>286</v>
      </c>
      <c r="C129" s="59" t="s">
        <v>287</v>
      </c>
      <c r="D129" s="60">
        <v>180</v>
      </c>
      <c r="E129" s="60">
        <v>19</v>
      </c>
      <c r="F129" s="60">
        <v>10</v>
      </c>
      <c r="G129" s="60"/>
      <c r="H129" s="60"/>
      <c r="I129" s="60"/>
      <c r="J129" s="60"/>
      <c r="K129" s="60">
        <f t="shared" si="1"/>
        <v>209</v>
      </c>
    </row>
    <row r="130" spans="1:11" x14ac:dyDescent="0.25">
      <c r="A130" s="20" t="s">
        <v>288</v>
      </c>
      <c r="B130" s="21" t="s">
        <v>289</v>
      </c>
      <c r="C130" s="59" t="s">
        <v>52</v>
      </c>
      <c r="D130" s="60"/>
      <c r="E130" s="60">
        <v>3</v>
      </c>
      <c r="F130" s="60"/>
      <c r="G130" s="60"/>
      <c r="H130" s="60"/>
      <c r="I130" s="60"/>
      <c r="J130" s="60"/>
      <c r="K130" s="60">
        <f t="shared" si="1"/>
        <v>3</v>
      </c>
    </row>
    <row r="131" spans="1:11" x14ac:dyDescent="0.25">
      <c r="A131" s="20" t="s">
        <v>290</v>
      </c>
      <c r="B131" s="21" t="s">
        <v>291</v>
      </c>
      <c r="C131" s="59" t="s">
        <v>38</v>
      </c>
      <c r="D131" s="60">
        <v>4</v>
      </c>
      <c r="E131" s="60"/>
      <c r="F131" s="60"/>
      <c r="G131" s="60"/>
      <c r="H131" s="60"/>
      <c r="I131" s="60"/>
      <c r="J131" s="60"/>
      <c r="K131" s="60">
        <f t="shared" si="1"/>
        <v>4</v>
      </c>
    </row>
    <row r="132" spans="1:11" x14ac:dyDescent="0.25">
      <c r="A132" s="20" t="s">
        <v>292</v>
      </c>
      <c r="B132" s="27" t="s">
        <v>293</v>
      </c>
      <c r="C132" s="59" t="s">
        <v>38</v>
      </c>
      <c r="D132" s="60"/>
      <c r="E132" s="60"/>
      <c r="F132" s="60"/>
      <c r="G132" s="60"/>
      <c r="H132" s="60"/>
      <c r="I132" s="60"/>
      <c r="J132" s="60"/>
      <c r="K132" s="60">
        <f t="shared" si="1"/>
        <v>0</v>
      </c>
    </row>
    <row r="133" spans="1:11" x14ac:dyDescent="0.25">
      <c r="A133" s="20" t="s">
        <v>294</v>
      </c>
      <c r="B133" s="22" t="s">
        <v>295</v>
      </c>
      <c r="C133" s="59" t="s">
        <v>49</v>
      </c>
      <c r="D133" s="60">
        <v>3200</v>
      </c>
      <c r="E133" s="60">
        <v>270</v>
      </c>
      <c r="F133" s="60">
        <v>200</v>
      </c>
      <c r="G133" s="60">
        <v>90</v>
      </c>
      <c r="H133" s="60"/>
      <c r="I133" s="60"/>
      <c r="J133" s="60"/>
      <c r="K133" s="60">
        <f t="shared" ref="K133:K171" si="2">SUM(D133:J133)</f>
        <v>3760</v>
      </c>
    </row>
    <row r="134" spans="1:11" x14ac:dyDescent="0.25">
      <c r="A134" s="20" t="s">
        <v>296</v>
      </c>
      <c r="B134" s="21" t="s">
        <v>297</v>
      </c>
      <c r="C134" s="59" t="s">
        <v>52</v>
      </c>
      <c r="D134" s="60">
        <v>3</v>
      </c>
      <c r="E134" s="60">
        <v>3</v>
      </c>
      <c r="F134" s="60"/>
      <c r="G134" s="60"/>
      <c r="H134" s="60"/>
      <c r="I134" s="60"/>
      <c r="J134" s="60"/>
      <c r="K134" s="60">
        <f t="shared" si="2"/>
        <v>6</v>
      </c>
    </row>
    <row r="135" spans="1:11" x14ac:dyDescent="0.25">
      <c r="A135" s="20" t="s">
        <v>298</v>
      </c>
      <c r="B135" s="21" t="s">
        <v>299</v>
      </c>
      <c r="C135" s="59" t="s">
        <v>52</v>
      </c>
      <c r="D135" s="60"/>
      <c r="E135" s="60">
        <v>1</v>
      </c>
      <c r="F135" s="60"/>
      <c r="G135" s="60"/>
      <c r="H135" s="60"/>
      <c r="I135" s="60"/>
      <c r="J135" s="60"/>
      <c r="K135" s="60">
        <f t="shared" si="2"/>
        <v>1</v>
      </c>
    </row>
    <row r="136" spans="1:11" x14ac:dyDescent="0.25">
      <c r="A136" s="20" t="s">
        <v>300</v>
      </c>
      <c r="B136" s="26" t="s">
        <v>301</v>
      </c>
      <c r="C136" s="59" t="s">
        <v>52</v>
      </c>
      <c r="D136" s="60">
        <v>130</v>
      </c>
      <c r="E136" s="60">
        <v>15</v>
      </c>
      <c r="F136" s="60"/>
      <c r="G136" s="60"/>
      <c r="H136" s="60"/>
      <c r="I136" s="60"/>
      <c r="J136" s="60"/>
      <c r="K136" s="60">
        <f t="shared" si="2"/>
        <v>145</v>
      </c>
    </row>
    <row r="137" spans="1:11" x14ac:dyDescent="0.25">
      <c r="A137" s="20" t="s">
        <v>302</v>
      </c>
      <c r="B137" s="21" t="s">
        <v>303</v>
      </c>
      <c r="C137" s="59" t="s">
        <v>52</v>
      </c>
      <c r="D137" s="60">
        <v>170</v>
      </c>
      <c r="E137" s="60"/>
      <c r="F137" s="60"/>
      <c r="G137" s="60"/>
      <c r="H137" s="60"/>
      <c r="I137" s="60"/>
      <c r="J137" s="60"/>
      <c r="K137" s="60">
        <f t="shared" si="2"/>
        <v>170</v>
      </c>
    </row>
    <row r="138" spans="1:11" x14ac:dyDescent="0.25">
      <c r="A138" s="20" t="s">
        <v>304</v>
      </c>
      <c r="B138" s="21" t="s">
        <v>305</v>
      </c>
      <c r="C138" s="59" t="s">
        <v>26</v>
      </c>
      <c r="D138" s="60">
        <v>8800</v>
      </c>
      <c r="E138" s="60">
        <v>257</v>
      </c>
      <c r="F138" s="60">
        <v>230</v>
      </c>
      <c r="G138" s="60"/>
      <c r="H138" s="60">
        <v>135</v>
      </c>
      <c r="I138" s="60">
        <v>521</v>
      </c>
      <c r="J138" s="60"/>
      <c r="K138" s="60">
        <f t="shared" si="2"/>
        <v>9943</v>
      </c>
    </row>
    <row r="139" spans="1:11" x14ac:dyDescent="0.25">
      <c r="A139" s="20" t="s">
        <v>306</v>
      </c>
      <c r="B139" s="21" t="s">
        <v>307</v>
      </c>
      <c r="C139" s="59" t="s">
        <v>59</v>
      </c>
      <c r="D139" s="60">
        <v>25</v>
      </c>
      <c r="E139" s="60">
        <v>3</v>
      </c>
      <c r="F139" s="60"/>
      <c r="G139" s="60"/>
      <c r="H139" s="60"/>
      <c r="I139" s="60"/>
      <c r="J139" s="60"/>
      <c r="K139" s="60">
        <f t="shared" si="2"/>
        <v>28</v>
      </c>
    </row>
    <row r="140" spans="1:11" x14ac:dyDescent="0.25">
      <c r="A140" s="20" t="s">
        <v>308</v>
      </c>
      <c r="B140" s="21" t="s">
        <v>309</v>
      </c>
      <c r="C140" s="59" t="s">
        <v>59</v>
      </c>
      <c r="D140" s="60">
        <v>75</v>
      </c>
      <c r="E140" s="60">
        <v>22</v>
      </c>
      <c r="F140" s="60">
        <v>4</v>
      </c>
      <c r="G140" s="60">
        <v>14</v>
      </c>
      <c r="H140" s="60">
        <v>5</v>
      </c>
      <c r="I140" s="60"/>
      <c r="J140" s="60"/>
      <c r="K140" s="60">
        <f t="shared" si="2"/>
        <v>120</v>
      </c>
    </row>
    <row r="141" spans="1:11" x14ac:dyDescent="0.25">
      <c r="A141" s="20" t="s">
        <v>310</v>
      </c>
      <c r="B141" s="21" t="s">
        <v>311</v>
      </c>
      <c r="C141" s="59" t="s">
        <v>26</v>
      </c>
      <c r="D141" s="60">
        <v>1600</v>
      </c>
      <c r="E141" s="60">
        <v>886</v>
      </c>
      <c r="F141" s="60">
        <v>160</v>
      </c>
      <c r="G141" s="60"/>
      <c r="H141" s="60">
        <v>100</v>
      </c>
      <c r="I141" s="60">
        <v>88</v>
      </c>
      <c r="J141" s="60"/>
      <c r="K141" s="60">
        <f t="shared" si="2"/>
        <v>2834</v>
      </c>
    </row>
    <row r="142" spans="1:11" x14ac:dyDescent="0.25">
      <c r="A142" s="20" t="s">
        <v>312</v>
      </c>
      <c r="B142" s="22" t="s">
        <v>313</v>
      </c>
      <c r="C142" s="59" t="s">
        <v>26</v>
      </c>
      <c r="D142" s="60">
        <v>700</v>
      </c>
      <c r="E142" s="60">
        <v>319</v>
      </c>
      <c r="F142" s="60"/>
      <c r="G142" s="60"/>
      <c r="H142" s="60"/>
      <c r="I142" s="60"/>
      <c r="J142" s="60"/>
      <c r="K142" s="60">
        <f t="shared" si="2"/>
        <v>1019</v>
      </c>
    </row>
    <row r="143" spans="1:11" x14ac:dyDescent="0.25">
      <c r="A143" s="20" t="s">
        <v>314</v>
      </c>
      <c r="B143" s="21" t="s">
        <v>315</v>
      </c>
      <c r="C143" s="59" t="s">
        <v>26</v>
      </c>
      <c r="D143" s="60">
        <v>100</v>
      </c>
      <c r="E143" s="60">
        <v>135</v>
      </c>
      <c r="F143" s="60"/>
      <c r="G143" s="60"/>
      <c r="H143" s="60"/>
      <c r="I143" s="60"/>
      <c r="J143" s="60"/>
      <c r="K143" s="60">
        <f t="shared" si="2"/>
        <v>235</v>
      </c>
    </row>
    <row r="144" spans="1:11" x14ac:dyDescent="0.25">
      <c r="A144" s="20" t="s">
        <v>316</v>
      </c>
      <c r="B144" s="21" t="s">
        <v>317</v>
      </c>
      <c r="C144" s="59" t="s">
        <v>26</v>
      </c>
      <c r="D144" s="60"/>
      <c r="E144" s="60"/>
      <c r="F144" s="60"/>
      <c r="G144" s="60"/>
      <c r="H144" s="60"/>
      <c r="I144" s="60"/>
      <c r="J144" s="60"/>
      <c r="K144" s="60">
        <f t="shared" si="2"/>
        <v>0</v>
      </c>
    </row>
    <row r="145" spans="1:11" x14ac:dyDescent="0.25">
      <c r="A145" s="20" t="s">
        <v>318</v>
      </c>
      <c r="B145" s="21" t="s">
        <v>319</v>
      </c>
      <c r="C145" s="59" t="s">
        <v>26</v>
      </c>
      <c r="D145" s="60"/>
      <c r="E145" s="60"/>
      <c r="F145" s="60"/>
      <c r="G145" s="60"/>
      <c r="H145" s="60"/>
      <c r="I145" s="60"/>
      <c r="J145" s="60"/>
      <c r="K145" s="60">
        <f t="shared" si="2"/>
        <v>0</v>
      </c>
    </row>
    <row r="146" spans="1:11" x14ac:dyDescent="0.25">
      <c r="A146" s="20" t="s">
        <v>320</v>
      </c>
      <c r="B146" s="21" t="s">
        <v>321</v>
      </c>
      <c r="C146" s="59" t="s">
        <v>38</v>
      </c>
      <c r="D146" s="60"/>
      <c r="E146" s="60"/>
      <c r="F146" s="60"/>
      <c r="G146" s="60"/>
      <c r="H146" s="60"/>
      <c r="I146" s="60"/>
      <c r="J146" s="60"/>
      <c r="K146" s="60">
        <f t="shared" si="2"/>
        <v>0</v>
      </c>
    </row>
    <row r="147" spans="1:11" x14ac:dyDescent="0.25">
      <c r="A147" s="20" t="s">
        <v>322</v>
      </c>
      <c r="B147" s="21" t="s">
        <v>323</v>
      </c>
      <c r="C147" s="59" t="s">
        <v>26</v>
      </c>
      <c r="D147" s="60"/>
      <c r="E147" s="60">
        <v>314</v>
      </c>
      <c r="F147" s="60"/>
      <c r="G147" s="60">
        <v>150</v>
      </c>
      <c r="H147" s="60"/>
      <c r="I147" s="60"/>
      <c r="J147" s="60"/>
      <c r="K147" s="60">
        <f t="shared" si="2"/>
        <v>464</v>
      </c>
    </row>
    <row r="148" spans="1:11" x14ac:dyDescent="0.25">
      <c r="A148" s="20" t="s">
        <v>324</v>
      </c>
      <c r="B148" s="21" t="s">
        <v>325</v>
      </c>
      <c r="C148" s="59" t="s">
        <v>49</v>
      </c>
      <c r="D148" s="60"/>
      <c r="E148" s="60"/>
      <c r="F148" s="60"/>
      <c r="G148" s="60"/>
      <c r="H148" s="60"/>
      <c r="I148" s="60"/>
      <c r="J148" s="60"/>
      <c r="K148" s="60">
        <f t="shared" si="2"/>
        <v>0</v>
      </c>
    </row>
    <row r="149" spans="1:11" x14ac:dyDescent="0.25">
      <c r="A149" s="20" t="s">
        <v>326</v>
      </c>
      <c r="B149" s="21" t="s">
        <v>327</v>
      </c>
      <c r="C149" s="59" t="s">
        <v>49</v>
      </c>
      <c r="D149" s="60"/>
      <c r="E149" s="60"/>
      <c r="F149" s="60"/>
      <c r="G149" s="60"/>
      <c r="H149" s="60"/>
      <c r="I149" s="60"/>
      <c r="J149" s="60"/>
      <c r="K149" s="60">
        <f t="shared" si="2"/>
        <v>0</v>
      </c>
    </row>
    <row r="150" spans="1:11" x14ac:dyDescent="0.25">
      <c r="A150" s="20" t="s">
        <v>328</v>
      </c>
      <c r="B150" s="21" t="s">
        <v>329</v>
      </c>
      <c r="C150" s="59" t="s">
        <v>52</v>
      </c>
      <c r="D150" s="60"/>
      <c r="E150" s="60"/>
      <c r="F150" s="60"/>
      <c r="G150" s="60"/>
      <c r="H150" s="60"/>
      <c r="I150" s="60"/>
      <c r="J150" s="60"/>
      <c r="K150" s="60">
        <f t="shared" si="2"/>
        <v>0</v>
      </c>
    </row>
    <row r="151" spans="1:11" x14ac:dyDescent="0.25">
      <c r="A151" s="20" t="s">
        <v>330</v>
      </c>
      <c r="B151" s="21" t="s">
        <v>331</v>
      </c>
      <c r="C151" s="59" t="s">
        <v>26</v>
      </c>
      <c r="D151" s="60"/>
      <c r="E151" s="60"/>
      <c r="F151" s="60"/>
      <c r="G151" s="60"/>
      <c r="H151" s="60"/>
      <c r="I151" s="60"/>
      <c r="J151" s="60"/>
      <c r="K151" s="60">
        <f t="shared" si="2"/>
        <v>0</v>
      </c>
    </row>
    <row r="152" spans="1:11" x14ac:dyDescent="0.25">
      <c r="A152" s="20" t="s">
        <v>332</v>
      </c>
      <c r="B152" s="21" t="s">
        <v>333</v>
      </c>
      <c r="C152" s="59" t="s">
        <v>52</v>
      </c>
      <c r="D152" s="60">
        <v>1</v>
      </c>
      <c r="E152" s="60"/>
      <c r="F152" s="60"/>
      <c r="G152" s="60"/>
      <c r="H152" s="60"/>
      <c r="I152" s="60"/>
      <c r="J152" s="60"/>
      <c r="K152" s="60">
        <f t="shared" si="2"/>
        <v>1</v>
      </c>
    </row>
    <row r="153" spans="1:11" x14ac:dyDescent="0.25">
      <c r="A153" s="20" t="s">
        <v>334</v>
      </c>
      <c r="B153" s="21" t="s">
        <v>335</v>
      </c>
      <c r="C153" s="59" t="s">
        <v>26</v>
      </c>
      <c r="D153" s="60">
        <v>1400</v>
      </c>
      <c r="E153" s="60">
        <v>478</v>
      </c>
      <c r="F153" s="60"/>
      <c r="G153" s="60">
        <v>90</v>
      </c>
      <c r="H153" s="60">
        <v>39</v>
      </c>
      <c r="I153" s="60"/>
      <c r="J153" s="60"/>
      <c r="K153" s="60">
        <f t="shared" si="2"/>
        <v>2007</v>
      </c>
    </row>
    <row r="154" spans="1:11" x14ac:dyDescent="0.25">
      <c r="A154" s="20" t="s">
        <v>336</v>
      </c>
      <c r="B154" s="21" t="s">
        <v>337</v>
      </c>
      <c r="C154" s="59" t="s">
        <v>64</v>
      </c>
      <c r="D154" s="60">
        <v>14</v>
      </c>
      <c r="E154" s="60">
        <v>2</v>
      </c>
      <c r="F154" s="60"/>
      <c r="G154" s="60"/>
      <c r="H154" s="60"/>
      <c r="I154" s="60"/>
      <c r="J154" s="60"/>
      <c r="K154" s="60">
        <f t="shared" si="2"/>
        <v>16</v>
      </c>
    </row>
    <row r="155" spans="1:11" x14ac:dyDescent="0.25">
      <c r="A155" s="20" t="s">
        <v>338</v>
      </c>
      <c r="B155" s="21" t="s">
        <v>339</v>
      </c>
      <c r="C155" s="59" t="s">
        <v>52</v>
      </c>
      <c r="D155" s="60">
        <v>13</v>
      </c>
      <c r="E155" s="60">
        <v>3</v>
      </c>
      <c r="F155" s="60"/>
      <c r="G155" s="60">
        <v>9</v>
      </c>
      <c r="H155" s="60">
        <v>11</v>
      </c>
      <c r="I155" s="60"/>
      <c r="J155" s="60"/>
      <c r="K155" s="60">
        <f t="shared" si="2"/>
        <v>36</v>
      </c>
    </row>
    <row r="156" spans="1:11" x14ac:dyDescent="0.25">
      <c r="A156" s="20" t="s">
        <v>340</v>
      </c>
      <c r="B156" s="21" t="s">
        <v>341</v>
      </c>
      <c r="C156" s="59" t="s">
        <v>29</v>
      </c>
      <c r="D156" s="60"/>
      <c r="E156" s="60"/>
      <c r="F156" s="60"/>
      <c r="G156" s="60"/>
      <c r="H156" s="60"/>
      <c r="I156" s="60"/>
      <c r="J156" s="60"/>
      <c r="K156" s="60">
        <f t="shared" si="2"/>
        <v>0</v>
      </c>
    </row>
    <row r="157" spans="1:11" x14ac:dyDescent="0.25">
      <c r="A157" s="20" t="s">
        <v>342</v>
      </c>
      <c r="B157" s="21" t="s">
        <v>343</v>
      </c>
      <c r="C157" s="59" t="s">
        <v>38</v>
      </c>
      <c r="D157" s="60"/>
      <c r="E157" s="60"/>
      <c r="F157" s="60"/>
      <c r="G157" s="60"/>
      <c r="H157" s="60"/>
      <c r="I157" s="60"/>
      <c r="J157" s="60"/>
      <c r="K157" s="60">
        <f t="shared" si="2"/>
        <v>0</v>
      </c>
    </row>
    <row r="158" spans="1:11" x14ac:dyDescent="0.25">
      <c r="A158" s="20" t="s">
        <v>344</v>
      </c>
      <c r="B158" s="21" t="s">
        <v>345</v>
      </c>
      <c r="C158" s="59" t="s">
        <v>26</v>
      </c>
      <c r="D158" s="60">
        <v>3900</v>
      </c>
      <c r="E158" s="60">
        <v>572</v>
      </c>
      <c r="F158" s="60"/>
      <c r="G158" s="60">
        <v>270</v>
      </c>
      <c r="H158" s="60">
        <v>110</v>
      </c>
      <c r="I158" s="60"/>
      <c r="J158" s="60"/>
      <c r="K158" s="60">
        <f t="shared" si="2"/>
        <v>4852</v>
      </c>
    </row>
    <row r="159" spans="1:11" x14ac:dyDescent="0.25">
      <c r="A159" s="20" t="s">
        <v>346</v>
      </c>
      <c r="B159" s="21" t="s">
        <v>347</v>
      </c>
      <c r="C159" s="59" t="s">
        <v>26</v>
      </c>
      <c r="D159" s="60">
        <v>4350</v>
      </c>
      <c r="E159" s="60">
        <v>650</v>
      </c>
      <c r="F159" s="60">
        <v>170</v>
      </c>
      <c r="G159" s="60">
        <v>170</v>
      </c>
      <c r="H159" s="60"/>
      <c r="I159" s="60"/>
      <c r="J159" s="60"/>
      <c r="K159" s="60">
        <f t="shared" si="2"/>
        <v>5340</v>
      </c>
    </row>
    <row r="160" spans="1:11" x14ac:dyDescent="0.25">
      <c r="A160" s="20" t="s">
        <v>348</v>
      </c>
      <c r="B160" s="21" t="s">
        <v>349</v>
      </c>
      <c r="C160" s="59" t="s">
        <v>26</v>
      </c>
      <c r="D160" s="60">
        <v>4500</v>
      </c>
      <c r="E160" s="60">
        <v>450</v>
      </c>
      <c r="F160" s="60"/>
      <c r="G160" s="60"/>
      <c r="H160" s="60"/>
      <c r="I160" s="60"/>
      <c r="J160" s="60"/>
      <c r="K160" s="60">
        <f t="shared" si="2"/>
        <v>4950</v>
      </c>
    </row>
    <row r="161" spans="1:11" x14ac:dyDescent="0.25">
      <c r="A161" s="20" t="s">
        <v>350</v>
      </c>
      <c r="B161" s="21" t="s">
        <v>351</v>
      </c>
      <c r="C161" s="59" t="s">
        <v>176</v>
      </c>
      <c r="D161" s="60">
        <v>700</v>
      </c>
      <c r="E161" s="60"/>
      <c r="F161" s="60"/>
      <c r="G161" s="60"/>
      <c r="H161" s="60"/>
      <c r="I161" s="60"/>
      <c r="J161" s="60"/>
      <c r="K161" s="60">
        <f t="shared" si="2"/>
        <v>700</v>
      </c>
    </row>
    <row r="162" spans="1:11" x14ac:dyDescent="0.25">
      <c r="A162" s="20" t="s">
        <v>352</v>
      </c>
      <c r="B162" s="21" t="s">
        <v>353</v>
      </c>
      <c r="C162" s="59" t="s">
        <v>26</v>
      </c>
      <c r="D162" s="60"/>
      <c r="E162" s="60"/>
      <c r="F162" s="60"/>
      <c r="G162" s="60"/>
      <c r="H162" s="60"/>
      <c r="I162" s="60"/>
      <c r="J162" s="60"/>
      <c r="K162" s="60">
        <f t="shared" si="2"/>
        <v>0</v>
      </c>
    </row>
    <row r="163" spans="1:11" ht="26.25" x14ac:dyDescent="0.25">
      <c r="A163" s="20" t="s">
        <v>354</v>
      </c>
      <c r="B163" s="30" t="s">
        <v>355</v>
      </c>
      <c r="C163" s="59" t="s">
        <v>38</v>
      </c>
      <c r="D163" s="60"/>
      <c r="E163" s="60"/>
      <c r="F163" s="60"/>
      <c r="G163" s="60"/>
      <c r="H163" s="60"/>
      <c r="I163" s="60"/>
      <c r="J163" s="60"/>
      <c r="K163" s="60">
        <f t="shared" si="2"/>
        <v>0</v>
      </c>
    </row>
    <row r="164" spans="1:11" x14ac:dyDescent="0.25">
      <c r="A164" s="20" t="s">
        <v>356</v>
      </c>
      <c r="B164" s="21" t="s">
        <v>357</v>
      </c>
      <c r="C164" s="59" t="s">
        <v>49</v>
      </c>
      <c r="D164" s="60"/>
      <c r="E164" s="60"/>
      <c r="F164" s="60"/>
      <c r="G164" s="60"/>
      <c r="H164" s="60"/>
      <c r="I164" s="60"/>
      <c r="J164" s="60"/>
      <c r="K164" s="60">
        <f t="shared" si="2"/>
        <v>0</v>
      </c>
    </row>
    <row r="165" spans="1:11" x14ac:dyDescent="0.25">
      <c r="A165" s="20" t="s">
        <v>358</v>
      </c>
      <c r="B165" s="21" t="s">
        <v>359</v>
      </c>
      <c r="C165" s="59" t="s">
        <v>26</v>
      </c>
      <c r="D165" s="60">
        <v>1800</v>
      </c>
      <c r="E165" s="60">
        <v>333</v>
      </c>
      <c r="F165" s="60">
        <v>190</v>
      </c>
      <c r="G165" s="60">
        <v>130</v>
      </c>
      <c r="H165" s="60">
        <v>55</v>
      </c>
      <c r="I165" s="60">
        <v>12</v>
      </c>
      <c r="J165" s="60"/>
      <c r="K165" s="60">
        <f t="shared" si="2"/>
        <v>2520</v>
      </c>
    </row>
    <row r="166" spans="1:11" x14ac:dyDescent="0.25">
      <c r="A166" s="20" t="s">
        <v>360</v>
      </c>
      <c r="B166" s="21" t="s">
        <v>361</v>
      </c>
      <c r="C166" s="59" t="s">
        <v>26</v>
      </c>
      <c r="D166" s="60"/>
      <c r="E166" s="60"/>
      <c r="F166" s="60"/>
      <c r="G166" s="60"/>
      <c r="H166" s="60"/>
      <c r="I166" s="60"/>
      <c r="J166" s="60"/>
      <c r="K166" s="60">
        <f t="shared" si="2"/>
        <v>0</v>
      </c>
    </row>
    <row r="167" spans="1:11" x14ac:dyDescent="0.25">
      <c r="A167" s="20" t="s">
        <v>362</v>
      </c>
      <c r="B167" s="21" t="s">
        <v>363</v>
      </c>
      <c r="C167" s="59" t="s">
        <v>26</v>
      </c>
      <c r="D167" s="60">
        <v>700</v>
      </c>
      <c r="E167" s="60">
        <v>806</v>
      </c>
      <c r="F167" s="60">
        <v>176</v>
      </c>
      <c r="G167" s="60">
        <v>120</v>
      </c>
      <c r="H167" s="60">
        <v>270</v>
      </c>
      <c r="I167" s="60"/>
      <c r="J167" s="60"/>
      <c r="K167" s="60">
        <f t="shared" si="2"/>
        <v>2072</v>
      </c>
    </row>
    <row r="168" spans="1:11" x14ac:dyDescent="0.25">
      <c r="A168" s="20" t="s">
        <v>364</v>
      </c>
      <c r="B168" s="21" t="s">
        <v>365</v>
      </c>
      <c r="C168" s="59" t="s">
        <v>52</v>
      </c>
      <c r="D168" s="60"/>
      <c r="E168" s="60"/>
      <c r="F168" s="60"/>
      <c r="G168" s="60"/>
      <c r="H168" s="60"/>
      <c r="I168" s="60"/>
      <c r="J168" s="60"/>
      <c r="K168" s="60">
        <f t="shared" si="2"/>
        <v>0</v>
      </c>
    </row>
    <row r="169" spans="1:11" x14ac:dyDescent="0.25">
      <c r="A169" s="20" t="s">
        <v>366</v>
      </c>
      <c r="B169" s="21" t="s">
        <v>367</v>
      </c>
      <c r="C169" s="59" t="s">
        <v>52</v>
      </c>
      <c r="D169" s="60"/>
      <c r="E169" s="60"/>
      <c r="F169" s="60"/>
      <c r="G169" s="60"/>
      <c r="H169" s="60"/>
      <c r="I169" s="60"/>
      <c r="J169" s="60"/>
      <c r="K169" s="60">
        <f t="shared" si="2"/>
        <v>0</v>
      </c>
    </row>
    <row r="170" spans="1:11" x14ac:dyDescent="0.25">
      <c r="A170" s="20" t="s">
        <v>368</v>
      </c>
      <c r="B170" s="21" t="s">
        <v>369</v>
      </c>
      <c r="C170" s="59" t="s">
        <v>52</v>
      </c>
      <c r="D170" s="60"/>
      <c r="E170" s="60"/>
      <c r="F170" s="60"/>
      <c r="G170" s="60"/>
      <c r="H170" s="60"/>
      <c r="I170" s="60"/>
      <c r="J170" s="60"/>
      <c r="K170" s="60">
        <f t="shared" si="2"/>
        <v>0</v>
      </c>
    </row>
    <row r="171" spans="1:11" x14ac:dyDescent="0.25">
      <c r="A171" s="20" t="s">
        <v>370</v>
      </c>
      <c r="B171" s="21" t="s">
        <v>371</v>
      </c>
      <c r="C171" s="59" t="s">
        <v>52</v>
      </c>
      <c r="D171" s="60">
        <v>5</v>
      </c>
      <c r="E171" s="60"/>
      <c r="F171" s="60"/>
      <c r="G171" s="60"/>
      <c r="H171" s="60"/>
      <c r="I171" s="60"/>
      <c r="J171" s="60"/>
      <c r="K171" s="60">
        <f t="shared" si="2"/>
        <v>5</v>
      </c>
    </row>
    <row r="172" spans="1:11" x14ac:dyDescent="0.25">
      <c r="A172" s="10"/>
      <c r="B172" s="9"/>
      <c r="C172" s="10"/>
    </row>
    <row r="173" spans="1:11" x14ac:dyDescent="0.25">
      <c r="A173" s="10"/>
      <c r="B173" s="9"/>
      <c r="C173" s="10"/>
    </row>
    <row r="174" spans="1:11" x14ac:dyDescent="0.25">
      <c r="A174" s="10"/>
      <c r="B174" s="15" t="s">
        <v>372</v>
      </c>
      <c r="C174" s="10"/>
    </row>
    <row r="175" spans="1:11" x14ac:dyDescent="0.25">
      <c r="A175" s="100" t="s">
        <v>8</v>
      </c>
      <c r="B175" s="100" t="s">
        <v>9</v>
      </c>
      <c r="C175" s="102" t="s">
        <v>10</v>
      </c>
      <c r="D175" s="106" t="s">
        <v>967</v>
      </c>
      <c r="E175" s="106" t="s">
        <v>968</v>
      </c>
      <c r="F175" s="106" t="s">
        <v>969</v>
      </c>
      <c r="G175" s="104" t="s">
        <v>970</v>
      </c>
      <c r="H175" s="104" t="s">
        <v>971</v>
      </c>
      <c r="I175" s="104" t="s">
        <v>972</v>
      </c>
      <c r="J175" s="104" t="s">
        <v>973</v>
      </c>
      <c r="K175" s="108" t="s">
        <v>906</v>
      </c>
    </row>
    <row r="176" spans="1:11" x14ac:dyDescent="0.25">
      <c r="A176" s="101"/>
      <c r="B176" s="101"/>
      <c r="C176" s="103"/>
      <c r="D176" s="107"/>
      <c r="E176" s="107"/>
      <c r="F176" s="107"/>
      <c r="G176" s="105"/>
      <c r="H176" s="105"/>
      <c r="I176" s="105"/>
      <c r="J176" s="105"/>
      <c r="K176" s="109"/>
    </row>
    <row r="177" spans="1:11" x14ac:dyDescent="0.25">
      <c r="A177" s="20" t="s">
        <v>373</v>
      </c>
      <c r="B177" s="21" t="s">
        <v>374</v>
      </c>
      <c r="C177" s="59" t="s">
        <v>26</v>
      </c>
      <c r="D177" s="60">
        <v>500</v>
      </c>
      <c r="E177" s="60">
        <v>605</v>
      </c>
      <c r="F177" s="60"/>
      <c r="G177" s="60"/>
      <c r="H177" s="60"/>
      <c r="I177" s="60"/>
      <c r="J177" s="60"/>
      <c r="K177" s="60">
        <f t="shared" ref="K177:K210" si="3">SUM(D177:J177)</f>
        <v>1105</v>
      </c>
    </row>
    <row r="178" spans="1:11" x14ac:dyDescent="0.25">
      <c r="A178" s="20" t="s">
        <v>375</v>
      </c>
      <c r="B178" s="21" t="s">
        <v>376</v>
      </c>
      <c r="C178" s="59" t="s">
        <v>26</v>
      </c>
      <c r="D178" s="60">
        <v>400</v>
      </c>
      <c r="E178" s="60">
        <v>166</v>
      </c>
      <c r="F178" s="60"/>
      <c r="G178" s="60"/>
      <c r="H178" s="60"/>
      <c r="I178" s="60"/>
      <c r="J178" s="60"/>
      <c r="K178" s="60">
        <f t="shared" si="3"/>
        <v>566</v>
      </c>
    </row>
    <row r="179" spans="1:11" x14ac:dyDescent="0.25">
      <c r="A179" s="20" t="s">
        <v>377</v>
      </c>
      <c r="B179" s="21" t="s">
        <v>378</v>
      </c>
      <c r="C179" s="59" t="s">
        <v>52</v>
      </c>
      <c r="D179" s="60"/>
      <c r="E179" s="60"/>
      <c r="F179" s="60">
        <v>10</v>
      </c>
      <c r="G179" s="60"/>
      <c r="H179" s="60"/>
      <c r="I179" s="60"/>
      <c r="J179" s="60"/>
      <c r="K179" s="60">
        <f t="shared" si="3"/>
        <v>10</v>
      </c>
    </row>
    <row r="180" spans="1:11" x14ac:dyDescent="0.25">
      <c r="A180" s="20" t="s">
        <v>379</v>
      </c>
      <c r="B180" s="21" t="s">
        <v>380</v>
      </c>
      <c r="C180" s="59" t="s">
        <v>26</v>
      </c>
      <c r="D180" s="60"/>
      <c r="E180" s="60"/>
      <c r="F180" s="60"/>
      <c r="G180" s="60"/>
      <c r="H180" s="60"/>
      <c r="I180" s="60"/>
      <c r="J180" s="60"/>
      <c r="K180" s="60">
        <f t="shared" si="3"/>
        <v>0</v>
      </c>
    </row>
    <row r="181" spans="1:11" x14ac:dyDescent="0.25">
      <c r="A181" s="20" t="s">
        <v>381</v>
      </c>
      <c r="B181" s="21" t="s">
        <v>382</v>
      </c>
      <c r="C181" s="59" t="s">
        <v>26</v>
      </c>
      <c r="D181" s="60">
        <v>3400</v>
      </c>
      <c r="E181" s="60">
        <v>343</v>
      </c>
      <c r="F181" s="60"/>
      <c r="G181" s="60"/>
      <c r="H181" s="60"/>
      <c r="I181" s="60"/>
      <c r="J181" s="60"/>
      <c r="K181" s="60">
        <f t="shared" si="3"/>
        <v>3743</v>
      </c>
    </row>
    <row r="182" spans="1:11" x14ac:dyDescent="0.25">
      <c r="A182" s="20" t="s">
        <v>383</v>
      </c>
      <c r="B182" s="21" t="s">
        <v>384</v>
      </c>
      <c r="C182" s="59" t="s">
        <v>26</v>
      </c>
      <c r="D182" s="60">
        <v>300</v>
      </c>
      <c r="E182" s="60">
        <v>90</v>
      </c>
      <c r="F182" s="60"/>
      <c r="G182" s="60"/>
      <c r="H182" s="60"/>
      <c r="I182" s="60"/>
      <c r="J182" s="60"/>
      <c r="K182" s="60">
        <f t="shared" si="3"/>
        <v>390</v>
      </c>
    </row>
    <row r="183" spans="1:11" x14ac:dyDescent="0.25">
      <c r="A183" s="20" t="s">
        <v>385</v>
      </c>
      <c r="B183" s="21" t="s">
        <v>386</v>
      </c>
      <c r="C183" s="59" t="s">
        <v>26</v>
      </c>
      <c r="D183" s="60"/>
      <c r="E183" s="60"/>
      <c r="F183" s="60"/>
      <c r="G183" s="60"/>
      <c r="H183" s="60"/>
      <c r="I183" s="60"/>
      <c r="J183" s="60"/>
      <c r="K183" s="60">
        <f t="shared" si="3"/>
        <v>0</v>
      </c>
    </row>
    <row r="184" spans="1:11" x14ac:dyDescent="0.25">
      <c r="A184" s="20" t="s">
        <v>387</v>
      </c>
      <c r="B184" s="21" t="s">
        <v>388</v>
      </c>
      <c r="C184" s="59" t="s">
        <v>52</v>
      </c>
      <c r="D184" s="60"/>
      <c r="E184" s="60"/>
      <c r="F184" s="60"/>
      <c r="G184" s="60"/>
      <c r="H184" s="60"/>
      <c r="I184" s="60"/>
      <c r="J184" s="60"/>
      <c r="K184" s="60">
        <f t="shared" si="3"/>
        <v>0</v>
      </c>
    </row>
    <row r="185" spans="1:11" x14ac:dyDescent="0.25">
      <c r="A185" s="20" t="s">
        <v>389</v>
      </c>
      <c r="B185" s="21" t="s">
        <v>390</v>
      </c>
      <c r="C185" s="59" t="s">
        <v>52</v>
      </c>
      <c r="D185" s="60"/>
      <c r="E185" s="60"/>
      <c r="F185" s="60"/>
      <c r="G185" s="60"/>
      <c r="H185" s="60"/>
      <c r="I185" s="60"/>
      <c r="J185" s="60"/>
      <c r="K185" s="60">
        <f t="shared" si="3"/>
        <v>0</v>
      </c>
    </row>
    <row r="186" spans="1:11" x14ac:dyDescent="0.25">
      <c r="A186" s="20" t="s">
        <v>391</v>
      </c>
      <c r="B186" s="21" t="s">
        <v>392</v>
      </c>
      <c r="C186" s="59" t="s">
        <v>52</v>
      </c>
      <c r="D186" s="60"/>
      <c r="E186" s="60"/>
      <c r="F186" s="60"/>
      <c r="G186" s="60"/>
      <c r="H186" s="60"/>
      <c r="I186" s="60"/>
      <c r="J186" s="60"/>
      <c r="K186" s="60">
        <f t="shared" si="3"/>
        <v>0</v>
      </c>
    </row>
    <row r="187" spans="1:11" x14ac:dyDescent="0.25">
      <c r="A187" s="20" t="s">
        <v>393</v>
      </c>
      <c r="B187" s="21" t="s">
        <v>394</v>
      </c>
      <c r="C187" s="59" t="s">
        <v>59</v>
      </c>
      <c r="D187" s="60">
        <v>110</v>
      </c>
      <c r="E187" s="60"/>
      <c r="F187" s="60"/>
      <c r="G187" s="60"/>
      <c r="H187" s="60"/>
      <c r="I187" s="60"/>
      <c r="J187" s="60"/>
      <c r="K187" s="60">
        <f t="shared" si="3"/>
        <v>110</v>
      </c>
    </row>
    <row r="188" spans="1:11" x14ac:dyDescent="0.25">
      <c r="A188" s="20" t="s">
        <v>395</v>
      </c>
      <c r="B188" s="21" t="s">
        <v>396</v>
      </c>
      <c r="C188" s="59" t="s">
        <v>26</v>
      </c>
      <c r="D188" s="60"/>
      <c r="E188" s="60"/>
      <c r="F188" s="60"/>
      <c r="G188" s="60"/>
      <c r="H188" s="60"/>
      <c r="I188" s="60"/>
      <c r="J188" s="60"/>
      <c r="K188" s="60">
        <f t="shared" si="3"/>
        <v>0</v>
      </c>
    </row>
    <row r="189" spans="1:11" x14ac:dyDescent="0.25">
      <c r="A189" s="20" t="s">
        <v>397</v>
      </c>
      <c r="B189" s="21" t="s">
        <v>398</v>
      </c>
      <c r="C189" s="59" t="s">
        <v>26</v>
      </c>
      <c r="D189" s="60">
        <v>3900</v>
      </c>
      <c r="E189" s="60">
        <v>386</v>
      </c>
      <c r="F189" s="60"/>
      <c r="G189" s="60"/>
      <c r="H189" s="60">
        <v>114</v>
      </c>
      <c r="I189" s="60"/>
      <c r="J189" s="60"/>
      <c r="K189" s="60">
        <f t="shared" si="3"/>
        <v>4400</v>
      </c>
    </row>
    <row r="190" spans="1:11" x14ac:dyDescent="0.25">
      <c r="A190" s="20" t="s">
        <v>399</v>
      </c>
      <c r="B190" s="21" t="s">
        <v>400</v>
      </c>
      <c r="C190" s="59" t="s">
        <v>401</v>
      </c>
      <c r="D190" s="60"/>
      <c r="E190" s="60"/>
      <c r="F190" s="60"/>
      <c r="G190" s="60"/>
      <c r="H190" s="60"/>
      <c r="I190" s="60"/>
      <c r="J190" s="60"/>
      <c r="K190" s="60">
        <f t="shared" si="3"/>
        <v>0</v>
      </c>
    </row>
    <row r="191" spans="1:11" x14ac:dyDescent="0.25">
      <c r="A191" s="20" t="s">
        <v>402</v>
      </c>
      <c r="B191" s="21" t="s">
        <v>403</v>
      </c>
      <c r="C191" s="59" t="s">
        <v>59</v>
      </c>
      <c r="D191" s="60"/>
      <c r="E191" s="60"/>
      <c r="F191" s="60"/>
      <c r="G191" s="60"/>
      <c r="H191" s="60"/>
      <c r="I191" s="60"/>
      <c r="J191" s="60"/>
      <c r="K191" s="60">
        <f t="shared" si="3"/>
        <v>0</v>
      </c>
    </row>
    <row r="192" spans="1:11" x14ac:dyDescent="0.25">
      <c r="A192" s="20" t="s">
        <v>404</v>
      </c>
      <c r="B192" s="21" t="s">
        <v>405</v>
      </c>
      <c r="C192" s="59" t="s">
        <v>401</v>
      </c>
      <c r="D192" s="60"/>
      <c r="E192" s="60"/>
      <c r="F192" s="60"/>
      <c r="G192" s="60"/>
      <c r="H192" s="60"/>
      <c r="I192" s="60"/>
      <c r="J192" s="60"/>
      <c r="K192" s="60">
        <f t="shared" si="3"/>
        <v>0</v>
      </c>
    </row>
    <row r="193" spans="1:11" x14ac:dyDescent="0.25">
      <c r="A193" s="20" t="s">
        <v>406</v>
      </c>
      <c r="B193" s="21" t="s">
        <v>407</v>
      </c>
      <c r="C193" s="59" t="s">
        <v>52</v>
      </c>
      <c r="D193" s="60">
        <v>48</v>
      </c>
      <c r="E193" s="60">
        <v>40</v>
      </c>
      <c r="F193" s="60">
        <v>5</v>
      </c>
      <c r="G193" s="60">
        <v>12</v>
      </c>
      <c r="H193" s="60"/>
      <c r="I193" s="60"/>
      <c r="J193" s="60"/>
      <c r="K193" s="60">
        <f t="shared" si="3"/>
        <v>105</v>
      </c>
    </row>
    <row r="194" spans="1:11" x14ac:dyDescent="0.25">
      <c r="A194" s="20" t="s">
        <v>408</v>
      </c>
      <c r="B194" s="21" t="s">
        <v>409</v>
      </c>
      <c r="C194" s="59" t="s">
        <v>38</v>
      </c>
      <c r="D194" s="60">
        <v>10</v>
      </c>
      <c r="E194" s="60"/>
      <c r="F194" s="60"/>
      <c r="G194" s="60"/>
      <c r="H194" s="60"/>
      <c r="I194" s="60"/>
      <c r="J194" s="60"/>
      <c r="K194" s="60">
        <f t="shared" si="3"/>
        <v>10</v>
      </c>
    </row>
    <row r="195" spans="1:11" x14ac:dyDescent="0.25">
      <c r="A195" s="20" t="s">
        <v>410</v>
      </c>
      <c r="B195" s="21" t="s">
        <v>411</v>
      </c>
      <c r="C195" s="59" t="s">
        <v>26</v>
      </c>
      <c r="D195" s="60"/>
      <c r="E195" s="60">
        <v>60</v>
      </c>
      <c r="F195" s="60"/>
      <c r="G195" s="60"/>
      <c r="H195" s="60"/>
      <c r="I195" s="60"/>
      <c r="J195" s="60"/>
      <c r="K195" s="60">
        <f t="shared" si="3"/>
        <v>60</v>
      </c>
    </row>
    <row r="196" spans="1:11" x14ac:dyDescent="0.25">
      <c r="A196" s="20" t="s">
        <v>412</v>
      </c>
      <c r="B196" s="21" t="s">
        <v>413</v>
      </c>
      <c r="C196" s="59" t="s">
        <v>59</v>
      </c>
      <c r="D196" s="60"/>
      <c r="E196" s="60"/>
      <c r="F196" s="60"/>
      <c r="G196" s="60"/>
      <c r="H196" s="60"/>
      <c r="I196" s="60"/>
      <c r="J196" s="60"/>
      <c r="K196" s="60">
        <f t="shared" si="3"/>
        <v>0</v>
      </c>
    </row>
    <row r="197" spans="1:11" x14ac:dyDescent="0.25">
      <c r="A197" s="20" t="s">
        <v>414</v>
      </c>
      <c r="B197" s="21" t="s">
        <v>415</v>
      </c>
      <c r="C197" s="59" t="s">
        <v>52</v>
      </c>
      <c r="D197" s="60">
        <v>70</v>
      </c>
      <c r="E197" s="60">
        <v>24</v>
      </c>
      <c r="F197" s="60">
        <v>9</v>
      </c>
      <c r="G197" s="60"/>
      <c r="H197" s="60"/>
      <c r="I197" s="60"/>
      <c r="J197" s="60"/>
      <c r="K197" s="60">
        <f t="shared" si="3"/>
        <v>103</v>
      </c>
    </row>
    <row r="198" spans="1:11" x14ac:dyDescent="0.25">
      <c r="A198" s="20" t="s">
        <v>416</v>
      </c>
      <c r="B198" s="21" t="s">
        <v>417</v>
      </c>
      <c r="C198" s="59" t="s">
        <v>52</v>
      </c>
      <c r="D198" s="60">
        <v>300</v>
      </c>
      <c r="E198" s="60">
        <v>348</v>
      </c>
      <c r="F198" s="60">
        <v>60</v>
      </c>
      <c r="G198" s="60"/>
      <c r="H198" s="60"/>
      <c r="I198" s="60"/>
      <c r="J198" s="60"/>
      <c r="K198" s="60">
        <f t="shared" si="3"/>
        <v>708</v>
      </c>
    </row>
    <row r="199" spans="1:11" x14ac:dyDescent="0.25">
      <c r="A199" s="20" t="s">
        <v>418</v>
      </c>
      <c r="B199" s="21" t="s">
        <v>419</v>
      </c>
      <c r="C199" s="59" t="s">
        <v>59</v>
      </c>
      <c r="D199" s="60">
        <v>40</v>
      </c>
      <c r="E199" s="60">
        <v>4</v>
      </c>
      <c r="F199" s="60"/>
      <c r="G199" s="60"/>
      <c r="H199" s="60"/>
      <c r="I199" s="60"/>
      <c r="J199" s="60"/>
      <c r="K199" s="60">
        <f t="shared" si="3"/>
        <v>44</v>
      </c>
    </row>
    <row r="200" spans="1:11" x14ac:dyDescent="0.25">
      <c r="A200" s="20" t="s">
        <v>420</v>
      </c>
      <c r="B200" s="21" t="s">
        <v>421</v>
      </c>
      <c r="C200" s="59" t="s">
        <v>26</v>
      </c>
      <c r="D200" s="60"/>
      <c r="E200" s="60">
        <v>64</v>
      </c>
      <c r="F200" s="60">
        <v>800</v>
      </c>
      <c r="G200" s="60">
        <v>10</v>
      </c>
      <c r="H200" s="60"/>
      <c r="I200" s="60"/>
      <c r="J200" s="60"/>
      <c r="K200" s="60">
        <f t="shared" si="3"/>
        <v>874</v>
      </c>
    </row>
    <row r="201" spans="1:11" x14ac:dyDescent="0.25">
      <c r="A201" s="20" t="s">
        <v>422</v>
      </c>
      <c r="B201" s="21" t="s">
        <v>423</v>
      </c>
      <c r="C201" s="59" t="s">
        <v>38</v>
      </c>
      <c r="D201" s="60">
        <v>3</v>
      </c>
      <c r="E201" s="60"/>
      <c r="F201" s="60"/>
      <c r="G201" s="60"/>
      <c r="H201" s="60"/>
      <c r="I201" s="60"/>
      <c r="J201" s="60"/>
      <c r="K201" s="60">
        <f t="shared" si="3"/>
        <v>3</v>
      </c>
    </row>
    <row r="202" spans="1:11" ht="26.25" x14ac:dyDescent="0.25">
      <c r="A202" s="20" t="s">
        <v>424</v>
      </c>
      <c r="B202" s="30" t="s">
        <v>425</v>
      </c>
      <c r="C202" s="59" t="s">
        <v>26</v>
      </c>
      <c r="D202" s="60">
        <v>4900</v>
      </c>
      <c r="E202" s="60">
        <v>190</v>
      </c>
      <c r="F202" s="60">
        <v>66</v>
      </c>
      <c r="G202" s="60">
        <v>280</v>
      </c>
      <c r="H202" s="60">
        <v>52</v>
      </c>
      <c r="I202" s="60">
        <v>144</v>
      </c>
      <c r="J202" s="60"/>
      <c r="K202" s="60">
        <f t="shared" si="3"/>
        <v>5632</v>
      </c>
    </row>
    <row r="203" spans="1:11" x14ac:dyDescent="0.25">
      <c r="A203" s="20" t="s">
        <v>426</v>
      </c>
      <c r="B203" s="21" t="s">
        <v>427</v>
      </c>
      <c r="C203" s="59" t="s">
        <v>89</v>
      </c>
      <c r="D203" s="60">
        <v>9</v>
      </c>
      <c r="E203" s="60"/>
      <c r="F203" s="60"/>
      <c r="G203" s="60"/>
      <c r="H203" s="60"/>
      <c r="I203" s="60"/>
      <c r="J203" s="60"/>
      <c r="K203" s="60">
        <f t="shared" si="3"/>
        <v>9</v>
      </c>
    </row>
    <row r="204" spans="1:11" x14ac:dyDescent="0.25">
      <c r="A204" s="20" t="s">
        <v>428</v>
      </c>
      <c r="B204" s="21" t="s">
        <v>429</v>
      </c>
      <c r="C204" s="59" t="s">
        <v>52</v>
      </c>
      <c r="D204" s="60"/>
      <c r="E204" s="60"/>
      <c r="F204" s="60"/>
      <c r="G204" s="60"/>
      <c r="H204" s="60"/>
      <c r="I204" s="60"/>
      <c r="J204" s="60"/>
      <c r="K204" s="60">
        <f t="shared" si="3"/>
        <v>0</v>
      </c>
    </row>
    <row r="205" spans="1:11" x14ac:dyDescent="0.25">
      <c r="A205" s="20" t="s">
        <v>430</v>
      </c>
      <c r="B205" s="21" t="s">
        <v>431</v>
      </c>
      <c r="C205" s="59" t="s">
        <v>52</v>
      </c>
      <c r="D205" s="60"/>
      <c r="E205" s="60"/>
      <c r="F205" s="60"/>
      <c r="G205" s="60"/>
      <c r="H205" s="60"/>
      <c r="I205" s="60"/>
      <c r="J205" s="60"/>
      <c r="K205" s="60">
        <f t="shared" si="3"/>
        <v>0</v>
      </c>
    </row>
    <row r="206" spans="1:11" x14ac:dyDescent="0.25">
      <c r="A206" s="20" t="s">
        <v>432</v>
      </c>
      <c r="B206" s="21" t="s">
        <v>433</v>
      </c>
      <c r="C206" s="59" t="s">
        <v>52</v>
      </c>
      <c r="D206" s="60">
        <v>65</v>
      </c>
      <c r="E206" s="60">
        <v>48</v>
      </c>
      <c r="F206" s="60"/>
      <c r="G206" s="60">
        <v>8</v>
      </c>
      <c r="H206" s="60"/>
      <c r="I206" s="60"/>
      <c r="J206" s="60"/>
      <c r="K206" s="60">
        <f t="shared" si="3"/>
        <v>121</v>
      </c>
    </row>
    <row r="207" spans="1:11" x14ac:dyDescent="0.25">
      <c r="A207" s="20" t="s">
        <v>434</v>
      </c>
      <c r="B207" s="22" t="s">
        <v>435</v>
      </c>
      <c r="C207" s="59" t="s">
        <v>26</v>
      </c>
      <c r="D207" s="60"/>
      <c r="E207" s="60"/>
      <c r="F207" s="60"/>
      <c r="G207" s="60"/>
      <c r="H207" s="60"/>
      <c r="I207" s="60"/>
      <c r="J207" s="60"/>
      <c r="K207" s="60">
        <f t="shared" si="3"/>
        <v>0</v>
      </c>
    </row>
    <row r="208" spans="1:11" x14ac:dyDescent="0.25">
      <c r="A208" s="20" t="s">
        <v>436</v>
      </c>
      <c r="B208" s="21" t="s">
        <v>437</v>
      </c>
      <c r="C208" s="59" t="s">
        <v>52</v>
      </c>
      <c r="D208" s="60"/>
      <c r="E208" s="60"/>
      <c r="F208" s="60"/>
      <c r="G208" s="60"/>
      <c r="H208" s="60"/>
      <c r="I208" s="60"/>
      <c r="J208" s="60"/>
      <c r="K208" s="60">
        <f t="shared" si="3"/>
        <v>0</v>
      </c>
    </row>
    <row r="209" spans="1:11" x14ac:dyDescent="0.25">
      <c r="A209" s="20" t="s">
        <v>438</v>
      </c>
      <c r="B209" s="21" t="s">
        <v>439</v>
      </c>
      <c r="C209" s="59" t="s">
        <v>26</v>
      </c>
      <c r="D209" s="60">
        <v>700</v>
      </c>
      <c r="E209" s="60">
        <v>197</v>
      </c>
      <c r="F209" s="60"/>
      <c r="G209" s="60"/>
      <c r="H209" s="60"/>
      <c r="I209" s="60"/>
      <c r="J209" s="60"/>
      <c r="K209" s="60">
        <f t="shared" si="3"/>
        <v>897</v>
      </c>
    </row>
    <row r="210" spans="1:11" ht="26.25" x14ac:dyDescent="0.25">
      <c r="A210" s="20" t="s">
        <v>440</v>
      </c>
      <c r="B210" s="30" t="s">
        <v>441</v>
      </c>
      <c r="C210" s="59" t="s">
        <v>26</v>
      </c>
      <c r="D210" s="60"/>
      <c r="E210" s="60"/>
      <c r="F210" s="60"/>
      <c r="G210" s="60"/>
      <c r="H210" s="60"/>
      <c r="I210" s="60"/>
      <c r="J210" s="60"/>
      <c r="K210" s="60">
        <f t="shared" si="3"/>
        <v>0</v>
      </c>
    </row>
    <row r="211" spans="1:11" x14ac:dyDescent="0.25">
      <c r="A211" s="10"/>
      <c r="B211" s="9"/>
      <c r="C211" s="10"/>
    </row>
    <row r="212" spans="1:11" x14ac:dyDescent="0.25">
      <c r="A212" s="10"/>
      <c r="B212" s="15" t="s">
        <v>442</v>
      </c>
      <c r="C212" s="10"/>
    </row>
    <row r="213" spans="1:11" x14ac:dyDescent="0.25">
      <c r="A213" s="100" t="s">
        <v>8</v>
      </c>
      <c r="B213" s="100" t="s">
        <v>9</v>
      </c>
      <c r="C213" s="102" t="s">
        <v>10</v>
      </c>
      <c r="D213" s="106" t="s">
        <v>967</v>
      </c>
      <c r="E213" s="106" t="s">
        <v>968</v>
      </c>
      <c r="F213" s="106" t="s">
        <v>969</v>
      </c>
      <c r="G213" s="104" t="s">
        <v>970</v>
      </c>
      <c r="H213" s="104" t="s">
        <v>971</v>
      </c>
      <c r="I213" s="104" t="s">
        <v>972</v>
      </c>
      <c r="J213" s="104" t="s">
        <v>973</v>
      </c>
      <c r="K213" s="108" t="s">
        <v>906</v>
      </c>
    </row>
    <row r="214" spans="1:11" x14ac:dyDescent="0.25">
      <c r="A214" s="101"/>
      <c r="B214" s="101"/>
      <c r="C214" s="103"/>
      <c r="D214" s="107"/>
      <c r="E214" s="107"/>
      <c r="F214" s="107"/>
      <c r="G214" s="105"/>
      <c r="H214" s="105"/>
      <c r="I214" s="105"/>
      <c r="J214" s="105"/>
      <c r="K214" s="109"/>
    </row>
    <row r="215" spans="1:11" x14ac:dyDescent="0.25">
      <c r="A215" s="32" t="s">
        <v>443</v>
      </c>
      <c r="B215" s="26" t="s">
        <v>444</v>
      </c>
      <c r="C215" s="62" t="s">
        <v>401</v>
      </c>
      <c r="D215" s="60"/>
      <c r="E215" s="60"/>
      <c r="F215" s="60"/>
      <c r="G215" s="60"/>
      <c r="H215" s="60"/>
      <c r="I215" s="60"/>
      <c r="J215" s="60"/>
      <c r="K215" s="60">
        <f t="shared" ref="K215:K278" si="4">SUM(D215:J215)</f>
        <v>0</v>
      </c>
    </row>
    <row r="216" spans="1:11" x14ac:dyDescent="0.25">
      <c r="A216" s="32" t="s">
        <v>445</v>
      </c>
      <c r="B216" s="26" t="s">
        <v>446</v>
      </c>
      <c r="C216" s="62" t="s">
        <v>401</v>
      </c>
      <c r="D216" s="60">
        <v>200</v>
      </c>
      <c r="E216" s="60"/>
      <c r="F216" s="60"/>
      <c r="G216" s="60"/>
      <c r="H216" s="60"/>
      <c r="I216" s="60"/>
      <c r="J216" s="60"/>
      <c r="K216" s="60">
        <f t="shared" si="4"/>
        <v>200</v>
      </c>
    </row>
    <row r="217" spans="1:11" x14ac:dyDescent="0.25">
      <c r="A217" s="32" t="s">
        <v>447</v>
      </c>
      <c r="B217" s="21" t="s">
        <v>448</v>
      </c>
      <c r="C217" s="62" t="s">
        <v>401</v>
      </c>
      <c r="D217" s="60">
        <v>91</v>
      </c>
      <c r="E217" s="60"/>
      <c r="F217" s="60"/>
      <c r="G217" s="60"/>
      <c r="H217" s="60"/>
      <c r="I217" s="60"/>
      <c r="J217" s="60"/>
      <c r="K217" s="60">
        <f t="shared" si="4"/>
        <v>91</v>
      </c>
    </row>
    <row r="218" spans="1:11" x14ac:dyDescent="0.25">
      <c r="A218" s="32" t="s">
        <v>449</v>
      </c>
      <c r="B218" s="21" t="s">
        <v>450</v>
      </c>
      <c r="C218" s="62" t="s">
        <v>401</v>
      </c>
      <c r="D218" s="60">
        <v>200</v>
      </c>
      <c r="E218" s="60"/>
      <c r="F218" s="60"/>
      <c r="G218" s="60"/>
      <c r="H218" s="60"/>
      <c r="I218" s="60"/>
      <c r="J218" s="60"/>
      <c r="K218" s="60">
        <f t="shared" si="4"/>
        <v>200</v>
      </c>
    </row>
    <row r="219" spans="1:11" x14ac:dyDescent="0.25">
      <c r="A219" s="32" t="s">
        <v>451</v>
      </c>
      <c r="B219" s="21" t="s">
        <v>452</v>
      </c>
      <c r="C219" s="62" t="s">
        <v>401</v>
      </c>
      <c r="D219" s="60">
        <v>1356</v>
      </c>
      <c r="E219" s="60"/>
      <c r="F219" s="60"/>
      <c r="G219" s="60"/>
      <c r="H219" s="60"/>
      <c r="I219" s="60"/>
      <c r="J219" s="60"/>
      <c r="K219" s="60">
        <f t="shared" si="4"/>
        <v>1356</v>
      </c>
    </row>
    <row r="220" spans="1:11" x14ac:dyDescent="0.25">
      <c r="A220" s="32" t="s">
        <v>453</v>
      </c>
      <c r="B220" s="21" t="s">
        <v>454</v>
      </c>
      <c r="C220" s="59" t="s">
        <v>455</v>
      </c>
      <c r="D220" s="60"/>
      <c r="E220" s="60"/>
      <c r="F220" s="60"/>
      <c r="G220" s="60"/>
      <c r="H220" s="60"/>
      <c r="I220" s="60"/>
      <c r="J220" s="60"/>
      <c r="K220" s="60">
        <f t="shared" si="4"/>
        <v>0</v>
      </c>
    </row>
    <row r="221" spans="1:11" x14ac:dyDescent="0.25">
      <c r="A221" s="32" t="s">
        <v>456</v>
      </c>
      <c r="B221" s="21" t="s">
        <v>457</v>
      </c>
      <c r="C221" s="62" t="s">
        <v>401</v>
      </c>
      <c r="D221" s="60">
        <v>14590</v>
      </c>
      <c r="E221" s="60"/>
      <c r="F221" s="60"/>
      <c r="G221" s="60"/>
      <c r="H221" s="60"/>
      <c r="I221" s="60"/>
      <c r="J221" s="60"/>
      <c r="K221" s="60">
        <f t="shared" si="4"/>
        <v>14590</v>
      </c>
    </row>
    <row r="222" spans="1:11" x14ac:dyDescent="0.25">
      <c r="A222" s="32" t="s">
        <v>458</v>
      </c>
      <c r="B222" s="21" t="s">
        <v>459</v>
      </c>
      <c r="C222" s="62" t="s">
        <v>401</v>
      </c>
      <c r="D222" s="60"/>
      <c r="E222" s="60"/>
      <c r="F222" s="60"/>
      <c r="G222" s="60"/>
      <c r="H222" s="60"/>
      <c r="I222" s="60"/>
      <c r="J222" s="60"/>
      <c r="K222" s="60">
        <f t="shared" si="4"/>
        <v>0</v>
      </c>
    </row>
    <row r="223" spans="1:11" x14ac:dyDescent="0.25">
      <c r="A223" s="32" t="s">
        <v>460</v>
      </c>
      <c r="B223" s="21" t="s">
        <v>461</v>
      </c>
      <c r="C223" s="62" t="s">
        <v>401</v>
      </c>
      <c r="D223" s="60"/>
      <c r="E223" s="60"/>
      <c r="F223" s="60"/>
      <c r="G223" s="60"/>
      <c r="H223" s="60"/>
      <c r="I223" s="60"/>
      <c r="J223" s="60"/>
      <c r="K223" s="60">
        <f t="shared" si="4"/>
        <v>0</v>
      </c>
    </row>
    <row r="224" spans="1:11" x14ac:dyDescent="0.25">
      <c r="A224" s="32" t="s">
        <v>462</v>
      </c>
      <c r="B224" s="21" t="s">
        <v>463</v>
      </c>
      <c r="C224" s="62" t="s">
        <v>401</v>
      </c>
      <c r="D224" s="60"/>
      <c r="E224" s="60"/>
      <c r="F224" s="60"/>
      <c r="G224" s="60"/>
      <c r="H224" s="60"/>
      <c r="I224" s="60"/>
      <c r="J224" s="60"/>
      <c r="K224" s="60">
        <f t="shared" si="4"/>
        <v>0</v>
      </c>
    </row>
    <row r="225" spans="1:11" x14ac:dyDescent="0.25">
      <c r="A225" s="32" t="s">
        <v>464</v>
      </c>
      <c r="B225" s="21" t="s">
        <v>465</v>
      </c>
      <c r="C225" s="62" t="s">
        <v>401</v>
      </c>
      <c r="D225" s="60"/>
      <c r="E225" s="60"/>
      <c r="F225" s="60"/>
      <c r="G225" s="60"/>
      <c r="H225" s="60"/>
      <c r="I225" s="60"/>
      <c r="J225" s="60"/>
      <c r="K225" s="60">
        <f t="shared" si="4"/>
        <v>0</v>
      </c>
    </row>
    <row r="226" spans="1:11" x14ac:dyDescent="0.25">
      <c r="A226" s="32" t="s">
        <v>466</v>
      </c>
      <c r="B226" s="21" t="s">
        <v>467</v>
      </c>
      <c r="C226" s="62" t="s">
        <v>401</v>
      </c>
      <c r="D226" s="60"/>
      <c r="E226" s="60"/>
      <c r="F226" s="60"/>
      <c r="G226" s="60"/>
      <c r="H226" s="60"/>
      <c r="I226" s="60"/>
      <c r="J226" s="60"/>
      <c r="K226" s="60">
        <f t="shared" si="4"/>
        <v>0</v>
      </c>
    </row>
    <row r="227" spans="1:11" x14ac:dyDescent="0.25">
      <c r="A227" s="32" t="s">
        <v>468</v>
      </c>
      <c r="B227" s="21" t="s">
        <v>469</v>
      </c>
      <c r="C227" s="62" t="s">
        <v>401</v>
      </c>
      <c r="D227" s="60">
        <v>79300</v>
      </c>
      <c r="E227" s="60"/>
      <c r="F227" s="60"/>
      <c r="G227" s="60"/>
      <c r="H227" s="60"/>
      <c r="I227" s="60"/>
      <c r="J227" s="60"/>
      <c r="K227" s="60">
        <f t="shared" si="4"/>
        <v>79300</v>
      </c>
    </row>
    <row r="228" spans="1:11" x14ac:dyDescent="0.25">
      <c r="A228" s="32" t="s">
        <v>470</v>
      </c>
      <c r="B228" s="21" t="s">
        <v>471</v>
      </c>
      <c r="C228" s="62" t="s">
        <v>401</v>
      </c>
      <c r="D228" s="60"/>
      <c r="E228" s="60"/>
      <c r="F228" s="60"/>
      <c r="G228" s="60"/>
      <c r="H228" s="60"/>
      <c r="I228" s="60"/>
      <c r="J228" s="60"/>
      <c r="K228" s="60">
        <f t="shared" si="4"/>
        <v>0</v>
      </c>
    </row>
    <row r="229" spans="1:11" x14ac:dyDescent="0.25">
      <c r="A229" s="32" t="s">
        <v>472</v>
      </c>
      <c r="B229" s="21" t="s">
        <v>473</v>
      </c>
      <c r="C229" s="62" t="s">
        <v>401</v>
      </c>
      <c r="D229" s="60"/>
      <c r="E229" s="60"/>
      <c r="F229" s="60"/>
      <c r="G229" s="60"/>
      <c r="H229" s="60"/>
      <c r="I229" s="60"/>
      <c r="J229" s="60"/>
      <c r="K229" s="60">
        <f t="shared" si="4"/>
        <v>0</v>
      </c>
    </row>
    <row r="230" spans="1:11" x14ac:dyDescent="0.25">
      <c r="A230" s="32" t="s">
        <v>474</v>
      </c>
      <c r="B230" s="21" t="s">
        <v>475</v>
      </c>
      <c r="C230" s="62" t="s">
        <v>401</v>
      </c>
      <c r="D230" s="60"/>
      <c r="E230" s="60"/>
      <c r="F230" s="60"/>
      <c r="G230" s="60"/>
      <c r="H230" s="60"/>
      <c r="I230" s="60"/>
      <c r="J230" s="60"/>
      <c r="K230" s="60">
        <f t="shared" si="4"/>
        <v>0</v>
      </c>
    </row>
    <row r="231" spans="1:11" x14ac:dyDescent="0.25">
      <c r="A231" s="32" t="s">
        <v>476</v>
      </c>
      <c r="B231" s="21" t="s">
        <v>477</v>
      </c>
      <c r="C231" s="62" t="s">
        <v>401</v>
      </c>
      <c r="D231" s="60"/>
      <c r="E231" s="60"/>
      <c r="F231" s="60"/>
      <c r="G231" s="60"/>
      <c r="H231" s="60"/>
      <c r="I231" s="60"/>
      <c r="J231" s="60"/>
      <c r="K231" s="60">
        <f t="shared" si="4"/>
        <v>0</v>
      </c>
    </row>
    <row r="232" spans="1:11" x14ac:dyDescent="0.25">
      <c r="A232" s="32" t="s">
        <v>478</v>
      </c>
      <c r="B232" s="21" t="s">
        <v>479</v>
      </c>
      <c r="C232" s="59" t="s">
        <v>480</v>
      </c>
      <c r="D232" s="60"/>
      <c r="E232" s="60"/>
      <c r="F232" s="60"/>
      <c r="G232" s="60"/>
      <c r="H232" s="60"/>
      <c r="I232" s="60"/>
      <c r="J232" s="60"/>
      <c r="K232" s="60">
        <f t="shared" si="4"/>
        <v>0</v>
      </c>
    </row>
    <row r="233" spans="1:11" x14ac:dyDescent="0.25">
      <c r="A233" s="32" t="s">
        <v>481</v>
      </c>
      <c r="B233" s="21" t="s">
        <v>482</v>
      </c>
      <c r="C233" s="59" t="s">
        <v>483</v>
      </c>
      <c r="D233" s="60"/>
      <c r="E233" s="60"/>
      <c r="F233" s="60"/>
      <c r="G233" s="60"/>
      <c r="H233" s="60"/>
      <c r="I233" s="60"/>
      <c r="J233" s="60"/>
      <c r="K233" s="60">
        <f t="shared" si="4"/>
        <v>0</v>
      </c>
    </row>
    <row r="234" spans="1:11" x14ac:dyDescent="0.25">
      <c r="A234" s="32" t="s">
        <v>484</v>
      </c>
      <c r="B234" s="21" t="s">
        <v>485</v>
      </c>
      <c r="C234" s="59" t="s">
        <v>483</v>
      </c>
      <c r="D234" s="60"/>
      <c r="E234" s="60"/>
      <c r="F234" s="60"/>
      <c r="G234" s="60"/>
      <c r="H234" s="60"/>
      <c r="I234" s="60"/>
      <c r="J234" s="60"/>
      <c r="K234" s="60">
        <f t="shared" si="4"/>
        <v>0</v>
      </c>
    </row>
    <row r="235" spans="1:11" x14ac:dyDescent="0.25">
      <c r="A235" s="32" t="s">
        <v>486</v>
      </c>
      <c r="B235" s="21" t="s">
        <v>487</v>
      </c>
      <c r="C235" s="59" t="s">
        <v>52</v>
      </c>
      <c r="D235" s="60">
        <v>48</v>
      </c>
      <c r="E235" s="60"/>
      <c r="F235" s="60"/>
      <c r="G235" s="60"/>
      <c r="H235" s="60"/>
      <c r="I235" s="60"/>
      <c r="J235" s="60"/>
      <c r="K235" s="60">
        <f t="shared" si="4"/>
        <v>48</v>
      </c>
    </row>
    <row r="236" spans="1:11" x14ac:dyDescent="0.25">
      <c r="A236" s="32" t="s">
        <v>488</v>
      </c>
      <c r="B236" s="21" t="s">
        <v>489</v>
      </c>
      <c r="C236" s="59" t="s">
        <v>52</v>
      </c>
      <c r="D236" s="60"/>
      <c r="E236" s="60"/>
      <c r="F236" s="60"/>
      <c r="G236" s="60"/>
      <c r="H236" s="60"/>
      <c r="I236" s="60"/>
      <c r="J236" s="60"/>
      <c r="K236" s="60">
        <f t="shared" si="4"/>
        <v>0</v>
      </c>
    </row>
    <row r="237" spans="1:11" x14ac:dyDescent="0.25">
      <c r="A237" s="32" t="s">
        <v>490</v>
      </c>
      <c r="B237" s="21" t="s">
        <v>491</v>
      </c>
      <c r="C237" s="59" t="s">
        <v>483</v>
      </c>
      <c r="D237" s="60">
        <v>2</v>
      </c>
      <c r="E237" s="60"/>
      <c r="F237" s="60"/>
      <c r="G237" s="60"/>
      <c r="H237" s="60"/>
      <c r="I237" s="60"/>
      <c r="J237" s="60"/>
      <c r="K237" s="60">
        <f t="shared" si="4"/>
        <v>2</v>
      </c>
    </row>
    <row r="238" spans="1:11" x14ac:dyDescent="0.25">
      <c r="A238" s="32" t="s">
        <v>492</v>
      </c>
      <c r="B238" s="21" t="s">
        <v>493</v>
      </c>
      <c r="C238" s="59" t="s">
        <v>483</v>
      </c>
      <c r="D238" s="60"/>
      <c r="E238" s="60"/>
      <c r="F238" s="60"/>
      <c r="G238" s="60"/>
      <c r="H238" s="60"/>
      <c r="I238" s="60"/>
      <c r="J238" s="60"/>
      <c r="K238" s="60">
        <f t="shared" si="4"/>
        <v>0</v>
      </c>
    </row>
    <row r="239" spans="1:11" x14ac:dyDescent="0.25">
      <c r="A239" s="32" t="s">
        <v>494</v>
      </c>
      <c r="B239" s="21" t="s">
        <v>495</v>
      </c>
      <c r="C239" s="59" t="s">
        <v>483</v>
      </c>
      <c r="D239" s="60"/>
      <c r="E239" s="60"/>
      <c r="F239" s="60"/>
      <c r="G239" s="60"/>
      <c r="H239" s="60"/>
      <c r="I239" s="60"/>
      <c r="J239" s="60"/>
      <c r="K239" s="60">
        <f t="shared" si="4"/>
        <v>0</v>
      </c>
    </row>
    <row r="240" spans="1:11" x14ac:dyDescent="0.25">
      <c r="A240" s="32" t="s">
        <v>496</v>
      </c>
      <c r="B240" s="21" t="s">
        <v>497</v>
      </c>
      <c r="C240" s="59" t="s">
        <v>52</v>
      </c>
      <c r="D240" s="60">
        <v>34</v>
      </c>
      <c r="E240" s="60"/>
      <c r="F240" s="60"/>
      <c r="G240" s="60"/>
      <c r="H240" s="60"/>
      <c r="I240" s="60"/>
      <c r="J240" s="60"/>
      <c r="K240" s="60">
        <f t="shared" si="4"/>
        <v>34</v>
      </c>
    </row>
    <row r="241" spans="1:11" x14ac:dyDescent="0.25">
      <c r="A241" s="32" t="s">
        <v>498</v>
      </c>
      <c r="B241" s="21" t="s">
        <v>499</v>
      </c>
      <c r="C241" s="59" t="s">
        <v>455</v>
      </c>
      <c r="D241" s="60"/>
      <c r="E241" s="60"/>
      <c r="F241" s="60"/>
      <c r="G241" s="60"/>
      <c r="H241" s="60"/>
      <c r="I241" s="60"/>
      <c r="J241" s="60"/>
      <c r="K241" s="60">
        <f t="shared" si="4"/>
        <v>0</v>
      </c>
    </row>
    <row r="242" spans="1:11" x14ac:dyDescent="0.25">
      <c r="A242" s="32" t="s">
        <v>500</v>
      </c>
      <c r="B242" s="25" t="s">
        <v>501</v>
      </c>
      <c r="C242" s="62" t="s">
        <v>502</v>
      </c>
      <c r="D242" s="60"/>
      <c r="E242" s="60"/>
      <c r="F242" s="60"/>
      <c r="G242" s="60"/>
      <c r="H242" s="60"/>
      <c r="I242" s="60"/>
      <c r="J242" s="60"/>
      <c r="K242" s="60">
        <f t="shared" si="4"/>
        <v>0</v>
      </c>
    </row>
    <row r="243" spans="1:11" x14ac:dyDescent="0.25">
      <c r="A243" s="32" t="s">
        <v>503</v>
      </c>
      <c r="B243" s="21" t="s">
        <v>504</v>
      </c>
      <c r="C243" s="62" t="s">
        <v>401</v>
      </c>
      <c r="D243" s="60">
        <v>9</v>
      </c>
      <c r="E243" s="60"/>
      <c r="F243" s="60"/>
      <c r="G243" s="60"/>
      <c r="H243" s="60"/>
      <c r="I243" s="60"/>
      <c r="J243" s="60"/>
      <c r="K243" s="60">
        <f t="shared" si="4"/>
        <v>9</v>
      </c>
    </row>
    <row r="244" spans="1:11" x14ac:dyDescent="0.25">
      <c r="A244" s="32" t="s">
        <v>505</v>
      </c>
      <c r="B244" s="21" t="s">
        <v>506</v>
      </c>
      <c r="C244" s="62" t="s">
        <v>401</v>
      </c>
      <c r="D244" s="60">
        <v>11</v>
      </c>
      <c r="E244" s="60"/>
      <c r="F244" s="60"/>
      <c r="G244" s="60"/>
      <c r="H244" s="60"/>
      <c r="I244" s="60"/>
      <c r="J244" s="60"/>
      <c r="K244" s="60">
        <f t="shared" si="4"/>
        <v>11</v>
      </c>
    </row>
    <row r="245" spans="1:11" x14ac:dyDescent="0.25">
      <c r="A245" s="32" t="s">
        <v>507</v>
      </c>
      <c r="B245" s="21" t="s">
        <v>508</v>
      </c>
      <c r="C245" s="62" t="s">
        <v>401</v>
      </c>
      <c r="D245" s="60">
        <v>13</v>
      </c>
      <c r="E245" s="60"/>
      <c r="F245" s="60"/>
      <c r="G245" s="60"/>
      <c r="H245" s="60"/>
      <c r="I245" s="60"/>
      <c r="J245" s="60"/>
      <c r="K245" s="60">
        <f t="shared" si="4"/>
        <v>13</v>
      </c>
    </row>
    <row r="246" spans="1:11" x14ac:dyDescent="0.25">
      <c r="A246" s="32" t="s">
        <v>509</v>
      </c>
      <c r="B246" s="21" t="s">
        <v>510</v>
      </c>
      <c r="C246" s="62" t="s">
        <v>401</v>
      </c>
      <c r="D246" s="60">
        <v>22</v>
      </c>
      <c r="E246" s="60"/>
      <c r="F246" s="60"/>
      <c r="G246" s="60"/>
      <c r="H246" s="60"/>
      <c r="I246" s="60"/>
      <c r="J246" s="60"/>
      <c r="K246" s="60">
        <f t="shared" si="4"/>
        <v>22</v>
      </c>
    </row>
    <row r="247" spans="1:11" x14ac:dyDescent="0.25">
      <c r="A247" s="32" t="s">
        <v>511</v>
      </c>
      <c r="B247" s="21" t="s">
        <v>512</v>
      </c>
      <c r="C247" s="62" t="s">
        <v>401</v>
      </c>
      <c r="D247" s="60">
        <v>8</v>
      </c>
      <c r="E247" s="60"/>
      <c r="F247" s="60"/>
      <c r="G247" s="60"/>
      <c r="H247" s="60"/>
      <c r="I247" s="60"/>
      <c r="J247" s="60"/>
      <c r="K247" s="60">
        <f t="shared" si="4"/>
        <v>8</v>
      </c>
    </row>
    <row r="248" spans="1:11" x14ac:dyDescent="0.25">
      <c r="A248" s="32" t="s">
        <v>513</v>
      </c>
      <c r="B248" s="21" t="s">
        <v>514</v>
      </c>
      <c r="C248" s="59" t="s">
        <v>401</v>
      </c>
      <c r="D248" s="60">
        <v>7</v>
      </c>
      <c r="E248" s="60"/>
      <c r="F248" s="60"/>
      <c r="G248" s="60"/>
      <c r="H248" s="60"/>
      <c r="I248" s="60"/>
      <c r="J248" s="60"/>
      <c r="K248" s="60">
        <f t="shared" si="4"/>
        <v>7</v>
      </c>
    </row>
    <row r="249" spans="1:11" x14ac:dyDescent="0.25">
      <c r="A249" s="32" t="s">
        <v>515</v>
      </c>
      <c r="B249" s="21" t="s">
        <v>516</v>
      </c>
      <c r="C249" s="59" t="s">
        <v>517</v>
      </c>
      <c r="D249" s="60"/>
      <c r="E249" s="60"/>
      <c r="F249" s="60"/>
      <c r="G249" s="60"/>
      <c r="H249" s="60"/>
      <c r="I249" s="60"/>
      <c r="J249" s="60"/>
      <c r="K249" s="60">
        <f t="shared" si="4"/>
        <v>0</v>
      </c>
    </row>
    <row r="250" spans="1:11" x14ac:dyDescent="0.25">
      <c r="A250" s="32" t="s">
        <v>518</v>
      </c>
      <c r="B250" s="21" t="s">
        <v>519</v>
      </c>
      <c r="C250" s="59" t="s">
        <v>517</v>
      </c>
      <c r="D250" s="60"/>
      <c r="E250" s="60"/>
      <c r="F250" s="60"/>
      <c r="G250" s="60"/>
      <c r="H250" s="60"/>
      <c r="I250" s="60"/>
      <c r="J250" s="60"/>
      <c r="K250" s="60">
        <f t="shared" si="4"/>
        <v>0</v>
      </c>
    </row>
    <row r="251" spans="1:11" x14ac:dyDescent="0.25">
      <c r="A251" s="32" t="s">
        <v>520</v>
      </c>
      <c r="B251" s="21" t="s">
        <v>521</v>
      </c>
      <c r="C251" s="62" t="s">
        <v>483</v>
      </c>
      <c r="D251" s="60"/>
      <c r="E251" s="60"/>
      <c r="F251" s="60"/>
      <c r="G251" s="60"/>
      <c r="H251" s="60"/>
      <c r="I251" s="60"/>
      <c r="J251" s="60"/>
      <c r="K251" s="60">
        <f t="shared" si="4"/>
        <v>0</v>
      </c>
    </row>
    <row r="252" spans="1:11" x14ac:dyDescent="0.25">
      <c r="A252" s="32" t="s">
        <v>522</v>
      </c>
      <c r="B252" s="21" t="s">
        <v>523</v>
      </c>
      <c r="C252" s="62" t="s">
        <v>401</v>
      </c>
      <c r="D252" s="60">
        <v>40</v>
      </c>
      <c r="E252" s="60"/>
      <c r="F252" s="60"/>
      <c r="G252" s="60"/>
      <c r="H252" s="60"/>
      <c r="I252" s="60"/>
      <c r="J252" s="60"/>
      <c r="K252" s="60">
        <f t="shared" si="4"/>
        <v>40</v>
      </c>
    </row>
    <row r="253" spans="1:11" x14ac:dyDescent="0.25">
      <c r="A253" s="32" t="s">
        <v>524</v>
      </c>
      <c r="B253" s="21" t="s">
        <v>525</v>
      </c>
      <c r="C253" s="59" t="s">
        <v>401</v>
      </c>
      <c r="D253" s="60"/>
      <c r="E253" s="60"/>
      <c r="F253" s="60"/>
      <c r="G253" s="60"/>
      <c r="H253" s="60"/>
      <c r="I253" s="60"/>
      <c r="J253" s="60"/>
      <c r="K253" s="60">
        <f t="shared" si="4"/>
        <v>0</v>
      </c>
    </row>
    <row r="254" spans="1:11" x14ac:dyDescent="0.25">
      <c r="A254" s="32" t="s">
        <v>526</v>
      </c>
      <c r="B254" s="21" t="s">
        <v>527</v>
      </c>
      <c r="C254" s="62" t="s">
        <v>59</v>
      </c>
      <c r="D254" s="60"/>
      <c r="E254" s="60"/>
      <c r="F254" s="60"/>
      <c r="G254" s="60"/>
      <c r="H254" s="60"/>
      <c r="I254" s="60"/>
      <c r="J254" s="60"/>
      <c r="K254" s="60">
        <f t="shared" si="4"/>
        <v>0</v>
      </c>
    </row>
    <row r="255" spans="1:11" x14ac:dyDescent="0.25">
      <c r="A255" s="32" t="s">
        <v>528</v>
      </c>
      <c r="B255" s="21" t="s">
        <v>529</v>
      </c>
      <c r="C255" s="62" t="s">
        <v>401</v>
      </c>
      <c r="D255" s="60"/>
      <c r="E255" s="60"/>
      <c r="F255" s="60"/>
      <c r="G255" s="60"/>
      <c r="H255" s="60"/>
      <c r="I255" s="60"/>
      <c r="J255" s="60"/>
      <c r="K255" s="60">
        <f t="shared" si="4"/>
        <v>0</v>
      </c>
    </row>
    <row r="256" spans="1:11" x14ac:dyDescent="0.25">
      <c r="A256" s="32" t="s">
        <v>530</v>
      </c>
      <c r="B256" s="21" t="s">
        <v>531</v>
      </c>
      <c r="C256" s="62" t="s">
        <v>401</v>
      </c>
      <c r="D256" s="60"/>
      <c r="E256" s="60"/>
      <c r="F256" s="60"/>
      <c r="G256" s="60"/>
      <c r="H256" s="60"/>
      <c r="I256" s="60"/>
      <c r="J256" s="60"/>
      <c r="K256" s="60">
        <f t="shared" si="4"/>
        <v>0</v>
      </c>
    </row>
    <row r="257" spans="1:11" x14ac:dyDescent="0.25">
      <c r="A257" s="32" t="s">
        <v>532</v>
      </c>
      <c r="B257" s="21" t="s">
        <v>533</v>
      </c>
      <c r="C257" s="62" t="s">
        <v>401</v>
      </c>
      <c r="D257" s="60">
        <v>56</v>
      </c>
      <c r="E257" s="60"/>
      <c r="F257" s="60"/>
      <c r="G257" s="60"/>
      <c r="H257" s="60"/>
      <c r="I257" s="60"/>
      <c r="J257" s="60"/>
      <c r="K257" s="60">
        <f t="shared" si="4"/>
        <v>56</v>
      </c>
    </row>
    <row r="258" spans="1:11" x14ac:dyDescent="0.25">
      <c r="A258" s="32" t="s">
        <v>534</v>
      </c>
      <c r="B258" s="21" t="s">
        <v>535</v>
      </c>
      <c r="C258" s="62" t="s">
        <v>401</v>
      </c>
      <c r="D258" s="60"/>
      <c r="E258" s="60"/>
      <c r="F258" s="60"/>
      <c r="G258" s="60"/>
      <c r="H258" s="60"/>
      <c r="I258" s="60"/>
      <c r="J258" s="60"/>
      <c r="K258" s="60">
        <f t="shared" si="4"/>
        <v>0</v>
      </c>
    </row>
    <row r="259" spans="1:11" x14ac:dyDescent="0.25">
      <c r="A259" s="32" t="s">
        <v>536</v>
      </c>
      <c r="B259" s="21" t="s">
        <v>537</v>
      </c>
      <c r="C259" s="59" t="s">
        <v>401</v>
      </c>
      <c r="D259" s="60"/>
      <c r="E259" s="60"/>
      <c r="F259" s="60"/>
      <c r="G259" s="60"/>
      <c r="H259" s="60"/>
      <c r="I259" s="60"/>
      <c r="J259" s="60"/>
      <c r="K259" s="60">
        <f t="shared" si="4"/>
        <v>0</v>
      </c>
    </row>
    <row r="260" spans="1:11" x14ac:dyDescent="0.25">
      <c r="A260" s="32" t="s">
        <v>538</v>
      </c>
      <c r="B260" s="21" t="s">
        <v>539</v>
      </c>
      <c r="C260" s="62" t="s">
        <v>401</v>
      </c>
      <c r="D260" s="60"/>
      <c r="E260" s="60"/>
      <c r="F260" s="60"/>
      <c r="G260" s="60"/>
      <c r="H260" s="60"/>
      <c r="I260" s="60"/>
      <c r="J260" s="60"/>
      <c r="K260" s="60">
        <f t="shared" si="4"/>
        <v>0</v>
      </c>
    </row>
    <row r="261" spans="1:11" x14ac:dyDescent="0.25">
      <c r="A261" s="32" t="s">
        <v>540</v>
      </c>
      <c r="B261" s="21" t="s">
        <v>541</v>
      </c>
      <c r="C261" s="62" t="s">
        <v>401</v>
      </c>
      <c r="D261" s="60"/>
      <c r="E261" s="60"/>
      <c r="F261" s="60"/>
      <c r="G261" s="60"/>
      <c r="H261" s="60"/>
      <c r="I261" s="60"/>
      <c r="J261" s="60"/>
      <c r="K261" s="60">
        <f t="shared" si="4"/>
        <v>0</v>
      </c>
    </row>
    <row r="262" spans="1:11" x14ac:dyDescent="0.25">
      <c r="A262" s="32" t="s">
        <v>542</v>
      </c>
      <c r="B262" s="21" t="s">
        <v>543</v>
      </c>
      <c r="C262" s="62" t="s">
        <v>401</v>
      </c>
      <c r="D262" s="60"/>
      <c r="E262" s="60"/>
      <c r="F262" s="60"/>
      <c r="G262" s="60"/>
      <c r="H262" s="60"/>
      <c r="I262" s="60"/>
      <c r="J262" s="60"/>
      <c r="K262" s="60">
        <f t="shared" si="4"/>
        <v>0</v>
      </c>
    </row>
    <row r="263" spans="1:11" x14ac:dyDescent="0.25">
      <c r="A263" s="32" t="s">
        <v>544</v>
      </c>
      <c r="B263" s="21" t="s">
        <v>545</v>
      </c>
      <c r="C263" s="62" t="s">
        <v>401</v>
      </c>
      <c r="D263" s="60">
        <v>19</v>
      </c>
      <c r="E263" s="60"/>
      <c r="F263" s="60"/>
      <c r="G263" s="60"/>
      <c r="H263" s="60"/>
      <c r="I263" s="60"/>
      <c r="J263" s="60"/>
      <c r="K263" s="60">
        <f t="shared" si="4"/>
        <v>19</v>
      </c>
    </row>
    <row r="264" spans="1:11" x14ac:dyDescent="0.25">
      <c r="A264" s="32" t="s">
        <v>546</v>
      </c>
      <c r="B264" s="21" t="s">
        <v>547</v>
      </c>
      <c r="C264" s="62" t="s">
        <v>64</v>
      </c>
      <c r="D264" s="60">
        <v>400</v>
      </c>
      <c r="E264" s="60"/>
      <c r="F264" s="60"/>
      <c r="G264" s="60"/>
      <c r="H264" s="60"/>
      <c r="I264" s="60"/>
      <c r="J264" s="60"/>
      <c r="K264" s="60">
        <f t="shared" si="4"/>
        <v>400</v>
      </c>
    </row>
    <row r="265" spans="1:11" x14ac:dyDescent="0.25">
      <c r="A265" s="32" t="s">
        <v>548</v>
      </c>
      <c r="B265" s="21" t="s">
        <v>549</v>
      </c>
      <c r="C265" s="62" t="s">
        <v>502</v>
      </c>
      <c r="D265" s="60"/>
      <c r="E265" s="60"/>
      <c r="F265" s="60"/>
      <c r="G265" s="60"/>
      <c r="H265" s="60"/>
      <c r="I265" s="60"/>
      <c r="J265" s="60"/>
      <c r="K265" s="60">
        <f t="shared" si="4"/>
        <v>0</v>
      </c>
    </row>
    <row r="266" spans="1:11" x14ac:dyDescent="0.25">
      <c r="A266" s="32" t="s">
        <v>550</v>
      </c>
      <c r="B266" s="21" t="s">
        <v>551</v>
      </c>
      <c r="C266" s="62" t="s">
        <v>401</v>
      </c>
      <c r="D266" s="60"/>
      <c r="E266" s="60"/>
      <c r="F266" s="60"/>
      <c r="G266" s="60"/>
      <c r="H266" s="60"/>
      <c r="I266" s="60"/>
      <c r="J266" s="60"/>
      <c r="K266" s="60">
        <f t="shared" si="4"/>
        <v>0</v>
      </c>
    </row>
    <row r="267" spans="1:11" x14ac:dyDescent="0.25">
      <c r="A267" s="32" t="s">
        <v>552</v>
      </c>
      <c r="B267" s="21" t="s">
        <v>553</v>
      </c>
      <c r="C267" s="62" t="s">
        <v>401</v>
      </c>
      <c r="D267" s="60"/>
      <c r="E267" s="60"/>
      <c r="F267" s="60"/>
      <c r="G267" s="60"/>
      <c r="H267" s="60"/>
      <c r="I267" s="60"/>
      <c r="J267" s="60"/>
      <c r="K267" s="60">
        <f t="shared" si="4"/>
        <v>0</v>
      </c>
    </row>
    <row r="268" spans="1:11" x14ac:dyDescent="0.25">
      <c r="A268" s="32" t="s">
        <v>554</v>
      </c>
      <c r="B268" s="21" t="s">
        <v>555</v>
      </c>
      <c r="C268" s="62" t="s">
        <v>401</v>
      </c>
      <c r="D268" s="60">
        <v>4200</v>
      </c>
      <c r="E268" s="60"/>
      <c r="F268" s="60"/>
      <c r="G268" s="60"/>
      <c r="H268" s="60"/>
      <c r="I268" s="60"/>
      <c r="J268" s="60"/>
      <c r="K268" s="60">
        <f t="shared" si="4"/>
        <v>4200</v>
      </c>
    </row>
    <row r="269" spans="1:11" x14ac:dyDescent="0.25">
      <c r="A269" s="32" t="s">
        <v>556</v>
      </c>
      <c r="B269" s="21" t="s">
        <v>557</v>
      </c>
      <c r="C269" s="59" t="s">
        <v>401</v>
      </c>
      <c r="D269" s="60">
        <v>1700</v>
      </c>
      <c r="E269" s="60"/>
      <c r="F269" s="60">
        <v>10</v>
      </c>
      <c r="G269" s="60"/>
      <c r="H269" s="60"/>
      <c r="I269" s="60"/>
      <c r="J269" s="60"/>
      <c r="K269" s="60">
        <f t="shared" si="4"/>
        <v>1710</v>
      </c>
    </row>
    <row r="270" spans="1:11" x14ac:dyDescent="0.25">
      <c r="A270" s="32" t="s">
        <v>558</v>
      </c>
      <c r="B270" s="21" t="s">
        <v>559</v>
      </c>
      <c r="C270" s="59" t="s">
        <v>401</v>
      </c>
      <c r="D270" s="60">
        <v>300</v>
      </c>
      <c r="E270" s="60"/>
      <c r="F270" s="60">
        <v>1</v>
      </c>
      <c r="G270" s="60"/>
      <c r="H270" s="60"/>
      <c r="I270" s="60"/>
      <c r="J270" s="60"/>
      <c r="K270" s="60">
        <f t="shared" si="4"/>
        <v>301</v>
      </c>
    </row>
    <row r="271" spans="1:11" x14ac:dyDescent="0.25">
      <c r="A271" s="32" t="s">
        <v>560</v>
      </c>
      <c r="B271" s="21" t="s">
        <v>561</v>
      </c>
      <c r="C271" s="62" t="s">
        <v>401</v>
      </c>
      <c r="D271" s="60"/>
      <c r="E271" s="60"/>
      <c r="F271" s="60"/>
      <c r="G271" s="60"/>
      <c r="H271" s="60"/>
      <c r="I271" s="60"/>
      <c r="J271" s="60"/>
      <c r="K271" s="60">
        <f t="shared" si="4"/>
        <v>0</v>
      </c>
    </row>
    <row r="272" spans="1:11" x14ac:dyDescent="0.25">
      <c r="A272" s="32" t="s">
        <v>562</v>
      </c>
      <c r="B272" s="21" t="s">
        <v>563</v>
      </c>
      <c r="C272" s="62" t="s">
        <v>401</v>
      </c>
      <c r="D272" s="60">
        <v>35</v>
      </c>
      <c r="E272" s="60"/>
      <c r="F272" s="60"/>
      <c r="G272" s="60"/>
      <c r="H272" s="60"/>
      <c r="I272" s="60"/>
      <c r="J272" s="60"/>
      <c r="K272" s="60">
        <f t="shared" si="4"/>
        <v>35</v>
      </c>
    </row>
    <row r="273" spans="1:11" x14ac:dyDescent="0.25">
      <c r="A273" s="32" t="s">
        <v>564</v>
      </c>
      <c r="B273" s="21" t="s">
        <v>565</v>
      </c>
      <c r="C273" s="62" t="s">
        <v>401</v>
      </c>
      <c r="D273" s="60">
        <v>3589</v>
      </c>
      <c r="E273" s="60"/>
      <c r="F273" s="60"/>
      <c r="G273" s="60"/>
      <c r="H273" s="60"/>
      <c r="I273" s="60"/>
      <c r="J273" s="60"/>
      <c r="K273" s="60">
        <f t="shared" si="4"/>
        <v>3589</v>
      </c>
    </row>
    <row r="274" spans="1:11" x14ac:dyDescent="0.25">
      <c r="A274" s="32" t="s">
        <v>566</v>
      </c>
      <c r="B274" s="21" t="s">
        <v>567</v>
      </c>
      <c r="C274" s="62" t="s">
        <v>401</v>
      </c>
      <c r="D274" s="60">
        <v>15</v>
      </c>
      <c r="E274" s="60"/>
      <c r="F274" s="60"/>
      <c r="G274" s="60"/>
      <c r="H274" s="60"/>
      <c r="I274" s="60"/>
      <c r="J274" s="60"/>
      <c r="K274" s="60">
        <f t="shared" si="4"/>
        <v>15</v>
      </c>
    </row>
    <row r="275" spans="1:11" x14ac:dyDescent="0.25">
      <c r="A275" s="32" t="s">
        <v>568</v>
      </c>
      <c r="B275" s="21" t="s">
        <v>569</v>
      </c>
      <c r="C275" s="62" t="s">
        <v>480</v>
      </c>
      <c r="D275" s="60"/>
      <c r="E275" s="60"/>
      <c r="F275" s="60"/>
      <c r="G275" s="60"/>
      <c r="H275" s="60"/>
      <c r="I275" s="60"/>
      <c r="J275" s="60"/>
      <c r="K275" s="60">
        <f t="shared" si="4"/>
        <v>0</v>
      </c>
    </row>
    <row r="276" spans="1:11" x14ac:dyDescent="0.25">
      <c r="A276" s="32" t="s">
        <v>570</v>
      </c>
      <c r="B276" s="21" t="s">
        <v>571</v>
      </c>
      <c r="C276" s="62" t="s">
        <v>480</v>
      </c>
      <c r="D276" s="60"/>
      <c r="E276" s="60"/>
      <c r="F276" s="60"/>
      <c r="G276" s="60"/>
      <c r="H276" s="60"/>
      <c r="I276" s="60"/>
      <c r="J276" s="60"/>
      <c r="K276" s="60">
        <f t="shared" si="4"/>
        <v>0</v>
      </c>
    </row>
    <row r="277" spans="1:11" x14ac:dyDescent="0.25">
      <c r="A277" s="32" t="s">
        <v>572</v>
      </c>
      <c r="B277" s="21" t="s">
        <v>573</v>
      </c>
      <c r="C277" s="62" t="s">
        <v>401</v>
      </c>
      <c r="D277" s="60">
        <v>24</v>
      </c>
      <c r="E277" s="60"/>
      <c r="F277" s="60"/>
      <c r="G277" s="60"/>
      <c r="H277" s="60"/>
      <c r="I277" s="60"/>
      <c r="J277" s="60"/>
      <c r="K277" s="60">
        <f t="shared" si="4"/>
        <v>24</v>
      </c>
    </row>
    <row r="278" spans="1:11" x14ac:dyDescent="0.25">
      <c r="A278" s="32" t="s">
        <v>574</v>
      </c>
      <c r="B278" s="21" t="s">
        <v>575</v>
      </c>
      <c r="C278" s="62" t="s">
        <v>401</v>
      </c>
      <c r="D278" s="60"/>
      <c r="E278" s="60"/>
      <c r="F278" s="60"/>
      <c r="G278" s="60"/>
      <c r="H278" s="60"/>
      <c r="I278" s="60"/>
      <c r="J278" s="60"/>
      <c r="K278" s="60">
        <f t="shared" si="4"/>
        <v>0</v>
      </c>
    </row>
    <row r="279" spans="1:11" x14ac:dyDescent="0.25">
      <c r="A279" s="32" t="s">
        <v>576</v>
      </c>
      <c r="B279" s="21" t="s">
        <v>577</v>
      </c>
      <c r="C279" s="59" t="s">
        <v>401</v>
      </c>
      <c r="D279" s="60">
        <v>24</v>
      </c>
      <c r="E279" s="60"/>
      <c r="F279" s="60"/>
      <c r="G279" s="60"/>
      <c r="H279" s="60"/>
      <c r="I279" s="60"/>
      <c r="J279" s="60"/>
      <c r="K279" s="60">
        <f t="shared" ref="K279:K287" si="5">SUM(D279:J279)</f>
        <v>24</v>
      </c>
    </row>
    <row r="280" spans="1:11" x14ac:dyDescent="0.25">
      <c r="A280" s="32" t="s">
        <v>578</v>
      </c>
      <c r="B280" s="21" t="s">
        <v>579</v>
      </c>
      <c r="C280" s="62" t="s">
        <v>401</v>
      </c>
      <c r="D280" s="60"/>
      <c r="E280" s="60"/>
      <c r="F280" s="60"/>
      <c r="G280" s="60"/>
      <c r="H280" s="60"/>
      <c r="I280" s="60"/>
      <c r="J280" s="60"/>
      <c r="K280" s="60">
        <f t="shared" si="5"/>
        <v>0</v>
      </c>
    </row>
    <row r="281" spans="1:11" x14ac:dyDescent="0.25">
      <c r="A281" s="32" t="s">
        <v>580</v>
      </c>
      <c r="B281" s="21" t="s">
        <v>581</v>
      </c>
      <c r="C281" s="59" t="s">
        <v>401</v>
      </c>
      <c r="D281" s="60"/>
      <c r="E281" s="60"/>
      <c r="F281" s="60"/>
      <c r="G281" s="60"/>
      <c r="H281" s="60"/>
      <c r="I281" s="60"/>
      <c r="J281" s="60"/>
      <c r="K281" s="60">
        <f t="shared" si="5"/>
        <v>0</v>
      </c>
    </row>
    <row r="282" spans="1:11" x14ac:dyDescent="0.25">
      <c r="A282" s="32" t="s">
        <v>582</v>
      </c>
      <c r="B282" s="21" t="s">
        <v>583</v>
      </c>
      <c r="C282" s="59" t="s">
        <v>401</v>
      </c>
      <c r="D282" s="60"/>
      <c r="E282" s="60"/>
      <c r="F282" s="60"/>
      <c r="G282" s="60"/>
      <c r="H282" s="60"/>
      <c r="I282" s="60"/>
      <c r="J282" s="60"/>
      <c r="K282" s="60">
        <f t="shared" si="5"/>
        <v>0</v>
      </c>
    </row>
    <row r="283" spans="1:11" x14ac:dyDescent="0.25">
      <c r="A283" s="32" t="s">
        <v>584</v>
      </c>
      <c r="B283" s="21" t="s">
        <v>585</v>
      </c>
      <c r="C283" s="59" t="s">
        <v>401</v>
      </c>
      <c r="D283" s="60"/>
      <c r="E283" s="60"/>
      <c r="F283" s="60"/>
      <c r="G283" s="60"/>
      <c r="H283" s="60"/>
      <c r="I283" s="60"/>
      <c r="J283" s="60"/>
      <c r="K283" s="60">
        <f t="shared" si="5"/>
        <v>0</v>
      </c>
    </row>
    <row r="284" spans="1:11" x14ac:dyDescent="0.25">
      <c r="A284" s="32" t="s">
        <v>586</v>
      </c>
      <c r="B284" s="21" t="s">
        <v>587</v>
      </c>
      <c r="C284" s="59" t="s">
        <v>401</v>
      </c>
      <c r="D284" s="60">
        <v>4</v>
      </c>
      <c r="E284" s="60"/>
      <c r="F284" s="60"/>
      <c r="G284" s="60"/>
      <c r="H284" s="60"/>
      <c r="I284" s="60"/>
      <c r="J284" s="60"/>
      <c r="K284" s="60">
        <f t="shared" si="5"/>
        <v>4</v>
      </c>
    </row>
    <row r="285" spans="1:11" x14ac:dyDescent="0.25">
      <c r="A285" s="32" t="s">
        <v>588</v>
      </c>
      <c r="B285" s="21" t="s">
        <v>589</v>
      </c>
      <c r="C285" s="59" t="s">
        <v>502</v>
      </c>
      <c r="D285" s="60"/>
      <c r="E285" s="60"/>
      <c r="F285" s="60"/>
      <c r="G285" s="60"/>
      <c r="H285" s="60"/>
      <c r="I285" s="60"/>
      <c r="J285" s="60"/>
      <c r="K285" s="60">
        <f t="shared" si="5"/>
        <v>0</v>
      </c>
    </row>
    <row r="286" spans="1:11" x14ac:dyDescent="0.25">
      <c r="A286" s="32" t="s">
        <v>590</v>
      </c>
      <c r="B286" s="21" t="s">
        <v>591</v>
      </c>
      <c r="C286" s="59" t="s">
        <v>401</v>
      </c>
      <c r="D286" s="60">
        <v>120</v>
      </c>
      <c r="E286" s="60"/>
      <c r="F286" s="60"/>
      <c r="G286" s="60"/>
      <c r="H286" s="60"/>
      <c r="I286" s="60"/>
      <c r="J286" s="60"/>
      <c r="K286" s="60">
        <f t="shared" si="5"/>
        <v>120</v>
      </c>
    </row>
    <row r="287" spans="1:11" x14ac:dyDescent="0.25">
      <c r="A287" s="32" t="s">
        <v>592</v>
      </c>
      <c r="B287" s="21" t="s">
        <v>593</v>
      </c>
      <c r="C287" s="59" t="s">
        <v>502</v>
      </c>
      <c r="D287" s="60"/>
      <c r="E287" s="60"/>
      <c r="F287" s="60"/>
      <c r="G287" s="60"/>
      <c r="H287" s="60"/>
      <c r="I287" s="60"/>
      <c r="J287" s="60"/>
      <c r="K287" s="60">
        <f t="shared" si="5"/>
        <v>0</v>
      </c>
    </row>
    <row r="288" spans="1:11" x14ac:dyDescent="0.25">
      <c r="A288" s="10"/>
      <c r="B288" s="9"/>
      <c r="C288" s="10"/>
    </row>
    <row r="289" spans="1:11" x14ac:dyDescent="0.25">
      <c r="A289" s="10"/>
      <c r="B289" s="9"/>
      <c r="C289" s="10"/>
    </row>
    <row r="290" spans="1:11" x14ac:dyDescent="0.25">
      <c r="A290" s="10"/>
      <c r="B290" s="9"/>
      <c r="C290" s="10"/>
    </row>
    <row r="291" spans="1:11" x14ac:dyDescent="0.25">
      <c r="A291" s="10"/>
      <c r="B291" s="9"/>
      <c r="C291" s="10"/>
    </row>
    <row r="292" spans="1:11" x14ac:dyDescent="0.25">
      <c r="A292" s="10"/>
      <c r="B292" s="9"/>
      <c r="C292" s="10"/>
    </row>
    <row r="293" spans="1:11" x14ac:dyDescent="0.25">
      <c r="A293" s="10"/>
      <c r="B293" s="9"/>
      <c r="C293" s="10"/>
    </row>
    <row r="294" spans="1:11" x14ac:dyDescent="0.25">
      <c r="A294" s="10"/>
      <c r="B294" s="15" t="s">
        <v>594</v>
      </c>
      <c r="C294" s="10"/>
    </row>
    <row r="295" spans="1:11" x14ac:dyDescent="0.25">
      <c r="A295" s="100" t="s">
        <v>8</v>
      </c>
      <c r="B295" s="100" t="s">
        <v>9</v>
      </c>
      <c r="C295" s="102" t="s">
        <v>10</v>
      </c>
      <c r="D295" s="106" t="s">
        <v>967</v>
      </c>
      <c r="E295" s="106" t="s">
        <v>968</v>
      </c>
      <c r="F295" s="106" t="s">
        <v>969</v>
      </c>
      <c r="G295" s="104" t="s">
        <v>970</v>
      </c>
      <c r="H295" s="104" t="s">
        <v>971</v>
      </c>
      <c r="I295" s="104" t="s">
        <v>972</v>
      </c>
      <c r="J295" s="104" t="s">
        <v>973</v>
      </c>
      <c r="K295" s="108" t="s">
        <v>906</v>
      </c>
    </row>
    <row r="296" spans="1:11" x14ac:dyDescent="0.25">
      <c r="A296" s="101"/>
      <c r="B296" s="101"/>
      <c r="C296" s="103"/>
      <c r="D296" s="107"/>
      <c r="E296" s="107"/>
      <c r="F296" s="107"/>
      <c r="G296" s="105"/>
      <c r="H296" s="105"/>
      <c r="I296" s="105"/>
      <c r="J296" s="105"/>
      <c r="K296" s="109"/>
    </row>
    <row r="297" spans="1:11" x14ac:dyDescent="0.25">
      <c r="A297" s="20" t="s">
        <v>595</v>
      </c>
      <c r="B297" s="21" t="s">
        <v>596</v>
      </c>
      <c r="C297" s="59" t="s">
        <v>26</v>
      </c>
      <c r="D297" s="60"/>
      <c r="E297" s="60"/>
      <c r="F297" s="60"/>
      <c r="G297" s="60"/>
      <c r="H297" s="60"/>
      <c r="I297" s="60"/>
      <c r="J297" s="60"/>
      <c r="K297" s="60">
        <f t="shared" ref="K297:K330" si="6">SUM(D297:J297)</f>
        <v>0</v>
      </c>
    </row>
    <row r="298" spans="1:11" x14ac:dyDescent="0.25">
      <c r="A298" s="20" t="s">
        <v>597</v>
      </c>
      <c r="B298" s="21" t="s">
        <v>82</v>
      </c>
      <c r="C298" s="59" t="s">
        <v>38</v>
      </c>
      <c r="D298" s="60">
        <v>1</v>
      </c>
      <c r="E298" s="60"/>
      <c r="F298" s="60"/>
      <c r="G298" s="60"/>
      <c r="H298" s="60"/>
      <c r="I298" s="60"/>
      <c r="J298" s="60"/>
      <c r="K298" s="60">
        <f t="shared" si="6"/>
        <v>1</v>
      </c>
    </row>
    <row r="299" spans="1:11" x14ac:dyDescent="0.25">
      <c r="A299" s="20" t="s">
        <v>598</v>
      </c>
      <c r="B299" s="21" t="s">
        <v>599</v>
      </c>
      <c r="C299" s="59" t="s">
        <v>600</v>
      </c>
      <c r="D299" s="60"/>
      <c r="E299" s="60"/>
      <c r="F299" s="60"/>
      <c r="G299" s="60"/>
      <c r="H299" s="60"/>
      <c r="I299" s="60"/>
      <c r="J299" s="60"/>
      <c r="K299" s="60">
        <f t="shared" si="6"/>
        <v>0</v>
      </c>
    </row>
    <row r="300" spans="1:11" x14ac:dyDescent="0.25">
      <c r="A300" s="20" t="s">
        <v>601</v>
      </c>
      <c r="B300" s="21" t="s">
        <v>602</v>
      </c>
      <c r="C300" s="59" t="s">
        <v>502</v>
      </c>
      <c r="D300" s="60"/>
      <c r="E300" s="60"/>
      <c r="F300" s="60"/>
      <c r="G300" s="60"/>
      <c r="H300" s="60"/>
      <c r="I300" s="60"/>
      <c r="J300" s="60"/>
      <c r="K300" s="60">
        <f t="shared" si="6"/>
        <v>0</v>
      </c>
    </row>
    <row r="301" spans="1:11" x14ac:dyDescent="0.25">
      <c r="A301" s="20" t="s">
        <v>603</v>
      </c>
      <c r="B301" s="21" t="s">
        <v>604</v>
      </c>
      <c r="C301" s="59" t="s">
        <v>26</v>
      </c>
      <c r="D301" s="60"/>
      <c r="E301" s="60"/>
      <c r="F301" s="60"/>
      <c r="G301" s="60"/>
      <c r="H301" s="60"/>
      <c r="I301" s="60"/>
      <c r="J301" s="60"/>
      <c r="K301" s="60">
        <f t="shared" si="6"/>
        <v>0</v>
      </c>
    </row>
    <row r="302" spans="1:11" x14ac:dyDescent="0.25">
      <c r="A302" s="20" t="s">
        <v>605</v>
      </c>
      <c r="B302" s="21" t="s">
        <v>606</v>
      </c>
      <c r="C302" s="59" t="s">
        <v>26</v>
      </c>
      <c r="D302" s="60"/>
      <c r="E302" s="60"/>
      <c r="F302" s="60"/>
      <c r="G302" s="60"/>
      <c r="H302" s="60"/>
      <c r="I302" s="60"/>
      <c r="J302" s="60"/>
      <c r="K302" s="60">
        <f t="shared" si="6"/>
        <v>0</v>
      </c>
    </row>
    <row r="303" spans="1:11" ht="27.75" customHeight="1" x14ac:dyDescent="0.25">
      <c r="A303" s="20" t="s">
        <v>607</v>
      </c>
      <c r="B303" s="30" t="s">
        <v>608</v>
      </c>
      <c r="C303" s="59" t="s">
        <v>26</v>
      </c>
      <c r="D303" s="60"/>
      <c r="E303" s="60">
        <v>240</v>
      </c>
      <c r="F303" s="60"/>
      <c r="G303" s="60"/>
      <c r="H303" s="60"/>
      <c r="I303" s="60"/>
      <c r="J303" s="60"/>
      <c r="K303" s="60">
        <f t="shared" si="6"/>
        <v>240</v>
      </c>
    </row>
    <row r="304" spans="1:11" x14ac:dyDescent="0.25">
      <c r="A304" s="20" t="s">
        <v>610</v>
      </c>
      <c r="B304" s="21" t="s">
        <v>611</v>
      </c>
      <c r="C304" s="59" t="s">
        <v>26</v>
      </c>
      <c r="D304" s="60"/>
      <c r="E304" s="60"/>
      <c r="F304" s="60"/>
      <c r="G304" s="60"/>
      <c r="H304" s="60"/>
      <c r="I304" s="60"/>
      <c r="J304" s="60"/>
      <c r="K304" s="60">
        <f t="shared" si="6"/>
        <v>0</v>
      </c>
    </row>
    <row r="305" spans="1:11" x14ac:dyDescent="0.25">
      <c r="A305" s="20" t="s">
        <v>612</v>
      </c>
      <c r="B305" s="21" t="s">
        <v>613</v>
      </c>
      <c r="C305" s="59" t="s">
        <v>26</v>
      </c>
      <c r="D305" s="60"/>
      <c r="E305" s="60"/>
      <c r="F305" s="60"/>
      <c r="G305" s="60"/>
      <c r="H305" s="60"/>
      <c r="I305" s="60"/>
      <c r="J305" s="60"/>
      <c r="K305" s="60">
        <f t="shared" si="6"/>
        <v>0</v>
      </c>
    </row>
    <row r="306" spans="1:11" x14ac:dyDescent="0.25">
      <c r="A306" s="20" t="s">
        <v>614</v>
      </c>
      <c r="B306" s="21" t="s">
        <v>615</v>
      </c>
      <c r="C306" s="59" t="s">
        <v>502</v>
      </c>
      <c r="D306" s="60"/>
      <c r="E306" s="60"/>
      <c r="F306" s="60"/>
      <c r="G306" s="60"/>
      <c r="H306" s="60"/>
      <c r="I306" s="60"/>
      <c r="J306" s="60"/>
      <c r="K306" s="60">
        <f t="shared" si="6"/>
        <v>0</v>
      </c>
    </row>
    <row r="307" spans="1:11" x14ac:dyDescent="0.25">
      <c r="A307" s="20" t="s">
        <v>616</v>
      </c>
      <c r="B307" s="25" t="s">
        <v>617</v>
      </c>
      <c r="C307" s="59" t="s">
        <v>26</v>
      </c>
      <c r="D307" s="60"/>
      <c r="E307" s="60"/>
      <c r="F307" s="60"/>
      <c r="G307" s="60"/>
      <c r="H307" s="60"/>
      <c r="I307" s="60"/>
      <c r="J307" s="60"/>
      <c r="K307" s="60">
        <f t="shared" si="6"/>
        <v>0</v>
      </c>
    </row>
    <row r="308" spans="1:11" x14ac:dyDescent="0.25">
      <c r="A308" s="59" t="s">
        <v>618</v>
      </c>
      <c r="B308" s="66" t="s">
        <v>619</v>
      </c>
      <c r="C308" s="64" t="s">
        <v>502</v>
      </c>
      <c r="D308" s="60"/>
      <c r="E308" s="60"/>
      <c r="F308" s="60"/>
      <c r="G308" s="60"/>
      <c r="H308" s="60"/>
      <c r="I308" s="60"/>
      <c r="J308" s="60"/>
      <c r="K308" s="60">
        <f t="shared" si="6"/>
        <v>0</v>
      </c>
    </row>
    <row r="309" spans="1:11" x14ac:dyDescent="0.25">
      <c r="A309" s="59" t="s">
        <v>620</v>
      </c>
      <c r="B309" s="66" t="s">
        <v>621</v>
      </c>
      <c r="C309" s="65" t="s">
        <v>26</v>
      </c>
      <c r="D309" s="60"/>
      <c r="E309" s="60">
        <v>168</v>
      </c>
      <c r="F309" s="60"/>
      <c r="G309" s="60"/>
      <c r="H309" s="60"/>
      <c r="I309" s="60"/>
      <c r="J309" s="60"/>
      <c r="K309" s="60">
        <f t="shared" si="6"/>
        <v>168</v>
      </c>
    </row>
    <row r="310" spans="1:11" x14ac:dyDescent="0.25">
      <c r="A310" s="20" t="s">
        <v>622</v>
      </c>
      <c r="B310" s="26" t="s">
        <v>623</v>
      </c>
      <c r="C310" s="59" t="s">
        <v>26</v>
      </c>
      <c r="D310" s="60"/>
      <c r="E310" s="60"/>
      <c r="F310" s="60"/>
      <c r="G310" s="60"/>
      <c r="H310" s="60"/>
      <c r="I310" s="60"/>
      <c r="J310" s="60"/>
      <c r="K310" s="60">
        <f t="shared" si="6"/>
        <v>0</v>
      </c>
    </row>
    <row r="311" spans="1:11" x14ac:dyDescent="0.25">
      <c r="A311" s="20" t="s">
        <v>624</v>
      </c>
      <c r="B311" s="21" t="s">
        <v>625</v>
      </c>
      <c r="C311" s="59" t="s">
        <v>26</v>
      </c>
      <c r="D311" s="60"/>
      <c r="E311" s="60"/>
      <c r="F311" s="60"/>
      <c r="G311" s="60"/>
      <c r="H311" s="60"/>
      <c r="I311" s="60"/>
      <c r="J311" s="60"/>
      <c r="K311" s="60">
        <f t="shared" si="6"/>
        <v>0</v>
      </c>
    </row>
    <row r="312" spans="1:11" x14ac:dyDescent="0.25">
      <c r="A312" s="20" t="s">
        <v>626</v>
      </c>
      <c r="B312" s="21" t="s">
        <v>627</v>
      </c>
      <c r="C312" s="59" t="s">
        <v>401</v>
      </c>
      <c r="D312" s="60"/>
      <c r="E312" s="60"/>
      <c r="F312" s="60"/>
      <c r="G312" s="60"/>
      <c r="H312" s="60"/>
      <c r="I312" s="60"/>
      <c r="J312" s="60"/>
      <c r="K312" s="60">
        <f t="shared" si="6"/>
        <v>0</v>
      </c>
    </row>
    <row r="313" spans="1:11" x14ac:dyDescent="0.25">
      <c r="A313" s="20" t="s">
        <v>628</v>
      </c>
      <c r="B313" s="9" t="s">
        <v>629</v>
      </c>
      <c r="C313" s="59" t="s">
        <v>26</v>
      </c>
      <c r="D313" s="60"/>
      <c r="E313" s="60"/>
      <c r="F313" s="60"/>
      <c r="G313" s="60"/>
      <c r="H313" s="60"/>
      <c r="I313" s="60"/>
      <c r="J313" s="60"/>
      <c r="K313" s="60">
        <f t="shared" si="6"/>
        <v>0</v>
      </c>
    </row>
    <row r="314" spans="1:11" x14ac:dyDescent="0.25">
      <c r="A314" s="20" t="s">
        <v>630</v>
      </c>
      <c r="B314" s="27" t="s">
        <v>631</v>
      </c>
      <c r="C314" s="59" t="s">
        <v>26</v>
      </c>
      <c r="D314" s="60"/>
      <c r="E314" s="60"/>
      <c r="F314" s="60"/>
      <c r="G314" s="60"/>
      <c r="H314" s="60"/>
      <c r="I314" s="60"/>
      <c r="J314" s="60"/>
      <c r="K314" s="60">
        <f t="shared" si="6"/>
        <v>0</v>
      </c>
    </row>
    <row r="315" spans="1:11" x14ac:dyDescent="0.25">
      <c r="A315" s="20" t="s">
        <v>632</v>
      </c>
      <c r="B315" s="21" t="s">
        <v>633</v>
      </c>
      <c r="C315" s="59" t="s">
        <v>401</v>
      </c>
      <c r="D315" s="60">
        <v>96</v>
      </c>
      <c r="E315" s="60"/>
      <c r="F315" s="60"/>
      <c r="G315" s="60"/>
      <c r="H315" s="60"/>
      <c r="I315" s="60"/>
      <c r="J315" s="60"/>
      <c r="K315" s="60">
        <f t="shared" si="6"/>
        <v>96</v>
      </c>
    </row>
    <row r="316" spans="1:11" x14ac:dyDescent="0.25">
      <c r="A316" s="20" t="s">
        <v>634</v>
      </c>
      <c r="B316" s="21" t="s">
        <v>635</v>
      </c>
      <c r="C316" s="59" t="s">
        <v>26</v>
      </c>
      <c r="D316" s="60"/>
      <c r="E316" s="60"/>
      <c r="F316" s="60"/>
      <c r="G316" s="60"/>
      <c r="H316" s="60"/>
      <c r="I316" s="60"/>
      <c r="J316" s="60"/>
      <c r="K316" s="60">
        <f t="shared" si="6"/>
        <v>0</v>
      </c>
    </row>
    <row r="317" spans="1:11" x14ac:dyDescent="0.25">
      <c r="A317" s="20" t="s">
        <v>636</v>
      </c>
      <c r="B317" s="21" t="s">
        <v>637</v>
      </c>
      <c r="C317" s="59" t="s">
        <v>26</v>
      </c>
      <c r="D317" s="60"/>
      <c r="E317" s="60"/>
      <c r="F317" s="60"/>
      <c r="G317" s="60"/>
      <c r="H317" s="60"/>
      <c r="I317" s="60"/>
      <c r="J317" s="60"/>
      <c r="K317" s="60">
        <f t="shared" si="6"/>
        <v>0</v>
      </c>
    </row>
    <row r="318" spans="1:11" x14ac:dyDescent="0.25">
      <c r="A318" s="20" t="s">
        <v>638</v>
      </c>
      <c r="B318" s="21" t="s">
        <v>639</v>
      </c>
      <c r="C318" s="59" t="s">
        <v>502</v>
      </c>
      <c r="D318" s="60"/>
      <c r="E318" s="60"/>
      <c r="F318" s="60"/>
      <c r="G318" s="60"/>
      <c r="H318" s="60"/>
      <c r="I318" s="60"/>
      <c r="J318" s="60"/>
      <c r="K318" s="60">
        <f t="shared" si="6"/>
        <v>0</v>
      </c>
    </row>
    <row r="319" spans="1:11" x14ac:dyDescent="0.25">
      <c r="A319" s="20" t="s">
        <v>640</v>
      </c>
      <c r="B319" s="21" t="s">
        <v>641</v>
      </c>
      <c r="C319" s="59" t="s">
        <v>502</v>
      </c>
      <c r="D319" s="60"/>
      <c r="E319" s="60"/>
      <c r="F319" s="60"/>
      <c r="G319" s="60"/>
      <c r="H319" s="60"/>
      <c r="I319" s="60"/>
      <c r="J319" s="60"/>
      <c r="K319" s="60">
        <f t="shared" si="6"/>
        <v>0</v>
      </c>
    </row>
    <row r="320" spans="1:11" x14ac:dyDescent="0.25">
      <c r="A320" s="20" t="s">
        <v>642</v>
      </c>
      <c r="B320" s="21" t="s">
        <v>643</v>
      </c>
      <c r="C320" s="59" t="s">
        <v>502</v>
      </c>
      <c r="D320" s="60"/>
      <c r="E320" s="60"/>
      <c r="F320" s="60"/>
      <c r="G320" s="60"/>
      <c r="H320" s="60"/>
      <c r="I320" s="60"/>
      <c r="J320" s="60"/>
      <c r="K320" s="60">
        <f t="shared" si="6"/>
        <v>0</v>
      </c>
    </row>
    <row r="321" spans="1:11" x14ac:dyDescent="0.25">
      <c r="A321" s="20" t="s">
        <v>644</v>
      </c>
      <c r="B321" s="21" t="s">
        <v>645</v>
      </c>
      <c r="C321" s="59" t="s">
        <v>26</v>
      </c>
      <c r="D321" s="60"/>
      <c r="E321" s="60"/>
      <c r="F321" s="60"/>
      <c r="G321" s="60"/>
      <c r="H321" s="60"/>
      <c r="I321" s="60"/>
      <c r="J321" s="60"/>
      <c r="K321" s="60">
        <f t="shared" si="6"/>
        <v>0</v>
      </c>
    </row>
    <row r="322" spans="1:11" x14ac:dyDescent="0.25">
      <c r="A322" s="20" t="s">
        <v>646</v>
      </c>
      <c r="B322" s="21" t="s">
        <v>647</v>
      </c>
      <c r="C322" s="59" t="s">
        <v>26</v>
      </c>
      <c r="D322" s="60"/>
      <c r="E322" s="60"/>
      <c r="F322" s="60"/>
      <c r="G322" s="60"/>
      <c r="H322" s="60"/>
      <c r="I322" s="60"/>
      <c r="J322" s="60"/>
      <c r="K322" s="60">
        <f t="shared" si="6"/>
        <v>0</v>
      </c>
    </row>
    <row r="323" spans="1:11" x14ac:dyDescent="0.25">
      <c r="A323" s="20" t="s">
        <v>648</v>
      </c>
      <c r="B323" s="21" t="s">
        <v>649</v>
      </c>
      <c r="C323" s="59" t="s">
        <v>502</v>
      </c>
      <c r="D323" s="60">
        <v>200</v>
      </c>
      <c r="E323" s="60"/>
      <c r="F323" s="60"/>
      <c r="G323" s="60"/>
      <c r="H323" s="60"/>
      <c r="I323" s="60"/>
      <c r="J323" s="60"/>
      <c r="K323" s="60">
        <f t="shared" si="6"/>
        <v>200</v>
      </c>
    </row>
    <row r="324" spans="1:11" x14ac:dyDescent="0.25">
      <c r="A324" s="20" t="s">
        <v>650</v>
      </c>
      <c r="B324" s="21" t="s">
        <v>651</v>
      </c>
      <c r="C324" s="59" t="s">
        <v>502</v>
      </c>
      <c r="D324" s="60"/>
      <c r="E324" s="60"/>
      <c r="F324" s="60"/>
      <c r="G324" s="60"/>
      <c r="H324" s="60"/>
      <c r="I324" s="60"/>
      <c r="J324" s="60"/>
      <c r="K324" s="60">
        <f t="shared" si="6"/>
        <v>0</v>
      </c>
    </row>
    <row r="325" spans="1:11" ht="26.25" x14ac:dyDescent="0.25">
      <c r="A325" s="20" t="s">
        <v>652</v>
      </c>
      <c r="B325" s="30" t="s">
        <v>653</v>
      </c>
      <c r="C325" s="59" t="s">
        <v>26</v>
      </c>
      <c r="D325" s="60"/>
      <c r="E325" s="60"/>
      <c r="F325" s="60"/>
      <c r="G325" s="60"/>
      <c r="H325" s="60"/>
      <c r="I325" s="60"/>
      <c r="J325" s="60"/>
      <c r="K325" s="60">
        <f t="shared" si="6"/>
        <v>0</v>
      </c>
    </row>
    <row r="326" spans="1:11" ht="27.75" customHeight="1" x14ac:dyDescent="0.25">
      <c r="A326" s="20" t="s">
        <v>654</v>
      </c>
      <c r="B326" s="30" t="s">
        <v>655</v>
      </c>
      <c r="C326" s="59" t="s">
        <v>26</v>
      </c>
      <c r="D326" s="60"/>
      <c r="E326" s="60">
        <v>30</v>
      </c>
      <c r="F326" s="60"/>
      <c r="G326" s="60"/>
      <c r="H326" s="60"/>
      <c r="I326" s="60"/>
      <c r="J326" s="60"/>
      <c r="K326" s="60">
        <f t="shared" si="6"/>
        <v>30</v>
      </c>
    </row>
    <row r="327" spans="1:11" x14ac:dyDescent="0.25">
      <c r="A327" s="20" t="s">
        <v>656</v>
      </c>
      <c r="B327" s="21" t="s">
        <v>657</v>
      </c>
      <c r="C327" s="59" t="s">
        <v>502</v>
      </c>
      <c r="D327" s="60"/>
      <c r="E327" s="60"/>
      <c r="F327" s="60"/>
      <c r="G327" s="60"/>
      <c r="H327" s="60"/>
      <c r="I327" s="60"/>
      <c r="J327" s="60"/>
      <c r="K327" s="60">
        <f t="shared" si="6"/>
        <v>0</v>
      </c>
    </row>
    <row r="328" spans="1:11" x14ac:dyDescent="0.25">
      <c r="A328" s="20" t="s">
        <v>658</v>
      </c>
      <c r="B328" s="21" t="s">
        <v>659</v>
      </c>
      <c r="C328" s="59" t="s">
        <v>660</v>
      </c>
      <c r="D328" s="60"/>
      <c r="E328" s="60"/>
      <c r="F328" s="60"/>
      <c r="G328" s="60"/>
      <c r="H328" s="60"/>
      <c r="I328" s="60"/>
      <c r="J328" s="60"/>
      <c r="K328" s="60">
        <f t="shared" si="6"/>
        <v>0</v>
      </c>
    </row>
    <row r="329" spans="1:11" x14ac:dyDescent="0.25">
      <c r="A329" s="20" t="s">
        <v>661</v>
      </c>
      <c r="B329" s="21" t="s">
        <v>662</v>
      </c>
      <c r="C329" s="59" t="s">
        <v>26</v>
      </c>
      <c r="D329" s="60"/>
      <c r="E329" s="60"/>
      <c r="F329" s="60"/>
      <c r="G329" s="60"/>
      <c r="H329" s="60"/>
      <c r="I329" s="60"/>
      <c r="J329" s="60"/>
      <c r="K329" s="60">
        <f t="shared" si="6"/>
        <v>0</v>
      </c>
    </row>
    <row r="330" spans="1:11" x14ac:dyDescent="0.25">
      <c r="A330" s="20" t="s">
        <v>663</v>
      </c>
      <c r="B330" s="21" t="s">
        <v>664</v>
      </c>
      <c r="C330" s="59" t="s">
        <v>26</v>
      </c>
      <c r="D330" s="60"/>
      <c r="E330" s="60"/>
      <c r="F330" s="60"/>
      <c r="G330" s="60"/>
      <c r="H330" s="60"/>
      <c r="I330" s="60"/>
      <c r="J330" s="60"/>
      <c r="K330" s="60">
        <f t="shared" si="6"/>
        <v>0</v>
      </c>
    </row>
    <row r="331" spans="1:11" x14ac:dyDescent="0.25">
      <c r="A331" s="10"/>
      <c r="B331" s="9"/>
      <c r="C331" s="10"/>
    </row>
    <row r="332" spans="1:11" x14ac:dyDescent="0.25">
      <c r="A332" s="10"/>
      <c r="B332" s="11"/>
      <c r="C332" s="10"/>
    </row>
    <row r="333" spans="1:11" x14ac:dyDescent="0.25">
      <c r="A333" s="10"/>
      <c r="B333" s="37" t="s">
        <v>665</v>
      </c>
      <c r="C333" s="10"/>
    </row>
    <row r="334" spans="1:11" x14ac:dyDescent="0.25">
      <c r="A334" s="100" t="s">
        <v>8</v>
      </c>
      <c r="B334" s="100" t="s">
        <v>9</v>
      </c>
      <c r="C334" s="102" t="s">
        <v>10</v>
      </c>
      <c r="D334" s="106" t="s">
        <v>967</v>
      </c>
      <c r="E334" s="106" t="s">
        <v>968</v>
      </c>
      <c r="F334" s="106" t="s">
        <v>969</v>
      </c>
      <c r="G334" s="104" t="s">
        <v>970</v>
      </c>
      <c r="H334" s="104" t="s">
        <v>971</v>
      </c>
      <c r="I334" s="104" t="s">
        <v>972</v>
      </c>
      <c r="J334" s="104" t="s">
        <v>973</v>
      </c>
      <c r="K334" s="108" t="s">
        <v>906</v>
      </c>
    </row>
    <row r="335" spans="1:11" x14ac:dyDescent="0.25">
      <c r="A335" s="101"/>
      <c r="B335" s="101"/>
      <c r="C335" s="103"/>
      <c r="D335" s="107"/>
      <c r="E335" s="107"/>
      <c r="F335" s="107"/>
      <c r="G335" s="105"/>
      <c r="H335" s="105"/>
      <c r="I335" s="105"/>
      <c r="J335" s="105"/>
      <c r="K335" s="109"/>
    </row>
    <row r="336" spans="1:11" x14ac:dyDescent="0.25">
      <c r="A336" s="20" t="s">
        <v>666</v>
      </c>
      <c r="B336" s="21" t="s">
        <v>660</v>
      </c>
      <c r="C336" s="59" t="s">
        <v>480</v>
      </c>
      <c r="D336" s="60"/>
      <c r="E336" s="60"/>
      <c r="F336" s="60"/>
      <c r="G336" s="60"/>
      <c r="H336" s="60"/>
      <c r="I336" s="60"/>
      <c r="J336" s="60"/>
      <c r="K336" s="60">
        <f t="shared" ref="K336:K357" si="7">SUM(D336:J336)</f>
        <v>0</v>
      </c>
    </row>
    <row r="337" spans="1:11" x14ac:dyDescent="0.25">
      <c r="A337" s="20" t="s">
        <v>667</v>
      </c>
      <c r="B337" s="21" t="s">
        <v>668</v>
      </c>
      <c r="C337" s="59" t="s">
        <v>26</v>
      </c>
      <c r="D337" s="60"/>
      <c r="E337" s="60"/>
      <c r="F337" s="60"/>
      <c r="G337" s="60"/>
      <c r="H337" s="60"/>
      <c r="I337" s="60"/>
      <c r="J337" s="60"/>
      <c r="K337" s="60">
        <f t="shared" si="7"/>
        <v>0</v>
      </c>
    </row>
    <row r="338" spans="1:11" x14ac:dyDescent="0.25">
      <c r="A338" s="20" t="s">
        <v>669</v>
      </c>
      <c r="B338" s="21" t="s">
        <v>670</v>
      </c>
      <c r="C338" s="59" t="s">
        <v>401</v>
      </c>
      <c r="D338" s="60"/>
      <c r="E338" s="60">
        <v>93</v>
      </c>
      <c r="F338" s="60"/>
      <c r="G338" s="60"/>
      <c r="H338" s="60"/>
      <c r="I338" s="60"/>
      <c r="J338" s="60"/>
      <c r="K338" s="60">
        <f t="shared" si="7"/>
        <v>93</v>
      </c>
    </row>
    <row r="339" spans="1:11" x14ac:dyDescent="0.25">
      <c r="A339" s="20" t="s">
        <v>671</v>
      </c>
      <c r="B339" s="9" t="s">
        <v>672</v>
      </c>
      <c r="C339" s="59" t="s">
        <v>26</v>
      </c>
      <c r="D339" s="60"/>
      <c r="E339" s="60">
        <v>132</v>
      </c>
      <c r="F339" s="60"/>
      <c r="G339" s="60"/>
      <c r="H339" s="60"/>
      <c r="I339" s="60"/>
      <c r="J339" s="60"/>
      <c r="K339" s="60">
        <f t="shared" si="7"/>
        <v>132</v>
      </c>
    </row>
    <row r="340" spans="1:11" x14ac:dyDescent="0.25">
      <c r="A340" s="20" t="s">
        <v>673</v>
      </c>
      <c r="B340" s="21" t="s">
        <v>674</v>
      </c>
      <c r="C340" s="59" t="s">
        <v>26</v>
      </c>
      <c r="D340" s="60"/>
      <c r="E340" s="60"/>
      <c r="F340" s="60"/>
      <c r="G340" s="60"/>
      <c r="H340" s="60"/>
      <c r="I340" s="60"/>
      <c r="J340" s="60"/>
      <c r="K340" s="60">
        <f t="shared" si="7"/>
        <v>0</v>
      </c>
    </row>
    <row r="341" spans="1:11" x14ac:dyDescent="0.25">
      <c r="A341" s="20" t="s">
        <v>675</v>
      </c>
      <c r="B341" s="21" t="s">
        <v>676</v>
      </c>
      <c r="C341" s="59" t="s">
        <v>401</v>
      </c>
      <c r="D341" s="60"/>
      <c r="E341" s="60"/>
      <c r="F341" s="60"/>
      <c r="G341" s="60"/>
      <c r="H341" s="60"/>
      <c r="I341" s="60"/>
      <c r="J341" s="60"/>
      <c r="K341" s="60">
        <f t="shared" si="7"/>
        <v>0</v>
      </c>
    </row>
    <row r="342" spans="1:11" x14ac:dyDescent="0.25">
      <c r="A342" s="20" t="s">
        <v>677</v>
      </c>
      <c r="B342" s="21" t="s">
        <v>678</v>
      </c>
      <c r="C342" s="59" t="s">
        <v>401</v>
      </c>
      <c r="D342" s="60"/>
      <c r="E342" s="60"/>
      <c r="F342" s="60"/>
      <c r="G342" s="60"/>
      <c r="H342" s="60"/>
      <c r="I342" s="60"/>
      <c r="J342" s="60"/>
      <c r="K342" s="60">
        <f t="shared" si="7"/>
        <v>0</v>
      </c>
    </row>
    <row r="343" spans="1:11" x14ac:dyDescent="0.25">
      <c r="A343" s="20" t="s">
        <v>679</v>
      </c>
      <c r="B343" s="21" t="s">
        <v>680</v>
      </c>
      <c r="C343" s="59" t="s">
        <v>681</v>
      </c>
      <c r="D343" s="60"/>
      <c r="E343" s="60"/>
      <c r="F343" s="60"/>
      <c r="G343" s="60"/>
      <c r="H343" s="60"/>
      <c r="I343" s="60"/>
      <c r="J343" s="60"/>
      <c r="K343" s="60">
        <f t="shared" si="7"/>
        <v>0</v>
      </c>
    </row>
    <row r="344" spans="1:11" x14ac:dyDescent="0.25">
      <c r="A344" s="20" t="s">
        <v>682</v>
      </c>
      <c r="B344" s="21" t="s">
        <v>683</v>
      </c>
      <c r="C344" s="59" t="s">
        <v>401</v>
      </c>
      <c r="D344" s="60"/>
      <c r="E344" s="60"/>
      <c r="F344" s="60"/>
      <c r="G344" s="60"/>
      <c r="H344" s="60"/>
      <c r="I344" s="60"/>
      <c r="J344" s="60"/>
      <c r="K344" s="60">
        <f t="shared" si="7"/>
        <v>0</v>
      </c>
    </row>
    <row r="345" spans="1:11" x14ac:dyDescent="0.25">
      <c r="A345" s="20" t="s">
        <v>684</v>
      </c>
      <c r="B345" s="21" t="s">
        <v>685</v>
      </c>
      <c r="C345" s="59" t="s">
        <v>401</v>
      </c>
      <c r="D345" s="60"/>
      <c r="E345" s="60"/>
      <c r="F345" s="60"/>
      <c r="G345" s="60"/>
      <c r="H345" s="60"/>
      <c r="I345" s="60"/>
      <c r="J345" s="60"/>
      <c r="K345" s="60">
        <f t="shared" si="7"/>
        <v>0</v>
      </c>
    </row>
    <row r="346" spans="1:11" x14ac:dyDescent="0.25">
      <c r="A346" s="20" t="s">
        <v>686</v>
      </c>
      <c r="B346" s="21" t="s">
        <v>687</v>
      </c>
      <c r="C346" s="59" t="s">
        <v>401</v>
      </c>
      <c r="D346" s="60"/>
      <c r="E346" s="60"/>
      <c r="F346" s="60"/>
      <c r="G346" s="60"/>
      <c r="H346" s="60"/>
      <c r="I346" s="60"/>
      <c r="J346" s="60"/>
      <c r="K346" s="60">
        <f t="shared" si="7"/>
        <v>0</v>
      </c>
    </row>
    <row r="347" spans="1:11" x14ac:dyDescent="0.25">
      <c r="A347" s="20" t="s">
        <v>688</v>
      </c>
      <c r="B347" s="21" t="s">
        <v>689</v>
      </c>
      <c r="C347" s="59" t="s">
        <v>26</v>
      </c>
      <c r="D347" s="60">
        <v>4</v>
      </c>
      <c r="E347" s="60"/>
      <c r="F347" s="60"/>
      <c r="G347" s="60"/>
      <c r="H347" s="60"/>
      <c r="I347" s="60"/>
      <c r="J347" s="60"/>
      <c r="K347" s="60">
        <f t="shared" si="7"/>
        <v>4</v>
      </c>
    </row>
    <row r="348" spans="1:11" x14ac:dyDescent="0.25">
      <c r="A348" s="20" t="s">
        <v>690</v>
      </c>
      <c r="B348" s="21" t="s">
        <v>691</v>
      </c>
      <c r="C348" s="59" t="s">
        <v>692</v>
      </c>
      <c r="D348" s="60"/>
      <c r="E348" s="60"/>
      <c r="F348" s="60"/>
      <c r="G348" s="60"/>
      <c r="H348" s="60"/>
      <c r="I348" s="60"/>
      <c r="J348" s="60"/>
      <c r="K348" s="60">
        <f t="shared" si="7"/>
        <v>0</v>
      </c>
    </row>
    <row r="349" spans="1:11" x14ac:dyDescent="0.25">
      <c r="A349" s="20" t="s">
        <v>693</v>
      </c>
      <c r="B349" s="21" t="s">
        <v>694</v>
      </c>
      <c r="C349" s="59" t="s">
        <v>692</v>
      </c>
      <c r="D349" s="60"/>
      <c r="E349" s="60"/>
      <c r="F349" s="60"/>
      <c r="G349" s="60"/>
      <c r="H349" s="60"/>
      <c r="I349" s="60"/>
      <c r="J349" s="60"/>
      <c r="K349" s="60">
        <f t="shared" si="7"/>
        <v>0</v>
      </c>
    </row>
    <row r="350" spans="1:11" x14ac:dyDescent="0.25">
      <c r="A350" s="20" t="s">
        <v>695</v>
      </c>
      <c r="B350" s="21" t="s">
        <v>696</v>
      </c>
      <c r="C350" s="59" t="s">
        <v>692</v>
      </c>
      <c r="D350" s="60">
        <v>6</v>
      </c>
      <c r="E350" s="60"/>
      <c r="F350" s="60"/>
      <c r="G350" s="60"/>
      <c r="H350" s="60"/>
      <c r="I350" s="60"/>
      <c r="J350" s="60"/>
      <c r="K350" s="60">
        <f t="shared" si="7"/>
        <v>6</v>
      </c>
    </row>
    <row r="351" spans="1:11" x14ac:dyDescent="0.25">
      <c r="A351" s="20" t="s">
        <v>697</v>
      </c>
      <c r="B351" s="21" t="s">
        <v>698</v>
      </c>
      <c r="C351" s="59" t="s">
        <v>692</v>
      </c>
      <c r="D351" s="60"/>
      <c r="E351" s="60"/>
      <c r="F351" s="60"/>
      <c r="G351" s="60"/>
      <c r="H351" s="60"/>
      <c r="I351" s="60"/>
      <c r="J351" s="60"/>
      <c r="K351" s="60">
        <f t="shared" si="7"/>
        <v>0</v>
      </c>
    </row>
    <row r="352" spans="1:11" x14ac:dyDescent="0.25">
      <c r="A352" s="20" t="s">
        <v>699</v>
      </c>
      <c r="B352" s="21" t="s">
        <v>547</v>
      </c>
      <c r="C352" s="59" t="s">
        <v>681</v>
      </c>
      <c r="D352" s="60"/>
      <c r="E352" s="60"/>
      <c r="F352" s="60"/>
      <c r="G352" s="60"/>
      <c r="H352" s="60"/>
      <c r="I352" s="60"/>
      <c r="J352" s="60"/>
      <c r="K352" s="60">
        <f t="shared" si="7"/>
        <v>0</v>
      </c>
    </row>
    <row r="353" spans="1:12" x14ac:dyDescent="0.25">
      <c r="A353" s="20" t="s">
        <v>700</v>
      </c>
      <c r="B353" s="21" t="s">
        <v>701</v>
      </c>
      <c r="C353" s="59" t="s">
        <v>26</v>
      </c>
      <c r="D353" s="60"/>
      <c r="E353" s="60"/>
      <c r="F353" s="60"/>
      <c r="G353" s="60"/>
      <c r="H353" s="60"/>
      <c r="I353" s="60"/>
      <c r="J353" s="60"/>
      <c r="K353" s="60">
        <f t="shared" si="7"/>
        <v>0</v>
      </c>
    </row>
    <row r="354" spans="1:12" x14ac:dyDescent="0.25">
      <c r="A354" s="20" t="s">
        <v>702</v>
      </c>
      <c r="B354" s="21" t="s">
        <v>703</v>
      </c>
      <c r="C354" s="59" t="s">
        <v>52</v>
      </c>
      <c r="D354" s="60"/>
      <c r="E354" s="60"/>
      <c r="F354" s="60"/>
      <c r="G354" s="60"/>
      <c r="H354" s="60"/>
      <c r="I354" s="60"/>
      <c r="J354" s="60"/>
      <c r="K354" s="60">
        <f t="shared" si="7"/>
        <v>0</v>
      </c>
    </row>
    <row r="355" spans="1:12" x14ac:dyDescent="0.25">
      <c r="A355" s="20" t="s">
        <v>704</v>
      </c>
      <c r="B355" s="21" t="s">
        <v>705</v>
      </c>
      <c r="C355" s="59" t="s">
        <v>26</v>
      </c>
      <c r="D355" s="60"/>
      <c r="E355" s="60">
        <v>16</v>
      </c>
      <c r="F355" s="60"/>
      <c r="G355" s="60"/>
      <c r="H355" s="60"/>
      <c r="I355" s="60"/>
      <c r="J355" s="60"/>
      <c r="K355" s="60">
        <f t="shared" si="7"/>
        <v>16</v>
      </c>
    </row>
    <row r="356" spans="1:12" x14ac:dyDescent="0.25">
      <c r="A356" s="20" t="s">
        <v>706</v>
      </c>
      <c r="B356" s="21" t="s">
        <v>707</v>
      </c>
      <c r="C356" s="59" t="s">
        <v>26</v>
      </c>
      <c r="D356" s="60"/>
      <c r="E356" s="60"/>
      <c r="F356" s="60"/>
      <c r="G356" s="60"/>
      <c r="H356" s="60"/>
      <c r="I356" s="60"/>
      <c r="J356" s="60"/>
      <c r="K356" s="60">
        <f t="shared" si="7"/>
        <v>0</v>
      </c>
    </row>
    <row r="357" spans="1:12" x14ac:dyDescent="0.25">
      <c r="A357" s="20" t="s">
        <v>708</v>
      </c>
      <c r="B357" s="21" t="s">
        <v>709</v>
      </c>
      <c r="C357" s="59" t="s">
        <v>38</v>
      </c>
      <c r="D357" s="60"/>
      <c r="E357" s="60"/>
      <c r="F357" s="60"/>
      <c r="G357" s="60"/>
      <c r="H357" s="60"/>
      <c r="I357" s="60"/>
      <c r="J357" s="60"/>
      <c r="K357" s="60">
        <f t="shared" si="7"/>
        <v>0</v>
      </c>
    </row>
    <row r="358" spans="1:12" x14ac:dyDescent="0.25">
      <c r="A358" s="10"/>
      <c r="B358" s="9"/>
      <c r="C358" s="10"/>
      <c r="D358" s="67"/>
      <c r="E358" s="67"/>
      <c r="F358" s="67"/>
      <c r="G358" s="67"/>
      <c r="H358" s="67"/>
      <c r="I358" s="67"/>
      <c r="J358" s="67"/>
      <c r="K358" s="67"/>
      <c r="L358" s="67"/>
    </row>
    <row r="359" spans="1:12" x14ac:dyDescent="0.25">
      <c r="A359" s="10"/>
      <c r="B359" s="15" t="s">
        <v>710</v>
      </c>
      <c r="C359" s="10"/>
    </row>
    <row r="360" spans="1:12" x14ac:dyDescent="0.25">
      <c r="A360" s="100" t="s">
        <v>8</v>
      </c>
      <c r="B360" s="100" t="s">
        <v>9</v>
      </c>
      <c r="C360" s="102" t="s">
        <v>10</v>
      </c>
      <c r="D360" s="106" t="s">
        <v>967</v>
      </c>
      <c r="E360" s="106" t="s">
        <v>968</v>
      </c>
      <c r="F360" s="106" t="s">
        <v>969</v>
      </c>
      <c r="G360" s="104" t="s">
        <v>970</v>
      </c>
      <c r="H360" s="104" t="s">
        <v>971</v>
      </c>
      <c r="I360" s="104" t="s">
        <v>972</v>
      </c>
      <c r="J360" s="104" t="s">
        <v>973</v>
      </c>
      <c r="K360" s="108" t="s">
        <v>906</v>
      </c>
    </row>
    <row r="361" spans="1:12" x14ac:dyDescent="0.25">
      <c r="A361" s="101"/>
      <c r="B361" s="101"/>
      <c r="C361" s="103"/>
      <c r="D361" s="107"/>
      <c r="E361" s="107"/>
      <c r="F361" s="107"/>
      <c r="G361" s="105"/>
      <c r="H361" s="105"/>
      <c r="I361" s="105"/>
      <c r="J361" s="105"/>
      <c r="K361" s="109"/>
    </row>
    <row r="362" spans="1:12" x14ac:dyDescent="0.25">
      <c r="A362" s="20" t="s">
        <v>711</v>
      </c>
      <c r="B362" s="27" t="s">
        <v>712</v>
      </c>
      <c r="C362" s="59" t="s">
        <v>26</v>
      </c>
      <c r="D362" s="60">
        <v>1456</v>
      </c>
      <c r="E362" s="60">
        <v>93</v>
      </c>
      <c r="F362" s="60"/>
      <c r="G362" s="60"/>
      <c r="H362" s="60"/>
      <c r="I362" s="60"/>
      <c r="J362" s="60"/>
      <c r="K362" s="60">
        <f t="shared" ref="K362:K378" si="8">SUM(D362:J362)</f>
        <v>1549</v>
      </c>
    </row>
    <row r="363" spans="1:12" x14ac:dyDescent="0.25">
      <c r="A363" s="20" t="s">
        <v>713</v>
      </c>
      <c r="B363" s="21" t="s">
        <v>714</v>
      </c>
      <c r="C363" s="59" t="s">
        <v>26</v>
      </c>
      <c r="D363" s="60"/>
      <c r="E363" s="60"/>
      <c r="F363" s="60"/>
      <c r="G363" s="60"/>
      <c r="H363" s="60"/>
      <c r="I363" s="60"/>
      <c r="J363" s="60"/>
      <c r="K363" s="60">
        <f t="shared" si="8"/>
        <v>0</v>
      </c>
    </row>
    <row r="364" spans="1:12" x14ac:dyDescent="0.25">
      <c r="A364" s="20" t="s">
        <v>715</v>
      </c>
      <c r="B364" s="21" t="s">
        <v>716</v>
      </c>
      <c r="C364" s="59" t="s">
        <v>26</v>
      </c>
      <c r="D364" s="60"/>
      <c r="E364" s="60"/>
      <c r="F364" s="60"/>
      <c r="G364" s="60"/>
      <c r="H364" s="60"/>
      <c r="I364" s="60"/>
      <c r="J364" s="60"/>
      <c r="K364" s="60">
        <f t="shared" si="8"/>
        <v>0</v>
      </c>
    </row>
    <row r="365" spans="1:12" x14ac:dyDescent="0.25">
      <c r="A365" s="20" t="s">
        <v>717</v>
      </c>
      <c r="B365" s="27" t="s">
        <v>718</v>
      </c>
      <c r="C365" s="59" t="s">
        <v>26</v>
      </c>
      <c r="D365" s="60">
        <v>700</v>
      </c>
      <c r="E365" s="60">
        <v>65</v>
      </c>
      <c r="F365" s="60"/>
      <c r="G365" s="60"/>
      <c r="H365" s="60"/>
      <c r="I365" s="60"/>
      <c r="J365" s="60"/>
      <c r="K365" s="60">
        <f t="shared" si="8"/>
        <v>765</v>
      </c>
    </row>
    <row r="366" spans="1:12" x14ac:dyDescent="0.25">
      <c r="A366" s="20" t="s">
        <v>719</v>
      </c>
      <c r="B366" s="21" t="s">
        <v>720</v>
      </c>
      <c r="C366" s="59" t="s">
        <v>38</v>
      </c>
      <c r="D366" s="60">
        <v>517</v>
      </c>
      <c r="E366" s="60"/>
      <c r="F366" s="60"/>
      <c r="G366" s="60"/>
      <c r="H366" s="60"/>
      <c r="I366" s="60"/>
      <c r="J366" s="60"/>
      <c r="K366" s="60">
        <f t="shared" si="8"/>
        <v>517</v>
      </c>
    </row>
    <row r="367" spans="1:12" x14ac:dyDescent="0.25">
      <c r="A367" s="20" t="s">
        <v>721</v>
      </c>
      <c r="B367" s="21" t="s">
        <v>722</v>
      </c>
      <c r="C367" s="59" t="s">
        <v>26</v>
      </c>
      <c r="D367" s="60"/>
      <c r="E367" s="60"/>
      <c r="F367" s="60"/>
      <c r="G367" s="60"/>
      <c r="H367" s="60"/>
      <c r="I367" s="60"/>
      <c r="J367" s="60"/>
      <c r="K367" s="60">
        <f t="shared" si="8"/>
        <v>0</v>
      </c>
    </row>
    <row r="368" spans="1:12" x14ac:dyDescent="0.25">
      <c r="A368" s="20" t="s">
        <v>723</v>
      </c>
      <c r="B368" s="21" t="s">
        <v>724</v>
      </c>
      <c r="C368" s="59" t="s">
        <v>38</v>
      </c>
      <c r="D368" s="60">
        <v>9</v>
      </c>
      <c r="E368" s="60"/>
      <c r="F368" s="60"/>
      <c r="G368" s="60"/>
      <c r="H368" s="60"/>
      <c r="I368" s="60"/>
      <c r="J368" s="60"/>
      <c r="K368" s="60">
        <f t="shared" si="8"/>
        <v>9</v>
      </c>
    </row>
    <row r="369" spans="1:11" x14ac:dyDescent="0.25">
      <c r="A369" s="20" t="s">
        <v>725</v>
      </c>
      <c r="B369" s="21" t="s">
        <v>726</v>
      </c>
      <c r="C369" s="59" t="s">
        <v>26</v>
      </c>
      <c r="D369" s="60"/>
      <c r="E369" s="60"/>
      <c r="F369" s="60"/>
      <c r="G369" s="60"/>
      <c r="H369" s="60"/>
      <c r="I369" s="60"/>
      <c r="J369" s="60"/>
      <c r="K369" s="60">
        <f t="shared" si="8"/>
        <v>0</v>
      </c>
    </row>
    <row r="370" spans="1:11" x14ac:dyDescent="0.25">
      <c r="A370" s="20" t="s">
        <v>727</v>
      </c>
      <c r="B370" s="27" t="s">
        <v>728</v>
      </c>
      <c r="C370" s="59" t="s">
        <v>26</v>
      </c>
      <c r="D370" s="60"/>
      <c r="E370" s="60"/>
      <c r="F370" s="60"/>
      <c r="G370" s="60"/>
      <c r="H370" s="60"/>
      <c r="I370" s="60"/>
      <c r="J370" s="60"/>
      <c r="K370" s="60">
        <f t="shared" si="8"/>
        <v>0</v>
      </c>
    </row>
    <row r="371" spans="1:11" x14ac:dyDescent="0.25">
      <c r="A371" s="20" t="s">
        <v>729</v>
      </c>
      <c r="B371" s="22" t="s">
        <v>730</v>
      </c>
      <c r="C371" s="59" t="s">
        <v>26</v>
      </c>
      <c r="D371" s="60"/>
      <c r="E371" s="60"/>
      <c r="F371" s="60"/>
      <c r="G371" s="60"/>
      <c r="H371" s="60"/>
      <c r="I371" s="60"/>
      <c r="J371" s="60"/>
      <c r="K371" s="60">
        <f t="shared" si="8"/>
        <v>0</v>
      </c>
    </row>
    <row r="372" spans="1:11" x14ac:dyDescent="0.25">
      <c r="A372" s="20" t="s">
        <v>731</v>
      </c>
      <c r="B372" s="22" t="s">
        <v>732</v>
      </c>
      <c r="C372" s="59" t="s">
        <v>38</v>
      </c>
      <c r="D372" s="60"/>
      <c r="E372" s="60"/>
      <c r="F372" s="60"/>
      <c r="G372" s="60"/>
      <c r="H372" s="60"/>
      <c r="I372" s="60"/>
      <c r="J372" s="60"/>
      <c r="K372" s="60">
        <f t="shared" si="8"/>
        <v>0</v>
      </c>
    </row>
    <row r="373" spans="1:11" x14ac:dyDescent="0.25">
      <c r="A373" s="20" t="s">
        <v>733</v>
      </c>
      <c r="B373" s="22" t="s">
        <v>734</v>
      </c>
      <c r="C373" s="59" t="s">
        <v>38</v>
      </c>
      <c r="D373" s="60">
        <v>1</v>
      </c>
      <c r="E373" s="60"/>
      <c r="F373" s="60"/>
      <c r="G373" s="60"/>
      <c r="H373" s="60"/>
      <c r="I373" s="60"/>
      <c r="J373" s="60"/>
      <c r="K373" s="60">
        <f t="shared" si="8"/>
        <v>1</v>
      </c>
    </row>
    <row r="374" spans="1:11" x14ac:dyDescent="0.25">
      <c r="A374" s="20" t="s">
        <v>735</v>
      </c>
      <c r="B374" s="21" t="s">
        <v>736</v>
      </c>
      <c r="C374" s="59" t="s">
        <v>26</v>
      </c>
      <c r="D374" s="60">
        <v>800</v>
      </c>
      <c r="E374" s="60"/>
      <c r="F374" s="60"/>
      <c r="G374" s="60"/>
      <c r="H374" s="60"/>
      <c r="I374" s="60"/>
      <c r="J374" s="60"/>
      <c r="K374" s="60">
        <f t="shared" si="8"/>
        <v>800</v>
      </c>
    </row>
    <row r="375" spans="1:11" x14ac:dyDescent="0.25">
      <c r="A375" s="20" t="s">
        <v>737</v>
      </c>
      <c r="B375" s="22" t="s">
        <v>738</v>
      </c>
      <c r="C375" s="59" t="s">
        <v>26</v>
      </c>
      <c r="D375" s="60"/>
      <c r="E375" s="60">
        <v>20</v>
      </c>
      <c r="F375" s="60"/>
      <c r="G375" s="60"/>
      <c r="H375" s="60"/>
      <c r="I375" s="60"/>
      <c r="J375" s="60"/>
      <c r="K375" s="60">
        <f t="shared" si="8"/>
        <v>20</v>
      </c>
    </row>
    <row r="376" spans="1:11" x14ac:dyDescent="0.25">
      <c r="A376" s="20" t="s">
        <v>739</v>
      </c>
      <c r="B376" s="21" t="s">
        <v>740</v>
      </c>
      <c r="C376" s="59" t="s">
        <v>26</v>
      </c>
      <c r="D376" s="60">
        <v>200</v>
      </c>
      <c r="E376" s="60">
        <v>120</v>
      </c>
      <c r="F376" s="60"/>
      <c r="G376" s="60"/>
      <c r="H376" s="60"/>
      <c r="I376" s="60"/>
      <c r="J376" s="60"/>
      <c r="K376" s="60">
        <f t="shared" si="8"/>
        <v>320</v>
      </c>
    </row>
    <row r="377" spans="1:11" x14ac:dyDescent="0.25">
      <c r="A377" s="20" t="s">
        <v>741</v>
      </c>
      <c r="B377" s="21" t="s">
        <v>742</v>
      </c>
      <c r="C377" s="59" t="s">
        <v>26</v>
      </c>
      <c r="D377" s="60"/>
      <c r="E377" s="60"/>
      <c r="F377" s="60"/>
      <c r="G377" s="60"/>
      <c r="H377" s="60"/>
      <c r="I377" s="60"/>
      <c r="J377" s="60"/>
      <c r="K377" s="60">
        <f t="shared" si="8"/>
        <v>0</v>
      </c>
    </row>
    <row r="378" spans="1:11" x14ac:dyDescent="0.25">
      <c r="A378" s="20" t="s">
        <v>743</v>
      </c>
      <c r="B378" s="22" t="s">
        <v>744</v>
      </c>
      <c r="C378" s="59" t="s">
        <v>26</v>
      </c>
      <c r="D378" s="60">
        <v>100</v>
      </c>
      <c r="E378" s="60">
        <v>5</v>
      </c>
      <c r="F378" s="60"/>
      <c r="G378" s="60"/>
      <c r="H378" s="60"/>
      <c r="I378" s="60"/>
      <c r="J378" s="60"/>
      <c r="K378" s="60">
        <f t="shared" si="8"/>
        <v>105</v>
      </c>
    </row>
    <row r="379" spans="1:11" x14ac:dyDescent="0.25">
      <c r="A379" s="10"/>
      <c r="B379" s="9"/>
      <c r="C379" s="10"/>
    </row>
    <row r="380" spans="1:11" x14ac:dyDescent="0.25">
      <c r="A380" s="10"/>
      <c r="B380" s="9"/>
      <c r="C380" s="10"/>
    </row>
    <row r="381" spans="1:11" x14ac:dyDescent="0.25">
      <c r="A381" s="10"/>
      <c r="B381" s="15" t="s">
        <v>745</v>
      </c>
      <c r="C381" s="10"/>
    </row>
    <row r="382" spans="1:11" x14ac:dyDescent="0.25">
      <c r="A382" s="100" t="s">
        <v>8</v>
      </c>
      <c r="B382" s="100" t="s">
        <v>9</v>
      </c>
      <c r="C382" s="102" t="s">
        <v>10</v>
      </c>
      <c r="D382" s="106" t="s">
        <v>967</v>
      </c>
      <c r="E382" s="106" t="s">
        <v>968</v>
      </c>
      <c r="F382" s="106" t="s">
        <v>969</v>
      </c>
      <c r="G382" s="104" t="s">
        <v>970</v>
      </c>
      <c r="H382" s="104" t="s">
        <v>971</v>
      </c>
      <c r="I382" s="104" t="s">
        <v>972</v>
      </c>
      <c r="J382" s="104" t="s">
        <v>973</v>
      </c>
      <c r="K382" s="108" t="s">
        <v>906</v>
      </c>
    </row>
    <row r="383" spans="1:11" x14ac:dyDescent="0.25">
      <c r="A383" s="101"/>
      <c r="B383" s="101"/>
      <c r="C383" s="103"/>
      <c r="D383" s="107"/>
      <c r="E383" s="107"/>
      <c r="F383" s="107"/>
      <c r="G383" s="105"/>
      <c r="H383" s="105"/>
      <c r="I383" s="105"/>
      <c r="J383" s="105"/>
      <c r="K383" s="109"/>
    </row>
    <row r="384" spans="1:11" x14ac:dyDescent="0.25">
      <c r="A384" s="20" t="s">
        <v>746</v>
      </c>
      <c r="B384" s="29" t="s">
        <v>747</v>
      </c>
      <c r="C384" s="59" t="s">
        <v>38</v>
      </c>
      <c r="D384" s="60"/>
      <c r="E384" s="60"/>
      <c r="F384" s="60"/>
      <c r="G384" s="60"/>
      <c r="H384" s="60"/>
      <c r="I384" s="60"/>
      <c r="J384" s="60"/>
      <c r="K384" s="60">
        <f t="shared" ref="K384:K395" si="9">SUM(D384:J384)</f>
        <v>0</v>
      </c>
    </row>
    <row r="385" spans="1:11" x14ac:dyDescent="0.25">
      <c r="A385" s="20" t="s">
        <v>748</v>
      </c>
      <c r="B385" s="27" t="s">
        <v>749</v>
      </c>
      <c r="C385" s="59" t="s">
        <v>38</v>
      </c>
      <c r="D385" s="60"/>
      <c r="E385" s="60"/>
      <c r="F385" s="60"/>
      <c r="G385" s="60"/>
      <c r="H385" s="60"/>
      <c r="I385" s="60"/>
      <c r="J385" s="60"/>
      <c r="K385" s="60">
        <f t="shared" si="9"/>
        <v>0</v>
      </c>
    </row>
    <row r="386" spans="1:11" x14ac:dyDescent="0.25">
      <c r="A386" s="20" t="s">
        <v>750</v>
      </c>
      <c r="B386" s="29" t="s">
        <v>751</v>
      </c>
      <c r="C386" s="59" t="s">
        <v>38</v>
      </c>
      <c r="D386" s="60"/>
      <c r="E386" s="60"/>
      <c r="F386" s="60"/>
      <c r="G386" s="60"/>
      <c r="H386" s="60"/>
      <c r="I386" s="60"/>
      <c r="J386" s="60"/>
      <c r="K386" s="60">
        <f t="shared" si="9"/>
        <v>0</v>
      </c>
    </row>
    <row r="387" spans="1:11" x14ac:dyDescent="0.25">
      <c r="A387" s="20" t="s">
        <v>752</v>
      </c>
      <c r="B387" s="29" t="s">
        <v>753</v>
      </c>
      <c r="C387" s="59" t="s">
        <v>38</v>
      </c>
      <c r="D387" s="60"/>
      <c r="E387" s="60"/>
      <c r="F387" s="60"/>
      <c r="G387" s="60"/>
      <c r="H387" s="60"/>
      <c r="I387" s="60"/>
      <c r="J387" s="60"/>
      <c r="K387" s="60">
        <f t="shared" si="9"/>
        <v>0</v>
      </c>
    </row>
    <row r="388" spans="1:11" x14ac:dyDescent="0.25">
      <c r="A388" s="20" t="s">
        <v>754</v>
      </c>
      <c r="B388" s="29" t="s">
        <v>755</v>
      </c>
      <c r="C388" s="59" t="s">
        <v>38</v>
      </c>
      <c r="D388" s="60">
        <v>13</v>
      </c>
      <c r="E388" s="60"/>
      <c r="F388" s="60"/>
      <c r="G388" s="60"/>
      <c r="H388" s="60"/>
      <c r="I388" s="60"/>
      <c r="J388" s="60"/>
      <c r="K388" s="60">
        <f t="shared" si="9"/>
        <v>13</v>
      </c>
    </row>
    <row r="389" spans="1:11" x14ac:dyDescent="0.25">
      <c r="A389" s="20" t="s">
        <v>756</v>
      </c>
      <c r="B389" s="29" t="s">
        <v>757</v>
      </c>
      <c r="C389" s="59" t="s">
        <v>38</v>
      </c>
      <c r="D389" s="60"/>
      <c r="E389" s="60"/>
      <c r="F389" s="60"/>
      <c r="G389" s="60"/>
      <c r="H389" s="60"/>
      <c r="I389" s="60"/>
      <c r="J389" s="60"/>
      <c r="K389" s="60">
        <f t="shared" si="9"/>
        <v>0</v>
      </c>
    </row>
    <row r="390" spans="1:11" x14ac:dyDescent="0.25">
      <c r="A390" s="20" t="s">
        <v>758</v>
      </c>
      <c r="B390" s="29" t="s">
        <v>759</v>
      </c>
      <c r="C390" s="59" t="s">
        <v>26</v>
      </c>
      <c r="D390" s="60"/>
      <c r="E390" s="60"/>
      <c r="F390" s="60"/>
      <c r="G390" s="60"/>
      <c r="H390" s="60"/>
      <c r="I390" s="60"/>
      <c r="J390" s="60"/>
      <c r="K390" s="60">
        <f t="shared" si="9"/>
        <v>0</v>
      </c>
    </row>
    <row r="391" spans="1:11" x14ac:dyDescent="0.25">
      <c r="A391" s="20" t="s">
        <v>760</v>
      </c>
      <c r="B391" s="21" t="s">
        <v>264</v>
      </c>
      <c r="C391" s="59" t="s">
        <v>38</v>
      </c>
      <c r="D391" s="60">
        <v>15</v>
      </c>
      <c r="E391" s="60"/>
      <c r="F391" s="60"/>
      <c r="G391" s="60"/>
      <c r="H391" s="60"/>
      <c r="I391" s="60"/>
      <c r="J391" s="60"/>
      <c r="K391" s="60">
        <f t="shared" si="9"/>
        <v>15</v>
      </c>
    </row>
    <row r="392" spans="1:11" x14ac:dyDescent="0.25">
      <c r="A392" s="20" t="s">
        <v>761</v>
      </c>
      <c r="B392" s="21" t="s">
        <v>762</v>
      </c>
      <c r="C392" s="59" t="s">
        <v>38</v>
      </c>
      <c r="D392" s="60"/>
      <c r="E392" s="60"/>
      <c r="F392" s="60"/>
      <c r="G392" s="60"/>
      <c r="H392" s="60"/>
      <c r="I392" s="60"/>
      <c r="J392" s="60"/>
      <c r="K392" s="60">
        <f t="shared" si="9"/>
        <v>0</v>
      </c>
    </row>
    <row r="393" spans="1:11" x14ac:dyDescent="0.25">
      <c r="A393" s="20" t="s">
        <v>763</v>
      </c>
      <c r="B393" s="21" t="s">
        <v>764</v>
      </c>
      <c r="C393" s="59" t="s">
        <v>38</v>
      </c>
      <c r="D393" s="60">
        <v>10</v>
      </c>
      <c r="E393" s="60"/>
      <c r="F393" s="60"/>
      <c r="G393" s="60"/>
      <c r="H393" s="60"/>
      <c r="I393" s="60"/>
      <c r="J393" s="60"/>
      <c r="K393" s="60">
        <f t="shared" si="9"/>
        <v>10</v>
      </c>
    </row>
    <row r="394" spans="1:11" x14ac:dyDescent="0.25">
      <c r="A394" s="20" t="s">
        <v>765</v>
      </c>
      <c r="B394" s="29" t="s">
        <v>766</v>
      </c>
      <c r="C394" s="59" t="s">
        <v>59</v>
      </c>
      <c r="D394" s="60"/>
      <c r="E394" s="60"/>
      <c r="F394" s="60"/>
      <c r="G394" s="60"/>
      <c r="H394" s="60"/>
      <c r="I394" s="60"/>
      <c r="J394" s="60"/>
      <c r="K394" s="60">
        <f t="shared" si="9"/>
        <v>0</v>
      </c>
    </row>
    <row r="395" spans="1:11" x14ac:dyDescent="0.25">
      <c r="A395" s="20" t="s">
        <v>767</v>
      </c>
      <c r="B395" s="21" t="s">
        <v>291</v>
      </c>
      <c r="C395" s="59" t="s">
        <v>38</v>
      </c>
      <c r="D395" s="60"/>
      <c r="E395" s="60"/>
      <c r="F395" s="60"/>
      <c r="G395" s="60"/>
      <c r="H395" s="60"/>
      <c r="I395" s="60"/>
      <c r="J395" s="60"/>
      <c r="K395" s="60">
        <f t="shared" si="9"/>
        <v>0</v>
      </c>
    </row>
    <row r="396" spans="1:11" x14ac:dyDescent="0.25">
      <c r="A396" s="10"/>
      <c r="B396" s="40"/>
      <c r="C396" s="10"/>
    </row>
    <row r="397" spans="1:11" x14ac:dyDescent="0.25">
      <c r="A397" s="10"/>
      <c r="B397" s="40"/>
      <c r="C397" s="10"/>
    </row>
    <row r="398" spans="1:11" x14ac:dyDescent="0.25">
      <c r="A398" s="10"/>
      <c r="B398" s="41"/>
      <c r="C398" s="10"/>
    </row>
    <row r="399" spans="1:11" x14ac:dyDescent="0.25">
      <c r="A399" s="10"/>
      <c r="B399" s="15" t="s">
        <v>768</v>
      </c>
      <c r="C399" s="10"/>
    </row>
    <row r="400" spans="1:11" x14ac:dyDescent="0.25">
      <c r="A400" s="100" t="s">
        <v>8</v>
      </c>
      <c r="B400" s="100" t="s">
        <v>9</v>
      </c>
      <c r="C400" s="102" t="s">
        <v>10</v>
      </c>
      <c r="D400" s="106" t="s">
        <v>967</v>
      </c>
      <c r="E400" s="106" t="s">
        <v>968</v>
      </c>
      <c r="F400" s="106" t="s">
        <v>969</v>
      </c>
      <c r="G400" s="104" t="s">
        <v>970</v>
      </c>
      <c r="H400" s="104" t="s">
        <v>971</v>
      </c>
      <c r="I400" s="104" t="s">
        <v>972</v>
      </c>
      <c r="J400" s="104" t="s">
        <v>973</v>
      </c>
      <c r="K400" s="108" t="s">
        <v>906</v>
      </c>
    </row>
    <row r="401" spans="1:11" x14ac:dyDescent="0.25">
      <c r="A401" s="101"/>
      <c r="B401" s="101"/>
      <c r="C401" s="103"/>
      <c r="D401" s="107"/>
      <c r="E401" s="107"/>
      <c r="F401" s="107"/>
      <c r="G401" s="105"/>
      <c r="H401" s="105"/>
      <c r="I401" s="105"/>
      <c r="J401" s="105"/>
      <c r="K401" s="109"/>
    </row>
    <row r="402" spans="1:11" x14ac:dyDescent="0.25">
      <c r="A402" s="20" t="s">
        <v>769</v>
      </c>
      <c r="B402" s="21" t="s">
        <v>770</v>
      </c>
      <c r="C402" s="59" t="s">
        <v>401</v>
      </c>
      <c r="D402" s="60">
        <v>200</v>
      </c>
      <c r="E402" s="60"/>
      <c r="F402" s="60"/>
      <c r="G402" s="60"/>
      <c r="H402" s="60"/>
      <c r="I402" s="60"/>
      <c r="J402" s="60"/>
      <c r="K402" s="60">
        <f t="shared" ref="K402:K409" si="10">SUM(D402:J402)</f>
        <v>200</v>
      </c>
    </row>
    <row r="403" spans="1:11" x14ac:dyDescent="0.25">
      <c r="A403" s="20" t="s">
        <v>771</v>
      </c>
      <c r="B403" s="21" t="s">
        <v>772</v>
      </c>
      <c r="C403" s="59" t="s">
        <v>401</v>
      </c>
      <c r="D403" s="60">
        <v>300</v>
      </c>
      <c r="E403" s="60"/>
      <c r="F403" s="60"/>
      <c r="G403" s="60"/>
      <c r="H403" s="60"/>
      <c r="I403" s="60"/>
      <c r="J403" s="60"/>
      <c r="K403" s="60">
        <f t="shared" si="10"/>
        <v>300</v>
      </c>
    </row>
    <row r="404" spans="1:11" x14ac:dyDescent="0.25">
      <c r="A404" s="20" t="s">
        <v>773</v>
      </c>
      <c r="B404" s="21" t="s">
        <v>774</v>
      </c>
      <c r="C404" s="59" t="s">
        <v>502</v>
      </c>
      <c r="D404" s="60">
        <v>6</v>
      </c>
      <c r="E404" s="60"/>
      <c r="F404" s="60"/>
      <c r="G404" s="60"/>
      <c r="H404" s="60"/>
      <c r="I404" s="60"/>
      <c r="J404" s="60"/>
      <c r="K404" s="60">
        <f t="shared" si="10"/>
        <v>6</v>
      </c>
    </row>
    <row r="405" spans="1:11" x14ac:dyDescent="0.25">
      <c r="A405" s="20" t="s">
        <v>775</v>
      </c>
      <c r="B405" s="21" t="s">
        <v>776</v>
      </c>
      <c r="C405" s="59" t="s">
        <v>165</v>
      </c>
      <c r="D405" s="60"/>
      <c r="E405" s="60"/>
      <c r="F405" s="60"/>
      <c r="G405" s="60"/>
      <c r="H405" s="60"/>
      <c r="I405" s="60"/>
      <c r="J405" s="60"/>
      <c r="K405" s="60">
        <f t="shared" si="10"/>
        <v>0</v>
      </c>
    </row>
    <row r="406" spans="1:11" x14ac:dyDescent="0.25">
      <c r="A406" s="20" t="s">
        <v>777</v>
      </c>
      <c r="B406" s="21" t="s">
        <v>778</v>
      </c>
      <c r="C406" s="59" t="s">
        <v>49</v>
      </c>
      <c r="D406" s="60">
        <v>6</v>
      </c>
      <c r="E406" s="60"/>
      <c r="F406" s="60"/>
      <c r="G406" s="60"/>
      <c r="H406" s="60"/>
      <c r="I406" s="60"/>
      <c r="J406" s="60"/>
      <c r="K406" s="60">
        <f t="shared" si="10"/>
        <v>6</v>
      </c>
    </row>
    <row r="407" spans="1:11" x14ac:dyDescent="0.25">
      <c r="A407" s="20" t="s">
        <v>779</v>
      </c>
      <c r="B407" s="21" t="s">
        <v>780</v>
      </c>
      <c r="C407" s="59" t="s">
        <v>49</v>
      </c>
      <c r="D407" s="60">
        <v>2552</v>
      </c>
      <c r="E407" s="60"/>
      <c r="F407" s="60"/>
      <c r="G407" s="60"/>
      <c r="H407" s="60"/>
      <c r="I407" s="60"/>
      <c r="J407" s="60"/>
      <c r="K407" s="60">
        <f t="shared" si="10"/>
        <v>2552</v>
      </c>
    </row>
    <row r="408" spans="1:11" x14ac:dyDescent="0.25">
      <c r="A408" s="20" t="s">
        <v>781</v>
      </c>
      <c r="B408" s="21" t="s">
        <v>782</v>
      </c>
      <c r="C408" s="59" t="s">
        <v>26</v>
      </c>
      <c r="D408" s="60">
        <v>62400</v>
      </c>
      <c r="E408" s="60">
        <v>28</v>
      </c>
      <c r="F408" s="60">
        <v>30</v>
      </c>
      <c r="G408" s="60">
        <v>100</v>
      </c>
      <c r="H408" s="60"/>
      <c r="I408" s="60">
        <v>100</v>
      </c>
      <c r="J408" s="60"/>
      <c r="K408" s="60">
        <f t="shared" si="10"/>
        <v>62658</v>
      </c>
    </row>
    <row r="409" spans="1:11" x14ac:dyDescent="0.25">
      <c r="A409" s="20" t="s">
        <v>783</v>
      </c>
      <c r="B409" s="21" t="s">
        <v>784</v>
      </c>
      <c r="C409" s="59" t="s">
        <v>165</v>
      </c>
      <c r="D409" s="60">
        <v>35</v>
      </c>
      <c r="E409" s="60"/>
      <c r="F409" s="60"/>
      <c r="G409" s="60"/>
      <c r="H409" s="60"/>
      <c r="I409" s="60"/>
      <c r="J409" s="60"/>
      <c r="K409" s="60">
        <f t="shared" si="10"/>
        <v>35</v>
      </c>
    </row>
    <row r="410" spans="1:11" x14ac:dyDescent="0.25">
      <c r="A410" s="10"/>
      <c r="B410" s="41"/>
      <c r="C410" s="10"/>
    </row>
    <row r="411" spans="1:11" x14ac:dyDescent="0.25">
      <c r="A411" s="10"/>
      <c r="B411" s="15" t="s">
        <v>785</v>
      </c>
      <c r="C411" s="10"/>
    </row>
    <row r="412" spans="1:11" x14ac:dyDescent="0.25">
      <c r="A412" s="100" t="s">
        <v>8</v>
      </c>
      <c r="B412" s="100" t="s">
        <v>9</v>
      </c>
      <c r="C412" s="102" t="s">
        <v>10</v>
      </c>
      <c r="D412" s="106" t="s">
        <v>967</v>
      </c>
      <c r="E412" s="106" t="s">
        <v>968</v>
      </c>
      <c r="F412" s="106" t="s">
        <v>969</v>
      </c>
      <c r="G412" s="104" t="s">
        <v>970</v>
      </c>
      <c r="H412" s="104" t="s">
        <v>971</v>
      </c>
      <c r="I412" s="104" t="s">
        <v>972</v>
      </c>
      <c r="J412" s="104" t="s">
        <v>973</v>
      </c>
      <c r="K412" s="108" t="s">
        <v>906</v>
      </c>
    </row>
    <row r="413" spans="1:11" x14ac:dyDescent="0.25">
      <c r="A413" s="101"/>
      <c r="B413" s="101"/>
      <c r="C413" s="103"/>
      <c r="D413" s="107"/>
      <c r="E413" s="107"/>
      <c r="F413" s="107"/>
      <c r="G413" s="105"/>
      <c r="H413" s="105"/>
      <c r="I413" s="105"/>
      <c r="J413" s="105"/>
      <c r="K413" s="109"/>
    </row>
    <row r="414" spans="1:11" x14ac:dyDescent="0.25">
      <c r="A414" s="20" t="s">
        <v>786</v>
      </c>
      <c r="B414" s="57" t="s">
        <v>787</v>
      </c>
      <c r="C414" s="59" t="s">
        <v>165</v>
      </c>
      <c r="D414" s="60">
        <v>700</v>
      </c>
      <c r="E414" s="60">
        <v>212</v>
      </c>
      <c r="F414" s="60">
        <v>100</v>
      </c>
      <c r="G414" s="60">
        <v>84</v>
      </c>
      <c r="H414" s="60"/>
      <c r="I414" s="60"/>
      <c r="J414" s="60"/>
      <c r="K414" s="60">
        <f t="shared" ref="K414:K415" si="11">SUM(D414:J414)</f>
        <v>1096</v>
      </c>
    </row>
    <row r="415" spans="1:11" x14ac:dyDescent="0.25">
      <c r="A415" s="20" t="s">
        <v>788</v>
      </c>
      <c r="B415" s="21" t="s">
        <v>789</v>
      </c>
      <c r="C415" s="59" t="s">
        <v>26</v>
      </c>
      <c r="D415" s="60"/>
      <c r="E415" s="60"/>
      <c r="F415" s="60"/>
      <c r="G415" s="60"/>
      <c r="H415" s="60"/>
      <c r="I415" s="60"/>
      <c r="J415" s="60"/>
      <c r="K415" s="60">
        <f t="shared" si="11"/>
        <v>0</v>
      </c>
    </row>
    <row r="416" spans="1:11" x14ac:dyDescent="0.25">
      <c r="A416" s="10"/>
      <c r="B416" s="9"/>
      <c r="C416" s="10"/>
    </row>
    <row r="417" spans="1:11" x14ac:dyDescent="0.25">
      <c r="A417" s="10"/>
      <c r="B417" s="9"/>
      <c r="C417" s="10"/>
    </row>
    <row r="418" spans="1:11" x14ac:dyDescent="0.25">
      <c r="A418" s="10"/>
      <c r="B418" s="15" t="s">
        <v>790</v>
      </c>
      <c r="C418" s="10"/>
    </row>
    <row r="419" spans="1:11" x14ac:dyDescent="0.25">
      <c r="A419" s="100" t="s">
        <v>8</v>
      </c>
      <c r="B419" s="100" t="s">
        <v>9</v>
      </c>
      <c r="C419" s="102" t="s">
        <v>10</v>
      </c>
      <c r="D419" s="106" t="s">
        <v>967</v>
      </c>
      <c r="E419" s="106" t="s">
        <v>968</v>
      </c>
      <c r="F419" s="106" t="s">
        <v>969</v>
      </c>
      <c r="G419" s="104" t="s">
        <v>970</v>
      </c>
      <c r="H419" s="104" t="s">
        <v>971</v>
      </c>
      <c r="I419" s="104" t="s">
        <v>972</v>
      </c>
      <c r="J419" s="104" t="s">
        <v>973</v>
      </c>
      <c r="K419" s="108" t="s">
        <v>906</v>
      </c>
    </row>
    <row r="420" spans="1:11" x14ac:dyDescent="0.25">
      <c r="A420" s="101"/>
      <c r="B420" s="101"/>
      <c r="C420" s="103"/>
      <c r="D420" s="107"/>
      <c r="E420" s="107"/>
      <c r="F420" s="107"/>
      <c r="G420" s="105"/>
      <c r="H420" s="105"/>
      <c r="I420" s="105"/>
      <c r="J420" s="105"/>
      <c r="K420" s="109"/>
    </row>
    <row r="421" spans="1:11" x14ac:dyDescent="0.25">
      <c r="A421" s="20" t="s">
        <v>791</v>
      </c>
      <c r="B421" s="21" t="s">
        <v>792</v>
      </c>
      <c r="C421" s="59" t="s">
        <v>26</v>
      </c>
      <c r="D421" s="60"/>
      <c r="E421" s="60"/>
      <c r="F421" s="60"/>
      <c r="G421" s="60"/>
      <c r="H421" s="60"/>
      <c r="I421" s="60"/>
      <c r="J421" s="60"/>
      <c r="K421" s="60">
        <f t="shared" ref="K421:K422" si="12">SUM(D421:J421)</f>
        <v>0</v>
      </c>
    </row>
    <row r="422" spans="1:11" x14ac:dyDescent="0.25">
      <c r="A422" s="20" t="s">
        <v>793</v>
      </c>
      <c r="B422" s="21" t="s">
        <v>794</v>
      </c>
      <c r="C422" s="59" t="s">
        <v>52</v>
      </c>
      <c r="D422" s="60"/>
      <c r="E422" s="60"/>
      <c r="F422" s="60"/>
      <c r="G422" s="60"/>
      <c r="H422" s="60"/>
      <c r="I422" s="60"/>
      <c r="J422" s="60"/>
      <c r="K422" s="60">
        <f t="shared" si="12"/>
        <v>0</v>
      </c>
    </row>
    <row r="423" spans="1:11" x14ac:dyDescent="0.25">
      <c r="A423" s="10"/>
      <c r="B423" s="9"/>
      <c r="C423" s="10"/>
    </row>
    <row r="424" spans="1:11" x14ac:dyDescent="0.25">
      <c r="A424" s="10"/>
      <c r="B424" s="9"/>
      <c r="C424" s="10"/>
    </row>
    <row r="425" spans="1:11" x14ac:dyDescent="0.25">
      <c r="A425" s="10"/>
      <c r="B425" s="15" t="s">
        <v>795</v>
      </c>
      <c r="C425" s="10"/>
    </row>
    <row r="426" spans="1:11" x14ac:dyDescent="0.25">
      <c r="A426" s="100" t="s">
        <v>8</v>
      </c>
      <c r="B426" s="100" t="s">
        <v>9</v>
      </c>
      <c r="C426" s="102" t="s">
        <v>10</v>
      </c>
      <c r="D426" s="106" t="s">
        <v>967</v>
      </c>
      <c r="E426" s="106" t="s">
        <v>968</v>
      </c>
      <c r="F426" s="106" t="s">
        <v>969</v>
      </c>
      <c r="G426" s="104" t="s">
        <v>970</v>
      </c>
      <c r="H426" s="104" t="s">
        <v>971</v>
      </c>
      <c r="I426" s="104" t="s">
        <v>972</v>
      </c>
      <c r="J426" s="104" t="s">
        <v>973</v>
      </c>
      <c r="K426" s="108" t="s">
        <v>906</v>
      </c>
    </row>
    <row r="427" spans="1:11" x14ac:dyDescent="0.25">
      <c r="A427" s="101"/>
      <c r="B427" s="101"/>
      <c r="C427" s="103"/>
      <c r="D427" s="107"/>
      <c r="E427" s="107"/>
      <c r="F427" s="107"/>
      <c r="G427" s="105"/>
      <c r="H427" s="105"/>
      <c r="I427" s="105"/>
      <c r="J427" s="105"/>
      <c r="K427" s="109"/>
    </row>
    <row r="428" spans="1:11" x14ac:dyDescent="0.25">
      <c r="A428" s="20" t="s">
        <v>796</v>
      </c>
      <c r="B428" s="21" t="s">
        <v>797</v>
      </c>
      <c r="C428" s="59" t="s">
        <v>29</v>
      </c>
      <c r="D428" s="60"/>
      <c r="E428" s="60"/>
      <c r="F428" s="60"/>
      <c r="G428" s="60"/>
      <c r="H428" s="60"/>
      <c r="I428" s="60"/>
      <c r="J428" s="60"/>
      <c r="K428" s="60">
        <f t="shared" ref="K428:K431" si="13">SUM(D428:J428)</f>
        <v>0</v>
      </c>
    </row>
    <row r="429" spans="1:11" x14ac:dyDescent="0.25">
      <c r="A429" s="20" t="s">
        <v>798</v>
      </c>
      <c r="B429" s="21" t="s">
        <v>799</v>
      </c>
      <c r="C429" s="59" t="s">
        <v>26</v>
      </c>
      <c r="D429" s="60"/>
      <c r="E429" s="60"/>
      <c r="F429" s="60"/>
      <c r="G429" s="60"/>
      <c r="H429" s="60"/>
      <c r="I429" s="60"/>
      <c r="J429" s="60"/>
      <c r="K429" s="60">
        <f t="shared" si="13"/>
        <v>0</v>
      </c>
    </row>
    <row r="430" spans="1:11" x14ac:dyDescent="0.25">
      <c r="A430" s="20" t="s">
        <v>800</v>
      </c>
      <c r="B430" s="21" t="s">
        <v>801</v>
      </c>
      <c r="C430" s="59" t="s">
        <v>502</v>
      </c>
      <c r="D430" s="60"/>
      <c r="E430" s="60"/>
      <c r="F430" s="60"/>
      <c r="G430" s="60"/>
      <c r="H430" s="60"/>
      <c r="I430" s="60"/>
      <c r="J430" s="60"/>
      <c r="K430" s="60">
        <f t="shared" si="13"/>
        <v>0</v>
      </c>
    </row>
    <row r="431" spans="1:11" x14ac:dyDescent="0.25">
      <c r="A431" s="20" t="s">
        <v>802</v>
      </c>
      <c r="B431" s="21" t="s">
        <v>803</v>
      </c>
      <c r="C431" s="59" t="s">
        <v>26</v>
      </c>
      <c r="D431" s="60"/>
      <c r="E431" s="60"/>
      <c r="F431" s="60"/>
      <c r="G431" s="60"/>
      <c r="H431" s="60"/>
      <c r="I431" s="60"/>
      <c r="J431" s="60"/>
      <c r="K431" s="60">
        <f t="shared" si="13"/>
        <v>0</v>
      </c>
    </row>
    <row r="432" spans="1:11" x14ac:dyDescent="0.25">
      <c r="A432" s="10"/>
      <c r="B432" s="9"/>
      <c r="C432" s="10"/>
    </row>
    <row r="433" spans="1:11" x14ac:dyDescent="0.25">
      <c r="A433" s="10"/>
      <c r="B433" s="9"/>
      <c r="C433" s="10"/>
    </row>
    <row r="434" spans="1:11" x14ac:dyDescent="0.25">
      <c r="A434" s="10"/>
      <c r="B434" s="15" t="s">
        <v>804</v>
      </c>
      <c r="C434" s="10"/>
    </row>
    <row r="435" spans="1:11" x14ac:dyDescent="0.25">
      <c r="A435" s="100" t="s">
        <v>8</v>
      </c>
      <c r="B435" s="100" t="s">
        <v>9</v>
      </c>
      <c r="C435" s="102" t="s">
        <v>10</v>
      </c>
      <c r="D435" s="106" t="s">
        <v>967</v>
      </c>
      <c r="E435" s="106" t="s">
        <v>968</v>
      </c>
      <c r="F435" s="106" t="s">
        <v>969</v>
      </c>
      <c r="G435" s="104" t="s">
        <v>970</v>
      </c>
      <c r="H435" s="104" t="s">
        <v>971</v>
      </c>
      <c r="I435" s="104" t="s">
        <v>972</v>
      </c>
      <c r="J435" s="104" t="s">
        <v>973</v>
      </c>
      <c r="K435" s="108" t="s">
        <v>906</v>
      </c>
    </row>
    <row r="436" spans="1:11" x14ac:dyDescent="0.25">
      <c r="A436" s="101"/>
      <c r="B436" s="101"/>
      <c r="C436" s="103"/>
      <c r="D436" s="107"/>
      <c r="E436" s="107"/>
      <c r="F436" s="107"/>
      <c r="G436" s="105"/>
      <c r="H436" s="105"/>
      <c r="I436" s="105"/>
      <c r="J436" s="105"/>
      <c r="K436" s="109"/>
    </row>
    <row r="437" spans="1:11" x14ac:dyDescent="0.25">
      <c r="A437" s="20" t="s">
        <v>805</v>
      </c>
      <c r="B437" s="21" t="s">
        <v>806</v>
      </c>
      <c r="C437" s="59" t="s">
        <v>52</v>
      </c>
      <c r="D437" s="60"/>
      <c r="E437" s="60"/>
      <c r="F437" s="60"/>
      <c r="G437" s="60"/>
      <c r="H437" s="60"/>
      <c r="I437" s="60"/>
      <c r="J437" s="60"/>
      <c r="K437" s="60"/>
    </row>
    <row r="438" spans="1:11" x14ac:dyDescent="0.25">
      <c r="A438" s="20" t="s">
        <v>807</v>
      </c>
      <c r="B438" s="21" t="s">
        <v>808</v>
      </c>
      <c r="C438" s="59" t="s">
        <v>502</v>
      </c>
      <c r="D438" s="60"/>
      <c r="E438" s="60"/>
      <c r="F438" s="60"/>
      <c r="G438" s="60"/>
      <c r="H438" s="60"/>
      <c r="I438" s="60"/>
      <c r="J438" s="60"/>
      <c r="K438" s="60"/>
    </row>
    <row r="439" spans="1:11" x14ac:dyDescent="0.25">
      <c r="A439" s="20" t="s">
        <v>809</v>
      </c>
      <c r="B439" s="21" t="s">
        <v>810</v>
      </c>
      <c r="C439" s="59" t="s">
        <v>502</v>
      </c>
      <c r="D439" s="60"/>
      <c r="E439" s="60"/>
      <c r="F439" s="60"/>
      <c r="G439" s="60"/>
      <c r="H439" s="60"/>
      <c r="I439" s="60"/>
      <c r="J439" s="60"/>
      <c r="K439" s="60"/>
    </row>
    <row r="440" spans="1:11" x14ac:dyDescent="0.25">
      <c r="A440" s="20" t="s">
        <v>811</v>
      </c>
      <c r="B440" s="21" t="s">
        <v>812</v>
      </c>
      <c r="C440" s="59" t="s">
        <v>502</v>
      </c>
      <c r="D440" s="60"/>
      <c r="E440" s="60"/>
      <c r="F440" s="60"/>
      <c r="G440" s="60"/>
      <c r="H440" s="60"/>
      <c r="I440" s="60"/>
      <c r="J440" s="60"/>
      <c r="K440" s="60"/>
    </row>
    <row r="441" spans="1:11" x14ac:dyDescent="0.25">
      <c r="A441" s="10"/>
      <c r="B441" s="9"/>
      <c r="C441" s="10"/>
    </row>
    <row r="442" spans="1:11" x14ac:dyDescent="0.25">
      <c r="A442" s="10"/>
      <c r="B442" s="9"/>
      <c r="C442" s="10"/>
    </row>
    <row r="443" spans="1:11" x14ac:dyDescent="0.25">
      <c r="A443" s="10"/>
      <c r="B443" s="9"/>
      <c r="C443" s="10"/>
    </row>
    <row r="444" spans="1:11" x14ac:dyDescent="0.25">
      <c r="A444" s="10"/>
      <c r="B444" s="9"/>
      <c r="C444" s="10"/>
    </row>
    <row r="445" spans="1:11" x14ac:dyDescent="0.25">
      <c r="A445" s="10"/>
      <c r="B445" s="9"/>
      <c r="C445" s="10"/>
    </row>
    <row r="446" spans="1:11" x14ac:dyDescent="0.25">
      <c r="A446" s="10"/>
      <c r="B446" s="15" t="s">
        <v>813</v>
      </c>
      <c r="C446" s="10"/>
    </row>
    <row r="447" spans="1:11" x14ac:dyDescent="0.25">
      <c r="A447" s="100" t="s">
        <v>8</v>
      </c>
      <c r="B447" s="100" t="s">
        <v>9</v>
      </c>
      <c r="C447" s="102" t="s">
        <v>10</v>
      </c>
      <c r="D447" s="106" t="s">
        <v>967</v>
      </c>
      <c r="E447" s="106" t="s">
        <v>968</v>
      </c>
      <c r="F447" s="106" t="s">
        <v>969</v>
      </c>
      <c r="G447" s="104" t="s">
        <v>970</v>
      </c>
      <c r="H447" s="104" t="s">
        <v>971</v>
      </c>
      <c r="I447" s="104" t="s">
        <v>972</v>
      </c>
      <c r="J447" s="104" t="s">
        <v>973</v>
      </c>
      <c r="K447" s="108" t="s">
        <v>906</v>
      </c>
    </row>
    <row r="448" spans="1:11" x14ac:dyDescent="0.25">
      <c r="A448" s="101"/>
      <c r="B448" s="101"/>
      <c r="C448" s="103"/>
      <c r="D448" s="107"/>
      <c r="E448" s="107"/>
      <c r="F448" s="107"/>
      <c r="G448" s="105"/>
      <c r="H448" s="105"/>
      <c r="I448" s="105"/>
      <c r="J448" s="105"/>
      <c r="K448" s="109"/>
    </row>
    <row r="449" spans="1:11" x14ac:dyDescent="0.25">
      <c r="A449" s="20" t="s">
        <v>814</v>
      </c>
      <c r="B449" s="21" t="s">
        <v>815</v>
      </c>
      <c r="C449" s="63" t="s">
        <v>816</v>
      </c>
      <c r="D449" s="60"/>
      <c r="E449" s="60"/>
      <c r="F449" s="60"/>
      <c r="G449" s="60"/>
      <c r="H449" s="60"/>
      <c r="I449" s="60"/>
      <c r="J449" s="60"/>
      <c r="K449" s="60"/>
    </row>
    <row r="450" spans="1:11" x14ac:dyDescent="0.25">
      <c r="A450" s="20" t="s">
        <v>817</v>
      </c>
      <c r="B450" s="21" t="s">
        <v>818</v>
      </c>
      <c r="C450" s="63" t="s">
        <v>816</v>
      </c>
      <c r="D450" s="60"/>
      <c r="E450" s="60"/>
      <c r="F450" s="60"/>
      <c r="G450" s="60"/>
      <c r="H450" s="60"/>
      <c r="I450" s="60"/>
      <c r="J450" s="60"/>
      <c r="K450" s="60"/>
    </row>
    <row r="451" spans="1:11" x14ac:dyDescent="0.25">
      <c r="A451" s="20" t="s">
        <v>819</v>
      </c>
      <c r="B451" s="21" t="s">
        <v>820</v>
      </c>
      <c r="C451" s="63" t="s">
        <v>816</v>
      </c>
      <c r="D451" s="60"/>
      <c r="E451" s="60"/>
      <c r="F451" s="60"/>
      <c r="G451" s="60"/>
      <c r="H451" s="60"/>
      <c r="I451" s="60"/>
      <c r="J451" s="60"/>
      <c r="K451" s="60"/>
    </row>
    <row r="452" spans="1:11" x14ac:dyDescent="0.25">
      <c r="A452" s="20" t="s">
        <v>821</v>
      </c>
      <c r="B452" s="21" t="s">
        <v>822</v>
      </c>
      <c r="C452" s="63" t="s">
        <v>816</v>
      </c>
      <c r="D452" s="60"/>
      <c r="E452" s="60"/>
      <c r="F452" s="60"/>
      <c r="G452" s="60"/>
      <c r="H452" s="60"/>
      <c r="I452" s="60"/>
      <c r="J452" s="60"/>
      <c r="K452" s="60"/>
    </row>
    <row r="453" spans="1:11" x14ac:dyDescent="0.25">
      <c r="A453" s="10"/>
      <c r="B453" s="9"/>
      <c r="C453" s="10"/>
    </row>
    <row r="454" spans="1:11" x14ac:dyDescent="0.25">
      <c r="A454" s="10"/>
      <c r="B454" s="9"/>
      <c r="C454" s="10"/>
    </row>
    <row r="455" spans="1:11" x14ac:dyDescent="0.25">
      <c r="A455" s="10"/>
      <c r="B455" s="15" t="s">
        <v>823</v>
      </c>
      <c r="C455" s="10"/>
    </row>
    <row r="456" spans="1:11" x14ac:dyDescent="0.25">
      <c r="A456" s="100" t="s">
        <v>8</v>
      </c>
      <c r="B456" s="100" t="s">
        <v>9</v>
      </c>
      <c r="C456" s="102" t="s">
        <v>10</v>
      </c>
      <c r="D456" s="106" t="s">
        <v>967</v>
      </c>
      <c r="E456" s="106" t="s">
        <v>968</v>
      </c>
      <c r="F456" s="106" t="s">
        <v>969</v>
      </c>
      <c r="G456" s="104" t="s">
        <v>970</v>
      </c>
      <c r="H456" s="104" t="s">
        <v>971</v>
      </c>
      <c r="I456" s="104" t="s">
        <v>972</v>
      </c>
      <c r="J456" s="104" t="s">
        <v>973</v>
      </c>
      <c r="K456" s="108" t="s">
        <v>906</v>
      </c>
    </row>
    <row r="457" spans="1:11" x14ac:dyDescent="0.25">
      <c r="A457" s="101"/>
      <c r="B457" s="101"/>
      <c r="C457" s="103"/>
      <c r="D457" s="107"/>
      <c r="E457" s="107"/>
      <c r="F457" s="107"/>
      <c r="G457" s="105"/>
      <c r="H457" s="105"/>
      <c r="I457" s="105"/>
      <c r="J457" s="105"/>
      <c r="K457" s="109"/>
    </row>
    <row r="458" spans="1:11" x14ac:dyDescent="0.25">
      <c r="A458" s="20" t="s">
        <v>824</v>
      </c>
      <c r="B458" s="21" t="s">
        <v>825</v>
      </c>
      <c r="C458" s="59" t="s">
        <v>826</v>
      </c>
      <c r="D458" s="60"/>
      <c r="E458" s="60"/>
      <c r="F458" s="60"/>
      <c r="G458" s="60"/>
      <c r="H458" s="60"/>
      <c r="I458" s="60"/>
      <c r="J458" s="60"/>
      <c r="K458" s="60"/>
    </row>
    <row r="459" spans="1:11" x14ac:dyDescent="0.25">
      <c r="A459" s="20" t="s">
        <v>827</v>
      </c>
      <c r="B459" s="21" t="s">
        <v>828</v>
      </c>
      <c r="C459" s="59" t="s">
        <v>502</v>
      </c>
      <c r="D459" s="60"/>
      <c r="E459" s="60"/>
      <c r="F459" s="60"/>
      <c r="G459" s="60"/>
      <c r="H459" s="60"/>
      <c r="I459" s="60"/>
      <c r="J459" s="60"/>
      <c r="K459" s="60"/>
    </row>
    <row r="460" spans="1:11" x14ac:dyDescent="0.25">
      <c r="A460" s="20" t="s">
        <v>829</v>
      </c>
      <c r="B460" s="21" t="s">
        <v>830</v>
      </c>
      <c r="C460" s="59" t="s">
        <v>502</v>
      </c>
      <c r="D460" s="60"/>
      <c r="E460" s="60"/>
      <c r="F460" s="60"/>
      <c r="G460" s="60"/>
      <c r="H460" s="60"/>
      <c r="I460" s="60"/>
      <c r="J460" s="60"/>
      <c r="K460" s="60"/>
    </row>
    <row r="461" spans="1:11" x14ac:dyDescent="0.25">
      <c r="A461" s="10"/>
      <c r="B461" s="9"/>
      <c r="C461" s="10"/>
    </row>
    <row r="462" spans="1:11" x14ac:dyDescent="0.25">
      <c r="A462" s="10"/>
      <c r="B462" s="15" t="s">
        <v>831</v>
      </c>
      <c r="C462" s="10"/>
    </row>
    <row r="463" spans="1:11" x14ac:dyDescent="0.25">
      <c r="A463" s="100" t="s">
        <v>8</v>
      </c>
      <c r="B463" s="100" t="s">
        <v>9</v>
      </c>
      <c r="C463" s="102" t="s">
        <v>10</v>
      </c>
      <c r="D463" s="106" t="s">
        <v>967</v>
      </c>
      <c r="E463" s="106" t="s">
        <v>968</v>
      </c>
      <c r="F463" s="106" t="s">
        <v>969</v>
      </c>
      <c r="G463" s="104" t="s">
        <v>970</v>
      </c>
      <c r="H463" s="104" t="s">
        <v>971</v>
      </c>
      <c r="I463" s="104" t="s">
        <v>972</v>
      </c>
      <c r="J463" s="104" t="s">
        <v>973</v>
      </c>
      <c r="K463" s="108" t="s">
        <v>906</v>
      </c>
    </row>
    <row r="464" spans="1:11" x14ac:dyDescent="0.25">
      <c r="A464" s="101"/>
      <c r="B464" s="101"/>
      <c r="C464" s="103"/>
      <c r="D464" s="107"/>
      <c r="E464" s="107"/>
      <c r="F464" s="107"/>
      <c r="G464" s="105"/>
      <c r="H464" s="105"/>
      <c r="I464" s="105"/>
      <c r="J464" s="105"/>
      <c r="K464" s="109"/>
    </row>
    <row r="465" spans="1:11" x14ac:dyDescent="0.25">
      <c r="A465" s="20" t="s">
        <v>832</v>
      </c>
      <c r="B465" s="21" t="s">
        <v>833</v>
      </c>
      <c r="C465" s="59" t="s">
        <v>401</v>
      </c>
      <c r="D465" s="60"/>
      <c r="E465" s="60"/>
      <c r="F465" s="60"/>
      <c r="G465" s="60"/>
      <c r="H465" s="60"/>
      <c r="I465" s="60"/>
      <c r="J465" s="60"/>
      <c r="K465" s="60">
        <f t="shared" ref="K465:K499" si="14">SUM(D465:J465)</f>
        <v>0</v>
      </c>
    </row>
    <row r="466" spans="1:11" x14ac:dyDescent="0.25">
      <c r="A466" s="20" t="s">
        <v>834</v>
      </c>
      <c r="B466" s="21" t="s">
        <v>835</v>
      </c>
      <c r="C466" s="59" t="s">
        <v>52</v>
      </c>
      <c r="D466" s="60">
        <v>26</v>
      </c>
      <c r="E466" s="60"/>
      <c r="F466" s="60"/>
      <c r="G466" s="60"/>
      <c r="H466" s="60"/>
      <c r="I466" s="60"/>
      <c r="J466" s="60"/>
      <c r="K466" s="60">
        <f t="shared" si="14"/>
        <v>26</v>
      </c>
    </row>
    <row r="467" spans="1:11" x14ac:dyDescent="0.25">
      <c r="A467" s="20" t="s">
        <v>836</v>
      </c>
      <c r="B467" s="21" t="s">
        <v>837</v>
      </c>
      <c r="C467" s="59" t="s">
        <v>401</v>
      </c>
      <c r="D467" s="60">
        <v>396</v>
      </c>
      <c r="E467" s="60"/>
      <c r="F467" s="60"/>
      <c r="G467" s="60"/>
      <c r="H467" s="60"/>
      <c r="I467" s="60"/>
      <c r="J467" s="60"/>
      <c r="K467" s="60">
        <f t="shared" si="14"/>
        <v>396</v>
      </c>
    </row>
    <row r="468" spans="1:11" x14ac:dyDescent="0.25">
      <c r="A468" s="20" t="s">
        <v>838</v>
      </c>
      <c r="B468" s="21" t="s">
        <v>839</v>
      </c>
      <c r="C468" s="59" t="s">
        <v>401</v>
      </c>
      <c r="D468" s="60">
        <v>32232</v>
      </c>
      <c r="E468" s="60"/>
      <c r="F468" s="60"/>
      <c r="G468" s="60"/>
      <c r="H468" s="60"/>
      <c r="I468" s="60"/>
      <c r="J468" s="60"/>
      <c r="K468" s="60">
        <f t="shared" si="14"/>
        <v>32232</v>
      </c>
    </row>
    <row r="469" spans="1:11" x14ac:dyDescent="0.25">
      <c r="A469" s="20" t="s">
        <v>840</v>
      </c>
      <c r="B469" s="21" t="s">
        <v>841</v>
      </c>
      <c r="C469" s="59" t="s">
        <v>52</v>
      </c>
      <c r="D469" s="60"/>
      <c r="E469" s="60"/>
      <c r="F469" s="60"/>
      <c r="G469" s="60"/>
      <c r="H469" s="60"/>
      <c r="I469" s="60"/>
      <c r="J469" s="60"/>
      <c r="K469" s="60">
        <f t="shared" si="14"/>
        <v>0</v>
      </c>
    </row>
    <row r="470" spans="1:11" x14ac:dyDescent="0.25">
      <c r="A470" s="20" t="s">
        <v>842</v>
      </c>
      <c r="B470" s="21" t="s">
        <v>843</v>
      </c>
      <c r="C470" s="59" t="s">
        <v>401</v>
      </c>
      <c r="D470" s="60"/>
      <c r="E470" s="60"/>
      <c r="F470" s="60"/>
      <c r="G470" s="60"/>
      <c r="H470" s="60"/>
      <c r="I470" s="60"/>
      <c r="J470" s="60"/>
      <c r="K470" s="60">
        <f t="shared" si="14"/>
        <v>0</v>
      </c>
    </row>
    <row r="471" spans="1:11" x14ac:dyDescent="0.25">
      <c r="A471" s="20" t="s">
        <v>844</v>
      </c>
      <c r="B471" s="21" t="s">
        <v>845</v>
      </c>
      <c r="C471" s="59" t="s">
        <v>52</v>
      </c>
      <c r="D471" s="60">
        <v>6</v>
      </c>
      <c r="E471" s="60"/>
      <c r="F471" s="60"/>
      <c r="G471" s="60"/>
      <c r="H471" s="60"/>
      <c r="I471" s="60"/>
      <c r="J471" s="60"/>
      <c r="K471" s="60">
        <f t="shared" si="14"/>
        <v>6</v>
      </c>
    </row>
    <row r="472" spans="1:11" x14ac:dyDescent="0.25">
      <c r="A472" s="20" t="s">
        <v>846</v>
      </c>
      <c r="B472" s="21" t="s">
        <v>847</v>
      </c>
      <c r="C472" s="59" t="s">
        <v>401</v>
      </c>
      <c r="D472" s="60"/>
      <c r="E472" s="60"/>
      <c r="F472" s="60"/>
      <c r="G472" s="60"/>
      <c r="H472" s="60"/>
      <c r="I472" s="60"/>
      <c r="J472" s="60"/>
      <c r="K472" s="60">
        <f t="shared" si="14"/>
        <v>0</v>
      </c>
    </row>
    <row r="473" spans="1:11" x14ac:dyDescent="0.25">
      <c r="A473" s="20" t="s">
        <v>848</v>
      </c>
      <c r="B473" s="21" t="s">
        <v>849</v>
      </c>
      <c r="C473" s="59" t="s">
        <v>401</v>
      </c>
      <c r="D473" s="60"/>
      <c r="E473" s="60"/>
      <c r="F473" s="60"/>
      <c r="G473" s="60"/>
      <c r="H473" s="60"/>
      <c r="I473" s="60"/>
      <c r="J473" s="60"/>
      <c r="K473" s="60">
        <f t="shared" si="14"/>
        <v>0</v>
      </c>
    </row>
    <row r="474" spans="1:11" x14ac:dyDescent="0.25">
      <c r="A474" s="20" t="s">
        <v>850</v>
      </c>
      <c r="B474" s="21" t="s">
        <v>851</v>
      </c>
      <c r="C474" s="59" t="s">
        <v>483</v>
      </c>
      <c r="D474" s="60"/>
      <c r="E474" s="60"/>
      <c r="F474" s="60"/>
      <c r="G474" s="60"/>
      <c r="H474" s="60"/>
      <c r="I474" s="60"/>
      <c r="J474" s="60"/>
      <c r="K474" s="60">
        <f t="shared" si="14"/>
        <v>0</v>
      </c>
    </row>
    <row r="475" spans="1:11" x14ac:dyDescent="0.25">
      <c r="A475" s="20" t="s">
        <v>852</v>
      </c>
      <c r="B475" s="21" t="s">
        <v>853</v>
      </c>
      <c r="C475" s="59" t="s">
        <v>854</v>
      </c>
      <c r="D475" s="60"/>
      <c r="E475" s="60"/>
      <c r="F475" s="60"/>
      <c r="G475" s="60"/>
      <c r="H475" s="60"/>
      <c r="I475" s="60"/>
      <c r="J475" s="60"/>
      <c r="K475" s="60">
        <f t="shared" si="14"/>
        <v>0</v>
      </c>
    </row>
    <row r="476" spans="1:11" x14ac:dyDescent="0.25">
      <c r="A476" s="20" t="s">
        <v>855</v>
      </c>
      <c r="B476" s="21" t="s">
        <v>856</v>
      </c>
      <c r="C476" s="59" t="s">
        <v>854</v>
      </c>
      <c r="D476" s="60"/>
      <c r="E476" s="60"/>
      <c r="F476" s="60"/>
      <c r="G476" s="60"/>
      <c r="H476" s="60"/>
      <c r="I476" s="60"/>
      <c r="J476" s="60"/>
      <c r="K476" s="60">
        <f t="shared" si="14"/>
        <v>0</v>
      </c>
    </row>
    <row r="477" spans="1:11" x14ac:dyDescent="0.25">
      <c r="A477" s="20" t="s">
        <v>857</v>
      </c>
      <c r="B477" s="21" t="s">
        <v>858</v>
      </c>
      <c r="C477" s="59" t="s">
        <v>483</v>
      </c>
      <c r="D477" s="60"/>
      <c r="E477" s="60"/>
      <c r="F477" s="60"/>
      <c r="G477" s="60"/>
      <c r="H477" s="60"/>
      <c r="I477" s="60"/>
      <c r="J477" s="60"/>
      <c r="K477" s="60">
        <f t="shared" si="14"/>
        <v>0</v>
      </c>
    </row>
    <row r="478" spans="1:11" x14ac:dyDescent="0.25">
      <c r="A478" s="20" t="s">
        <v>859</v>
      </c>
      <c r="B478" s="21" t="s">
        <v>860</v>
      </c>
      <c r="C478" s="59" t="s">
        <v>483</v>
      </c>
      <c r="D478" s="60"/>
      <c r="E478" s="60"/>
      <c r="F478" s="60"/>
      <c r="G478" s="60"/>
      <c r="H478" s="60"/>
      <c r="I478" s="60"/>
      <c r="J478" s="60"/>
      <c r="K478" s="60">
        <f t="shared" si="14"/>
        <v>0</v>
      </c>
    </row>
    <row r="479" spans="1:11" x14ac:dyDescent="0.25">
      <c r="A479" s="20" t="s">
        <v>861</v>
      </c>
      <c r="B479" s="21" t="s">
        <v>862</v>
      </c>
      <c r="C479" s="59" t="s">
        <v>854</v>
      </c>
      <c r="D479" s="60"/>
      <c r="E479" s="60"/>
      <c r="F479" s="60"/>
      <c r="G479" s="60"/>
      <c r="H479" s="60"/>
      <c r="I479" s="60"/>
      <c r="J479" s="60"/>
      <c r="K479" s="60">
        <f t="shared" si="14"/>
        <v>0</v>
      </c>
    </row>
    <row r="480" spans="1:11" x14ac:dyDescent="0.25">
      <c r="A480" s="20" t="s">
        <v>863</v>
      </c>
      <c r="B480" s="21" t="s">
        <v>864</v>
      </c>
      <c r="C480" s="59" t="s">
        <v>483</v>
      </c>
      <c r="D480" s="60"/>
      <c r="E480" s="60"/>
      <c r="F480" s="60"/>
      <c r="G480" s="60"/>
      <c r="H480" s="60"/>
      <c r="I480" s="60"/>
      <c r="J480" s="60"/>
      <c r="K480" s="60">
        <f t="shared" si="14"/>
        <v>0</v>
      </c>
    </row>
    <row r="481" spans="1:11" x14ac:dyDescent="0.25">
      <c r="A481" s="20" t="s">
        <v>865</v>
      </c>
      <c r="B481" s="21" t="s">
        <v>866</v>
      </c>
      <c r="C481" s="59" t="s">
        <v>483</v>
      </c>
      <c r="D481" s="60"/>
      <c r="E481" s="60"/>
      <c r="F481" s="60"/>
      <c r="G481" s="60"/>
      <c r="H481" s="60"/>
      <c r="I481" s="60"/>
      <c r="J481" s="60"/>
      <c r="K481" s="60">
        <f t="shared" si="14"/>
        <v>0</v>
      </c>
    </row>
    <row r="482" spans="1:11" x14ac:dyDescent="0.25">
      <c r="A482" s="20" t="s">
        <v>867</v>
      </c>
      <c r="B482" s="21" t="s">
        <v>868</v>
      </c>
      <c r="C482" s="59" t="s">
        <v>854</v>
      </c>
      <c r="D482" s="60"/>
      <c r="E482" s="60"/>
      <c r="F482" s="60"/>
      <c r="G482" s="60"/>
      <c r="H482" s="60"/>
      <c r="I482" s="60"/>
      <c r="J482" s="60"/>
      <c r="K482" s="60">
        <f t="shared" si="14"/>
        <v>0</v>
      </c>
    </row>
    <row r="483" spans="1:11" x14ac:dyDescent="0.25">
      <c r="A483" s="20" t="s">
        <v>869</v>
      </c>
      <c r="B483" s="21" t="s">
        <v>870</v>
      </c>
      <c r="C483" s="59" t="s">
        <v>52</v>
      </c>
      <c r="D483" s="60">
        <v>194</v>
      </c>
      <c r="E483" s="60"/>
      <c r="F483" s="60"/>
      <c r="G483" s="60"/>
      <c r="H483" s="60"/>
      <c r="I483" s="60"/>
      <c r="J483" s="60"/>
      <c r="K483" s="60">
        <f t="shared" si="14"/>
        <v>194</v>
      </c>
    </row>
    <row r="484" spans="1:11" x14ac:dyDescent="0.25">
      <c r="A484" s="20" t="s">
        <v>871</v>
      </c>
      <c r="B484" s="21" t="s">
        <v>872</v>
      </c>
      <c r="C484" s="59" t="s">
        <v>401</v>
      </c>
      <c r="D484" s="60"/>
      <c r="E484" s="60"/>
      <c r="F484" s="60"/>
      <c r="G484" s="60"/>
      <c r="H484" s="60"/>
      <c r="I484" s="60"/>
      <c r="J484" s="60"/>
      <c r="K484" s="60">
        <f t="shared" si="14"/>
        <v>0</v>
      </c>
    </row>
    <row r="485" spans="1:11" x14ac:dyDescent="0.25">
      <c r="A485" s="20" t="s">
        <v>873</v>
      </c>
      <c r="B485" s="21" t="s">
        <v>874</v>
      </c>
      <c r="C485" s="59" t="s">
        <v>875</v>
      </c>
      <c r="D485" s="60"/>
      <c r="E485" s="60"/>
      <c r="F485" s="60"/>
      <c r="G485" s="60"/>
      <c r="H485" s="60"/>
      <c r="I485" s="60"/>
      <c r="J485" s="60"/>
      <c r="K485" s="60">
        <f t="shared" si="14"/>
        <v>0</v>
      </c>
    </row>
    <row r="486" spans="1:11" x14ac:dyDescent="0.25">
      <c r="A486" s="20" t="s">
        <v>876</v>
      </c>
      <c r="B486" s="21" t="s">
        <v>877</v>
      </c>
      <c r="C486" s="59" t="s">
        <v>875</v>
      </c>
      <c r="D486" s="60"/>
      <c r="E486" s="60"/>
      <c r="F486" s="60"/>
      <c r="G486" s="60"/>
      <c r="H486" s="60"/>
      <c r="I486" s="60"/>
      <c r="J486" s="60"/>
      <c r="K486" s="60">
        <f t="shared" si="14"/>
        <v>0</v>
      </c>
    </row>
    <row r="487" spans="1:11" x14ac:dyDescent="0.25">
      <c r="A487" s="20" t="s">
        <v>878</v>
      </c>
      <c r="B487" s="21" t="s">
        <v>879</v>
      </c>
      <c r="C487" s="59" t="s">
        <v>401</v>
      </c>
      <c r="D487" s="60">
        <v>600</v>
      </c>
      <c r="E487" s="60"/>
      <c r="F487" s="60"/>
      <c r="G487" s="60"/>
      <c r="H487" s="60"/>
      <c r="I487" s="60"/>
      <c r="J487" s="60"/>
      <c r="K487" s="60">
        <f t="shared" si="14"/>
        <v>600</v>
      </c>
    </row>
    <row r="488" spans="1:11" x14ac:dyDescent="0.25">
      <c r="A488" s="20" t="s">
        <v>880</v>
      </c>
      <c r="B488" s="21" t="s">
        <v>881</v>
      </c>
      <c r="C488" s="59" t="s">
        <v>401</v>
      </c>
      <c r="D488" s="60">
        <v>2100</v>
      </c>
      <c r="E488" s="60"/>
      <c r="F488" s="60"/>
      <c r="G488" s="60"/>
      <c r="H488" s="60"/>
      <c r="I488" s="60"/>
      <c r="J488" s="60"/>
      <c r="K488" s="60">
        <f t="shared" si="14"/>
        <v>2100</v>
      </c>
    </row>
    <row r="489" spans="1:11" x14ac:dyDescent="0.25">
      <c r="A489" s="20" t="s">
        <v>882</v>
      </c>
      <c r="B489" s="21" t="s">
        <v>883</v>
      </c>
      <c r="C489" s="59" t="s">
        <v>401</v>
      </c>
      <c r="D489" s="60">
        <v>100</v>
      </c>
      <c r="E489" s="60"/>
      <c r="F489" s="60"/>
      <c r="G489" s="60"/>
      <c r="H489" s="60"/>
      <c r="I489" s="60"/>
      <c r="J489" s="60"/>
      <c r="K489" s="60">
        <f t="shared" si="14"/>
        <v>100</v>
      </c>
    </row>
    <row r="490" spans="1:11" x14ac:dyDescent="0.25">
      <c r="A490" s="20" t="s">
        <v>884</v>
      </c>
      <c r="B490" s="21" t="s">
        <v>885</v>
      </c>
      <c r="C490" s="59" t="s">
        <v>401</v>
      </c>
      <c r="D490" s="60"/>
      <c r="E490" s="60"/>
      <c r="F490" s="60"/>
      <c r="G490" s="60"/>
      <c r="H490" s="60"/>
      <c r="I490" s="60"/>
      <c r="J490" s="60"/>
      <c r="K490" s="60">
        <f t="shared" si="14"/>
        <v>0</v>
      </c>
    </row>
    <row r="491" spans="1:11" x14ac:dyDescent="0.25">
      <c r="A491" s="20" t="s">
        <v>886</v>
      </c>
      <c r="B491" s="21" t="s">
        <v>887</v>
      </c>
      <c r="C491" s="59" t="s">
        <v>401</v>
      </c>
      <c r="D491" s="60"/>
      <c r="E491" s="60"/>
      <c r="F491" s="60"/>
      <c r="G491" s="60"/>
      <c r="H491" s="60"/>
      <c r="I491" s="60"/>
      <c r="J491" s="60"/>
      <c r="K491" s="60">
        <f t="shared" si="14"/>
        <v>0</v>
      </c>
    </row>
    <row r="492" spans="1:11" x14ac:dyDescent="0.25">
      <c r="A492" s="20" t="s">
        <v>888</v>
      </c>
      <c r="B492" s="21" t="s">
        <v>889</v>
      </c>
      <c r="C492" s="59" t="s">
        <v>502</v>
      </c>
      <c r="D492" s="60"/>
      <c r="E492" s="60"/>
      <c r="F492" s="60"/>
      <c r="G492" s="60"/>
      <c r="H492" s="60"/>
      <c r="I492" s="60"/>
      <c r="J492" s="60"/>
      <c r="K492" s="60">
        <f t="shared" si="14"/>
        <v>0</v>
      </c>
    </row>
    <row r="493" spans="1:11" x14ac:dyDescent="0.25">
      <c r="A493" s="20" t="s">
        <v>890</v>
      </c>
      <c r="B493" s="21" t="s">
        <v>891</v>
      </c>
      <c r="C493" s="59" t="s">
        <v>401</v>
      </c>
      <c r="D493" s="60"/>
      <c r="E493" s="60"/>
      <c r="F493" s="60"/>
      <c r="G493" s="60"/>
      <c r="H493" s="60"/>
      <c r="I493" s="60"/>
      <c r="J493" s="60"/>
      <c r="K493" s="60">
        <f t="shared" si="14"/>
        <v>0</v>
      </c>
    </row>
    <row r="494" spans="1:11" x14ac:dyDescent="0.25">
      <c r="A494" s="20" t="s">
        <v>892</v>
      </c>
      <c r="B494" s="21" t="s">
        <v>893</v>
      </c>
      <c r="C494" s="59" t="s">
        <v>401</v>
      </c>
      <c r="D494" s="60"/>
      <c r="E494" s="60"/>
      <c r="F494" s="60"/>
      <c r="G494" s="60"/>
      <c r="H494" s="60"/>
      <c r="I494" s="60"/>
      <c r="J494" s="60"/>
      <c r="K494" s="60">
        <f t="shared" si="14"/>
        <v>0</v>
      </c>
    </row>
    <row r="495" spans="1:11" x14ac:dyDescent="0.25">
      <c r="A495" s="20" t="s">
        <v>894</v>
      </c>
      <c r="B495" s="21" t="s">
        <v>895</v>
      </c>
      <c r="C495" s="59" t="s">
        <v>401</v>
      </c>
      <c r="D495" s="60"/>
      <c r="E495" s="60"/>
      <c r="F495" s="60"/>
      <c r="G495" s="60"/>
      <c r="H495" s="60"/>
      <c r="I495" s="60"/>
      <c r="J495" s="60"/>
      <c r="K495" s="60">
        <f t="shared" si="14"/>
        <v>0</v>
      </c>
    </row>
    <row r="496" spans="1:11" x14ac:dyDescent="0.25">
      <c r="A496" s="20" t="s">
        <v>896</v>
      </c>
      <c r="B496" s="21" t="s">
        <v>897</v>
      </c>
      <c r="C496" s="59" t="s">
        <v>502</v>
      </c>
      <c r="D496" s="60">
        <v>17300</v>
      </c>
      <c r="E496" s="60"/>
      <c r="F496" s="60"/>
      <c r="G496" s="60"/>
      <c r="H496" s="60"/>
      <c r="I496" s="60"/>
      <c r="J496" s="60"/>
      <c r="K496" s="60">
        <f t="shared" si="14"/>
        <v>17300</v>
      </c>
    </row>
    <row r="497" spans="1:11" x14ac:dyDescent="0.25">
      <c r="A497" s="20" t="s">
        <v>898</v>
      </c>
      <c r="B497" s="21" t="s">
        <v>899</v>
      </c>
      <c r="C497" s="59" t="s">
        <v>401</v>
      </c>
      <c r="D497" s="60"/>
      <c r="E497" s="60"/>
      <c r="F497" s="60"/>
      <c r="G497" s="60"/>
      <c r="H497" s="60"/>
      <c r="I497" s="60"/>
      <c r="J497" s="60"/>
      <c r="K497" s="60">
        <f t="shared" si="14"/>
        <v>0</v>
      </c>
    </row>
    <row r="498" spans="1:11" x14ac:dyDescent="0.25">
      <c r="A498" s="20" t="s">
        <v>900</v>
      </c>
      <c r="B498" s="21" t="s">
        <v>901</v>
      </c>
      <c r="C498" s="59" t="s">
        <v>52</v>
      </c>
      <c r="D498" s="60"/>
      <c r="E498" s="60"/>
      <c r="F498" s="60"/>
      <c r="G498" s="60"/>
      <c r="H498" s="60"/>
      <c r="I498" s="60"/>
      <c r="J498" s="60"/>
      <c r="K498" s="60">
        <f t="shared" si="14"/>
        <v>0</v>
      </c>
    </row>
    <row r="499" spans="1:11" x14ac:dyDescent="0.25">
      <c r="A499" s="20" t="s">
        <v>902</v>
      </c>
      <c r="B499" s="21" t="s">
        <v>903</v>
      </c>
      <c r="C499" s="59" t="s">
        <v>401</v>
      </c>
      <c r="D499" s="60"/>
      <c r="E499" s="60"/>
      <c r="F499" s="60"/>
      <c r="G499" s="60"/>
      <c r="H499" s="60"/>
      <c r="I499" s="60"/>
      <c r="J499" s="60"/>
      <c r="K499" s="60">
        <f t="shared" si="14"/>
        <v>0</v>
      </c>
    </row>
  </sheetData>
  <mergeCells count="165">
    <mergeCell ref="K456:K457"/>
    <mergeCell ref="D463:D464"/>
    <mergeCell ref="E463:E464"/>
    <mergeCell ref="F463:F464"/>
    <mergeCell ref="G463:G464"/>
    <mergeCell ref="H463:H464"/>
    <mergeCell ref="I463:I464"/>
    <mergeCell ref="K463:K464"/>
    <mergeCell ref="D456:D457"/>
    <mergeCell ref="E456:E457"/>
    <mergeCell ref="F456:F457"/>
    <mergeCell ref="G456:G457"/>
    <mergeCell ref="H456:H457"/>
    <mergeCell ref="I456:I457"/>
    <mergeCell ref="J456:J457"/>
    <mergeCell ref="J463:J464"/>
    <mergeCell ref="K435:K436"/>
    <mergeCell ref="D447:D448"/>
    <mergeCell ref="E447:E448"/>
    <mergeCell ref="F447:F448"/>
    <mergeCell ref="G447:G448"/>
    <mergeCell ref="H447:H448"/>
    <mergeCell ref="I447:I448"/>
    <mergeCell ref="K447:K448"/>
    <mergeCell ref="D435:D436"/>
    <mergeCell ref="E435:E436"/>
    <mergeCell ref="F435:F436"/>
    <mergeCell ref="G435:G436"/>
    <mergeCell ref="H435:H436"/>
    <mergeCell ref="I435:I436"/>
    <mergeCell ref="J435:J436"/>
    <mergeCell ref="J447:J448"/>
    <mergeCell ref="K419:K420"/>
    <mergeCell ref="D426:D427"/>
    <mergeCell ref="E426:E427"/>
    <mergeCell ref="F426:F427"/>
    <mergeCell ref="G426:G427"/>
    <mergeCell ref="H426:H427"/>
    <mergeCell ref="I426:I427"/>
    <mergeCell ref="K426:K427"/>
    <mergeCell ref="D419:D420"/>
    <mergeCell ref="E419:E420"/>
    <mergeCell ref="F419:F420"/>
    <mergeCell ref="G419:G420"/>
    <mergeCell ref="H419:H420"/>
    <mergeCell ref="I419:I420"/>
    <mergeCell ref="J419:J420"/>
    <mergeCell ref="J426:J427"/>
    <mergeCell ref="K400:K401"/>
    <mergeCell ref="D412:D413"/>
    <mergeCell ref="E412:E413"/>
    <mergeCell ref="F412:F413"/>
    <mergeCell ref="G412:G413"/>
    <mergeCell ref="H412:H413"/>
    <mergeCell ref="I412:I413"/>
    <mergeCell ref="K412:K413"/>
    <mergeCell ref="D400:D401"/>
    <mergeCell ref="E400:E401"/>
    <mergeCell ref="F400:F401"/>
    <mergeCell ref="G400:G401"/>
    <mergeCell ref="H400:H401"/>
    <mergeCell ref="I400:I401"/>
    <mergeCell ref="J400:J401"/>
    <mergeCell ref="J412:J413"/>
    <mergeCell ref="K295:K296"/>
    <mergeCell ref="D334:D335"/>
    <mergeCell ref="E334:E335"/>
    <mergeCell ref="F334:F335"/>
    <mergeCell ref="G334:G335"/>
    <mergeCell ref="H334:H335"/>
    <mergeCell ref="I334:I335"/>
    <mergeCell ref="E382:E383"/>
    <mergeCell ref="F382:F383"/>
    <mergeCell ref="G382:G383"/>
    <mergeCell ref="H382:H383"/>
    <mergeCell ref="I382:I383"/>
    <mergeCell ref="K382:K383"/>
    <mergeCell ref="K334:K335"/>
    <mergeCell ref="D360:D361"/>
    <mergeCell ref="E360:E361"/>
    <mergeCell ref="F360:F361"/>
    <mergeCell ref="G360:G361"/>
    <mergeCell ref="H360:H361"/>
    <mergeCell ref="I360:I361"/>
    <mergeCell ref="K360:K361"/>
    <mergeCell ref="J360:J361"/>
    <mergeCell ref="J382:J383"/>
    <mergeCell ref="K175:K176"/>
    <mergeCell ref="D213:D214"/>
    <mergeCell ref="E213:E214"/>
    <mergeCell ref="F213:F214"/>
    <mergeCell ref="G213:G214"/>
    <mergeCell ref="H213:H214"/>
    <mergeCell ref="I213:I214"/>
    <mergeCell ref="K213:K214"/>
    <mergeCell ref="H1:H2"/>
    <mergeCell ref="G1:G2"/>
    <mergeCell ref="I1:I2"/>
    <mergeCell ref="K1:K2"/>
    <mergeCell ref="D175:D176"/>
    <mergeCell ref="E175:E176"/>
    <mergeCell ref="F175:F176"/>
    <mergeCell ref="G175:G176"/>
    <mergeCell ref="H175:H176"/>
    <mergeCell ref="I175:I176"/>
    <mergeCell ref="A463:A464"/>
    <mergeCell ref="B463:B464"/>
    <mergeCell ref="C463:C464"/>
    <mergeCell ref="D1:D2"/>
    <mergeCell ref="E1:E2"/>
    <mergeCell ref="F1:F2"/>
    <mergeCell ref="D295:D296"/>
    <mergeCell ref="E295:E296"/>
    <mergeCell ref="F295:F296"/>
    <mergeCell ref="D382:D383"/>
    <mergeCell ref="A447:A448"/>
    <mergeCell ref="B447:B448"/>
    <mergeCell ref="C447:C448"/>
    <mergeCell ref="A456:A457"/>
    <mergeCell ref="B456:B457"/>
    <mergeCell ref="C456:C457"/>
    <mergeCell ref="A426:A427"/>
    <mergeCell ref="B426:B427"/>
    <mergeCell ref="C426:C427"/>
    <mergeCell ref="A435:A436"/>
    <mergeCell ref="B435:B436"/>
    <mergeCell ref="C435:C436"/>
    <mergeCell ref="A412:A413"/>
    <mergeCell ref="B412:B413"/>
    <mergeCell ref="C412:C413"/>
    <mergeCell ref="A419:A420"/>
    <mergeCell ref="B419:B420"/>
    <mergeCell ref="C419:C420"/>
    <mergeCell ref="A382:A383"/>
    <mergeCell ref="B382:B383"/>
    <mergeCell ref="C382:C383"/>
    <mergeCell ref="A400:A401"/>
    <mergeCell ref="B400:B401"/>
    <mergeCell ref="C400:C401"/>
    <mergeCell ref="A360:A361"/>
    <mergeCell ref="B360:B361"/>
    <mergeCell ref="C360:C361"/>
    <mergeCell ref="A213:A214"/>
    <mergeCell ref="B213:B214"/>
    <mergeCell ref="C213:C214"/>
    <mergeCell ref="A295:A296"/>
    <mergeCell ref="B295:B296"/>
    <mergeCell ref="C295:C296"/>
    <mergeCell ref="A1:A2"/>
    <mergeCell ref="B1:B2"/>
    <mergeCell ref="C1:C2"/>
    <mergeCell ref="A175:A176"/>
    <mergeCell ref="B175:B176"/>
    <mergeCell ref="C175:C176"/>
    <mergeCell ref="J1:J2"/>
    <mergeCell ref="A334:A335"/>
    <mergeCell ref="B334:B335"/>
    <mergeCell ref="C334:C335"/>
    <mergeCell ref="G295:G296"/>
    <mergeCell ref="H295:H296"/>
    <mergeCell ref="I295:I296"/>
    <mergeCell ref="J175:J176"/>
    <mergeCell ref="J213:J214"/>
    <mergeCell ref="J295:J296"/>
    <mergeCell ref="J334:J335"/>
  </mergeCell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master!$B$3:$B$453</xm:f>
          </x14:formula1>
          <xm:sqref>C296:C307 C653:C880 C2:C174 C176:C212 C214:C294 C309:C333 C335:C359 C361:C381 C383:C399 C401:C411 C413:C418 C420:C425 C427:C428 C436 C448 C457 C464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"/>
  <sheetViews>
    <sheetView workbookViewId="0"/>
  </sheetViews>
  <sheetFormatPr defaultColWidth="14.42578125" defaultRowHeight="15" customHeight="1" x14ac:dyDescent="0.25"/>
  <sheetData>
    <row r="1" spans="1:4" x14ac:dyDescent="0.25">
      <c r="A1" s="2" t="s">
        <v>959</v>
      </c>
      <c r="C1" s="2" t="s">
        <v>960</v>
      </c>
    </row>
    <row r="2" spans="1:4" x14ac:dyDescent="0.25">
      <c r="A2" s="2" t="s">
        <v>957</v>
      </c>
      <c r="B2" s="2">
        <v>1</v>
      </c>
      <c r="C2" s="2">
        <v>1244</v>
      </c>
      <c r="D2" s="2">
        <v>1245</v>
      </c>
    </row>
    <row r="3" spans="1:4" x14ac:dyDescent="0.25">
      <c r="A3" s="2" t="s">
        <v>956</v>
      </c>
      <c r="B3" s="2">
        <v>0</v>
      </c>
      <c r="C3" s="2">
        <v>46</v>
      </c>
      <c r="D3" s="2">
        <v>46</v>
      </c>
    </row>
    <row r="4" spans="1:4" x14ac:dyDescent="0.25">
      <c r="A4" s="2" t="s">
        <v>955</v>
      </c>
      <c r="B4" s="2">
        <v>0</v>
      </c>
      <c r="C4" s="2">
        <v>40</v>
      </c>
      <c r="D4" s="2">
        <v>40</v>
      </c>
    </row>
    <row r="5" spans="1:4" x14ac:dyDescent="0.25">
      <c r="A5" s="2" t="s">
        <v>961</v>
      </c>
      <c r="B5" s="2">
        <v>0</v>
      </c>
      <c r="C5" s="2">
        <v>85</v>
      </c>
      <c r="D5" s="2">
        <v>85</v>
      </c>
    </row>
    <row r="6" spans="1:4" x14ac:dyDescent="0.25">
      <c r="A6" s="2" t="s">
        <v>962</v>
      </c>
      <c r="B6" s="2">
        <v>0</v>
      </c>
      <c r="C6" s="2">
        <v>80</v>
      </c>
      <c r="D6" s="2">
        <v>80</v>
      </c>
    </row>
    <row r="7" spans="1:4" x14ac:dyDescent="0.25">
      <c r="A7" s="2" t="s">
        <v>958</v>
      </c>
      <c r="B7" s="2">
        <v>0</v>
      </c>
      <c r="C7" s="2">
        <v>60</v>
      </c>
      <c r="D7" s="2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FORM LPLPO 2024</vt:lpstr>
      <vt:lpstr>master</vt:lpstr>
      <vt:lpstr>stok akhir</vt:lpstr>
      <vt:lpstr>Sheet4</vt:lpstr>
      <vt:lpstr>Sheet2</vt:lpstr>
      <vt:lpstr>jiwa</vt:lpstr>
      <vt:lpstr>'FORM LPLPO 2024'!LPLPO2021</vt:lpstr>
      <vt:lpstr>LPLPO2023</vt:lpstr>
      <vt:lpstr>PASTE2023</vt:lpstr>
      <vt:lpstr>'FORM LPLPO 2024'!Print_Area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AGUNG SAPUTRO</dc:creator>
  <cp:lastModifiedBy>i34GB</cp:lastModifiedBy>
  <cp:lastPrinted>2024-06-07T03:13:56Z</cp:lastPrinted>
  <dcterms:created xsi:type="dcterms:W3CDTF">2023-12-11T02:16:00Z</dcterms:created>
  <dcterms:modified xsi:type="dcterms:W3CDTF">2024-06-07T03:15:33Z</dcterms:modified>
</cp:coreProperties>
</file>