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tu data\hepatitis\"/>
    </mc:Choice>
  </mc:AlternateContent>
  <xr:revisionPtr revIDLastSave="0" documentId="8_{2903AA76-162A-4B20-ACDF-933A4FA3DCA5}" xr6:coauthVersionLast="47" xr6:coauthVersionMax="47" xr10:uidLastSave="{00000000-0000-0000-0000-000000000000}"/>
  <bookViews>
    <workbookView xWindow="-120" yWindow="-120" windowWidth="20730" windowHeight="11310" xr2:uid="{5D6CC298-D340-406D-A046-BD39821AE137}"/>
  </bookViews>
  <sheets>
    <sheet name="Maret" sheetId="1" r:id="rId1"/>
  </sheets>
  <externalReferences>
    <externalReference r:id="rId2"/>
  </externalReferences>
  <definedNames>
    <definedName name="desa">'[1]data faskes19'!$B$10:$B$36</definedName>
    <definedName name="desa19">'[1]data faskes19'!$B$10:$B$36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" l="1"/>
  <c r="L2" i="1"/>
  <c r="D3" i="1"/>
  <c r="L3" i="1"/>
  <c r="D4" i="1"/>
  <c r="L4" i="1"/>
  <c r="AX9" i="1"/>
  <c r="AY9" i="1"/>
  <c r="AH16" i="1" s="1"/>
  <c r="AZ9" i="1"/>
  <c r="BA9" i="1"/>
  <c r="BB9" i="1"/>
  <c r="BC9" i="1"/>
  <c r="AN16" i="1" s="1"/>
  <c r="AZ10" i="1"/>
  <c r="BA10" i="1"/>
  <c r="AZ11" i="1"/>
  <c r="BA11" i="1"/>
  <c r="AF15" i="1" s="1"/>
  <c r="B12" i="1"/>
  <c r="D12" i="1"/>
  <c r="M12" i="1"/>
  <c r="B13" i="1"/>
  <c r="AD13" i="1" s="1"/>
  <c r="D13" i="1"/>
  <c r="M13" i="1"/>
  <c r="AN13" i="1"/>
  <c r="B14" i="1"/>
  <c r="D14" i="1"/>
  <c r="M14" i="1"/>
  <c r="AN14" i="1"/>
  <c r="B15" i="1"/>
  <c r="AK15" i="1" s="1"/>
  <c r="D15" i="1"/>
  <c r="M15" i="1"/>
  <c r="Y15" i="1"/>
  <c r="AO15" i="1"/>
  <c r="B16" i="1"/>
  <c r="AK16" i="1" s="1"/>
  <c r="D16" i="1"/>
  <c r="M16" i="1"/>
  <c r="Y16" i="1"/>
  <c r="AL16" i="1"/>
  <c r="B17" i="1"/>
  <c r="Y17" i="1" s="1"/>
  <c r="D17" i="1"/>
  <c r="M17" i="1"/>
  <c r="N17" i="1"/>
  <c r="V17" i="1"/>
  <c r="AK17" i="1"/>
  <c r="B18" i="1"/>
  <c r="AK18" i="1" s="1"/>
  <c r="D18" i="1"/>
  <c r="M18" i="1"/>
  <c r="N18" i="1"/>
  <c r="R18" i="1"/>
  <c r="Y18" i="1"/>
  <c r="AD18" i="1"/>
  <c r="AH18" i="1"/>
  <c r="AN18" i="1"/>
  <c r="B19" i="1"/>
  <c r="D19" i="1"/>
  <c r="M19" i="1"/>
  <c r="AL19" i="1"/>
  <c r="B20" i="1"/>
  <c r="D20" i="1"/>
  <c r="F20" i="1"/>
  <c r="M20" i="1"/>
  <c r="V20" i="1"/>
  <c r="AF20" i="1"/>
  <c r="AL20" i="1"/>
  <c r="B21" i="1"/>
  <c r="N21" i="1" s="1"/>
  <c r="D21" i="1"/>
  <c r="M21" i="1"/>
  <c r="AH21" i="1"/>
  <c r="B22" i="1"/>
  <c r="D22" i="1"/>
  <c r="E22" i="1"/>
  <c r="F22" i="1"/>
  <c r="J22" i="1"/>
  <c r="M22" i="1"/>
  <c r="N22" i="1"/>
  <c r="O22" i="1"/>
  <c r="R22" i="1"/>
  <c r="S22" i="1"/>
  <c r="T22" i="1" s="1"/>
  <c r="V22" i="1"/>
  <c r="X22" i="1" s="1"/>
  <c r="W22" i="1"/>
  <c r="Z22" i="1"/>
  <c r="AD22" i="1"/>
  <c r="AE22" i="1"/>
  <c r="AH22" i="1"/>
  <c r="AI22" i="1"/>
  <c r="AJ22" i="1"/>
  <c r="AL22" i="1"/>
  <c r="AN22" i="1"/>
  <c r="B23" i="1"/>
  <c r="E23" i="1" s="1"/>
  <c r="D23" i="1"/>
  <c r="M23" i="1"/>
  <c r="O23" i="1"/>
  <c r="V23" i="1"/>
  <c r="Z23" i="1"/>
  <c r="AE23" i="1"/>
  <c r="AF23" i="1"/>
  <c r="B24" i="1"/>
  <c r="R24" i="1" s="1"/>
  <c r="D24" i="1"/>
  <c r="F24" i="1"/>
  <c r="M24" i="1"/>
  <c r="N24" i="1"/>
  <c r="S24" i="1"/>
  <c r="W24" i="1"/>
  <c r="AF24" i="1"/>
  <c r="AI24" i="1"/>
  <c r="AN24" i="1"/>
  <c r="B25" i="1"/>
  <c r="J25" i="1" s="1"/>
  <c r="D25" i="1"/>
  <c r="M25" i="1"/>
  <c r="O25" i="1"/>
  <c r="AD25" i="1"/>
  <c r="B26" i="1"/>
  <c r="E26" i="1" s="1"/>
  <c r="G26" i="1" s="1"/>
  <c r="H26" i="1" s="1"/>
  <c r="D26" i="1"/>
  <c r="F26" i="1"/>
  <c r="J26" i="1"/>
  <c r="M26" i="1"/>
  <c r="O26" i="1"/>
  <c r="R26" i="1"/>
  <c r="T26" i="1" s="1"/>
  <c r="S26" i="1"/>
  <c r="V26" i="1"/>
  <c r="X26" i="1" s="1"/>
  <c r="W26" i="1"/>
  <c r="Z26" i="1"/>
  <c r="AE26" i="1"/>
  <c r="AF26" i="1"/>
  <c r="AH26" i="1"/>
  <c r="AL26" i="1"/>
  <c r="AN26" i="1"/>
  <c r="B27" i="1"/>
  <c r="F27" i="1" s="1"/>
  <c r="D27" i="1"/>
  <c r="M27" i="1"/>
  <c r="W27" i="1"/>
  <c r="AH27" i="1"/>
  <c r="B28" i="1"/>
  <c r="R28" i="1" s="1"/>
  <c r="D28" i="1"/>
  <c r="M28" i="1"/>
  <c r="V28" i="1"/>
  <c r="AD28" i="1"/>
  <c r="AI28" i="1"/>
  <c r="B29" i="1"/>
  <c r="F29" i="1" s="1"/>
  <c r="D29" i="1"/>
  <c r="M29" i="1"/>
  <c r="S29" i="1"/>
  <c r="AD29" i="1"/>
  <c r="B30" i="1"/>
  <c r="V30" i="1" s="1"/>
  <c r="X30" i="1" s="1"/>
  <c r="D30" i="1"/>
  <c r="E30" i="1"/>
  <c r="J30" i="1"/>
  <c r="L30" i="1" s="1"/>
  <c r="M30" i="1"/>
  <c r="O30" i="1"/>
  <c r="R30" i="1"/>
  <c r="W30" i="1"/>
  <c r="AD30" i="1"/>
  <c r="AF30" i="1"/>
  <c r="AI30" i="1"/>
  <c r="AL30" i="1"/>
  <c r="B31" i="1"/>
  <c r="V31" i="1" s="1"/>
  <c r="D31" i="1"/>
  <c r="F31" i="1"/>
  <c r="M31" i="1"/>
  <c r="R31" i="1"/>
  <c r="W31" i="1"/>
  <c r="AH31" i="1"/>
  <c r="B32" i="1"/>
  <c r="R32" i="1" s="1"/>
  <c r="D32" i="1"/>
  <c r="M32" i="1"/>
  <c r="W32" i="1"/>
  <c r="B33" i="1"/>
  <c r="F33" i="1" s="1"/>
  <c r="D33" i="1"/>
  <c r="J33" i="1"/>
  <c r="M33" i="1"/>
  <c r="O33" i="1"/>
  <c r="R33" i="1"/>
  <c r="T33" i="1" s="1"/>
  <c r="S33" i="1"/>
  <c r="W33" i="1"/>
  <c r="Z33" i="1"/>
  <c r="AD33" i="1"/>
  <c r="AH33" i="1"/>
  <c r="AI33" i="1"/>
  <c r="AJ33" i="1"/>
  <c r="B34" i="1"/>
  <c r="S34" i="1" s="1"/>
  <c r="T34" i="1" s="1"/>
  <c r="D34" i="1"/>
  <c r="E34" i="1"/>
  <c r="J34" i="1"/>
  <c r="M34" i="1"/>
  <c r="N34" i="1"/>
  <c r="R34" i="1"/>
  <c r="V34" i="1"/>
  <c r="Z34" i="1"/>
  <c r="AE34" i="1"/>
  <c r="AH34" i="1"/>
  <c r="AK34" i="1"/>
  <c r="AO34" i="1"/>
  <c r="B35" i="1"/>
  <c r="O35" i="1" s="1"/>
  <c r="D35" i="1"/>
  <c r="J35" i="1"/>
  <c r="M35" i="1"/>
  <c r="S35" i="1"/>
  <c r="AD35" i="1"/>
  <c r="AE35" i="1"/>
  <c r="AF35" i="1"/>
  <c r="AL35" i="1"/>
  <c r="AN35" i="1"/>
  <c r="B36" i="1"/>
  <c r="N36" i="1" s="1"/>
  <c r="D36" i="1"/>
  <c r="M36" i="1"/>
  <c r="W36" i="1"/>
  <c r="E37" i="1"/>
  <c r="G37" i="1" s="1"/>
  <c r="F37" i="1"/>
  <c r="J37" i="1"/>
  <c r="N37" i="1"/>
  <c r="O37" i="1"/>
  <c r="R37" i="1"/>
  <c r="S37" i="1"/>
  <c r="V37" i="1"/>
  <c r="W37" i="1"/>
  <c r="Y37" i="1"/>
  <c r="AA37" i="1" s="1"/>
  <c r="Z37" i="1"/>
  <c r="AD37" i="1"/>
  <c r="AE37" i="1"/>
  <c r="AF37" i="1"/>
  <c r="AH37" i="1"/>
  <c r="AI37" i="1"/>
  <c r="AK37" i="1"/>
  <c r="AL37" i="1"/>
  <c r="AN37" i="1"/>
  <c r="AO37" i="1"/>
  <c r="AP37" i="1" s="1"/>
  <c r="D38" i="1"/>
  <c r="D40" i="1" s="1"/>
  <c r="M38" i="1"/>
  <c r="E39" i="1"/>
  <c r="F39" i="1"/>
  <c r="J39" i="1"/>
  <c r="N39" i="1"/>
  <c r="P39" i="1" s="1"/>
  <c r="Q39" i="1" s="1"/>
  <c r="O39" i="1"/>
  <c r="R39" i="1"/>
  <c r="S39" i="1"/>
  <c r="V39" i="1"/>
  <c r="W39" i="1"/>
  <c r="Y39" i="1"/>
  <c r="AA39" i="1" s="1"/>
  <c r="Z39" i="1"/>
  <c r="AD39" i="1"/>
  <c r="AG39" i="1" s="1"/>
  <c r="AE39" i="1"/>
  <c r="AF39" i="1"/>
  <c r="AH39" i="1"/>
  <c r="AI39" i="1"/>
  <c r="AK39" i="1"/>
  <c r="AL39" i="1"/>
  <c r="AN39" i="1"/>
  <c r="AO39" i="1"/>
  <c r="AP39" i="1" s="1"/>
  <c r="M40" i="1"/>
  <c r="AR39" i="1" l="1"/>
  <c r="L34" i="1"/>
  <c r="AI32" i="1"/>
  <c r="AH29" i="1"/>
  <c r="W29" i="1"/>
  <c r="O29" i="1"/>
  <c r="E29" i="1"/>
  <c r="AE27" i="1"/>
  <c r="R27" i="1"/>
  <c r="E27" i="1"/>
  <c r="AM39" i="1"/>
  <c r="X37" i="1"/>
  <c r="AH36" i="1"/>
  <c r="AI35" i="1"/>
  <c r="Z35" i="1"/>
  <c r="F35" i="1"/>
  <c r="AL34" i="1"/>
  <c r="AM34" i="1" s="1"/>
  <c r="AF34" i="1"/>
  <c r="W34" i="1"/>
  <c r="X34" i="1" s="1"/>
  <c r="AB34" i="1" s="1"/>
  <c r="AC34" i="1" s="1"/>
  <c r="O34" i="1"/>
  <c r="P34" i="1" s="1"/>
  <c r="Q34" i="1" s="1"/>
  <c r="F34" i="1"/>
  <c r="AN33" i="1"/>
  <c r="AE33" i="1"/>
  <c r="N33" i="1"/>
  <c r="E33" i="1"/>
  <c r="AH32" i="1"/>
  <c r="AF31" i="1"/>
  <c r="AN30" i="1"/>
  <c r="AH30" i="1"/>
  <c r="AJ30" i="1" s="1"/>
  <c r="Z30" i="1"/>
  <c r="S30" i="1"/>
  <c r="T30" i="1" s="1"/>
  <c r="U30" i="1" s="1"/>
  <c r="N30" i="1"/>
  <c r="P30" i="1" s="1"/>
  <c r="Q30" i="1" s="1"/>
  <c r="F30" i="1"/>
  <c r="AN29" i="1"/>
  <c r="AE29" i="1"/>
  <c r="N29" i="1"/>
  <c r="P29" i="1" s="1"/>
  <c r="Q29" i="1" s="1"/>
  <c r="AH28" i="1"/>
  <c r="N28" i="1"/>
  <c r="AL27" i="1"/>
  <c r="Z27" i="1"/>
  <c r="O27" i="1"/>
  <c r="AI26" i="1"/>
  <c r="AD26" i="1"/>
  <c r="N26" i="1"/>
  <c r="P26" i="1" s="1"/>
  <c r="W25" i="1"/>
  <c r="AH24" i="1"/>
  <c r="AJ24" i="1" s="1"/>
  <c r="V24" i="1"/>
  <c r="X24" i="1" s="1"/>
  <c r="AL23" i="1"/>
  <c r="W23" i="1"/>
  <c r="J23" i="1"/>
  <c r="AF22" i="1"/>
  <c r="Z18" i="1"/>
  <c r="AD17" i="1"/>
  <c r="AN15" i="1"/>
  <c r="AP15" i="1" s="1"/>
  <c r="AF13" i="1"/>
  <c r="R36" i="1"/>
  <c r="AN34" i="1"/>
  <c r="AP34" i="1" s="1"/>
  <c r="AI34" i="1"/>
  <c r="AD34" i="1"/>
  <c r="AG34" i="1" s="1"/>
  <c r="Y34" i="1"/>
  <c r="AA34" i="1" s="1"/>
  <c r="L33" i="1"/>
  <c r="N32" i="1"/>
  <c r="AL31" i="1"/>
  <c r="AE30" i="1"/>
  <c r="AI29" i="1"/>
  <c r="Z29" i="1"/>
  <c r="R29" i="1"/>
  <c r="T29" i="1" s="1"/>
  <c r="U29" i="1" s="1"/>
  <c r="J29" i="1"/>
  <c r="L29" i="1" s="1"/>
  <c r="AN28" i="1"/>
  <c r="W28" i="1"/>
  <c r="X28" i="1" s="1"/>
  <c r="AF27" i="1"/>
  <c r="V27" i="1"/>
  <c r="X27" i="1" s="1"/>
  <c r="L26" i="1"/>
  <c r="AL24" i="1"/>
  <c r="AD24" i="1"/>
  <c r="G22" i="1"/>
  <c r="H22" i="1" s="1"/>
  <c r="W21" i="1"/>
  <c r="AD19" i="1"/>
  <c r="AO18" i="1"/>
  <c r="AF18" i="1"/>
  <c r="AF16" i="1"/>
  <c r="AD15" i="1"/>
  <c r="AD14" i="1"/>
  <c r="AD12" i="1"/>
  <c r="AN12" i="1"/>
  <c r="AQ39" i="1"/>
  <c r="AJ39" i="1"/>
  <c r="AM37" i="1"/>
  <c r="AQ37" i="1"/>
  <c r="AR37" i="1"/>
  <c r="AG37" i="1"/>
  <c r="AB37" i="1"/>
  <c r="H37" i="1"/>
  <c r="I37" i="1"/>
  <c r="G39" i="1"/>
  <c r="H39" i="1" s="1"/>
  <c r="L39" i="1"/>
  <c r="U34" i="1"/>
  <c r="X39" i="1"/>
  <c r="AB39" i="1" s="1"/>
  <c r="AC39" i="1" s="1"/>
  <c r="T37" i="1"/>
  <c r="L37" i="1"/>
  <c r="AN36" i="1"/>
  <c r="AI36" i="1"/>
  <c r="AD36" i="1"/>
  <c r="S36" i="1"/>
  <c r="T36" i="1" s="1"/>
  <c r="AH35" i="1"/>
  <c r="W35" i="1"/>
  <c r="X31" i="1"/>
  <c r="Y31" i="1"/>
  <c r="AK31" i="1"/>
  <c r="AO31" i="1"/>
  <c r="E31" i="1"/>
  <c r="J31" i="1"/>
  <c r="L31" i="1" s="1"/>
  <c r="O31" i="1"/>
  <c r="Z31" i="1"/>
  <c r="AE31" i="1"/>
  <c r="N31" i="1"/>
  <c r="P31" i="1" s="1"/>
  <c r="Q31" i="1" s="1"/>
  <c r="S31" i="1"/>
  <c r="AD31" i="1"/>
  <c r="AI31" i="1"/>
  <c r="AR31" i="1" s="1"/>
  <c r="AN31" i="1"/>
  <c r="AP31" i="1" s="1"/>
  <c r="AJ28" i="1"/>
  <c r="Y36" i="1"/>
  <c r="AA36" i="1" s="1"/>
  <c r="AK36" i="1"/>
  <c r="AO36" i="1"/>
  <c r="P32" i="1"/>
  <c r="Q32" i="1" s="1"/>
  <c r="T31" i="1"/>
  <c r="G29" i="1"/>
  <c r="L23" i="1"/>
  <c r="AQ36" i="1"/>
  <c r="AL36" i="1"/>
  <c r="AF36" i="1"/>
  <c r="V36" i="1"/>
  <c r="X36" i="1" s="1"/>
  <c r="F36" i="1"/>
  <c r="P33" i="1"/>
  <c r="Q33" i="1" s="1"/>
  <c r="AJ32" i="1"/>
  <c r="Y32" i="1"/>
  <c r="AK32" i="1"/>
  <c r="AO32" i="1"/>
  <c r="F32" i="1"/>
  <c r="V32" i="1"/>
  <c r="X32" i="1" s="1"/>
  <c r="AF32" i="1"/>
  <c r="AL32" i="1"/>
  <c r="AR32" i="1" s="1"/>
  <c r="E32" i="1"/>
  <c r="J32" i="1"/>
  <c r="O32" i="1"/>
  <c r="Z32" i="1"/>
  <c r="AE32" i="1"/>
  <c r="G30" i="1"/>
  <c r="H30" i="1" s="1"/>
  <c r="T39" i="1"/>
  <c r="U39" i="1" s="1"/>
  <c r="AJ37" i="1"/>
  <c r="P37" i="1"/>
  <c r="Q37" i="1" s="1"/>
  <c r="AE36" i="1"/>
  <c r="Z36" i="1"/>
  <c r="O36" i="1"/>
  <c r="P36" i="1" s="1"/>
  <c r="Q36" i="1" s="1"/>
  <c r="J36" i="1"/>
  <c r="E36" i="1"/>
  <c r="AG35" i="1"/>
  <c r="E35" i="1"/>
  <c r="N35" i="1"/>
  <c r="P35" i="1" s="1"/>
  <c r="Q35" i="1" s="1"/>
  <c r="R35" i="1"/>
  <c r="T35" i="1" s="1"/>
  <c r="U35" i="1" s="1"/>
  <c r="V35" i="1"/>
  <c r="Y35" i="1"/>
  <c r="AA35" i="1" s="1"/>
  <c r="AK35" i="1"/>
  <c r="AM35" i="1" s="1"/>
  <c r="AO35" i="1"/>
  <c r="AP35" i="1" s="1"/>
  <c r="G34" i="1"/>
  <c r="H34" i="1" s="1"/>
  <c r="AN32" i="1"/>
  <c r="AP32" i="1" s="1"/>
  <c r="AD32" i="1"/>
  <c r="S32" i="1"/>
  <c r="T32" i="1" s="1"/>
  <c r="U32" i="1" s="1"/>
  <c r="AJ31" i="1"/>
  <c r="AL33" i="1"/>
  <c r="AF33" i="1"/>
  <c r="AG33" i="1" s="1"/>
  <c r="V33" i="1"/>
  <c r="X33" i="1" s="1"/>
  <c r="Y30" i="1"/>
  <c r="AA30" i="1" s="1"/>
  <c r="AB30" i="1" s="1"/>
  <c r="AC30" i="1" s="1"/>
  <c r="AK30" i="1"/>
  <c r="AO30" i="1"/>
  <c r="AP30" i="1" s="1"/>
  <c r="AL29" i="1"/>
  <c r="AF29" i="1"/>
  <c r="AG29" i="1" s="1"/>
  <c r="V29" i="1"/>
  <c r="X29" i="1" s="1"/>
  <c r="AE28" i="1"/>
  <c r="AG28" i="1" s="1"/>
  <c r="G27" i="1"/>
  <c r="H27" i="1" s="1"/>
  <c r="Y27" i="1"/>
  <c r="AA27" i="1" s="1"/>
  <c r="AB27" i="1" s="1"/>
  <c r="AK27" i="1"/>
  <c r="AM27" i="1" s="1"/>
  <c r="AO27" i="1"/>
  <c r="N27" i="1"/>
  <c r="P27" i="1" s="1"/>
  <c r="Q27" i="1" s="1"/>
  <c r="S27" i="1"/>
  <c r="T27" i="1" s="1"/>
  <c r="AD27" i="1"/>
  <c r="AG27" i="1" s="1"/>
  <c r="AI27" i="1"/>
  <c r="AR27" i="1" s="1"/>
  <c r="AN27" i="1"/>
  <c r="AG26" i="1"/>
  <c r="AN25" i="1"/>
  <c r="AH25" i="1"/>
  <c r="Z25" i="1"/>
  <c r="S25" i="1"/>
  <c r="E25" i="1"/>
  <c r="L25" i="1" s="1"/>
  <c r="Y24" i="1"/>
  <c r="AA24" i="1" s="1"/>
  <c r="AB24" i="1" s="1"/>
  <c r="AC24" i="1" s="1"/>
  <c r="AK24" i="1"/>
  <c r="AM24" i="1" s="1"/>
  <c r="AO24" i="1"/>
  <c r="AR24" i="1" s="1"/>
  <c r="E24" i="1"/>
  <c r="J24" i="1"/>
  <c r="L24" i="1" s="1"/>
  <c r="O24" i="1"/>
  <c r="P24" i="1" s="1"/>
  <c r="Q24" i="1" s="1"/>
  <c r="Z24" i="1"/>
  <c r="AE24" i="1"/>
  <c r="AG24" i="1" s="1"/>
  <c r="AH23" i="1"/>
  <c r="F23" i="1"/>
  <c r="G23" i="1" s="1"/>
  <c r="I22" i="1"/>
  <c r="R21" i="1"/>
  <c r="Y20" i="1"/>
  <c r="AK20" i="1"/>
  <c r="AM20" i="1" s="1"/>
  <c r="AO20" i="1"/>
  <c r="N20" i="1"/>
  <c r="P20" i="1" s="1"/>
  <c r="Q20" i="1" s="1"/>
  <c r="S20" i="1"/>
  <c r="AD20" i="1"/>
  <c r="AI20" i="1"/>
  <c r="AR20" i="1" s="1"/>
  <c r="AN20" i="1"/>
  <c r="AP20" i="1" s="1"/>
  <c r="E20" i="1"/>
  <c r="J20" i="1"/>
  <c r="O20" i="1"/>
  <c r="Z20" i="1"/>
  <c r="AE20" i="1"/>
  <c r="Z19" i="1"/>
  <c r="AF19" i="1"/>
  <c r="AK19" i="1"/>
  <c r="AM19" i="1" s="1"/>
  <c r="AO19" i="1"/>
  <c r="R19" i="1"/>
  <c r="Y19" i="1"/>
  <c r="E19" i="1"/>
  <c r="AH19" i="1"/>
  <c r="AN19" i="1"/>
  <c r="Y28" i="1"/>
  <c r="AK28" i="1"/>
  <c r="AO28" i="1"/>
  <c r="AP28" i="1" s="1"/>
  <c r="E28" i="1"/>
  <c r="J28" i="1"/>
  <c r="L28" i="1" s="1"/>
  <c r="O28" i="1"/>
  <c r="P28" i="1" s="1"/>
  <c r="Q28" i="1" s="1"/>
  <c r="Z28" i="1"/>
  <c r="AE25" i="1"/>
  <c r="R25" i="1"/>
  <c r="T25" i="1" s="1"/>
  <c r="R23" i="1"/>
  <c r="P22" i="1"/>
  <c r="Q22" i="1" s="1"/>
  <c r="AI21" i="1"/>
  <c r="R20" i="1"/>
  <c r="V19" i="1"/>
  <c r="AQ18" i="1"/>
  <c r="AA18" i="1"/>
  <c r="AG25" i="1"/>
  <c r="Y25" i="1"/>
  <c r="AA25" i="1" s="1"/>
  <c r="AK25" i="1"/>
  <c r="AO25" i="1"/>
  <c r="F25" i="1"/>
  <c r="V25" i="1"/>
  <c r="X25" i="1" s="1"/>
  <c r="AB25" i="1" s="1"/>
  <c r="AF25" i="1"/>
  <c r="AL25" i="1"/>
  <c r="AP24" i="1"/>
  <c r="Y21" i="1"/>
  <c r="AK21" i="1"/>
  <c r="AO21" i="1"/>
  <c r="E21" i="1"/>
  <c r="J21" i="1"/>
  <c r="O21" i="1"/>
  <c r="P21" i="1" s="1"/>
  <c r="Q21" i="1" s="1"/>
  <c r="Z21" i="1"/>
  <c r="AE21" i="1"/>
  <c r="F21" i="1"/>
  <c r="V21" i="1"/>
  <c r="X21" i="1" s="1"/>
  <c r="AF21" i="1"/>
  <c r="AL21" i="1"/>
  <c r="Y33" i="1"/>
  <c r="AA33" i="1" s="1"/>
  <c r="AK33" i="1"/>
  <c r="AM33" i="1" s="1"/>
  <c r="AO33" i="1"/>
  <c r="AP33" i="1" s="1"/>
  <c r="AG30" i="1"/>
  <c r="Y29" i="1"/>
  <c r="AA29" i="1" s="1"/>
  <c r="AK29" i="1"/>
  <c r="AM29" i="1" s="1"/>
  <c r="AO29" i="1"/>
  <c r="AP29" i="1" s="1"/>
  <c r="AL28" i="1"/>
  <c r="AR28" i="1" s="1"/>
  <c r="AF28" i="1"/>
  <c r="S28" i="1"/>
  <c r="T28" i="1" s="1"/>
  <c r="F28" i="1"/>
  <c r="J27" i="1"/>
  <c r="L27" i="1" s="1"/>
  <c r="AJ26" i="1"/>
  <c r="I26" i="1"/>
  <c r="AI25" i="1"/>
  <c r="AR25" i="1" s="1"/>
  <c r="N25" i="1"/>
  <c r="P25" i="1" s="1"/>
  <c r="Q25" i="1" s="1"/>
  <c r="T24" i="1"/>
  <c r="X23" i="1"/>
  <c r="Y23" i="1"/>
  <c r="AA23" i="1" s="1"/>
  <c r="AK23" i="1"/>
  <c r="AM23" i="1" s="1"/>
  <c r="AO23" i="1"/>
  <c r="N23" i="1"/>
  <c r="P23" i="1" s="1"/>
  <c r="Q23" i="1" s="1"/>
  <c r="S23" i="1"/>
  <c r="AD23" i="1"/>
  <c r="AG23" i="1" s="1"/>
  <c r="AI23" i="1"/>
  <c r="AR23" i="1" s="1"/>
  <c r="AN23" i="1"/>
  <c r="AP23" i="1" s="1"/>
  <c r="AG22" i="1"/>
  <c r="L22" i="1"/>
  <c r="AN21" i="1"/>
  <c r="AD21" i="1"/>
  <c r="AG21" i="1" s="1"/>
  <c r="S21" i="1"/>
  <c r="AH20" i="1"/>
  <c r="W20" i="1"/>
  <c r="X20" i="1" s="1"/>
  <c r="N19" i="1"/>
  <c r="AP18" i="1"/>
  <c r="E18" i="1"/>
  <c r="V18" i="1"/>
  <c r="AL18" i="1"/>
  <c r="AM18" i="1" s="1"/>
  <c r="AO17" i="1"/>
  <c r="Z17" i="1"/>
  <c r="AA17" i="1" s="1"/>
  <c r="E17" i="1"/>
  <c r="AM16" i="1"/>
  <c r="Y26" i="1"/>
  <c r="AA26" i="1" s="1"/>
  <c r="AB26" i="1" s="1"/>
  <c r="AK26" i="1"/>
  <c r="AO26" i="1"/>
  <c r="AR26" i="1" s="1"/>
  <c r="Y22" i="1"/>
  <c r="AA22" i="1" s="1"/>
  <c r="AB22" i="1" s="1"/>
  <c r="AC22" i="1" s="1"/>
  <c r="AK22" i="1"/>
  <c r="AO22" i="1"/>
  <c r="AP22" i="1" s="1"/>
  <c r="AL17" i="1"/>
  <c r="AM17" i="1" s="1"/>
  <c r="AF17" i="1"/>
  <c r="AQ16" i="1"/>
  <c r="R17" i="1"/>
  <c r="AH17" i="1"/>
  <c r="AN17" i="1"/>
  <c r="AD16" i="1"/>
  <c r="AO16" i="1"/>
  <c r="AP16" i="1" s="1"/>
  <c r="AM15" i="1"/>
  <c r="AF14" i="1"/>
  <c r="AE12" i="1"/>
  <c r="AF12" i="1"/>
  <c r="Y12" i="1"/>
  <c r="AK12" i="1"/>
  <c r="AO12" i="1"/>
  <c r="AO38" i="1" s="1"/>
  <c r="AO40" i="1" s="1"/>
  <c r="Y13" i="1"/>
  <c r="AK13" i="1"/>
  <c r="AO13" i="1"/>
  <c r="AP13" i="1" s="1"/>
  <c r="Y14" i="1"/>
  <c r="AA14" i="1" s="1"/>
  <c r="AK14" i="1"/>
  <c r="AO14" i="1"/>
  <c r="AP14" i="1" s="1"/>
  <c r="E12" i="1"/>
  <c r="N12" i="1"/>
  <c r="R12" i="1"/>
  <c r="V12" i="1"/>
  <c r="Z12" i="1"/>
  <c r="AH12" i="1"/>
  <c r="AL12" i="1"/>
  <c r="E13" i="1"/>
  <c r="N13" i="1"/>
  <c r="R13" i="1"/>
  <c r="V13" i="1"/>
  <c r="Z13" i="1"/>
  <c r="AH13" i="1"/>
  <c r="AL13" i="1"/>
  <c r="E14" i="1"/>
  <c r="N14" i="1"/>
  <c r="R14" i="1"/>
  <c r="V14" i="1"/>
  <c r="Z14" i="1"/>
  <c r="AH14" i="1"/>
  <c r="AL14" i="1"/>
  <c r="E15" i="1"/>
  <c r="N15" i="1"/>
  <c r="R15" i="1"/>
  <c r="V15" i="1"/>
  <c r="Z15" i="1"/>
  <c r="AA15" i="1" s="1"/>
  <c r="AH15" i="1"/>
  <c r="AL15" i="1"/>
  <c r="E16" i="1"/>
  <c r="N16" i="1"/>
  <c r="P16" i="1" s="1"/>
  <c r="Q16" i="1" s="1"/>
  <c r="R16" i="1"/>
  <c r="V16" i="1"/>
  <c r="Z16" i="1"/>
  <c r="AA16" i="1" s="1"/>
  <c r="F12" i="1"/>
  <c r="J12" i="1"/>
  <c r="O12" i="1"/>
  <c r="S12" i="1"/>
  <c r="W12" i="1"/>
  <c r="AI12" i="1"/>
  <c r="F13" i="1"/>
  <c r="J13" i="1"/>
  <c r="L13" i="1" s="1"/>
  <c r="O13" i="1"/>
  <c r="S13" i="1"/>
  <c r="W13" i="1"/>
  <c r="AI13" i="1"/>
  <c r="AR13" i="1" s="1"/>
  <c r="F14" i="1"/>
  <c r="J14" i="1"/>
  <c r="L14" i="1" s="1"/>
  <c r="O14" i="1"/>
  <c r="S14" i="1"/>
  <c r="W14" i="1"/>
  <c r="AI14" i="1"/>
  <c r="F15" i="1"/>
  <c r="J15" i="1"/>
  <c r="L15" i="1" s="1"/>
  <c r="O15" i="1"/>
  <c r="S15" i="1"/>
  <c r="W15" i="1"/>
  <c r="AI15" i="1"/>
  <c r="AR15" i="1" s="1"/>
  <c r="F16" i="1"/>
  <c r="J16" i="1"/>
  <c r="O16" i="1"/>
  <c r="S16" i="1"/>
  <c r="W16" i="1"/>
  <c r="AI16" i="1"/>
  <c r="AR16" i="1" s="1"/>
  <c r="F17" i="1"/>
  <c r="J17" i="1"/>
  <c r="L17" i="1" s="1"/>
  <c r="O17" i="1"/>
  <c r="P17" i="1" s="1"/>
  <c r="Q17" i="1" s="1"/>
  <c r="S17" i="1"/>
  <c r="W17" i="1"/>
  <c r="X17" i="1" s="1"/>
  <c r="AB17" i="1" s="1"/>
  <c r="AI17" i="1"/>
  <c r="AR17" i="1" s="1"/>
  <c r="F18" i="1"/>
  <c r="J18" i="1"/>
  <c r="O18" i="1"/>
  <c r="P18" i="1" s="1"/>
  <c r="Q18" i="1" s="1"/>
  <c r="S18" i="1"/>
  <c r="T18" i="1" s="1"/>
  <c r="W18" i="1"/>
  <c r="AI18" i="1"/>
  <c r="AR18" i="1" s="1"/>
  <c r="F19" i="1"/>
  <c r="J19" i="1"/>
  <c r="L19" i="1" s="1"/>
  <c r="O19" i="1"/>
  <c r="S19" i="1"/>
  <c r="W19" i="1"/>
  <c r="AI19" i="1"/>
  <c r="AR19" i="1" s="1"/>
  <c r="AE16" i="1"/>
  <c r="AE17" i="1"/>
  <c r="AG17" i="1" s="1"/>
  <c r="AE18" i="1"/>
  <c r="AG18" i="1" s="1"/>
  <c r="AE19" i="1"/>
  <c r="AG19" i="1" s="1"/>
  <c r="AE15" i="1"/>
  <c r="AG15" i="1" s="1"/>
  <c r="AE14" i="1"/>
  <c r="AG14" i="1" s="1"/>
  <c r="AE13" i="1"/>
  <c r="AG13" i="1" s="1"/>
  <c r="Q26" i="1" l="1"/>
  <c r="U26" i="1"/>
  <c r="AC17" i="1"/>
  <c r="T15" i="1"/>
  <c r="AP21" i="1"/>
  <c r="L21" i="1"/>
  <c r="AA21" i="1"/>
  <c r="AB21" i="1" s="1"/>
  <c r="AC21" i="1" s="1"/>
  <c r="AR21" i="1"/>
  <c r="AA19" i="1"/>
  <c r="U27" i="1"/>
  <c r="AC27" i="1"/>
  <c r="AJ27" i="1"/>
  <c r="AM31" i="1"/>
  <c r="AJ34" i="1"/>
  <c r="AR34" i="1"/>
  <c r="AJ29" i="1"/>
  <c r="AC26" i="1"/>
  <c r="AP27" i="1"/>
  <c r="AA31" i="1"/>
  <c r="G33" i="1"/>
  <c r="H33" i="1" s="1"/>
  <c r="AQ34" i="1"/>
  <c r="T13" i="1"/>
  <c r="AA20" i="1"/>
  <c r="AB20" i="1" s="1"/>
  <c r="AC20" i="1" s="1"/>
  <c r="U36" i="1"/>
  <c r="X15" i="1"/>
  <c r="AG12" i="1"/>
  <c r="AM21" i="1"/>
  <c r="AA28" i="1"/>
  <c r="AB28" i="1" s="1"/>
  <c r="AC28" i="1" s="1"/>
  <c r="AB29" i="1"/>
  <c r="AC29" i="1" s="1"/>
  <c r="AR33" i="1"/>
  <c r="H23" i="1"/>
  <c r="I23" i="1"/>
  <c r="U28" i="1"/>
  <c r="O38" i="1"/>
  <c r="O40" i="1" s="1"/>
  <c r="X16" i="1"/>
  <c r="AB16" i="1" s="1"/>
  <c r="AC16" i="1" s="1"/>
  <c r="AQ14" i="1"/>
  <c r="AJ14" i="1"/>
  <c r="P14" i="1"/>
  <c r="Q14" i="1" s="1"/>
  <c r="G13" i="1"/>
  <c r="H13" i="1" s="1"/>
  <c r="X12" i="1"/>
  <c r="AB12" i="1" s="1"/>
  <c r="V38" i="1"/>
  <c r="AM13" i="1"/>
  <c r="AA12" i="1"/>
  <c r="Y38" i="1"/>
  <c r="AQ17" i="1"/>
  <c r="AJ17" i="1"/>
  <c r="AJ16" i="1"/>
  <c r="AB23" i="1"/>
  <c r="AC23" i="1" s="1"/>
  <c r="I21" i="1"/>
  <c r="G21" i="1"/>
  <c r="H21" i="1" s="1"/>
  <c r="AQ21" i="1"/>
  <c r="X19" i="1"/>
  <c r="AB19" i="1" s="1"/>
  <c r="T23" i="1"/>
  <c r="U23" i="1" s="1"/>
  <c r="T21" i="1"/>
  <c r="U21" i="1" s="1"/>
  <c r="G24" i="1"/>
  <c r="H24" i="1" s="1"/>
  <c r="I24" i="1"/>
  <c r="AQ25" i="1"/>
  <c r="AJ25" i="1"/>
  <c r="AQ29" i="1"/>
  <c r="I35" i="1"/>
  <c r="L35" i="1"/>
  <c r="G35" i="1"/>
  <c r="H35" i="1" s="1"/>
  <c r="AM32" i="1"/>
  <c r="H29" i="1"/>
  <c r="I29" i="1"/>
  <c r="I31" i="1"/>
  <c r="G31" i="1"/>
  <c r="H31" i="1" s="1"/>
  <c r="AB31" i="1"/>
  <c r="AC31" i="1" s="1"/>
  <c r="AJ35" i="1"/>
  <c r="AQ35" i="1"/>
  <c r="AP36" i="1"/>
  <c r="AC37" i="1"/>
  <c r="AS37" i="1"/>
  <c r="AT37" i="1" s="1"/>
  <c r="L18" i="1"/>
  <c r="L16" i="1"/>
  <c r="AR14" i="1"/>
  <c r="AR12" i="1"/>
  <c r="AI38" i="1"/>
  <c r="L12" i="1"/>
  <c r="J38" i="1"/>
  <c r="T16" i="1"/>
  <c r="U16" i="1" s="1"/>
  <c r="AQ15" i="1"/>
  <c r="AJ15" i="1"/>
  <c r="P15" i="1"/>
  <c r="Q15" i="1" s="1"/>
  <c r="G14" i="1"/>
  <c r="H14" i="1" s="1"/>
  <c r="X13" i="1"/>
  <c r="AB13" i="1" s="1"/>
  <c r="AL38" i="1"/>
  <c r="AL40" i="1" s="1"/>
  <c r="T12" i="1"/>
  <c r="R38" i="1"/>
  <c r="AM14" i="1"/>
  <c r="AA13" i="1"/>
  <c r="AG16" i="1"/>
  <c r="AD38" i="1"/>
  <c r="T17" i="1"/>
  <c r="U17" i="1" s="1"/>
  <c r="AS16" i="1"/>
  <c r="G17" i="1"/>
  <c r="H17" i="1" s="1"/>
  <c r="X18" i="1"/>
  <c r="AB18" i="1" s="1"/>
  <c r="AC18" i="1" s="1"/>
  <c r="AJ20" i="1"/>
  <c r="AQ20" i="1"/>
  <c r="U24" i="1"/>
  <c r="AJ21" i="1"/>
  <c r="AM25" i="1"/>
  <c r="T20" i="1"/>
  <c r="U20" i="1" s="1"/>
  <c r="AQ24" i="1"/>
  <c r="AM28" i="1"/>
  <c r="AP19" i="1"/>
  <c r="T19" i="1"/>
  <c r="L20" i="1"/>
  <c r="AG20" i="1"/>
  <c r="G25" i="1"/>
  <c r="H25" i="1" s="1"/>
  <c r="I25" i="1"/>
  <c r="AP25" i="1"/>
  <c r="AQ27" i="1"/>
  <c r="AB33" i="1"/>
  <c r="AC33" i="1" s="1"/>
  <c r="AG32" i="1"/>
  <c r="I34" i="1"/>
  <c r="X35" i="1"/>
  <c r="AB35" i="1" s="1"/>
  <c r="AC35" i="1" s="1"/>
  <c r="I30" i="1"/>
  <c r="L32" i="1"/>
  <c r="AB32" i="1"/>
  <c r="AC32" i="1" s="1"/>
  <c r="AA32" i="1"/>
  <c r="U33" i="1"/>
  <c r="AB36" i="1"/>
  <c r="AC36" i="1" s="1"/>
  <c r="AM36" i="1"/>
  <c r="AQ28" i="1"/>
  <c r="AG31" i="1"/>
  <c r="AQ33" i="1"/>
  <c r="W38" i="1"/>
  <c r="W40" i="1" s="1"/>
  <c r="F38" i="1"/>
  <c r="F40" i="1" s="1"/>
  <c r="G15" i="1"/>
  <c r="H15" i="1" s="1"/>
  <c r="X14" i="1"/>
  <c r="AB14" i="1" s="1"/>
  <c r="AC14" i="1" s="1"/>
  <c r="AQ12" i="1"/>
  <c r="AJ12" i="1"/>
  <c r="AH38" i="1"/>
  <c r="P12" i="1"/>
  <c r="Q12" i="1" s="1"/>
  <c r="N38" i="1"/>
  <c r="AE38" i="1"/>
  <c r="AE40" i="1" s="1"/>
  <c r="AP12" i="1"/>
  <c r="AM26" i="1"/>
  <c r="AQ26" i="1"/>
  <c r="G18" i="1"/>
  <c r="H18" i="1" s="1"/>
  <c r="AC25" i="1"/>
  <c r="AJ18" i="1"/>
  <c r="U25" i="1"/>
  <c r="AQ19" i="1"/>
  <c r="AJ19" i="1"/>
  <c r="G20" i="1"/>
  <c r="H20" i="1" s="1"/>
  <c r="AP26" i="1"/>
  <c r="AR30" i="1"/>
  <c r="G36" i="1"/>
  <c r="H36" i="1" s="1"/>
  <c r="G32" i="1"/>
  <c r="H32" i="1" s="1"/>
  <c r="U31" i="1"/>
  <c r="AG36" i="1"/>
  <c r="U37" i="1"/>
  <c r="AR35" i="1"/>
  <c r="AQ31" i="1"/>
  <c r="U18" i="1"/>
  <c r="S38" i="1"/>
  <c r="S40" i="1" s="1"/>
  <c r="G16" i="1"/>
  <c r="H16" i="1" s="1"/>
  <c r="AB15" i="1"/>
  <c r="AC15" i="1" s="1"/>
  <c r="T14" i="1"/>
  <c r="U14" i="1" s="1"/>
  <c r="AQ13" i="1"/>
  <c r="AJ13" i="1"/>
  <c r="P13" i="1"/>
  <c r="Q13" i="1" s="1"/>
  <c r="Z38" i="1"/>
  <c r="Z40" i="1" s="1"/>
  <c r="G12" i="1"/>
  <c r="E38" i="1"/>
  <c r="AM12" i="1"/>
  <c r="AK38" i="1"/>
  <c r="AF38" i="1"/>
  <c r="AF40" i="1" s="1"/>
  <c r="AP17" i="1"/>
  <c r="AN38" i="1"/>
  <c r="AM22" i="1"/>
  <c r="AQ22" i="1"/>
  <c r="P19" i="1"/>
  <c r="Q19" i="1" s="1"/>
  <c r="AR22" i="1"/>
  <c r="AS18" i="1"/>
  <c r="AT18" i="1" s="1"/>
  <c r="I28" i="1"/>
  <c r="G28" i="1"/>
  <c r="H28" i="1" s="1"/>
  <c r="G19" i="1"/>
  <c r="H19" i="1" s="1"/>
  <c r="AJ23" i="1"/>
  <c r="AQ23" i="1"/>
  <c r="AM30" i="1"/>
  <c r="AQ30" i="1"/>
  <c r="L36" i="1"/>
  <c r="AR29" i="1"/>
  <c r="AQ32" i="1"/>
  <c r="U22" i="1"/>
  <c r="I27" i="1"/>
  <c r="AR36" i="1"/>
  <c r="AS36" i="1" s="1"/>
  <c r="AJ36" i="1"/>
  <c r="AU39" i="1"/>
  <c r="AS39" i="1"/>
  <c r="AT39" i="1" s="1"/>
  <c r="I39" i="1"/>
  <c r="AS34" i="1" l="1"/>
  <c r="AT34" i="1" s="1"/>
  <c r="AU34" i="1"/>
  <c r="AT16" i="1"/>
  <c r="I33" i="1"/>
  <c r="I20" i="1"/>
  <c r="I18" i="1"/>
  <c r="AT36" i="1"/>
  <c r="AU36" i="1"/>
  <c r="E40" i="1"/>
  <c r="I36" i="1"/>
  <c r="U13" i="1"/>
  <c r="AS24" i="1"/>
  <c r="AT24" i="1" s="1"/>
  <c r="I17" i="1"/>
  <c r="AC13" i="1"/>
  <c r="I13" i="1"/>
  <c r="U15" i="1"/>
  <c r="AS30" i="1"/>
  <c r="AT30" i="1" s="1"/>
  <c r="AS22" i="1"/>
  <c r="AT22" i="1" s="1"/>
  <c r="H12" i="1"/>
  <c r="G38" i="1"/>
  <c r="I38" i="1" s="1"/>
  <c r="AS31" i="1"/>
  <c r="AT31" i="1" s="1"/>
  <c r="AQ38" i="1"/>
  <c r="AH40" i="1"/>
  <c r="AJ38" i="1"/>
  <c r="AS33" i="1"/>
  <c r="AT33" i="1" s="1"/>
  <c r="U19" i="1"/>
  <c r="AS20" i="1"/>
  <c r="AT20" i="1" s="1"/>
  <c r="AG38" i="1"/>
  <c r="AD40" i="1"/>
  <c r="AG40" i="1" s="1"/>
  <c r="T38" i="1"/>
  <c r="R40" i="1"/>
  <c r="T40" i="1" s="1"/>
  <c r="AU15" i="1"/>
  <c r="AS15" i="1"/>
  <c r="AT15" i="1" s="1"/>
  <c r="AR38" i="1"/>
  <c r="AI40" i="1"/>
  <c r="AR40" i="1" s="1"/>
  <c r="AS25" i="1"/>
  <c r="AT25" i="1" s="1"/>
  <c r="AU17" i="1"/>
  <c r="AS17" i="1"/>
  <c r="AT17" i="1" s="1"/>
  <c r="X38" i="1"/>
  <c r="V40" i="1"/>
  <c r="X40" i="1" s="1"/>
  <c r="AS32" i="1"/>
  <c r="AT32" i="1" s="1"/>
  <c r="I19" i="1"/>
  <c r="AU18" i="1"/>
  <c r="AM38" i="1"/>
  <c r="AK40" i="1"/>
  <c r="AM40" i="1" s="1"/>
  <c r="I12" i="1"/>
  <c r="AS13" i="1"/>
  <c r="AT13" i="1" s="1"/>
  <c r="I16" i="1"/>
  <c r="U12" i="1"/>
  <c r="I14" i="1"/>
  <c r="AS35" i="1"/>
  <c r="AT35" i="1" s="1"/>
  <c r="AC19" i="1"/>
  <c r="Y40" i="1"/>
  <c r="AA40" i="1" s="1"/>
  <c r="AA38" i="1"/>
  <c r="AC12" i="1"/>
  <c r="AS23" i="1"/>
  <c r="AT23" i="1" s="1"/>
  <c r="AP38" i="1"/>
  <c r="AN40" i="1"/>
  <c r="AP40" i="1" s="1"/>
  <c r="I32" i="1"/>
  <c r="AS19" i="1"/>
  <c r="AT19" i="1" s="1"/>
  <c r="AU19" i="1"/>
  <c r="AS26" i="1"/>
  <c r="AT26" i="1" s="1"/>
  <c r="P38" i="1"/>
  <c r="Q38" i="1" s="1"/>
  <c r="N40" i="1"/>
  <c r="P40" i="1" s="1"/>
  <c r="Q40" i="1" s="1"/>
  <c r="AS12" i="1"/>
  <c r="AT12" i="1" s="1"/>
  <c r="I15" i="1"/>
  <c r="AS28" i="1"/>
  <c r="AT28" i="1" s="1"/>
  <c r="AU28" i="1"/>
  <c r="AS27" i="1"/>
  <c r="AT27" i="1" s="1"/>
  <c r="AU16" i="1"/>
  <c r="L38" i="1"/>
  <c r="J40" i="1"/>
  <c r="L40" i="1" s="1"/>
  <c r="AU37" i="1"/>
  <c r="AS29" i="1"/>
  <c r="AT29" i="1" s="1"/>
  <c r="AU29" i="1"/>
  <c r="AS21" i="1"/>
  <c r="AT21" i="1" s="1"/>
  <c r="AS14" i="1"/>
  <c r="AT14" i="1" s="1"/>
  <c r="AU21" i="1" l="1"/>
  <c r="AU27" i="1"/>
  <c r="AU23" i="1"/>
  <c r="AU12" i="1"/>
  <c r="AU26" i="1"/>
  <c r="AU33" i="1"/>
  <c r="AU14" i="1"/>
  <c r="AU13" i="1"/>
  <c r="AU32" i="1"/>
  <c r="AB40" i="1"/>
  <c r="AC40" i="1" s="1"/>
  <c r="AU25" i="1"/>
  <c r="AU31" i="1"/>
  <c r="AU22" i="1"/>
  <c r="AB38" i="1"/>
  <c r="AC38" i="1" s="1"/>
  <c r="AU35" i="1"/>
  <c r="U40" i="1"/>
  <c r="AU20" i="1"/>
  <c r="AQ40" i="1"/>
  <c r="AJ40" i="1"/>
  <c r="H38" i="1"/>
  <c r="G40" i="1"/>
  <c r="H40" i="1" s="1"/>
  <c r="AU30" i="1"/>
  <c r="AU24" i="1"/>
  <c r="U38" i="1"/>
  <c r="AS38" i="1"/>
  <c r="AT38" i="1" s="1"/>
  <c r="I40" i="1" l="1"/>
  <c r="AU38" i="1"/>
  <c r="AS40" i="1"/>
  <c r="AT40" i="1" s="1"/>
  <c r="AU40" i="1" l="1"/>
</calcChain>
</file>

<file path=xl/sharedStrings.xml><?xml version="1.0" encoding="utf-8"?>
<sst xmlns="http://schemas.openxmlformats.org/spreadsheetml/2006/main" count="91" uniqueCount="60">
  <si>
    <t>TOTAL</t>
  </si>
  <si>
    <t>Luar Wilayah</t>
  </si>
  <si>
    <t>NR</t>
  </si>
  <si>
    <t>R</t>
  </si>
  <si>
    <t>% BUMIL REAKTIF</t>
  </si>
  <si>
    <t>ESTIMASI JUMLAH BUMIL</t>
  </si>
  <si>
    <t>NO</t>
  </si>
  <si>
    <t>:</t>
  </si>
  <si>
    <t>BULAN</t>
  </si>
  <si>
    <t>TAHUN</t>
  </si>
  <si>
    <t>KECAMATAN</t>
  </si>
  <si>
    <t>PROVINSI</t>
  </si>
  <si>
    <t>KODE PUSKESMAS</t>
  </si>
  <si>
    <t>KABUPATEN</t>
  </si>
  <si>
    <t>PUSKESMAS</t>
  </si>
  <si>
    <t>KET</t>
  </si>
  <si>
    <r>
      <rPr>
        <sz val="11"/>
        <color theme="1"/>
        <rFont val="Calibri"/>
      </rPr>
      <t>∑ BAYI LAHIR (</t>
    </r>
    <r>
      <rPr>
        <b/>
        <sz val="11"/>
        <color theme="1"/>
        <rFont val="Calibri"/>
      </rPr>
      <t>HIDUP)</t>
    </r>
    <r>
      <rPr>
        <sz val="11"/>
        <color theme="1"/>
        <rFont val="Calibri"/>
      </rPr>
      <t xml:space="preserve"> BULAN INI</t>
    </r>
  </si>
  <si>
    <t>Jumlah</t>
  </si>
  <si>
    <t>Wilayah kerja</t>
  </si>
  <si>
    <t>9 bulan</t>
  </si>
  <si>
    <t xml:space="preserve">  Bulan Laporan</t>
  </si>
  <si>
    <t>Non Reaktif</t>
  </si>
  <si>
    <t>Reaktif</t>
  </si>
  <si>
    <t>Tahun N</t>
  </si>
  <si>
    <t>Tahun N - 1</t>
  </si>
  <si>
    <t>N</t>
  </si>
  <si>
    <t>N - 1</t>
  </si>
  <si>
    <t>% REAKTIF</t>
  </si>
  <si>
    <t>% BAYI DARI IBU HBSAG REAKTIF USIA 9 - 12 BULAN YANG DIPERIKSA</t>
  </si>
  <si>
    <t>TAHUN INI</t>
  </si>
  <si>
    <t>Tahun N-1</t>
  </si>
  <si>
    <t>TAHUN N-2</t>
  </si>
  <si>
    <t>Tahun N-2</t>
  </si>
  <si>
    <t>Dari ibu yang DDHB</t>
  </si>
  <si>
    <t>Tahun  N</t>
  </si>
  <si>
    <t>Tahun           N - 1</t>
  </si>
  <si>
    <t>Tahun</t>
  </si>
  <si>
    <t>N-1</t>
  </si>
  <si>
    <t>N-2</t>
  </si>
  <si>
    <t>HASIL PEMERIKSAAN BAYI USIA 9-12 BULAN</t>
  </si>
  <si>
    <t>Jumlah Bayi usia 9-12 Bulan dari ibu HBsAg +  yang melaksanakan DDHB</t>
  </si>
  <si>
    <t>% BAYI MENDAPAT HBIG &lt; 24 JAM            (T = 100%)</t>
  </si>
  <si>
    <t>total bayi dapat HBIg</t>
  </si>
  <si>
    <t>HBIg ≥ 24 Jam</t>
  </si>
  <si>
    <t>HBIg&lt;24 Jam</t>
  </si>
  <si>
    <t>% BAYI  DIIMUNISASI HB0 &lt; 24 JAM                  (T = 100%)</t>
  </si>
  <si>
    <t>% BAYI LAHIR DARI IBU HBSAG REAKTIF</t>
  </si>
  <si>
    <t>JANGAN DIHAPUS !!!</t>
  </si>
  <si>
    <t>tahun ddhb</t>
  </si>
  <si>
    <t>PEMANTAUAN BAYI USIA 9 - 12 BULAN DARI IBU HBSAG REAKTIF</t>
  </si>
  <si>
    <t>TOTAL BAYI dapat HBIG BULAN INI</t>
  </si>
  <si>
    <t>TOTAL BAYI dapat HB0 &lt;24 Jam Bulan ini</t>
  </si>
  <si>
    <t>∑ BAYI LAHIR BULAN  INI DARI IBU YG HBSAg Reaktif</t>
  </si>
  <si>
    <t>% BUMIL REAKTIF DIRUJUK            ( T = 100%)</t>
  </si>
  <si>
    <t>∑ BUMIL REAKTIF DIRUJUK</t>
  </si>
  <si>
    <t>% BUMIL DIPERIKSA (T=100%)</t>
  </si>
  <si>
    <t xml:space="preserve">JUMLAH BUMIL DIPERIKSA </t>
  </si>
  <si>
    <t>NAMA DESA/     KELURAHAN</t>
  </si>
  <si>
    <t>MARET</t>
  </si>
  <si>
    <t>DATA PPIA HEPATITIS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</si>
</sst>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dd/mm/yy"/>
  </numFmts>
  <fonts count="9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sz val="11"/>
      <name val="Calibri"/>
    </font>
    <font>
      <sz val="11"/>
      <color rgb="FFFF0000"/>
      <name val="Calibri"/>
    </font>
    <font>
      <b/>
      <sz val="8"/>
      <color theme="1"/>
      <name val="Calibri"/>
    </font>
    <font>
      <sz val="11"/>
      <color theme="0"/>
      <name val="Calibri"/>
    </font>
    <font>
      <b/>
      <sz val="11"/>
      <color rgb="FFFF0000"/>
      <name val="Calibri"/>
    </font>
    <font>
      <b/>
      <sz val="14"/>
      <color rgb="FFFF99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A8D08D"/>
        <bgColor rgb="FFA8D08D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8D8D8"/>
      </patternFill>
    </fill>
  </fills>
  <borders count="37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4" fontId="2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2" fontId="2" fillId="3" borderId="5" xfId="0" applyNumberFormat="1" applyFont="1" applyFill="1" applyBorder="1" applyAlignment="1">
      <alignment horizontal="center" vertical="center"/>
    </xf>
    <xf numFmtId="4" fontId="2" fillId="4" borderId="5" xfId="0" applyNumberFormat="1" applyFont="1" applyFill="1" applyBorder="1" applyAlignment="1">
      <alignment horizontal="center" vertical="center"/>
    </xf>
    <xf numFmtId="2" fontId="2" fillId="4" borderId="2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2" fontId="2" fillId="4" borderId="5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0" fillId="0" borderId="0" xfId="0"/>
    <xf numFmtId="0" fontId="6" fillId="0" borderId="0" xfId="0" applyFont="1" applyAlignment="1">
      <alignment vertical="center" wrapText="1"/>
    </xf>
    <xf numFmtId="14" fontId="1" fillId="0" borderId="0" xfId="0" applyNumberFormat="1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3" fillId="0" borderId="3" xfId="0" applyFont="1" applyBorder="1"/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left" vertical="center"/>
    </xf>
    <xf numFmtId="0" fontId="7" fillId="5" borderId="0" xfId="0" applyFont="1" applyFill="1" applyAlignment="1">
      <alignment horizontal="right" vertical="center"/>
    </xf>
    <xf numFmtId="0" fontId="3" fillId="0" borderId="0" xfId="0" applyFont="1"/>
    <xf numFmtId="0" fontId="4" fillId="5" borderId="0" xfId="0" applyFont="1" applyFill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2" fontId="1" fillId="3" borderId="5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3" fontId="1" fillId="3" borderId="2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" fontId="1" fillId="4" borderId="5" xfId="0" applyNumberFormat="1" applyFont="1" applyFill="1" applyBorder="1" applyAlignment="1">
      <alignment horizontal="center" vertical="center"/>
    </xf>
    <xf numFmtId="2" fontId="2" fillId="4" borderId="8" xfId="0" applyNumberFormat="1" applyFont="1" applyFill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/>
    </xf>
    <xf numFmtId="49" fontId="1" fillId="0" borderId="4" xfId="0" applyNumberFormat="1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14" fontId="5" fillId="0" borderId="23" xfId="0" applyNumberFormat="1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14" fontId="1" fillId="0" borderId="25" xfId="0" applyNumberFormat="1" applyFont="1" applyBorder="1" applyAlignment="1">
      <alignment vertical="center"/>
    </xf>
    <xf numFmtId="14" fontId="1" fillId="0" borderId="26" xfId="0" applyNumberFormat="1" applyFont="1" applyBorder="1" applyAlignment="1">
      <alignment vertical="center"/>
    </xf>
    <xf numFmtId="0" fontId="3" fillId="0" borderId="25" xfId="0" applyFont="1" applyBorder="1"/>
    <xf numFmtId="0" fontId="1" fillId="0" borderId="0" xfId="0" applyFont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 wrapText="1"/>
    </xf>
    <xf numFmtId="0" fontId="3" fillId="6" borderId="1" xfId="0" applyFont="1" applyFill="1" applyBorder="1"/>
    <xf numFmtId="0" fontId="3" fillId="6" borderId="11" xfId="0" applyFont="1" applyFill="1" applyBorder="1"/>
    <xf numFmtId="0" fontId="1" fillId="7" borderId="6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3" fillId="6" borderId="3" xfId="0" applyFont="1" applyFill="1" applyBorder="1"/>
    <xf numFmtId="0" fontId="3" fillId="6" borderId="27" xfId="0" applyFont="1" applyFill="1" applyBorder="1"/>
    <xf numFmtId="0" fontId="1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/>
    <xf numFmtId="0" fontId="1" fillId="6" borderId="4" xfId="0" applyFont="1" applyFill="1" applyBorder="1" applyAlignment="1">
      <alignment horizontal="center" vertical="center" wrapText="1"/>
    </xf>
    <xf numFmtId="0" fontId="3" fillId="6" borderId="18" xfId="0" applyFont="1" applyFill="1" applyBorder="1"/>
    <xf numFmtId="0" fontId="3" fillId="6" borderId="17" xfId="0" applyFont="1" applyFill="1" applyBorder="1"/>
    <xf numFmtId="0" fontId="1" fillId="6" borderId="0" xfId="0" applyFont="1" applyFill="1" applyAlignment="1">
      <alignment horizontal="center" vertical="center"/>
    </xf>
    <xf numFmtId="0" fontId="3" fillId="6" borderId="12" xfId="0" applyFont="1" applyFill="1" applyBorder="1"/>
    <xf numFmtId="0" fontId="3" fillId="6" borderId="15" xfId="0" applyFont="1" applyFill="1" applyBorder="1"/>
    <xf numFmtId="0" fontId="3" fillId="6" borderId="14" xfId="0" applyFont="1" applyFill="1" applyBorder="1"/>
    <xf numFmtId="0" fontId="3" fillId="6" borderId="13" xfId="0" applyFont="1" applyFill="1" applyBorder="1"/>
    <xf numFmtId="0" fontId="1" fillId="7" borderId="33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/>
    </xf>
    <xf numFmtId="0" fontId="3" fillId="6" borderId="32" xfId="0" applyFont="1" applyFill="1" applyBorder="1"/>
    <xf numFmtId="0" fontId="1" fillId="6" borderId="19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3" fillId="6" borderId="31" xfId="0" applyFont="1" applyFill="1" applyBorder="1"/>
    <xf numFmtId="0" fontId="1" fillId="6" borderId="15" xfId="0" applyFont="1" applyFill="1" applyBorder="1" applyAlignment="1">
      <alignment horizontal="center" vertical="center" wrapText="1"/>
    </xf>
    <xf numFmtId="0" fontId="3" fillId="6" borderId="29" xfId="0" applyFont="1" applyFill="1" applyBorder="1"/>
    <xf numFmtId="0" fontId="1" fillId="6" borderId="30" xfId="0" applyFont="1" applyFill="1" applyBorder="1" applyAlignment="1">
      <alignment horizontal="center" vertical="center" wrapText="1"/>
    </xf>
    <xf numFmtId="0" fontId="3" fillId="6" borderId="16" xfId="0" applyFont="1" applyFill="1" applyBorder="1"/>
    <xf numFmtId="0" fontId="1" fillId="6" borderId="14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3" fillId="6" borderId="28" xfId="0" applyFont="1" applyFill="1" applyBorder="1"/>
    <xf numFmtId="0" fontId="1" fillId="6" borderId="5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27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poran%20hepatiti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data faskes19"/>
      <sheetName val="Form 3E"/>
      <sheetName val="REK-hepB"/>
      <sheetName val="REK-HIV"/>
      <sheetName val="REK-SIFF"/>
      <sheetName val="Januari"/>
      <sheetName val="Februari"/>
      <sheetName val="April"/>
      <sheetName val="Mei"/>
      <sheetName val="Juni"/>
      <sheetName val="Juli"/>
      <sheetName val="Agustus"/>
      <sheetName val="September"/>
      <sheetName val="Oktober"/>
      <sheetName val="November"/>
      <sheetName val="Desember"/>
      <sheetName val="Tahunan"/>
      <sheetName val="N-1"/>
      <sheetName val="grafik"/>
      <sheetName val="data grafik"/>
      <sheetName val="3E2 "/>
      <sheetName val="3E3_HepB"/>
    </sheetNames>
    <sheetDataSet>
      <sheetData sheetId="0"/>
      <sheetData sheetId="1">
        <row r="2">
          <cell r="D2">
            <v>2023</v>
          </cell>
        </row>
        <row r="3">
          <cell r="D3" t="str">
            <v>ARJOWINANGUN</v>
          </cell>
          <cell r="I3" t="str">
            <v>KOTA MALANG</v>
          </cell>
        </row>
        <row r="4">
          <cell r="D4" t="str">
            <v>P3573010203</v>
          </cell>
          <cell r="I4" t="str">
            <v xml:space="preserve">JAWA TIMUR </v>
          </cell>
        </row>
        <row r="5">
          <cell r="D5" t="str">
            <v>KEDUNGKANDANG</v>
          </cell>
        </row>
        <row r="10">
          <cell r="B10" t="str">
            <v>ARJOWINANGUN - 3573031011</v>
          </cell>
          <cell r="E10">
            <v>183</v>
          </cell>
        </row>
        <row r="11">
          <cell r="B11" t="str">
            <v>BUMIAYU - 3573031003</v>
          </cell>
          <cell r="E11">
            <v>275</v>
          </cell>
        </row>
        <row r="12">
          <cell r="B12" t="str">
            <v>MERGOSONO - 3573031002</v>
          </cell>
          <cell r="E12">
            <v>268</v>
          </cell>
        </row>
        <row r="13">
          <cell r="B13" t="str">
            <v>TLOGOWARU - 3573031012</v>
          </cell>
          <cell r="E13">
            <v>94</v>
          </cell>
        </row>
        <row r="36">
          <cell r="B36" t="str">
            <v>Luar Wilayah</v>
          </cell>
        </row>
        <row r="37">
          <cell r="E37">
            <v>820</v>
          </cell>
          <cell r="I37">
            <v>0</v>
          </cell>
        </row>
      </sheetData>
      <sheetData sheetId="2">
        <row r="15">
          <cell r="C15">
            <v>44221</v>
          </cell>
          <cell r="H15" t="str">
            <v>MERGOSONO - 3573031002</v>
          </cell>
          <cell r="O15" t="str">
            <v>R</v>
          </cell>
          <cell r="T15" t="str">
            <v>Y</v>
          </cell>
          <cell r="X15">
            <v>1</v>
          </cell>
          <cell r="Z15">
            <v>44336</v>
          </cell>
          <cell r="AM15" t="str">
            <v>&lt; 24 Jam</v>
          </cell>
          <cell r="AN15" t="str">
            <v>&lt; 24 Jam</v>
          </cell>
          <cell r="AR15">
            <v>44648</v>
          </cell>
          <cell r="AS15" t="str">
            <v>NR</v>
          </cell>
        </row>
        <row r="16">
          <cell r="C16">
            <v>44299</v>
          </cell>
          <cell r="H16" t="str">
            <v>ARJOWINANGUN - 3573031011</v>
          </cell>
          <cell r="O16" t="str">
            <v>R</v>
          </cell>
          <cell r="T16" t="str">
            <v>Y</v>
          </cell>
          <cell r="X16">
            <v>1</v>
          </cell>
          <cell r="Z16">
            <v>44350</v>
          </cell>
          <cell r="AM16" t="str">
            <v>&lt; 24 Jam</v>
          </cell>
          <cell r="AN16" t="str">
            <v>&lt; 24 Jam</v>
          </cell>
          <cell r="AR16">
            <v>44734</v>
          </cell>
          <cell r="AS16" t="str">
            <v>NR</v>
          </cell>
        </row>
        <row r="17">
          <cell r="C17">
            <v>44365</v>
          </cell>
          <cell r="H17" t="str">
            <v>TLOGOWARU - 3573031012</v>
          </cell>
          <cell r="O17" t="str">
            <v>R</v>
          </cell>
          <cell r="T17" t="str">
            <v>Y</v>
          </cell>
          <cell r="X17">
            <v>1</v>
          </cell>
          <cell r="Z17">
            <v>44426</v>
          </cell>
        </row>
        <row r="18">
          <cell r="C18">
            <v>44371</v>
          </cell>
          <cell r="H18" t="str">
            <v>ARJOWINANGUN - 3573031011</v>
          </cell>
          <cell r="O18" t="str">
            <v>R</v>
          </cell>
          <cell r="T18" t="str">
            <v>Y</v>
          </cell>
          <cell r="X18">
            <v>1</v>
          </cell>
          <cell r="Z18">
            <v>44468</v>
          </cell>
          <cell r="AM18" t="str">
            <v>&lt; 24 Jam</v>
          </cell>
          <cell r="AN18" t="str">
            <v>&lt; 24 Jam</v>
          </cell>
          <cell r="AR18">
            <v>44872</v>
          </cell>
          <cell r="AS18" t="str">
            <v>NR</v>
          </cell>
        </row>
        <row r="19">
          <cell r="C19">
            <v>44454</v>
          </cell>
          <cell r="H19" t="str">
            <v>MERGOSONO - 3573031002</v>
          </cell>
          <cell r="O19" t="str">
            <v>R</v>
          </cell>
          <cell r="T19" t="str">
            <v>Y</v>
          </cell>
          <cell r="X19">
            <v>1</v>
          </cell>
          <cell r="Z19">
            <v>44585</v>
          </cell>
          <cell r="AM19" t="str">
            <v>&lt; 24 Jam</v>
          </cell>
          <cell r="AN19" t="str">
            <v>&lt; 24 Jam</v>
          </cell>
        </row>
        <row r="20">
          <cell r="C20">
            <v>44460</v>
          </cell>
          <cell r="H20" t="str">
            <v>TLOGOWARU - 3573031012</v>
          </cell>
          <cell r="O20" t="str">
            <v>R</v>
          </cell>
          <cell r="T20" t="str">
            <v>Y</v>
          </cell>
          <cell r="X20">
            <v>1</v>
          </cell>
          <cell r="Z20">
            <v>44594</v>
          </cell>
          <cell r="AM20" t="str">
            <v>&lt; 24 Jam</v>
          </cell>
          <cell r="AN20" t="str">
            <v>&lt; 24 Jam</v>
          </cell>
          <cell r="AR20">
            <v>44939</v>
          </cell>
          <cell r="AS20" t="str">
            <v>NR</v>
          </cell>
        </row>
        <row r="21">
          <cell r="C21">
            <v>44476</v>
          </cell>
          <cell r="H21" t="str">
            <v>BUMIAYU - 3573031003</v>
          </cell>
          <cell r="O21" t="str">
            <v>R</v>
          </cell>
          <cell r="T21" t="str">
            <v>Y</v>
          </cell>
          <cell r="X21">
            <v>1</v>
          </cell>
          <cell r="Z21">
            <v>44624</v>
          </cell>
          <cell r="AM21" t="str">
            <v>&lt; 24 Jam</v>
          </cell>
          <cell r="AN21" t="str">
            <v>&lt; 24 Jam</v>
          </cell>
          <cell r="AR21">
            <v>44904</v>
          </cell>
          <cell r="AS21" t="str">
            <v>NR</v>
          </cell>
        </row>
        <row r="22">
          <cell r="C22">
            <v>44491</v>
          </cell>
          <cell r="H22" t="str">
            <v>ARJOWINANGUN - 3573031011</v>
          </cell>
          <cell r="O22" t="str">
            <v>R</v>
          </cell>
          <cell r="T22" t="str">
            <v>Y</v>
          </cell>
          <cell r="X22">
            <v>1</v>
          </cell>
          <cell r="Z22">
            <v>44581</v>
          </cell>
          <cell r="AM22" t="str">
            <v>&lt; 24 Jam</v>
          </cell>
          <cell r="AN22" t="str">
            <v>&lt; 24 Jam</v>
          </cell>
          <cell r="AR22">
            <v>44970</v>
          </cell>
          <cell r="AS22" t="str">
            <v>NR</v>
          </cell>
        </row>
        <row r="23">
          <cell r="C23">
            <v>44504</v>
          </cell>
          <cell r="H23" t="str">
            <v>BUMIAYU - 3573031003</v>
          </cell>
          <cell r="O23" t="str">
            <v>R</v>
          </cell>
          <cell r="T23" t="str">
            <v>Y</v>
          </cell>
          <cell r="X23">
            <v>1</v>
          </cell>
          <cell r="Z23">
            <v>44665</v>
          </cell>
          <cell r="AM23" t="str">
            <v>&lt; 24 Jam</v>
          </cell>
          <cell r="AN23" t="str">
            <v>&lt; 24 Jam</v>
          </cell>
          <cell r="AR23">
            <v>45001</v>
          </cell>
          <cell r="AS23" t="str">
            <v>NR</v>
          </cell>
        </row>
        <row r="24">
          <cell r="C24">
            <v>44517</v>
          </cell>
          <cell r="H24" t="str">
            <v>ARJOWINANGUN - 3573031011</v>
          </cell>
          <cell r="O24" t="str">
            <v>R</v>
          </cell>
          <cell r="T24" t="str">
            <v>Y</v>
          </cell>
          <cell r="X24">
            <v>1</v>
          </cell>
          <cell r="Z24">
            <v>44546</v>
          </cell>
          <cell r="AM24" t="str">
            <v>&lt; 24 Jam</v>
          </cell>
          <cell r="AN24" t="str">
            <v>&lt; 24 Jam</v>
          </cell>
          <cell r="AR24">
            <v>44907</v>
          </cell>
          <cell r="AS24" t="str">
            <v>NR</v>
          </cell>
        </row>
        <row r="25">
          <cell r="C25">
            <v>44523</v>
          </cell>
          <cell r="H25" t="str">
            <v>TLOGOWARU - 3573031012</v>
          </cell>
          <cell r="O25" t="str">
            <v>R</v>
          </cell>
          <cell r="T25" t="str">
            <v>Y</v>
          </cell>
          <cell r="X25">
            <v>1</v>
          </cell>
          <cell r="Z25">
            <v>44617</v>
          </cell>
          <cell r="AM25" t="str">
            <v>&lt; 24 Jam</v>
          </cell>
          <cell r="AN25" t="str">
            <v>&lt; 24 Jam</v>
          </cell>
          <cell r="AR25">
            <v>44991</v>
          </cell>
          <cell r="AS25" t="str">
            <v>NR</v>
          </cell>
        </row>
        <row r="26">
          <cell r="C26">
            <v>44523</v>
          </cell>
          <cell r="H26" t="str">
            <v>TLOGOWARU - 3573031012</v>
          </cell>
          <cell r="O26" t="str">
            <v>R</v>
          </cell>
          <cell r="T26" t="str">
            <v>Y</v>
          </cell>
          <cell r="X26">
            <v>1</v>
          </cell>
          <cell r="Z26">
            <v>44710</v>
          </cell>
          <cell r="AM26" t="str">
            <v>&lt; 24 Jam</v>
          </cell>
          <cell r="AN26" t="str">
            <v>&lt; 24 Jam</v>
          </cell>
          <cell r="AR26">
            <v>45071</v>
          </cell>
          <cell r="AS26" t="str">
            <v>NR</v>
          </cell>
        </row>
        <row r="27">
          <cell r="C27">
            <v>44523</v>
          </cell>
          <cell r="H27" t="str">
            <v>MERGOSONO - 3573031002</v>
          </cell>
          <cell r="O27" t="str">
            <v>R</v>
          </cell>
          <cell r="T27" t="str">
            <v>Y</v>
          </cell>
        </row>
        <row r="28">
          <cell r="C28">
            <v>44564</v>
          </cell>
          <cell r="H28" t="str">
            <v>BUMIAYU - 3573031003</v>
          </cell>
          <cell r="O28" t="str">
            <v>R</v>
          </cell>
          <cell r="T28" t="str">
            <v>Y</v>
          </cell>
          <cell r="X28">
            <v>1</v>
          </cell>
          <cell r="Z28">
            <v>44721</v>
          </cell>
          <cell r="AM28" t="str">
            <v>&lt; 24 Jam</v>
          </cell>
          <cell r="AN28" t="str">
            <v>&lt; 24 Jam</v>
          </cell>
        </row>
        <row r="29">
          <cell r="C29">
            <v>44644</v>
          </cell>
          <cell r="H29" t="str">
            <v>BUMIAYU - 3573031003</v>
          </cell>
          <cell r="O29" t="str">
            <v>R</v>
          </cell>
          <cell r="T29" t="str">
            <v>Y</v>
          </cell>
        </row>
        <row r="30">
          <cell r="C30">
            <v>44655</v>
          </cell>
          <cell r="H30" t="str">
            <v>BUMIAYU - 3573031003</v>
          </cell>
          <cell r="O30" t="str">
            <v>R</v>
          </cell>
          <cell r="T30" t="str">
            <v>Y</v>
          </cell>
          <cell r="X30">
            <v>1</v>
          </cell>
          <cell r="Z30">
            <v>44820</v>
          </cell>
          <cell r="AM30" t="str">
            <v>&lt; 24 Jam</v>
          </cell>
          <cell r="AN30" t="str">
            <v>&lt; 24 Jam</v>
          </cell>
          <cell r="AR30">
            <v>45148</v>
          </cell>
          <cell r="AS30" t="str">
            <v>NR</v>
          </cell>
        </row>
        <row r="31">
          <cell r="C31">
            <v>44655</v>
          </cell>
          <cell r="H31" t="str">
            <v>BUMIAYU - 3573031003</v>
          </cell>
          <cell r="O31" t="str">
            <v>R</v>
          </cell>
          <cell r="T31" t="str">
            <v>Y</v>
          </cell>
          <cell r="X31">
            <v>1</v>
          </cell>
          <cell r="Z31">
            <v>44795</v>
          </cell>
          <cell r="AM31" t="str">
            <v>&lt; 24 Jam</v>
          </cell>
          <cell r="AN31" t="str">
            <v>&lt; 24 Jam</v>
          </cell>
          <cell r="AR31">
            <v>45120</v>
          </cell>
          <cell r="AS31" t="str">
            <v>NR</v>
          </cell>
        </row>
        <row r="32">
          <cell r="C32">
            <v>44665</v>
          </cell>
          <cell r="H32" t="str">
            <v>ARJOWINANGUN - 3573031011</v>
          </cell>
          <cell r="O32" t="str">
            <v>R</v>
          </cell>
          <cell r="T32" t="str">
            <v>Y</v>
          </cell>
          <cell r="X32">
            <v>1</v>
          </cell>
          <cell r="Z32">
            <v>44823</v>
          </cell>
          <cell r="AM32" t="str">
            <v>&lt; 24 Jam</v>
          </cell>
          <cell r="AN32" t="str">
            <v>&lt; 24 Jam</v>
          </cell>
        </row>
        <row r="33">
          <cell r="C33">
            <v>44725</v>
          </cell>
          <cell r="H33" t="str">
            <v>BUMIAYU - 3573031003</v>
          </cell>
          <cell r="O33" t="str">
            <v>R</v>
          </cell>
          <cell r="T33" t="str">
            <v>Y</v>
          </cell>
        </row>
        <row r="34">
          <cell r="C34">
            <v>44771</v>
          </cell>
          <cell r="H34" t="str">
            <v>TLOGOWARU - 3573031012</v>
          </cell>
          <cell r="O34" t="str">
            <v>R</v>
          </cell>
          <cell r="T34" t="str">
            <v>Y</v>
          </cell>
          <cell r="X34">
            <v>1</v>
          </cell>
          <cell r="Z34">
            <v>44771</v>
          </cell>
          <cell r="AM34" t="str">
            <v>&lt; 24 Jam</v>
          </cell>
          <cell r="AN34" t="str">
            <v>&lt; 24 Jam</v>
          </cell>
          <cell r="AR34">
            <v>45063</v>
          </cell>
          <cell r="AS34" t="str">
            <v>NR</v>
          </cell>
        </row>
        <row r="35">
          <cell r="C35">
            <v>44810</v>
          </cell>
          <cell r="H35" t="str">
            <v>ARJOWINANGUN - 3573031011</v>
          </cell>
          <cell r="O35" t="str">
            <v>R</v>
          </cell>
          <cell r="T35" t="str">
            <v>Y</v>
          </cell>
          <cell r="X35">
            <v>1</v>
          </cell>
          <cell r="Z35">
            <v>44933</v>
          </cell>
          <cell r="AM35" t="str">
            <v>&lt; 24 Jam</v>
          </cell>
          <cell r="AN35" t="str">
            <v>&lt; 24 Jam</v>
          </cell>
        </row>
        <row r="36">
          <cell r="C36">
            <v>44846</v>
          </cell>
          <cell r="H36" t="str">
            <v>ARJOWINANGUN - 3573031011</v>
          </cell>
          <cell r="O36" t="str">
            <v>R</v>
          </cell>
          <cell r="T36" t="str">
            <v>Y</v>
          </cell>
        </row>
        <row r="37">
          <cell r="C37">
            <v>44835</v>
          </cell>
          <cell r="H37" t="str">
            <v>MERGOSONO - 3573031002</v>
          </cell>
          <cell r="O37" t="str">
            <v>R</v>
          </cell>
          <cell r="T37" t="str">
            <v>Y</v>
          </cell>
        </row>
        <row r="38">
          <cell r="C38">
            <v>44835</v>
          </cell>
          <cell r="H38" t="str">
            <v>ARJOWINANGUN - 3573031011</v>
          </cell>
          <cell r="O38" t="str">
            <v>R</v>
          </cell>
          <cell r="T38" t="str">
            <v>Y</v>
          </cell>
          <cell r="X38">
            <v>2</v>
          </cell>
          <cell r="Z38">
            <v>44912</v>
          </cell>
          <cell r="AM38" t="str">
            <v>&lt; 24 Jam</v>
          </cell>
          <cell r="AN38" t="str">
            <v>&lt; 24 Jam</v>
          </cell>
        </row>
        <row r="39">
          <cell r="C39">
            <v>44858</v>
          </cell>
          <cell r="H39" t="str">
            <v>MERGOSONO - 3573031002</v>
          </cell>
          <cell r="O39" t="str">
            <v>R</v>
          </cell>
          <cell r="T39" t="str">
            <v>Y</v>
          </cell>
          <cell r="X39">
            <v>1</v>
          </cell>
          <cell r="Z39">
            <v>44852</v>
          </cell>
          <cell r="AM39" t="str">
            <v>&lt; 24 Jam</v>
          </cell>
          <cell r="AN39" t="str">
            <v>&lt; 24 Jam</v>
          </cell>
        </row>
        <row r="40">
          <cell r="C40">
            <v>44853</v>
          </cell>
          <cell r="H40" t="str">
            <v>TLOGOWARU - 3573031012</v>
          </cell>
          <cell r="O40" t="str">
            <v>R</v>
          </cell>
          <cell r="T40" t="str">
            <v>Y</v>
          </cell>
          <cell r="X40">
            <v>1</v>
          </cell>
          <cell r="Z40">
            <v>45044</v>
          </cell>
          <cell r="AM40" t="str">
            <v>&lt; 24 Jam</v>
          </cell>
          <cell r="AN40" t="str">
            <v>&lt; 24 Jam</v>
          </cell>
        </row>
        <row r="41">
          <cell r="C41">
            <v>44908</v>
          </cell>
          <cell r="H41" t="str">
            <v>BUMIAYU - 3573031003</v>
          </cell>
          <cell r="O41" t="str">
            <v>R</v>
          </cell>
          <cell r="T41" t="str">
            <v>Y</v>
          </cell>
          <cell r="X41">
            <v>1</v>
          </cell>
          <cell r="Z41">
            <v>45117</v>
          </cell>
          <cell r="AM41" t="str">
            <v>&lt; 24 Jam</v>
          </cell>
          <cell r="AN41" t="str">
            <v>&lt; 24 Jam</v>
          </cell>
        </row>
        <row r="42">
          <cell r="C42">
            <v>44903</v>
          </cell>
          <cell r="H42" t="str">
            <v>TLOGOWARU - 3573031012</v>
          </cell>
          <cell r="O42" t="str">
            <v>R</v>
          </cell>
          <cell r="T42" t="str">
            <v>Y</v>
          </cell>
          <cell r="X42">
            <v>1</v>
          </cell>
          <cell r="Z42">
            <v>45102</v>
          </cell>
          <cell r="AM42" t="str">
            <v>&lt; 24 Jam</v>
          </cell>
          <cell r="AN42" t="str">
            <v>&lt; 24 Jam</v>
          </cell>
        </row>
        <row r="43">
          <cell r="C43">
            <v>44776</v>
          </cell>
          <cell r="H43" t="str">
            <v>TLOGOWARU - 3573031012</v>
          </cell>
          <cell r="O43" t="str">
            <v>NR</v>
          </cell>
          <cell r="X43">
            <v>1</v>
          </cell>
          <cell r="Z43">
            <v>44818</v>
          </cell>
        </row>
        <row r="44">
          <cell r="C44">
            <v>44939</v>
          </cell>
          <cell r="H44" t="str">
            <v>MERGOSONO - 3573031002</v>
          </cell>
          <cell r="O44" t="str">
            <v>NR</v>
          </cell>
        </row>
        <row r="45">
          <cell r="C45">
            <v>44933</v>
          </cell>
          <cell r="H45" t="str">
            <v>TLOGOWARU - 3573031012</v>
          </cell>
          <cell r="O45" t="str">
            <v>NR</v>
          </cell>
        </row>
        <row r="46">
          <cell r="C46">
            <v>44933</v>
          </cell>
          <cell r="H46" t="str">
            <v>ARJOWINANGUN - 3573031011</v>
          </cell>
          <cell r="O46" t="str">
            <v>NR</v>
          </cell>
        </row>
        <row r="47">
          <cell r="C47">
            <v>44933</v>
          </cell>
          <cell r="H47" t="str">
            <v>BUMIAYU - 3573031003</v>
          </cell>
          <cell r="O47" t="str">
            <v>NR</v>
          </cell>
        </row>
        <row r="48">
          <cell r="C48">
            <v>44929</v>
          </cell>
          <cell r="H48" t="str">
            <v>ARJOWINANGUN - 3573031011</v>
          </cell>
          <cell r="O48" t="str">
            <v>NR</v>
          </cell>
        </row>
        <row r="49">
          <cell r="C49">
            <v>44945</v>
          </cell>
          <cell r="H49" t="str">
            <v>BUMIAYU - 3573031003</v>
          </cell>
          <cell r="O49" t="str">
            <v>NR</v>
          </cell>
        </row>
        <row r="50">
          <cell r="C50">
            <v>44935</v>
          </cell>
          <cell r="H50" t="str">
            <v>BUMIAYU - 3573031003</v>
          </cell>
          <cell r="O50" t="str">
            <v>NR</v>
          </cell>
        </row>
        <row r="51">
          <cell r="C51">
            <v>44936</v>
          </cell>
          <cell r="H51" t="str">
            <v>Luar Wilayah</v>
          </cell>
          <cell r="O51" t="str">
            <v>NR</v>
          </cell>
        </row>
        <row r="52">
          <cell r="C52">
            <v>44937</v>
          </cell>
          <cell r="H52" t="str">
            <v>ARJOWINANGUN - 3573031011</v>
          </cell>
          <cell r="O52" t="str">
            <v>NR</v>
          </cell>
        </row>
        <row r="53">
          <cell r="C53">
            <v>44937</v>
          </cell>
          <cell r="H53" t="str">
            <v>TLOGOWARU - 3573031012</v>
          </cell>
          <cell r="O53" t="str">
            <v>NR</v>
          </cell>
        </row>
        <row r="54">
          <cell r="C54">
            <v>44937</v>
          </cell>
          <cell r="H54" t="str">
            <v>ARJOWINANGUN - 3573031011</v>
          </cell>
          <cell r="O54" t="str">
            <v>NR</v>
          </cell>
        </row>
        <row r="55">
          <cell r="C55">
            <v>44950</v>
          </cell>
          <cell r="H55" t="str">
            <v>MERGOSONO - 3573031002</v>
          </cell>
          <cell r="O55" t="str">
            <v>NR</v>
          </cell>
        </row>
        <row r="56">
          <cell r="C56">
            <v>44952</v>
          </cell>
          <cell r="H56" t="str">
            <v>TLOGOWARU - 3573031012</v>
          </cell>
          <cell r="O56" t="str">
            <v>NR</v>
          </cell>
        </row>
        <row r="57">
          <cell r="C57">
            <v>44938</v>
          </cell>
          <cell r="H57" t="str">
            <v>BUMIAYU - 3573031003</v>
          </cell>
          <cell r="O57" t="str">
            <v>R</v>
          </cell>
          <cell r="T57" t="str">
            <v>Y</v>
          </cell>
          <cell r="X57">
            <v>1</v>
          </cell>
          <cell r="Z57">
            <v>45111</v>
          </cell>
          <cell r="AM57" t="str">
            <v>&lt; 24 Jam</v>
          </cell>
          <cell r="AN57" t="str">
            <v>&lt; 24 Jam</v>
          </cell>
        </row>
        <row r="58">
          <cell r="C58">
            <v>44945</v>
          </cell>
          <cell r="H58" t="str">
            <v>MERGOSONO - 3573031002</v>
          </cell>
          <cell r="O58" t="str">
            <v>NR</v>
          </cell>
        </row>
        <row r="59">
          <cell r="C59">
            <v>44944</v>
          </cell>
          <cell r="H59" t="str">
            <v>MERGOSONO - 3573031002</v>
          </cell>
          <cell r="O59" t="str">
            <v>NR</v>
          </cell>
        </row>
        <row r="60">
          <cell r="C60">
            <v>44944</v>
          </cell>
          <cell r="H60" t="str">
            <v>MERGOSONO - 3573031002</v>
          </cell>
          <cell r="O60" t="str">
            <v>NR</v>
          </cell>
        </row>
        <row r="61">
          <cell r="C61">
            <v>44944</v>
          </cell>
          <cell r="H61" t="str">
            <v>ARJOWINANGUN - 3573031011</v>
          </cell>
          <cell r="O61" t="str">
            <v>NR</v>
          </cell>
        </row>
        <row r="62">
          <cell r="C62">
            <v>44943</v>
          </cell>
          <cell r="H62" t="str">
            <v>ARJOWINANGUN - 3573031011</v>
          </cell>
          <cell r="O62" t="str">
            <v>NR</v>
          </cell>
        </row>
        <row r="63">
          <cell r="C63">
            <v>44943</v>
          </cell>
          <cell r="H63" t="str">
            <v>BUMIAYU - 3573031003</v>
          </cell>
          <cell r="O63" t="str">
            <v>NR</v>
          </cell>
        </row>
        <row r="64">
          <cell r="C64">
            <v>44943</v>
          </cell>
          <cell r="H64" t="str">
            <v>BUMIAYU - 3573031003</v>
          </cell>
          <cell r="O64" t="str">
            <v>NR</v>
          </cell>
        </row>
        <row r="65">
          <cell r="C65">
            <v>44930</v>
          </cell>
          <cell r="H65" t="str">
            <v>BUMIAYU - 3573031003</v>
          </cell>
          <cell r="O65" t="str">
            <v>NR</v>
          </cell>
        </row>
        <row r="66">
          <cell r="C66">
            <v>44928</v>
          </cell>
          <cell r="H66" t="str">
            <v>BUMIAYU - 3573031003</v>
          </cell>
          <cell r="O66" t="str">
            <v>NR</v>
          </cell>
        </row>
        <row r="67">
          <cell r="C67">
            <v>44928</v>
          </cell>
          <cell r="H67" t="str">
            <v>Luar Wilayah</v>
          </cell>
          <cell r="O67" t="str">
            <v>NR</v>
          </cell>
        </row>
        <row r="68">
          <cell r="C68">
            <v>44928</v>
          </cell>
          <cell r="H68" t="str">
            <v>BUMIAYU - 3573031003</v>
          </cell>
          <cell r="O68" t="str">
            <v>NR</v>
          </cell>
        </row>
        <row r="69">
          <cell r="C69">
            <v>44928</v>
          </cell>
          <cell r="H69" t="str">
            <v>MERGOSONO - 3573031002</v>
          </cell>
          <cell r="O69" t="str">
            <v>NR</v>
          </cell>
        </row>
        <row r="70">
          <cell r="C70">
            <v>44929</v>
          </cell>
          <cell r="H70" t="str">
            <v>TLOGOWARU - 3573031012</v>
          </cell>
          <cell r="O70" t="str">
            <v>NR</v>
          </cell>
        </row>
        <row r="71">
          <cell r="C71">
            <v>44929</v>
          </cell>
          <cell r="H71" t="str">
            <v>ARJOWINANGUN - 3573031011</v>
          </cell>
          <cell r="O71" t="str">
            <v>NR</v>
          </cell>
        </row>
        <row r="72">
          <cell r="C72">
            <v>44942</v>
          </cell>
          <cell r="H72" t="str">
            <v>ARJOWINANGUN - 3573031011</v>
          </cell>
          <cell r="O72" t="str">
            <v>NR</v>
          </cell>
        </row>
        <row r="73">
          <cell r="C73">
            <v>44942</v>
          </cell>
          <cell r="H73" t="str">
            <v>BUMIAYU - 3573031003</v>
          </cell>
          <cell r="O73" t="str">
            <v>NR</v>
          </cell>
        </row>
        <row r="74">
          <cell r="C74">
            <v>44942</v>
          </cell>
          <cell r="H74" t="str">
            <v>ARJOWINANGUN - 3573031011</v>
          </cell>
          <cell r="O74" t="str">
            <v>NR</v>
          </cell>
        </row>
        <row r="75">
          <cell r="C75">
            <v>44951</v>
          </cell>
          <cell r="H75" t="str">
            <v>BUMIAYU - 3573031003</v>
          </cell>
          <cell r="O75" t="str">
            <v>NR</v>
          </cell>
        </row>
        <row r="76">
          <cell r="C76">
            <v>44947</v>
          </cell>
          <cell r="H76" t="str">
            <v>Luar Wilayah</v>
          </cell>
          <cell r="O76" t="str">
            <v>NR</v>
          </cell>
        </row>
        <row r="77">
          <cell r="C77">
            <v>44947</v>
          </cell>
          <cell r="H77" t="str">
            <v>ARJOWINANGUN - 3573031011</v>
          </cell>
          <cell r="O77" t="str">
            <v>NR</v>
          </cell>
        </row>
        <row r="78">
          <cell r="C78">
            <v>44950</v>
          </cell>
          <cell r="H78" t="str">
            <v>TLOGOWARU - 3573031012</v>
          </cell>
          <cell r="O78" t="str">
            <v>NR</v>
          </cell>
        </row>
        <row r="79">
          <cell r="C79">
            <v>44950</v>
          </cell>
          <cell r="H79" t="str">
            <v>MERGOSONO - 3573031002</v>
          </cell>
          <cell r="O79" t="str">
            <v>NR</v>
          </cell>
        </row>
        <row r="80">
          <cell r="C80">
            <v>44950</v>
          </cell>
          <cell r="H80" t="str">
            <v>ARJOWINANGUN - 3573031011</v>
          </cell>
          <cell r="O80" t="str">
            <v>NR</v>
          </cell>
        </row>
        <row r="81">
          <cell r="C81">
            <v>44951</v>
          </cell>
          <cell r="H81" t="str">
            <v>BUMIAYU - 3573031003</v>
          </cell>
          <cell r="O81" t="str">
            <v>NR</v>
          </cell>
        </row>
        <row r="82">
          <cell r="C82">
            <v>44951</v>
          </cell>
          <cell r="H82" t="str">
            <v>ARJOWINANGUN - 3573031011</v>
          </cell>
          <cell r="O82" t="str">
            <v>NR</v>
          </cell>
        </row>
        <row r="83">
          <cell r="C83">
            <v>44951</v>
          </cell>
          <cell r="H83" t="str">
            <v>TLOGOWARU - 3573031012</v>
          </cell>
          <cell r="O83" t="str">
            <v>NR</v>
          </cell>
        </row>
        <row r="84">
          <cell r="C84">
            <v>44956</v>
          </cell>
          <cell r="H84" t="str">
            <v>BUMIAYU - 3573031003</v>
          </cell>
          <cell r="O84" t="str">
            <v>NR</v>
          </cell>
        </row>
        <row r="85">
          <cell r="C85">
            <v>44957</v>
          </cell>
          <cell r="H85" t="str">
            <v>ARJOWINANGUN - 3573031011</v>
          </cell>
          <cell r="O85" t="str">
            <v>NR</v>
          </cell>
        </row>
        <row r="86">
          <cell r="C86">
            <v>44957</v>
          </cell>
          <cell r="H86" t="str">
            <v>ARJOWINANGUN - 3573031011</v>
          </cell>
          <cell r="O86" t="str">
            <v>NR</v>
          </cell>
        </row>
        <row r="87">
          <cell r="C87">
            <v>44957</v>
          </cell>
          <cell r="H87" t="str">
            <v>ARJOWINANGUN - 3573031011</v>
          </cell>
          <cell r="O87" t="str">
            <v>NR</v>
          </cell>
        </row>
        <row r="88">
          <cell r="C88">
            <v>44957</v>
          </cell>
          <cell r="H88" t="str">
            <v>ARJOWINANGUN - 3573031011</v>
          </cell>
          <cell r="O88" t="str">
            <v>NR</v>
          </cell>
        </row>
        <row r="89">
          <cell r="C89">
            <v>44957</v>
          </cell>
          <cell r="H89" t="str">
            <v>BUMIAYU - 3573031003</v>
          </cell>
          <cell r="O89" t="str">
            <v>NR</v>
          </cell>
        </row>
        <row r="90">
          <cell r="C90">
            <v>44952</v>
          </cell>
          <cell r="H90" t="str">
            <v>ARJOWINANGUN - 3573031011</v>
          </cell>
          <cell r="O90" t="str">
            <v>NR</v>
          </cell>
        </row>
        <row r="91">
          <cell r="C91">
            <v>44952</v>
          </cell>
          <cell r="H91" t="str">
            <v>MERGOSONO - 3573031002</v>
          </cell>
          <cell r="O91" t="str">
            <v>NR</v>
          </cell>
        </row>
        <row r="92">
          <cell r="C92">
            <v>44953</v>
          </cell>
          <cell r="H92" t="str">
            <v>BUMIAYU - 3573031003</v>
          </cell>
          <cell r="O92" t="str">
            <v>NR</v>
          </cell>
        </row>
        <row r="93">
          <cell r="C93">
            <v>44933</v>
          </cell>
          <cell r="H93" t="str">
            <v>BUMIAYU - 3573031003</v>
          </cell>
          <cell r="O93" t="str">
            <v>NR</v>
          </cell>
        </row>
        <row r="94">
          <cell r="C94">
            <v>44930</v>
          </cell>
          <cell r="H94" t="str">
            <v>TLOGOWARU - 3573031012</v>
          </cell>
          <cell r="O94" t="str">
            <v>NR</v>
          </cell>
        </row>
        <row r="95">
          <cell r="C95">
            <v>44938</v>
          </cell>
          <cell r="H95" t="str">
            <v>Luar Wilayah</v>
          </cell>
          <cell r="O95" t="str">
            <v>NR</v>
          </cell>
        </row>
        <row r="96">
          <cell r="C96">
            <v>44929</v>
          </cell>
          <cell r="H96" t="str">
            <v>ARJOWINANGUN - 3573031011</v>
          </cell>
          <cell r="O96" t="str">
            <v>NR</v>
          </cell>
        </row>
        <row r="97">
          <cell r="C97">
            <v>44929</v>
          </cell>
          <cell r="H97" t="str">
            <v>TLOGOWARU - 3573031012</v>
          </cell>
          <cell r="O97" t="str">
            <v>NR</v>
          </cell>
        </row>
        <row r="98">
          <cell r="C98">
            <v>44959</v>
          </cell>
          <cell r="H98" t="str">
            <v>BUMIAYU - 3573031003</v>
          </cell>
          <cell r="O98" t="str">
            <v>NR</v>
          </cell>
        </row>
        <row r="99">
          <cell r="C99">
            <v>44959</v>
          </cell>
          <cell r="H99" t="str">
            <v>TLOGOWARU - 3573031012</v>
          </cell>
          <cell r="O99" t="str">
            <v>NR</v>
          </cell>
        </row>
        <row r="100">
          <cell r="C100">
            <v>44959</v>
          </cell>
          <cell r="H100" t="str">
            <v>ARJOWINANGUN - 3573031011</v>
          </cell>
          <cell r="O100" t="str">
            <v>NR</v>
          </cell>
        </row>
        <row r="101">
          <cell r="C101">
            <v>44960</v>
          </cell>
          <cell r="H101" t="str">
            <v>BUMIAYU - 3573031003</v>
          </cell>
          <cell r="O101" t="str">
            <v>NR</v>
          </cell>
        </row>
        <row r="102">
          <cell r="C102">
            <v>44963</v>
          </cell>
          <cell r="H102" t="str">
            <v>Luar Wilayah</v>
          </cell>
          <cell r="O102" t="str">
            <v>NR</v>
          </cell>
        </row>
        <row r="103">
          <cell r="C103">
            <v>44963</v>
          </cell>
          <cell r="H103" t="str">
            <v>ARJOWINANGUN - 3573031011</v>
          </cell>
          <cell r="O103" t="str">
            <v>NR</v>
          </cell>
        </row>
        <row r="104">
          <cell r="C104">
            <v>44963</v>
          </cell>
          <cell r="H104" t="str">
            <v>BUMIAYU - 3573031003</v>
          </cell>
          <cell r="O104" t="str">
            <v>NR</v>
          </cell>
        </row>
        <row r="105">
          <cell r="C105">
            <v>44963</v>
          </cell>
          <cell r="H105" t="str">
            <v>ARJOWINANGUN - 3573031011</v>
          </cell>
          <cell r="O105" t="str">
            <v>NR</v>
          </cell>
        </row>
        <row r="106">
          <cell r="C106">
            <v>44964</v>
          </cell>
          <cell r="H106" t="str">
            <v>ARJOWINANGUN - 3573031011</v>
          </cell>
          <cell r="O106" t="str">
            <v>NR</v>
          </cell>
        </row>
        <row r="107">
          <cell r="C107">
            <v>44964</v>
          </cell>
          <cell r="H107" t="str">
            <v>BUMIAYU - 3573031003</v>
          </cell>
          <cell r="O107" t="str">
            <v>NR</v>
          </cell>
        </row>
        <row r="108">
          <cell r="C108">
            <v>44964</v>
          </cell>
          <cell r="H108" t="str">
            <v>ARJOWINANGUN - 3573031011</v>
          </cell>
          <cell r="O108" t="str">
            <v>NR</v>
          </cell>
        </row>
        <row r="109">
          <cell r="C109">
            <v>44964</v>
          </cell>
          <cell r="H109" t="str">
            <v>TLOGOWARU - 3573031012</v>
          </cell>
          <cell r="O109" t="str">
            <v>NR</v>
          </cell>
        </row>
        <row r="110">
          <cell r="C110">
            <v>44964</v>
          </cell>
          <cell r="H110" t="str">
            <v>MERGOSONO - 3573031002</v>
          </cell>
          <cell r="O110" t="str">
            <v>NR</v>
          </cell>
        </row>
        <row r="111">
          <cell r="C111">
            <v>44964</v>
          </cell>
          <cell r="H111" t="str">
            <v>Luar Wilayah</v>
          </cell>
          <cell r="O111" t="str">
            <v>NR</v>
          </cell>
        </row>
        <row r="112">
          <cell r="C112">
            <v>44964</v>
          </cell>
          <cell r="H112" t="str">
            <v>MERGOSONO - 3573031002</v>
          </cell>
          <cell r="O112" t="str">
            <v>NR</v>
          </cell>
        </row>
        <row r="113">
          <cell r="C113">
            <v>44965</v>
          </cell>
          <cell r="H113" t="str">
            <v>BUMIAYU - 3573031003</v>
          </cell>
          <cell r="O113" t="str">
            <v>NR</v>
          </cell>
        </row>
        <row r="114">
          <cell r="C114">
            <v>44965</v>
          </cell>
          <cell r="H114" t="str">
            <v>ARJOWINANGUN - 3573031011</v>
          </cell>
          <cell r="O114" t="str">
            <v>NR</v>
          </cell>
        </row>
        <row r="115">
          <cell r="C115">
            <v>44966</v>
          </cell>
          <cell r="H115" t="str">
            <v>ARJOWINANGUN - 3573031011</v>
          </cell>
          <cell r="O115" t="str">
            <v>NR</v>
          </cell>
        </row>
        <row r="116">
          <cell r="C116">
            <v>44966</v>
          </cell>
          <cell r="H116" t="str">
            <v>ARJOWINANGUN - 3573031011</v>
          </cell>
          <cell r="O116" t="str">
            <v>NR</v>
          </cell>
        </row>
        <row r="117">
          <cell r="C117">
            <v>44966</v>
          </cell>
          <cell r="H117" t="str">
            <v>BUMIAYU - 3573031003</v>
          </cell>
          <cell r="O117" t="str">
            <v>NR</v>
          </cell>
        </row>
        <row r="118">
          <cell r="C118">
            <v>44968</v>
          </cell>
          <cell r="H118" t="str">
            <v>ARJOWINANGUN - 3573031011</v>
          </cell>
          <cell r="O118" t="str">
            <v>NR</v>
          </cell>
        </row>
        <row r="119">
          <cell r="C119">
            <v>44970</v>
          </cell>
          <cell r="H119" t="str">
            <v>BUMIAYU - 3573031003</v>
          </cell>
          <cell r="O119" t="str">
            <v>NR</v>
          </cell>
        </row>
        <row r="120">
          <cell r="C120">
            <v>44970</v>
          </cell>
          <cell r="H120" t="str">
            <v>ARJOWINANGUN - 3573031011</v>
          </cell>
          <cell r="O120" t="str">
            <v>NR</v>
          </cell>
        </row>
        <row r="121">
          <cell r="C121">
            <v>44970</v>
          </cell>
          <cell r="H121" t="str">
            <v>TLOGOWARU - 3573031012</v>
          </cell>
          <cell r="O121" t="str">
            <v>NR</v>
          </cell>
        </row>
        <row r="122">
          <cell r="C122">
            <v>44970</v>
          </cell>
          <cell r="H122" t="str">
            <v>Luar Wilayah</v>
          </cell>
          <cell r="O122" t="str">
            <v>NR</v>
          </cell>
        </row>
        <row r="123">
          <cell r="C123">
            <v>44970</v>
          </cell>
          <cell r="H123" t="str">
            <v>BUMIAYU - 3573031003</v>
          </cell>
          <cell r="O123" t="str">
            <v>NR</v>
          </cell>
        </row>
        <row r="124">
          <cell r="C124">
            <v>44960</v>
          </cell>
          <cell r="H124" t="str">
            <v>BUMIAYU - 3573031003</v>
          </cell>
          <cell r="O124" t="str">
            <v>NR</v>
          </cell>
        </row>
        <row r="125">
          <cell r="C125">
            <v>44971</v>
          </cell>
          <cell r="H125" t="str">
            <v>BUMIAYU - 3573031003</v>
          </cell>
          <cell r="O125" t="str">
            <v>NR</v>
          </cell>
        </row>
        <row r="126">
          <cell r="C126">
            <v>44971</v>
          </cell>
          <cell r="H126" t="str">
            <v>BUMIAYU - 3573031003</v>
          </cell>
          <cell r="O126" t="str">
            <v>NR</v>
          </cell>
        </row>
        <row r="127">
          <cell r="C127">
            <v>44971</v>
          </cell>
          <cell r="H127" t="str">
            <v>BUMIAYU - 3573031003</v>
          </cell>
          <cell r="O127" t="str">
            <v>NR</v>
          </cell>
        </row>
        <row r="128">
          <cell r="C128">
            <v>44971</v>
          </cell>
          <cell r="H128" t="str">
            <v>MERGOSONO - 3573031002</v>
          </cell>
          <cell r="O128" t="str">
            <v>NR</v>
          </cell>
        </row>
        <row r="129">
          <cell r="C129">
            <v>44972</v>
          </cell>
          <cell r="H129" t="str">
            <v>MERGOSONO - 3573031002</v>
          </cell>
          <cell r="O129" t="str">
            <v>NR</v>
          </cell>
        </row>
        <row r="130">
          <cell r="C130">
            <v>44972</v>
          </cell>
          <cell r="H130" t="str">
            <v>ARJOWINANGUN - 3573031011</v>
          </cell>
          <cell r="O130" t="str">
            <v>NR</v>
          </cell>
        </row>
        <row r="131">
          <cell r="C131">
            <v>44977</v>
          </cell>
          <cell r="H131" t="str">
            <v>TLOGOWARU - 3573031012</v>
          </cell>
          <cell r="O131" t="str">
            <v>NR</v>
          </cell>
        </row>
        <row r="132">
          <cell r="C132">
            <v>44977</v>
          </cell>
          <cell r="H132" t="str">
            <v>ARJOWINANGUN - 3573031011</v>
          </cell>
          <cell r="O132" t="str">
            <v>NR</v>
          </cell>
        </row>
        <row r="133">
          <cell r="C133">
            <v>44977</v>
          </cell>
          <cell r="H133" t="str">
            <v>BUMIAYU - 3573031003</v>
          </cell>
          <cell r="O133" t="str">
            <v>NR</v>
          </cell>
        </row>
        <row r="134">
          <cell r="C134">
            <v>44978</v>
          </cell>
          <cell r="H134" t="str">
            <v>MERGOSONO - 3573031002</v>
          </cell>
          <cell r="O134" t="str">
            <v>NR</v>
          </cell>
        </row>
        <row r="135">
          <cell r="C135">
            <v>44978</v>
          </cell>
          <cell r="H135" t="str">
            <v>MERGOSONO - 3573031002</v>
          </cell>
          <cell r="O135" t="str">
            <v>NR</v>
          </cell>
        </row>
        <row r="136">
          <cell r="C136">
            <v>44978</v>
          </cell>
          <cell r="H136" t="str">
            <v>TLOGOWARU - 3573031012</v>
          </cell>
          <cell r="O136" t="str">
            <v>NR</v>
          </cell>
        </row>
        <row r="137">
          <cell r="C137">
            <v>44978</v>
          </cell>
          <cell r="H137" t="str">
            <v>MERGOSONO - 3573031002</v>
          </cell>
          <cell r="O137" t="str">
            <v>NR</v>
          </cell>
        </row>
        <row r="138">
          <cell r="C138">
            <v>44979</v>
          </cell>
          <cell r="H138" t="str">
            <v>ARJOWINANGUN - 3573031011</v>
          </cell>
          <cell r="O138" t="str">
            <v>NR</v>
          </cell>
        </row>
        <row r="139">
          <cell r="C139">
            <v>44981</v>
          </cell>
          <cell r="H139" t="str">
            <v>MERGOSONO - 3573031002</v>
          </cell>
          <cell r="O139" t="str">
            <v>NR</v>
          </cell>
        </row>
        <row r="140">
          <cell r="C140">
            <v>44981</v>
          </cell>
          <cell r="H140" t="str">
            <v>ARJOWINANGUN - 3573031011</v>
          </cell>
          <cell r="O140" t="str">
            <v>NR</v>
          </cell>
        </row>
        <row r="141">
          <cell r="C141">
            <v>44981</v>
          </cell>
          <cell r="H141" t="str">
            <v>TLOGOWARU - 3573031012</v>
          </cell>
          <cell r="O141" t="str">
            <v>NR</v>
          </cell>
        </row>
        <row r="142">
          <cell r="C142">
            <v>44982</v>
          </cell>
          <cell r="H142" t="str">
            <v>MERGOSONO - 3573031002</v>
          </cell>
          <cell r="O142" t="str">
            <v>NR</v>
          </cell>
        </row>
        <row r="143">
          <cell r="C143">
            <v>44984</v>
          </cell>
          <cell r="H143" t="str">
            <v>ARJOWINANGUN - 3573031011</v>
          </cell>
          <cell r="O143" t="str">
            <v>NR</v>
          </cell>
        </row>
        <row r="144">
          <cell r="C144">
            <v>44984</v>
          </cell>
          <cell r="H144" t="str">
            <v>MERGOSONO - 3573031002</v>
          </cell>
          <cell r="O144" t="str">
            <v>NR</v>
          </cell>
        </row>
        <row r="145">
          <cell r="C145">
            <v>44984</v>
          </cell>
          <cell r="H145" t="str">
            <v>ARJOWINANGUN - 3573031011</v>
          </cell>
          <cell r="O145" t="str">
            <v>NR</v>
          </cell>
        </row>
        <row r="146">
          <cell r="C146">
            <v>44984</v>
          </cell>
          <cell r="H146" t="str">
            <v>BUMIAYU - 3573031003</v>
          </cell>
          <cell r="O146" t="str">
            <v>NR</v>
          </cell>
        </row>
        <row r="147">
          <cell r="C147">
            <v>44984</v>
          </cell>
          <cell r="H147" t="str">
            <v>MERGOSONO - 3573031002</v>
          </cell>
          <cell r="O147" t="str">
            <v>NR</v>
          </cell>
        </row>
        <row r="148">
          <cell r="C148">
            <v>44984</v>
          </cell>
          <cell r="H148" t="str">
            <v>ARJOWINANGUN - 3573031011</v>
          </cell>
          <cell r="O148" t="str">
            <v>NR</v>
          </cell>
        </row>
        <row r="149">
          <cell r="C149">
            <v>44985</v>
          </cell>
          <cell r="H149" t="str">
            <v>BUMIAYU - 3573031003</v>
          </cell>
          <cell r="O149" t="str">
            <v>NR</v>
          </cell>
        </row>
        <row r="1179">
          <cell r="C1179">
            <v>44986</v>
          </cell>
          <cell r="H1179" t="str">
            <v>BUMIAYU - 3573031003</v>
          </cell>
          <cell r="O1179" t="str">
            <v>NR</v>
          </cell>
        </row>
        <row r="1180">
          <cell r="C1180">
            <v>44986</v>
          </cell>
          <cell r="H1180" t="str">
            <v>BUMIAYU - 3573031003</v>
          </cell>
          <cell r="O1180" t="str">
            <v>NR</v>
          </cell>
        </row>
        <row r="1181">
          <cell r="C1181">
            <v>44986</v>
          </cell>
          <cell r="H1181" t="str">
            <v>ARJOWINANGUN - 3573031011</v>
          </cell>
          <cell r="O1181" t="str">
            <v>NR</v>
          </cell>
        </row>
        <row r="1182">
          <cell r="C1182">
            <v>44986</v>
          </cell>
          <cell r="H1182" t="str">
            <v>ARJOWINANGUN - 3573031011</v>
          </cell>
          <cell r="O1182" t="str">
            <v>NR</v>
          </cell>
        </row>
        <row r="1183">
          <cell r="C1183">
            <v>44987</v>
          </cell>
          <cell r="H1183" t="str">
            <v>BUMIAYU - 3573031003</v>
          </cell>
          <cell r="O1183" t="str">
            <v>NR</v>
          </cell>
        </row>
        <row r="1184">
          <cell r="C1184">
            <v>44987</v>
          </cell>
          <cell r="H1184" t="str">
            <v>BUMIAYU - 3573031003</v>
          </cell>
          <cell r="O1184" t="str">
            <v>NR</v>
          </cell>
        </row>
        <row r="1185">
          <cell r="C1185">
            <v>44987</v>
          </cell>
          <cell r="H1185" t="str">
            <v>BUMIAYU - 3573031003</v>
          </cell>
          <cell r="O1185" t="str">
            <v>NR</v>
          </cell>
        </row>
        <row r="1186">
          <cell r="C1186">
            <v>44987</v>
          </cell>
          <cell r="H1186" t="str">
            <v>ARJOWINANGUN - 3573031011</v>
          </cell>
          <cell r="O1186" t="str">
            <v>NR</v>
          </cell>
        </row>
        <row r="1187">
          <cell r="C1187">
            <v>44987</v>
          </cell>
          <cell r="H1187" t="str">
            <v>BUMIAYU - 3573031003</v>
          </cell>
          <cell r="O1187" t="str">
            <v>NR</v>
          </cell>
        </row>
        <row r="1188">
          <cell r="C1188">
            <v>44988</v>
          </cell>
          <cell r="H1188" t="str">
            <v>Luar Wilayah</v>
          </cell>
          <cell r="O1188" t="str">
            <v>NR</v>
          </cell>
        </row>
        <row r="1189">
          <cell r="C1189">
            <v>44989</v>
          </cell>
          <cell r="H1189" t="str">
            <v>ARJOWINANGUN - 3573031011</v>
          </cell>
          <cell r="O1189" t="str">
            <v>NR</v>
          </cell>
        </row>
        <row r="1190">
          <cell r="C1190">
            <v>44989</v>
          </cell>
          <cell r="H1190" t="str">
            <v>ARJOWINANGUN - 3573031011</v>
          </cell>
          <cell r="O1190" t="str">
            <v>NR</v>
          </cell>
        </row>
        <row r="1191">
          <cell r="C1191">
            <v>44989</v>
          </cell>
          <cell r="H1191" t="str">
            <v>ARJOWINANGUN - 3573031011</v>
          </cell>
          <cell r="O1191" t="str">
            <v>NR</v>
          </cell>
        </row>
        <row r="1192">
          <cell r="C1192">
            <v>44988</v>
          </cell>
          <cell r="H1192" t="str">
            <v>ARJOWINANGUN - 3573031011</v>
          </cell>
          <cell r="O1192" t="str">
            <v>NR</v>
          </cell>
        </row>
        <row r="1193">
          <cell r="C1193">
            <v>44991</v>
          </cell>
          <cell r="H1193" t="str">
            <v>BUMIAYU - 3573031003</v>
          </cell>
          <cell r="O1193" t="str">
            <v>NR</v>
          </cell>
        </row>
        <row r="1194">
          <cell r="C1194">
            <v>44991</v>
          </cell>
          <cell r="H1194" t="str">
            <v>BUMIAYU - 3573031003</v>
          </cell>
          <cell r="O1194" t="str">
            <v>NR</v>
          </cell>
        </row>
        <row r="1195">
          <cell r="C1195">
            <v>44992</v>
          </cell>
          <cell r="H1195" t="str">
            <v>Luar Wilayah</v>
          </cell>
          <cell r="O1195" t="str">
            <v>NR</v>
          </cell>
        </row>
        <row r="1196">
          <cell r="C1196">
            <v>44992</v>
          </cell>
          <cell r="H1196" t="str">
            <v>BUMIAYU - 3573031003</v>
          </cell>
          <cell r="O1196" t="str">
            <v>R</v>
          </cell>
          <cell r="T1196" t="str">
            <v>Y</v>
          </cell>
          <cell r="X1196">
            <v>1</v>
          </cell>
          <cell r="Z1196">
            <v>45008</v>
          </cell>
          <cell r="AM1196" t="str">
            <v>&lt; 24 Jam</v>
          </cell>
          <cell r="AN1196" t="str">
            <v>&lt; 24 Jam</v>
          </cell>
        </row>
        <row r="1197">
          <cell r="C1197">
            <v>44993</v>
          </cell>
          <cell r="H1197" t="str">
            <v>ARJOWINANGUN - 3573031011</v>
          </cell>
          <cell r="O1197" t="str">
            <v>NR</v>
          </cell>
        </row>
        <row r="1198">
          <cell r="C1198">
            <v>44993</v>
          </cell>
          <cell r="H1198" t="str">
            <v>BUMIAYU - 3573031003</v>
          </cell>
          <cell r="O1198" t="str">
            <v>NR</v>
          </cell>
        </row>
        <row r="1199">
          <cell r="C1199">
            <v>44993</v>
          </cell>
          <cell r="H1199" t="str">
            <v>BUMIAYU - 3573031003</v>
          </cell>
          <cell r="O1199" t="str">
            <v>NR</v>
          </cell>
        </row>
        <row r="1200">
          <cell r="C1200">
            <v>44993</v>
          </cell>
          <cell r="H1200" t="str">
            <v>BUMIAYU - 3573031003</v>
          </cell>
          <cell r="O1200" t="str">
            <v>NR</v>
          </cell>
        </row>
        <row r="1201">
          <cell r="C1201">
            <v>44993</v>
          </cell>
          <cell r="H1201" t="str">
            <v>ARJOWINANGUN - 3573031011</v>
          </cell>
          <cell r="O1201" t="str">
            <v>NR</v>
          </cell>
        </row>
        <row r="1202">
          <cell r="C1202">
            <v>44993</v>
          </cell>
          <cell r="H1202" t="str">
            <v>BUMIAYU - 3573031003</v>
          </cell>
          <cell r="O1202" t="str">
            <v>NR</v>
          </cell>
        </row>
        <row r="1203">
          <cell r="C1203">
            <v>44994</v>
          </cell>
          <cell r="H1203" t="str">
            <v>MERGOSONO - 3573031002</v>
          </cell>
          <cell r="O1203" t="str">
            <v>NR</v>
          </cell>
        </row>
        <row r="1204">
          <cell r="C1204">
            <v>44994</v>
          </cell>
          <cell r="H1204" t="str">
            <v>MERGOSONO - 3573031002</v>
          </cell>
          <cell r="O1204" t="str">
            <v>NR</v>
          </cell>
        </row>
        <row r="1205">
          <cell r="C1205">
            <v>44996</v>
          </cell>
          <cell r="H1205" t="str">
            <v>ARJOWINANGUN - 3573031011</v>
          </cell>
          <cell r="O1205" t="str">
            <v>NR</v>
          </cell>
        </row>
        <row r="1206">
          <cell r="C1206">
            <v>44998</v>
          </cell>
          <cell r="H1206" t="str">
            <v>BUMIAYU - 3573031003</v>
          </cell>
          <cell r="O1206" t="str">
            <v>NR</v>
          </cell>
        </row>
        <row r="1207">
          <cell r="C1207">
            <v>44998</v>
          </cell>
          <cell r="H1207" t="str">
            <v>Luar Wilayah</v>
          </cell>
          <cell r="O1207" t="str">
            <v>NR</v>
          </cell>
        </row>
        <row r="1208">
          <cell r="C1208">
            <v>44999</v>
          </cell>
          <cell r="H1208" t="str">
            <v>ARJOWINANGUN - 3573031011</v>
          </cell>
          <cell r="O1208" t="str">
            <v>NR</v>
          </cell>
        </row>
        <row r="1209">
          <cell r="C1209">
            <v>44999</v>
          </cell>
          <cell r="H1209" t="str">
            <v>ARJOWINANGUN - 3573031011</v>
          </cell>
          <cell r="O1209" t="str">
            <v>NR</v>
          </cell>
        </row>
        <row r="1210">
          <cell r="C1210">
            <v>44999</v>
          </cell>
          <cell r="H1210" t="str">
            <v>Luar Wilayah</v>
          </cell>
          <cell r="O1210" t="str">
            <v>NR</v>
          </cell>
        </row>
        <row r="1211">
          <cell r="C1211">
            <v>44999</v>
          </cell>
          <cell r="H1211" t="str">
            <v>ARJOWINANGUN - 3573031011</v>
          </cell>
          <cell r="O1211" t="str">
            <v>NR</v>
          </cell>
        </row>
        <row r="1212">
          <cell r="C1212">
            <v>45000</v>
          </cell>
          <cell r="H1212" t="str">
            <v>BUMIAYU - 3573031003</v>
          </cell>
          <cell r="O1212" t="str">
            <v>NR</v>
          </cell>
        </row>
        <row r="1213">
          <cell r="C1213">
            <v>45000</v>
          </cell>
          <cell r="H1213" t="str">
            <v>BUMIAYU - 3573031003</v>
          </cell>
          <cell r="O1213" t="str">
            <v>NR</v>
          </cell>
        </row>
        <row r="1214">
          <cell r="C1214">
            <v>45000</v>
          </cell>
          <cell r="H1214" t="str">
            <v>MERGOSONO - 3573031002</v>
          </cell>
          <cell r="O1214" t="str">
            <v>NR</v>
          </cell>
        </row>
        <row r="1215">
          <cell r="C1215">
            <v>45001</v>
          </cell>
          <cell r="H1215" t="str">
            <v>BUMIAYU - 3573031003</v>
          </cell>
          <cell r="O1215" t="str">
            <v>NR</v>
          </cell>
        </row>
        <row r="1216">
          <cell r="C1216">
            <v>45001</v>
          </cell>
          <cell r="H1216" t="str">
            <v>TLOGOWARU - 3573031012</v>
          </cell>
          <cell r="O1216" t="str">
            <v>NR</v>
          </cell>
        </row>
        <row r="1217">
          <cell r="C1217">
            <v>45001</v>
          </cell>
          <cell r="H1217" t="str">
            <v>ARJOWINANGUN - 3573031011</v>
          </cell>
          <cell r="O1217" t="str">
            <v>NR</v>
          </cell>
        </row>
        <row r="1218">
          <cell r="C1218">
            <v>45003</v>
          </cell>
          <cell r="H1218" t="str">
            <v>ARJOWINANGUN - 3573031011</v>
          </cell>
          <cell r="O1218" t="str">
            <v>NR</v>
          </cell>
        </row>
        <row r="1219">
          <cell r="C1219">
            <v>45003</v>
          </cell>
          <cell r="H1219" t="str">
            <v>ARJOWINANGUN - 3573031011</v>
          </cell>
          <cell r="O1219" t="str">
            <v>NR</v>
          </cell>
        </row>
        <row r="1220">
          <cell r="C1220">
            <v>45005</v>
          </cell>
          <cell r="H1220" t="str">
            <v>ARJOWINANGUN - 3573031011</v>
          </cell>
          <cell r="O1220" t="str">
            <v>NR</v>
          </cell>
        </row>
        <row r="1221">
          <cell r="C1221">
            <v>45005</v>
          </cell>
          <cell r="H1221" t="str">
            <v>Luar Wilayah</v>
          </cell>
          <cell r="O1221" t="str">
            <v>R</v>
          </cell>
          <cell r="T1221" t="str">
            <v>Y</v>
          </cell>
          <cell r="X1221">
            <v>1</v>
          </cell>
          <cell r="Z1221">
            <v>45156</v>
          </cell>
          <cell r="AM1221" t="str">
            <v>&lt; 24 Jam</v>
          </cell>
          <cell r="AN1221" t="str">
            <v>&lt; 24 Jam</v>
          </cell>
        </row>
        <row r="1222">
          <cell r="C1222">
            <v>45005</v>
          </cell>
          <cell r="H1222" t="str">
            <v>BUMIAYU - 3573031003</v>
          </cell>
          <cell r="O1222" t="str">
            <v>NR</v>
          </cell>
        </row>
        <row r="1223">
          <cell r="C1223">
            <v>45005</v>
          </cell>
          <cell r="H1223" t="str">
            <v>BUMIAYU - 3573031003</v>
          </cell>
          <cell r="O1223" t="str">
            <v>NR</v>
          </cell>
        </row>
        <row r="1224">
          <cell r="C1224">
            <v>45005</v>
          </cell>
          <cell r="H1224" t="str">
            <v>TLOGOWARU - 3573031012</v>
          </cell>
          <cell r="O1224" t="str">
            <v>NR</v>
          </cell>
        </row>
        <row r="1225">
          <cell r="C1225">
            <v>45005</v>
          </cell>
          <cell r="H1225" t="str">
            <v>Luar Wilayah</v>
          </cell>
          <cell r="O1225" t="str">
            <v>NR</v>
          </cell>
        </row>
        <row r="1226">
          <cell r="C1226">
            <v>45006</v>
          </cell>
          <cell r="H1226" t="str">
            <v>BUMIAYU - 3573031003</v>
          </cell>
          <cell r="O1226" t="str">
            <v>NR</v>
          </cell>
        </row>
        <row r="1227">
          <cell r="C1227">
            <v>45006</v>
          </cell>
          <cell r="H1227" t="str">
            <v>MERGOSONO - 3573031002</v>
          </cell>
          <cell r="O1227" t="str">
            <v>NR</v>
          </cell>
        </row>
        <row r="1228">
          <cell r="C1228">
            <v>45006</v>
          </cell>
          <cell r="H1228" t="str">
            <v>Luar Wilayah</v>
          </cell>
          <cell r="O1228" t="str">
            <v>R</v>
          </cell>
          <cell r="T1228" t="str">
            <v>Y</v>
          </cell>
          <cell r="X1228">
            <v>1</v>
          </cell>
          <cell r="Z1228">
            <v>45131</v>
          </cell>
          <cell r="AM1228" t="str">
            <v>&lt; 24 Jam</v>
          </cell>
          <cell r="AN1228" t="str">
            <v>&lt; 24 Jam</v>
          </cell>
        </row>
        <row r="1229">
          <cell r="C1229">
            <v>45006</v>
          </cell>
          <cell r="H1229" t="str">
            <v>Luar Wilayah</v>
          </cell>
          <cell r="O1229" t="str">
            <v>NR</v>
          </cell>
        </row>
        <row r="1230">
          <cell r="C1230">
            <v>45009</v>
          </cell>
          <cell r="H1230" t="str">
            <v>BUMIAYU - 3573031003</v>
          </cell>
          <cell r="O1230" t="str">
            <v>NR</v>
          </cell>
        </row>
        <row r="1231">
          <cell r="C1231">
            <v>45010</v>
          </cell>
          <cell r="H1231" t="str">
            <v>ARJOWINANGUN - 3573031011</v>
          </cell>
          <cell r="O1231" t="str">
            <v>NR</v>
          </cell>
        </row>
        <row r="1232">
          <cell r="C1232">
            <v>45010</v>
          </cell>
          <cell r="H1232" t="str">
            <v>BUMIAYU - 3573031003</v>
          </cell>
          <cell r="O1232" t="str">
            <v>NR</v>
          </cell>
        </row>
        <row r="1233">
          <cell r="C1233">
            <v>45010</v>
          </cell>
          <cell r="H1233" t="str">
            <v>ARJOWINANGUN - 3573031011</v>
          </cell>
          <cell r="O1233" t="str">
            <v>NR</v>
          </cell>
        </row>
        <row r="1234">
          <cell r="C1234">
            <v>45012</v>
          </cell>
          <cell r="H1234" t="str">
            <v>BUMIAYU - 3573031003</v>
          </cell>
          <cell r="O1234" t="str">
            <v>NR</v>
          </cell>
        </row>
        <row r="1235">
          <cell r="C1235">
            <v>45012</v>
          </cell>
          <cell r="H1235" t="str">
            <v>BUMIAYU - 3573031003</v>
          </cell>
          <cell r="O1235" t="str">
            <v>NR</v>
          </cell>
        </row>
        <row r="1236">
          <cell r="C1236">
            <v>45013</v>
          </cell>
          <cell r="H1236" t="str">
            <v>BUMIAYU - 3573031003</v>
          </cell>
          <cell r="O1236" t="str">
            <v>NR</v>
          </cell>
        </row>
        <row r="1237">
          <cell r="C1237">
            <v>45013</v>
          </cell>
          <cell r="H1237" t="str">
            <v>ARJOWINANGUN - 3573031011</v>
          </cell>
          <cell r="O1237" t="str">
            <v>NR</v>
          </cell>
        </row>
        <row r="1238">
          <cell r="C1238">
            <v>45013</v>
          </cell>
          <cell r="H1238" t="str">
            <v>ARJOWINANGUN - 3573031011</v>
          </cell>
          <cell r="O1238" t="str">
            <v>NR</v>
          </cell>
        </row>
        <row r="1239">
          <cell r="C1239">
            <v>45013</v>
          </cell>
          <cell r="H1239" t="str">
            <v>ARJOWINANGUN - 3573031011</v>
          </cell>
          <cell r="O1239" t="str">
            <v>NR</v>
          </cell>
        </row>
        <row r="1240">
          <cell r="C1240">
            <v>45013</v>
          </cell>
          <cell r="H1240" t="str">
            <v>MERGOSONO - 3573031002</v>
          </cell>
          <cell r="O1240" t="str">
            <v>NR</v>
          </cell>
        </row>
        <row r="1241">
          <cell r="C1241">
            <v>45014</v>
          </cell>
          <cell r="H1241" t="str">
            <v>ARJOWINANGUN - 3573031011</v>
          </cell>
          <cell r="O1241" t="str">
            <v>NR</v>
          </cell>
        </row>
        <row r="1242">
          <cell r="C1242">
            <v>45014</v>
          </cell>
          <cell r="H1242" t="str">
            <v>MERGOSONO - 3573031002</v>
          </cell>
          <cell r="O1242" t="str">
            <v>NR</v>
          </cell>
        </row>
        <row r="1243">
          <cell r="C1243">
            <v>45014</v>
          </cell>
          <cell r="H1243" t="str">
            <v>BUMIAYU - 3573031003</v>
          </cell>
          <cell r="O1243" t="str">
            <v>NR</v>
          </cell>
        </row>
        <row r="1244">
          <cell r="C1244">
            <v>45014</v>
          </cell>
          <cell r="H1244" t="str">
            <v>ARJOWINANGUN - 3573031011</v>
          </cell>
          <cell r="O1244" t="str">
            <v>NR</v>
          </cell>
        </row>
        <row r="1245">
          <cell r="C1245">
            <v>45015</v>
          </cell>
          <cell r="H1245" t="str">
            <v>ARJOWINANGUN - 3573031011</v>
          </cell>
          <cell r="O1245" t="str">
            <v>NR</v>
          </cell>
        </row>
        <row r="1246">
          <cell r="C1246">
            <v>45015</v>
          </cell>
          <cell r="H1246" t="str">
            <v>ARJOWINANGUN - 3573031011</v>
          </cell>
          <cell r="O1246" t="str">
            <v>NR</v>
          </cell>
        </row>
        <row r="1247">
          <cell r="C1247">
            <v>45016</v>
          </cell>
          <cell r="H1247" t="str">
            <v>ARJOWINANGUN - 3573031011</v>
          </cell>
          <cell r="O1247" t="str">
            <v>NR</v>
          </cell>
        </row>
        <row r="1248">
          <cell r="C1248">
            <v>45016</v>
          </cell>
          <cell r="H1248" t="str">
            <v>MERGOSONO - 3573031002</v>
          </cell>
          <cell r="O1248" t="str">
            <v>NR</v>
          </cell>
        </row>
        <row r="1249">
          <cell r="C1249">
            <v>45017</v>
          </cell>
          <cell r="H1249" t="str">
            <v>Luar Wilayah</v>
          </cell>
          <cell r="O1249" t="str">
            <v>NR</v>
          </cell>
        </row>
        <row r="1250">
          <cell r="C1250">
            <v>45017</v>
          </cell>
          <cell r="H1250" t="str">
            <v>ARJOWINANGUN - 3573031011</v>
          </cell>
          <cell r="O1250" t="str">
            <v>NR</v>
          </cell>
        </row>
        <row r="1251">
          <cell r="C1251">
            <v>45017</v>
          </cell>
          <cell r="H1251" t="str">
            <v>TLOGOWARU - 3573031012</v>
          </cell>
          <cell r="O1251" t="str">
            <v>NR</v>
          </cell>
        </row>
        <row r="1252">
          <cell r="C1252">
            <v>45021</v>
          </cell>
          <cell r="H1252" t="str">
            <v>TLOGOWARU - 3573031012</v>
          </cell>
          <cell r="O1252" t="str">
            <v>NR</v>
          </cell>
        </row>
        <row r="1253">
          <cell r="C1253">
            <v>45021</v>
          </cell>
          <cell r="H1253" t="str">
            <v>ARJOWINANGUN - 3573031011</v>
          </cell>
          <cell r="O1253" t="str">
            <v>NR</v>
          </cell>
        </row>
        <row r="1254">
          <cell r="C1254">
            <v>45021</v>
          </cell>
          <cell r="H1254" t="str">
            <v>TLOGOWARU - 3573031012</v>
          </cell>
          <cell r="O1254" t="str">
            <v>NR</v>
          </cell>
        </row>
        <row r="1255">
          <cell r="C1255">
            <v>45022</v>
          </cell>
          <cell r="H1255" t="str">
            <v>TLOGOWARU - 3573031012</v>
          </cell>
          <cell r="O1255" t="str">
            <v>NR</v>
          </cell>
        </row>
        <row r="1256">
          <cell r="C1256">
            <v>45022</v>
          </cell>
          <cell r="H1256" t="str">
            <v>TLOGOWARU - 3573031012</v>
          </cell>
          <cell r="O1256" t="str">
            <v>NR</v>
          </cell>
        </row>
        <row r="1257">
          <cell r="C1257">
            <v>45024</v>
          </cell>
          <cell r="H1257" t="str">
            <v>ARJOWINANGUN - 3573031011</v>
          </cell>
          <cell r="O1257" t="str">
            <v>NR</v>
          </cell>
        </row>
        <row r="1258">
          <cell r="C1258">
            <v>45026</v>
          </cell>
          <cell r="H1258" t="str">
            <v>BUMIAYU - 3573031003</v>
          </cell>
          <cell r="O1258" t="str">
            <v>NR</v>
          </cell>
        </row>
        <row r="1259">
          <cell r="C1259">
            <v>45026</v>
          </cell>
          <cell r="H1259" t="str">
            <v>ARJOWINANGUN - 3573031011</v>
          </cell>
          <cell r="O1259" t="str">
            <v>NR</v>
          </cell>
        </row>
        <row r="1260">
          <cell r="C1260">
            <v>45026</v>
          </cell>
          <cell r="H1260" t="str">
            <v>ARJOWINANGUN - 3573031011</v>
          </cell>
          <cell r="O1260" t="str">
            <v>NR</v>
          </cell>
        </row>
        <row r="1261">
          <cell r="C1261">
            <v>45026</v>
          </cell>
          <cell r="H1261" t="str">
            <v>BUMIAYU - 3573031003</v>
          </cell>
          <cell r="O1261" t="str">
            <v>NR</v>
          </cell>
        </row>
        <row r="1262">
          <cell r="C1262">
            <v>45026</v>
          </cell>
          <cell r="H1262" t="str">
            <v>TLOGOWARU - 3573031012</v>
          </cell>
          <cell r="O1262" t="str">
            <v>NR</v>
          </cell>
        </row>
        <row r="1263">
          <cell r="C1263">
            <v>45026</v>
          </cell>
          <cell r="H1263" t="str">
            <v>MERGOSONO - 3573031002</v>
          </cell>
          <cell r="O1263" t="str">
            <v>NR</v>
          </cell>
        </row>
        <row r="1264">
          <cell r="C1264">
            <v>45027</v>
          </cell>
          <cell r="H1264" t="str">
            <v>Luar Wilayah</v>
          </cell>
          <cell r="O1264" t="str">
            <v>NR</v>
          </cell>
        </row>
        <row r="1265">
          <cell r="C1265">
            <v>45027</v>
          </cell>
          <cell r="H1265" t="str">
            <v>ARJOWINANGUN - 3573031011</v>
          </cell>
          <cell r="O1265" t="str">
            <v>NR</v>
          </cell>
        </row>
        <row r="1266">
          <cell r="C1266">
            <v>45027</v>
          </cell>
          <cell r="H1266" t="str">
            <v>TLOGOWARU - 3573031012</v>
          </cell>
          <cell r="O1266" t="str">
            <v>NR</v>
          </cell>
        </row>
        <row r="1267">
          <cell r="C1267">
            <v>45028</v>
          </cell>
          <cell r="H1267" t="str">
            <v>ARJOWINANGUN - 3573031011</v>
          </cell>
          <cell r="O1267" t="str">
            <v>NR</v>
          </cell>
        </row>
        <row r="1268">
          <cell r="C1268">
            <v>45028</v>
          </cell>
          <cell r="H1268" t="str">
            <v>ARJOWINANGUN - 3573031011</v>
          </cell>
          <cell r="O1268" t="str">
            <v>NR</v>
          </cell>
        </row>
        <row r="1269">
          <cell r="C1269">
            <v>45028</v>
          </cell>
          <cell r="H1269" t="str">
            <v>BUMIAYU - 3573031003</v>
          </cell>
          <cell r="O1269" t="str">
            <v>NR</v>
          </cell>
        </row>
        <row r="1270">
          <cell r="C1270">
            <v>45028</v>
          </cell>
          <cell r="H1270" t="str">
            <v>ARJOWINANGUN - 3573031011</v>
          </cell>
          <cell r="O1270" t="str">
            <v>NR</v>
          </cell>
        </row>
        <row r="1271">
          <cell r="C1271">
            <v>45028</v>
          </cell>
          <cell r="H1271" t="str">
            <v>MERGOSONO - 3573031002</v>
          </cell>
          <cell r="O1271" t="str">
            <v>NR</v>
          </cell>
        </row>
        <row r="1272">
          <cell r="C1272">
            <v>45030</v>
          </cell>
          <cell r="H1272" t="str">
            <v>ARJOWINANGUN - 3573031011</v>
          </cell>
          <cell r="O1272" t="str">
            <v>NR</v>
          </cell>
        </row>
        <row r="1273">
          <cell r="C1273">
            <v>45030</v>
          </cell>
          <cell r="H1273" t="str">
            <v>BUMIAYU - 3573031003</v>
          </cell>
          <cell r="O1273" t="str">
            <v>NR</v>
          </cell>
        </row>
        <row r="1274">
          <cell r="C1274">
            <v>45031</v>
          </cell>
          <cell r="H1274" t="str">
            <v>Luar Wilayah</v>
          </cell>
          <cell r="O1274" t="str">
            <v>NR</v>
          </cell>
        </row>
        <row r="1275">
          <cell r="C1275">
            <v>45031</v>
          </cell>
          <cell r="H1275" t="str">
            <v>BUMIAYU - 3573031003</v>
          </cell>
          <cell r="O1275" t="str">
            <v>NR</v>
          </cell>
        </row>
        <row r="1276">
          <cell r="C1276">
            <v>45033</v>
          </cell>
          <cell r="H1276" t="str">
            <v>BUMIAYU - 3573031003</v>
          </cell>
          <cell r="O1276" t="str">
            <v>NR</v>
          </cell>
        </row>
        <row r="1277">
          <cell r="C1277">
            <v>45033</v>
          </cell>
          <cell r="H1277" t="str">
            <v>ARJOWINANGUN - 3573031011</v>
          </cell>
          <cell r="O1277" t="str">
            <v>NR</v>
          </cell>
        </row>
        <row r="1278">
          <cell r="C1278">
            <v>45033</v>
          </cell>
          <cell r="H1278" t="str">
            <v>TLOGOWARU - 3573031012</v>
          </cell>
          <cell r="O1278" t="str">
            <v>NR</v>
          </cell>
        </row>
        <row r="1279">
          <cell r="C1279">
            <v>45034</v>
          </cell>
          <cell r="H1279" t="str">
            <v>MERGOSONO - 3573031002</v>
          </cell>
          <cell r="O1279" t="str">
            <v>NR</v>
          </cell>
        </row>
        <row r="1280">
          <cell r="C1280">
            <v>45034</v>
          </cell>
          <cell r="H1280" t="str">
            <v>MERGOSONO - 3573031002</v>
          </cell>
          <cell r="O1280" t="str">
            <v>NR</v>
          </cell>
        </row>
        <row r="1281">
          <cell r="C1281">
            <v>45034</v>
          </cell>
          <cell r="H1281" t="str">
            <v>ARJOWINANGUN - 3573031011</v>
          </cell>
          <cell r="O1281" t="str">
            <v>NR</v>
          </cell>
        </row>
        <row r="1282">
          <cell r="C1282">
            <v>45034</v>
          </cell>
          <cell r="H1282" t="str">
            <v>Luar Wilayah</v>
          </cell>
          <cell r="O1282" t="str">
            <v>NR</v>
          </cell>
        </row>
        <row r="1283">
          <cell r="C1283">
            <v>45034</v>
          </cell>
          <cell r="H1283" t="str">
            <v>TLOGOWARU - 3573031012</v>
          </cell>
          <cell r="O1283" t="str">
            <v>NR</v>
          </cell>
        </row>
        <row r="1284">
          <cell r="C1284">
            <v>45034</v>
          </cell>
          <cell r="H1284" t="str">
            <v>ARJOWINANGUN - 3573031011</v>
          </cell>
          <cell r="O1284" t="str">
            <v>NR</v>
          </cell>
        </row>
        <row r="1285">
          <cell r="C1285">
            <v>45042</v>
          </cell>
          <cell r="H1285" t="str">
            <v>BUMIAYU - 3573031003</v>
          </cell>
          <cell r="O1285" t="str">
            <v>NR</v>
          </cell>
        </row>
        <row r="1286">
          <cell r="C1286">
            <v>45043</v>
          </cell>
          <cell r="H1286" t="str">
            <v>ARJOWINANGUN - 3573031011</v>
          </cell>
          <cell r="O1286" t="str">
            <v>NR</v>
          </cell>
        </row>
        <row r="1287">
          <cell r="C1287">
            <v>45043</v>
          </cell>
          <cell r="H1287" t="str">
            <v>BUMIAYU - 3573031003</v>
          </cell>
          <cell r="O1287" t="str">
            <v>NR</v>
          </cell>
        </row>
        <row r="1288">
          <cell r="C1288">
            <v>45043</v>
          </cell>
          <cell r="H1288" t="str">
            <v>ARJOWINANGUN - 3573031011</v>
          </cell>
          <cell r="O1288" t="str">
            <v>NR</v>
          </cell>
        </row>
        <row r="1289">
          <cell r="C1289">
            <v>45044</v>
          </cell>
          <cell r="H1289" t="str">
            <v>TLOGOWARU - 3573031012</v>
          </cell>
          <cell r="O1289" t="str">
            <v>NR</v>
          </cell>
        </row>
        <row r="1290">
          <cell r="C1290">
            <v>45044</v>
          </cell>
          <cell r="H1290" t="str">
            <v>TLOGOWARU - 3573031012</v>
          </cell>
          <cell r="O1290" t="str">
            <v>NR</v>
          </cell>
        </row>
        <row r="1291">
          <cell r="C1291">
            <v>45044</v>
          </cell>
          <cell r="H1291" t="str">
            <v>ARJOWINANGUN - 3573031011</v>
          </cell>
          <cell r="O1291" t="str">
            <v>NR</v>
          </cell>
        </row>
        <row r="1292">
          <cell r="C1292">
            <v>45044</v>
          </cell>
          <cell r="H1292" t="str">
            <v>BUMIAYU - 3573031003</v>
          </cell>
          <cell r="O1292" t="str">
            <v>NR</v>
          </cell>
        </row>
        <row r="1293">
          <cell r="C1293">
            <v>45045</v>
          </cell>
          <cell r="H1293" t="str">
            <v>BUMIAYU - 3573031003</v>
          </cell>
          <cell r="O1293" t="str">
            <v>NR</v>
          </cell>
        </row>
        <row r="1294">
          <cell r="C1294">
            <v>45045</v>
          </cell>
          <cell r="H1294" t="str">
            <v>MERGOSONO - 3573031002</v>
          </cell>
          <cell r="O1294" t="str">
            <v>NR</v>
          </cell>
        </row>
        <row r="1295">
          <cell r="C1295">
            <v>45048</v>
          </cell>
          <cell r="H1295" t="str">
            <v>MERGOSONO - 3573031002</v>
          </cell>
          <cell r="O1295" t="str">
            <v>NR</v>
          </cell>
        </row>
        <row r="1296">
          <cell r="C1296">
            <v>45048</v>
          </cell>
          <cell r="H1296" t="str">
            <v>MERGOSONO - 3573031002</v>
          </cell>
          <cell r="O1296" t="str">
            <v>NR</v>
          </cell>
        </row>
        <row r="1297">
          <cell r="C1297">
            <v>45048</v>
          </cell>
          <cell r="H1297" t="str">
            <v>ARJOWINANGUN - 3573031011</v>
          </cell>
          <cell r="O1297" t="str">
            <v>NR</v>
          </cell>
        </row>
        <row r="1298">
          <cell r="C1298">
            <v>45048</v>
          </cell>
          <cell r="H1298" t="str">
            <v>BUMIAYU - 3573031003</v>
          </cell>
          <cell r="O1298" t="str">
            <v>NR</v>
          </cell>
        </row>
        <row r="1299">
          <cell r="C1299">
            <v>45048</v>
          </cell>
          <cell r="H1299" t="str">
            <v>BUMIAYU - 3573031003</v>
          </cell>
          <cell r="O1299" t="str">
            <v>NR</v>
          </cell>
        </row>
        <row r="1300">
          <cell r="C1300">
            <v>45049</v>
          </cell>
          <cell r="H1300" t="str">
            <v>MERGOSONO - 3573031002</v>
          </cell>
          <cell r="O1300" t="str">
            <v>NR</v>
          </cell>
        </row>
        <row r="1301">
          <cell r="C1301">
            <v>45049</v>
          </cell>
          <cell r="H1301" t="str">
            <v>BUMIAYU - 3573031003</v>
          </cell>
          <cell r="O1301" t="str">
            <v>NR</v>
          </cell>
        </row>
        <row r="1302">
          <cell r="C1302">
            <v>45049</v>
          </cell>
          <cell r="H1302" t="str">
            <v>ARJOWINANGUN - 3573031011</v>
          </cell>
          <cell r="O1302" t="str">
            <v>NR</v>
          </cell>
        </row>
        <row r="1303">
          <cell r="C1303">
            <v>45049</v>
          </cell>
          <cell r="H1303" t="str">
            <v>ARJOWINANGUN - 3573031011</v>
          </cell>
          <cell r="O1303" t="str">
            <v>NR</v>
          </cell>
        </row>
        <row r="1304">
          <cell r="C1304">
            <v>45049</v>
          </cell>
          <cell r="H1304" t="str">
            <v>BUMIAYU - 3573031003</v>
          </cell>
          <cell r="O1304" t="str">
            <v>NR</v>
          </cell>
        </row>
        <row r="1305">
          <cell r="C1305">
            <v>45050</v>
          </cell>
          <cell r="H1305" t="str">
            <v>MERGOSONO - 3573031002</v>
          </cell>
          <cell r="O1305" t="str">
            <v>NR</v>
          </cell>
        </row>
        <row r="1306">
          <cell r="C1306">
            <v>45050</v>
          </cell>
          <cell r="H1306" t="str">
            <v>TLOGOWARU - 3573031012</v>
          </cell>
          <cell r="O1306" t="str">
            <v>NR</v>
          </cell>
        </row>
        <row r="1307">
          <cell r="C1307">
            <v>45051</v>
          </cell>
          <cell r="H1307" t="str">
            <v>BUMIAYU - 3573031003</v>
          </cell>
          <cell r="O1307" t="str">
            <v>NR</v>
          </cell>
        </row>
        <row r="1308">
          <cell r="C1308">
            <v>45052</v>
          </cell>
          <cell r="H1308" t="str">
            <v>MERGOSONO - 3573031002</v>
          </cell>
          <cell r="O1308" t="str">
            <v>NR</v>
          </cell>
        </row>
        <row r="1309">
          <cell r="C1309">
            <v>45052</v>
          </cell>
          <cell r="H1309" t="str">
            <v>ARJOWINANGUN - 3573031011</v>
          </cell>
          <cell r="O1309" t="str">
            <v>NR</v>
          </cell>
        </row>
        <row r="1310">
          <cell r="C1310">
            <v>45054</v>
          </cell>
          <cell r="H1310" t="str">
            <v>MERGOSONO - 3573031002</v>
          </cell>
          <cell r="O1310" t="str">
            <v>NR</v>
          </cell>
        </row>
        <row r="1311">
          <cell r="C1311">
            <v>45058</v>
          </cell>
          <cell r="H1311" t="str">
            <v>BUMIAYU - 3573031003</v>
          </cell>
          <cell r="O1311" t="str">
            <v>NR</v>
          </cell>
        </row>
        <row r="1312">
          <cell r="C1312">
            <v>45054</v>
          </cell>
          <cell r="H1312" t="str">
            <v>BUMIAYU - 3573031003</v>
          </cell>
          <cell r="O1312" t="str">
            <v>NR</v>
          </cell>
        </row>
        <row r="1313">
          <cell r="C1313">
            <v>45054</v>
          </cell>
          <cell r="H1313" t="str">
            <v>MERGOSONO - 3573031002</v>
          </cell>
          <cell r="O1313" t="str">
            <v>NR</v>
          </cell>
        </row>
        <row r="1314">
          <cell r="C1314">
            <v>45057</v>
          </cell>
          <cell r="H1314" t="str">
            <v>TLOGOWARU - 3573031012</v>
          </cell>
          <cell r="O1314" t="str">
            <v>NR</v>
          </cell>
        </row>
        <row r="1315">
          <cell r="C1315">
            <v>45057</v>
          </cell>
          <cell r="H1315" t="str">
            <v>ARJOWINANGUN - 3573031011</v>
          </cell>
          <cell r="O1315" t="str">
            <v>NR</v>
          </cell>
        </row>
        <row r="1316">
          <cell r="C1316">
            <v>45057</v>
          </cell>
          <cell r="H1316" t="str">
            <v>BUMIAYU - 3573031003</v>
          </cell>
          <cell r="O1316" t="str">
            <v>NR</v>
          </cell>
        </row>
        <row r="1317">
          <cell r="C1317">
            <v>45056</v>
          </cell>
          <cell r="H1317" t="str">
            <v>ARJOWINANGUN - 3573031011</v>
          </cell>
          <cell r="O1317" t="str">
            <v>NR</v>
          </cell>
        </row>
        <row r="1318">
          <cell r="C1318">
            <v>45056</v>
          </cell>
          <cell r="H1318" t="str">
            <v>ARJOWINANGUN - 3573031011</v>
          </cell>
          <cell r="O1318" t="str">
            <v>NR</v>
          </cell>
        </row>
        <row r="1319">
          <cell r="C1319">
            <v>45056</v>
          </cell>
          <cell r="H1319" t="str">
            <v>Luar Wilayah</v>
          </cell>
          <cell r="O1319" t="str">
            <v>NR</v>
          </cell>
        </row>
        <row r="1320">
          <cell r="C1320">
            <v>45056</v>
          </cell>
          <cell r="H1320" t="str">
            <v>MERGOSONO - 3573031002</v>
          </cell>
          <cell r="O1320" t="str">
            <v>NR</v>
          </cell>
        </row>
        <row r="1321">
          <cell r="C1321">
            <v>45055</v>
          </cell>
          <cell r="H1321" t="str">
            <v>TLOGOWARU - 3573031012</v>
          </cell>
          <cell r="O1321" t="str">
            <v>NR</v>
          </cell>
        </row>
        <row r="1322">
          <cell r="C1322">
            <v>45059</v>
          </cell>
          <cell r="H1322" t="str">
            <v>BUMIAYU - 3573031003</v>
          </cell>
          <cell r="O1322" t="str">
            <v>NR</v>
          </cell>
        </row>
        <row r="1323">
          <cell r="C1323">
            <v>45061</v>
          </cell>
          <cell r="H1323" t="str">
            <v>BUMIAYU - 3573031003</v>
          </cell>
          <cell r="O1323" t="str">
            <v>NR</v>
          </cell>
        </row>
        <row r="1324">
          <cell r="C1324">
            <v>45061</v>
          </cell>
          <cell r="H1324" t="str">
            <v>ARJOWINANGUN - 3573031011</v>
          </cell>
          <cell r="O1324" t="str">
            <v>NR</v>
          </cell>
        </row>
        <row r="1325">
          <cell r="C1325">
            <v>45061</v>
          </cell>
          <cell r="H1325" t="str">
            <v>MERGOSONO - 3573031002</v>
          </cell>
          <cell r="O1325" t="str">
            <v>NR</v>
          </cell>
        </row>
        <row r="1326">
          <cell r="C1326">
            <v>45062</v>
          </cell>
          <cell r="H1326" t="str">
            <v>BUMIAYU - 3573031003</v>
          </cell>
          <cell r="O1326" t="str">
            <v>NR</v>
          </cell>
        </row>
        <row r="1327">
          <cell r="C1327">
            <v>45063</v>
          </cell>
          <cell r="H1327" t="str">
            <v>ARJOWINANGUN - 3573031011</v>
          </cell>
          <cell r="O1327" t="str">
            <v>NR</v>
          </cell>
        </row>
        <row r="1328">
          <cell r="C1328">
            <v>45063</v>
          </cell>
          <cell r="H1328" t="str">
            <v>ARJOWINANGUN - 3573031011</v>
          </cell>
          <cell r="O1328" t="str">
            <v>NR</v>
          </cell>
        </row>
        <row r="1329">
          <cell r="C1329">
            <v>45065</v>
          </cell>
          <cell r="H1329" t="str">
            <v>MERGOSONO - 3573031002</v>
          </cell>
          <cell r="O1329" t="str">
            <v>NR</v>
          </cell>
        </row>
        <row r="1330">
          <cell r="C1330">
            <v>45065</v>
          </cell>
          <cell r="H1330" t="str">
            <v>ARJOWINANGUN - 3573031011</v>
          </cell>
          <cell r="O1330" t="str">
            <v>NR</v>
          </cell>
        </row>
        <row r="1331">
          <cell r="C1331">
            <v>45066</v>
          </cell>
          <cell r="H1331" t="str">
            <v>TLOGOWARU - 3573031012</v>
          </cell>
          <cell r="O1331" t="str">
            <v>NR</v>
          </cell>
        </row>
        <row r="1332">
          <cell r="C1332">
            <v>45066</v>
          </cell>
          <cell r="H1332" t="str">
            <v>MERGOSONO - 3573031002</v>
          </cell>
          <cell r="O1332" t="str">
            <v>NR</v>
          </cell>
        </row>
        <row r="1333">
          <cell r="C1333">
            <v>45066</v>
          </cell>
          <cell r="H1333" t="str">
            <v>MERGOSONO - 3573031002</v>
          </cell>
          <cell r="O1333" t="str">
            <v>NR</v>
          </cell>
        </row>
        <row r="1334">
          <cell r="C1334">
            <v>45069</v>
          </cell>
          <cell r="H1334" t="str">
            <v>ARJOWINANGUN - 3573031011</v>
          </cell>
          <cell r="O1334" t="str">
            <v>NR</v>
          </cell>
        </row>
        <row r="1335">
          <cell r="C1335">
            <v>45069</v>
          </cell>
          <cell r="H1335" t="str">
            <v>BUMIAYU - 3573031003</v>
          </cell>
          <cell r="O1335" t="str">
            <v>NR</v>
          </cell>
        </row>
        <row r="1336">
          <cell r="C1336">
            <v>45069</v>
          </cell>
          <cell r="H1336" t="str">
            <v>Luar Wilayah</v>
          </cell>
          <cell r="O1336" t="str">
            <v>NR</v>
          </cell>
        </row>
        <row r="1337">
          <cell r="C1337">
            <v>45068</v>
          </cell>
          <cell r="H1337" t="str">
            <v>ARJOWINANGUN - 3573031011</v>
          </cell>
          <cell r="O1337" t="str">
            <v>NR</v>
          </cell>
        </row>
        <row r="1338">
          <cell r="C1338">
            <v>45068</v>
          </cell>
          <cell r="H1338" t="str">
            <v>TLOGOWARU - 3573031012</v>
          </cell>
          <cell r="O1338" t="str">
            <v>NR</v>
          </cell>
        </row>
        <row r="1339">
          <cell r="C1339">
            <v>45068</v>
          </cell>
          <cell r="H1339" t="str">
            <v>ARJOWINANGUN - 3573031011</v>
          </cell>
          <cell r="O1339" t="str">
            <v>NR</v>
          </cell>
        </row>
        <row r="1340">
          <cell r="C1340">
            <v>45068</v>
          </cell>
          <cell r="H1340" t="str">
            <v>BUMIAYU - 3573031003</v>
          </cell>
          <cell r="O1340" t="str">
            <v>NR</v>
          </cell>
        </row>
        <row r="1341">
          <cell r="C1341">
            <v>45068</v>
          </cell>
          <cell r="H1341" t="str">
            <v>BUMIAYU - 3573031003</v>
          </cell>
          <cell r="O1341" t="str">
            <v>NR</v>
          </cell>
        </row>
        <row r="1342">
          <cell r="C1342">
            <v>45070</v>
          </cell>
          <cell r="H1342" t="str">
            <v>ARJOWINANGUN - 3573031011</v>
          </cell>
          <cell r="O1342" t="str">
            <v>NR</v>
          </cell>
        </row>
        <row r="1343">
          <cell r="C1343">
            <v>45070</v>
          </cell>
          <cell r="H1343" t="str">
            <v>TLOGOWARU - 3573031012</v>
          </cell>
          <cell r="O1343" t="str">
            <v>NR</v>
          </cell>
        </row>
        <row r="1344">
          <cell r="C1344">
            <v>45071</v>
          </cell>
          <cell r="H1344" t="str">
            <v>MERGOSONO - 3573031002</v>
          </cell>
          <cell r="O1344" t="str">
            <v>NR</v>
          </cell>
        </row>
        <row r="1345">
          <cell r="C1345">
            <v>45071</v>
          </cell>
          <cell r="H1345" t="str">
            <v>BUMIAYU - 3573031003</v>
          </cell>
          <cell r="O1345" t="str">
            <v>NR</v>
          </cell>
        </row>
        <row r="1346">
          <cell r="C1346">
            <v>45075</v>
          </cell>
          <cell r="H1346" t="str">
            <v>ARJOWINANGUN - 3573031011</v>
          </cell>
          <cell r="O1346" t="str">
            <v>NR</v>
          </cell>
        </row>
        <row r="1347">
          <cell r="C1347">
            <v>45075</v>
          </cell>
          <cell r="H1347" t="str">
            <v>TLOGOWARU - 3573031012</v>
          </cell>
          <cell r="O1347" t="str">
            <v>NR</v>
          </cell>
        </row>
        <row r="1348">
          <cell r="C1348">
            <v>45076</v>
          </cell>
          <cell r="H1348" t="str">
            <v>MERGOSONO - 3573031002</v>
          </cell>
          <cell r="O1348" t="str">
            <v>NR</v>
          </cell>
        </row>
        <row r="1349">
          <cell r="C1349">
            <v>45076</v>
          </cell>
          <cell r="H1349" t="str">
            <v>ARJOWINANGUN - 3573031011</v>
          </cell>
          <cell r="O1349" t="str">
            <v>NR</v>
          </cell>
        </row>
        <row r="1350">
          <cell r="C1350">
            <v>45077</v>
          </cell>
          <cell r="H1350" t="str">
            <v>ARJOWINANGUN - 3573031011</v>
          </cell>
          <cell r="O1350" t="str">
            <v>NR</v>
          </cell>
        </row>
        <row r="1351">
          <cell r="C1351">
            <v>45077</v>
          </cell>
          <cell r="H1351" t="str">
            <v>BUMIAYU - 3573031003</v>
          </cell>
          <cell r="O1351" t="str">
            <v>NR</v>
          </cell>
        </row>
        <row r="1352">
          <cell r="C1352">
            <v>45077</v>
          </cell>
          <cell r="H1352" t="str">
            <v>ARJOWINANGUN - 3573031011</v>
          </cell>
          <cell r="O1352" t="str">
            <v>NR</v>
          </cell>
        </row>
        <row r="1353">
          <cell r="C1353">
            <v>45077</v>
          </cell>
          <cell r="H1353" t="str">
            <v>TLOGOWARU - 3573031012</v>
          </cell>
          <cell r="O1353" t="str">
            <v>NR</v>
          </cell>
        </row>
        <row r="1354">
          <cell r="C1354">
            <v>45080</v>
          </cell>
          <cell r="H1354" t="str">
            <v>BUMIAYU - 3573031003</v>
          </cell>
          <cell r="O1354" t="str">
            <v>NR</v>
          </cell>
        </row>
        <row r="1355">
          <cell r="C1355">
            <v>45080</v>
          </cell>
          <cell r="H1355" t="str">
            <v>BUMIAYU - 3573031003</v>
          </cell>
          <cell r="O1355" t="str">
            <v>NR</v>
          </cell>
        </row>
        <row r="1356">
          <cell r="C1356">
            <v>45082</v>
          </cell>
          <cell r="H1356" t="str">
            <v>MERGOSONO - 3573031002</v>
          </cell>
          <cell r="O1356" t="str">
            <v>NR</v>
          </cell>
        </row>
        <row r="1357">
          <cell r="C1357">
            <v>45082</v>
          </cell>
          <cell r="H1357" t="str">
            <v>ARJOWINANGUN - 3573031011</v>
          </cell>
          <cell r="O1357" t="str">
            <v>NR</v>
          </cell>
        </row>
        <row r="1358">
          <cell r="C1358">
            <v>45083</v>
          </cell>
          <cell r="H1358" t="str">
            <v>BUMIAYU - 3573031003</v>
          </cell>
          <cell r="O1358" t="str">
            <v>NR</v>
          </cell>
        </row>
        <row r="1359">
          <cell r="C1359">
            <v>45083</v>
          </cell>
          <cell r="H1359" t="str">
            <v>BUMIAYU - 3573031003</v>
          </cell>
          <cell r="O1359" t="str">
            <v>NR</v>
          </cell>
        </row>
        <row r="1360">
          <cell r="C1360">
            <v>45083</v>
          </cell>
          <cell r="H1360" t="str">
            <v>TLOGOWARU - 3573031012</v>
          </cell>
          <cell r="O1360" t="str">
            <v>NR</v>
          </cell>
        </row>
        <row r="1361">
          <cell r="C1361">
            <v>45084</v>
          </cell>
          <cell r="H1361" t="str">
            <v>Luar Wilayah</v>
          </cell>
          <cell r="O1361" t="str">
            <v>NR</v>
          </cell>
        </row>
        <row r="1362">
          <cell r="C1362">
            <v>45085</v>
          </cell>
          <cell r="H1362" t="str">
            <v>BUMIAYU - 3573031003</v>
          </cell>
          <cell r="O1362" t="str">
            <v>NR</v>
          </cell>
        </row>
        <row r="1363">
          <cell r="C1363">
            <v>45085</v>
          </cell>
          <cell r="H1363" t="str">
            <v>BUMIAYU - 3573031003</v>
          </cell>
          <cell r="O1363" t="str">
            <v>NR</v>
          </cell>
        </row>
        <row r="1364">
          <cell r="C1364">
            <v>45085</v>
          </cell>
          <cell r="H1364" t="str">
            <v>BUMIAYU - 3573031003</v>
          </cell>
          <cell r="O1364" t="str">
            <v>NR</v>
          </cell>
        </row>
        <row r="1365">
          <cell r="C1365">
            <v>45085</v>
          </cell>
          <cell r="H1365" t="str">
            <v>BUMIAYU - 3573031003</v>
          </cell>
          <cell r="O1365" t="str">
            <v>NR</v>
          </cell>
        </row>
        <row r="1366">
          <cell r="C1366">
            <v>45089</v>
          </cell>
          <cell r="H1366" t="str">
            <v>BUMIAYU - 3573031003</v>
          </cell>
          <cell r="O1366" t="str">
            <v>NR</v>
          </cell>
        </row>
        <row r="1367">
          <cell r="C1367">
            <v>45089</v>
          </cell>
          <cell r="H1367" t="str">
            <v>BUMIAYU - 3573031003</v>
          </cell>
          <cell r="O1367" t="str">
            <v>NR</v>
          </cell>
        </row>
        <row r="1368">
          <cell r="C1368">
            <v>45089</v>
          </cell>
          <cell r="H1368" t="str">
            <v>ARJOWINANGUN - 3573031011</v>
          </cell>
          <cell r="O1368" t="str">
            <v>NR</v>
          </cell>
        </row>
        <row r="1369">
          <cell r="C1369">
            <v>45090</v>
          </cell>
          <cell r="H1369" t="str">
            <v>TLOGOWARU - 3573031012</v>
          </cell>
          <cell r="O1369" t="str">
            <v>NR</v>
          </cell>
        </row>
        <row r="1370">
          <cell r="C1370">
            <v>45090</v>
          </cell>
          <cell r="H1370" t="str">
            <v>BUMIAYU - 3573031003</v>
          </cell>
          <cell r="O1370" t="str">
            <v>NR</v>
          </cell>
        </row>
        <row r="1371">
          <cell r="C1371">
            <v>45090</v>
          </cell>
          <cell r="H1371" t="str">
            <v>ARJOWINANGUN - 3573031011</v>
          </cell>
          <cell r="O1371" t="str">
            <v>NR</v>
          </cell>
        </row>
        <row r="1372">
          <cell r="C1372">
            <v>45091</v>
          </cell>
          <cell r="H1372" t="str">
            <v>Luar Wilayah</v>
          </cell>
          <cell r="O1372" t="str">
            <v>NR</v>
          </cell>
        </row>
        <row r="1373">
          <cell r="C1373">
            <v>45091</v>
          </cell>
          <cell r="H1373" t="str">
            <v>ARJOWINANGUN - 3573031011</v>
          </cell>
          <cell r="O1373" t="str">
            <v>NR</v>
          </cell>
        </row>
        <row r="1374">
          <cell r="C1374">
            <v>45091</v>
          </cell>
          <cell r="H1374" t="str">
            <v>MERGOSONO - 3573031002</v>
          </cell>
          <cell r="O1374" t="str">
            <v>NR</v>
          </cell>
        </row>
        <row r="1375">
          <cell r="C1375">
            <v>45091</v>
          </cell>
          <cell r="H1375" t="str">
            <v>ARJOWINANGUN - 3573031011</v>
          </cell>
          <cell r="O1375" t="str">
            <v>NR</v>
          </cell>
        </row>
        <row r="1376">
          <cell r="C1376">
            <v>45091</v>
          </cell>
          <cell r="H1376" t="str">
            <v>Luar Wilayah</v>
          </cell>
          <cell r="O1376" t="str">
            <v>NR</v>
          </cell>
        </row>
        <row r="1377">
          <cell r="C1377">
            <v>45092</v>
          </cell>
          <cell r="H1377" t="str">
            <v>BUMIAYU - 3573031003</v>
          </cell>
          <cell r="O1377" t="str">
            <v>NR</v>
          </cell>
        </row>
        <row r="1378">
          <cell r="C1378">
            <v>45092</v>
          </cell>
          <cell r="H1378" t="str">
            <v>BUMIAYU - 3573031003</v>
          </cell>
          <cell r="O1378" t="str">
            <v>NR</v>
          </cell>
        </row>
        <row r="1379">
          <cell r="C1379">
            <v>45094</v>
          </cell>
          <cell r="H1379" t="str">
            <v>TLOGOWARU - 3573031012</v>
          </cell>
          <cell r="O1379" t="str">
            <v>NR</v>
          </cell>
        </row>
        <row r="1380">
          <cell r="C1380">
            <v>45096</v>
          </cell>
          <cell r="H1380" t="str">
            <v>ARJOWINANGUN - 3573031011</v>
          </cell>
          <cell r="O1380" t="str">
            <v>NR</v>
          </cell>
        </row>
        <row r="1381">
          <cell r="C1381">
            <v>45096</v>
          </cell>
          <cell r="H1381" t="str">
            <v>ARJOWINANGUN - 3573031011</v>
          </cell>
          <cell r="O1381" t="str">
            <v>NR</v>
          </cell>
        </row>
        <row r="1382">
          <cell r="C1382">
            <v>45096</v>
          </cell>
          <cell r="H1382" t="str">
            <v>BUMIAYU - 3573031003</v>
          </cell>
          <cell r="O1382" t="str">
            <v>NR</v>
          </cell>
        </row>
        <row r="1383">
          <cell r="C1383">
            <v>45096</v>
          </cell>
          <cell r="H1383" t="str">
            <v>MERGOSONO - 3573031002</v>
          </cell>
          <cell r="O1383" t="str">
            <v>NR</v>
          </cell>
        </row>
        <row r="1384">
          <cell r="C1384">
            <v>45096</v>
          </cell>
          <cell r="H1384" t="str">
            <v>TLOGOWARU - 3573031012</v>
          </cell>
          <cell r="O1384" t="str">
            <v>NR</v>
          </cell>
        </row>
        <row r="1385">
          <cell r="C1385">
            <v>45097</v>
          </cell>
          <cell r="H1385" t="str">
            <v>TLOGOWARU - 3573031012</v>
          </cell>
          <cell r="O1385" t="str">
            <v>NR</v>
          </cell>
        </row>
        <row r="1386">
          <cell r="C1386">
            <v>45098</v>
          </cell>
          <cell r="H1386" t="str">
            <v>MERGOSONO - 3573031002</v>
          </cell>
          <cell r="O1386" t="str">
            <v>NR</v>
          </cell>
        </row>
        <row r="1387">
          <cell r="C1387">
            <v>45097</v>
          </cell>
          <cell r="H1387" t="str">
            <v>BUMIAYU - 3573031003</v>
          </cell>
          <cell r="O1387" t="str">
            <v>NR</v>
          </cell>
        </row>
        <row r="1388">
          <cell r="C1388">
            <v>45099</v>
          </cell>
          <cell r="H1388" t="str">
            <v>ARJOWINANGUN - 3573031011</v>
          </cell>
          <cell r="O1388" t="str">
            <v>NR</v>
          </cell>
        </row>
        <row r="1389">
          <cell r="C1389">
            <v>45099</v>
          </cell>
          <cell r="H1389" t="str">
            <v>TLOGOWARU - 3573031012</v>
          </cell>
          <cell r="O1389" t="str">
            <v>NR</v>
          </cell>
        </row>
        <row r="1390">
          <cell r="C1390">
            <v>45103</v>
          </cell>
          <cell r="H1390" t="str">
            <v>BUMIAYU - 3573031003</v>
          </cell>
          <cell r="O1390" t="str">
            <v>NR</v>
          </cell>
        </row>
        <row r="1391">
          <cell r="C1391">
            <v>45103</v>
          </cell>
          <cell r="H1391" t="str">
            <v>ARJOWINANGUN - 3573031011</v>
          </cell>
          <cell r="O1391" t="str">
            <v>NR</v>
          </cell>
        </row>
        <row r="1392">
          <cell r="C1392">
            <v>45103</v>
          </cell>
          <cell r="H1392" t="str">
            <v>ARJOWINANGUN - 3573031011</v>
          </cell>
          <cell r="O1392" t="str">
            <v>NR</v>
          </cell>
        </row>
        <row r="1393">
          <cell r="C1393">
            <v>45103</v>
          </cell>
          <cell r="H1393" t="str">
            <v>MERGOSONO - 3573031002</v>
          </cell>
          <cell r="O1393" t="str">
            <v>NR</v>
          </cell>
        </row>
        <row r="1394">
          <cell r="C1394">
            <v>45104</v>
          </cell>
          <cell r="H1394" t="str">
            <v>TLOGOWARU - 3573031012</v>
          </cell>
          <cell r="O1394" t="str">
            <v>NR</v>
          </cell>
        </row>
        <row r="1395">
          <cell r="C1395">
            <v>45104</v>
          </cell>
          <cell r="H1395" t="str">
            <v>BUMIAYU - 3573031003</v>
          </cell>
          <cell r="O1395" t="str">
            <v>NR</v>
          </cell>
        </row>
        <row r="1396">
          <cell r="C1396">
            <v>45110</v>
          </cell>
          <cell r="H1396" t="str">
            <v>ARJOWINANGUN - 3573031011</v>
          </cell>
          <cell r="O1396" t="str">
            <v>NR</v>
          </cell>
        </row>
        <row r="1397">
          <cell r="C1397">
            <v>45110</v>
          </cell>
          <cell r="H1397" t="str">
            <v>ARJOWINANGUN - 3573031011</v>
          </cell>
          <cell r="O1397" t="str">
            <v>NR</v>
          </cell>
        </row>
        <row r="1398">
          <cell r="C1398">
            <v>45111</v>
          </cell>
          <cell r="H1398" t="str">
            <v>MERGOSONO - 3573031002</v>
          </cell>
          <cell r="O1398" t="str">
            <v>NR</v>
          </cell>
        </row>
        <row r="1399">
          <cell r="C1399">
            <v>45111</v>
          </cell>
          <cell r="H1399" t="str">
            <v>MERGOSONO - 3573031002</v>
          </cell>
          <cell r="O1399" t="str">
            <v>R</v>
          </cell>
          <cell r="T1399" t="str">
            <v>Y</v>
          </cell>
          <cell r="X1399">
            <v>1</v>
          </cell>
          <cell r="Z1399">
            <v>45259</v>
          </cell>
          <cell r="AM1399" t="str">
            <v>&lt; 24 Jam</v>
          </cell>
          <cell r="AN1399" t="str">
            <v>&lt; 24 Jam</v>
          </cell>
        </row>
        <row r="1400">
          <cell r="C1400">
            <v>45111</v>
          </cell>
          <cell r="H1400" t="str">
            <v>ARJOWINANGUN - 3573031011</v>
          </cell>
          <cell r="O1400" t="str">
            <v>NR</v>
          </cell>
        </row>
        <row r="1401">
          <cell r="C1401">
            <v>45111</v>
          </cell>
          <cell r="H1401" t="str">
            <v>Luar Wilayah</v>
          </cell>
          <cell r="O1401" t="str">
            <v>NR</v>
          </cell>
        </row>
        <row r="1402">
          <cell r="C1402">
            <v>45111</v>
          </cell>
          <cell r="H1402" t="str">
            <v>BUMIAYU - 3573031003</v>
          </cell>
          <cell r="O1402" t="str">
            <v>NR</v>
          </cell>
        </row>
        <row r="1403">
          <cell r="C1403">
            <v>45112</v>
          </cell>
          <cell r="H1403" t="str">
            <v>BUMIAYU - 3573031003</v>
          </cell>
          <cell r="O1403" t="str">
            <v>NR</v>
          </cell>
        </row>
        <row r="1404">
          <cell r="C1404">
            <v>45113</v>
          </cell>
          <cell r="H1404" t="str">
            <v>ARJOWINANGUN - 3573031011</v>
          </cell>
          <cell r="O1404" t="str">
            <v>NR</v>
          </cell>
        </row>
        <row r="1405">
          <cell r="C1405">
            <v>45113</v>
          </cell>
          <cell r="H1405" t="str">
            <v>TLOGOWARU - 3573031012</v>
          </cell>
          <cell r="O1405" t="str">
            <v>NR</v>
          </cell>
        </row>
        <row r="1406">
          <cell r="C1406">
            <v>45111</v>
          </cell>
          <cell r="H1406" t="str">
            <v>Luar Wilayah</v>
          </cell>
          <cell r="O1406" t="str">
            <v>NR</v>
          </cell>
        </row>
        <row r="1407">
          <cell r="C1407">
            <v>45111</v>
          </cell>
          <cell r="H1407" t="str">
            <v>ARJOWINANGUN - 3573031011</v>
          </cell>
          <cell r="O1407" t="str">
            <v>NR</v>
          </cell>
        </row>
        <row r="1408">
          <cell r="C1408">
            <v>45113</v>
          </cell>
          <cell r="H1408" t="str">
            <v>BUMIAYU - 3573031003</v>
          </cell>
          <cell r="O1408" t="str">
            <v>NR</v>
          </cell>
        </row>
        <row r="1409">
          <cell r="C1409">
            <v>45114</v>
          </cell>
          <cell r="H1409" t="str">
            <v>BUMIAYU - 3573031003</v>
          </cell>
          <cell r="O1409" t="str">
            <v>NR</v>
          </cell>
        </row>
        <row r="1410">
          <cell r="C1410">
            <v>45115</v>
          </cell>
          <cell r="H1410" t="str">
            <v>BUMIAYU - 3573031003</v>
          </cell>
          <cell r="O1410" t="str">
            <v>NR</v>
          </cell>
        </row>
        <row r="1411">
          <cell r="C1411">
            <v>45115</v>
          </cell>
          <cell r="H1411" t="str">
            <v>BUMIAYU - 3573031003</v>
          </cell>
          <cell r="O1411" t="str">
            <v>NR</v>
          </cell>
        </row>
        <row r="1412">
          <cell r="C1412">
            <v>45115</v>
          </cell>
          <cell r="H1412" t="str">
            <v>ARJOWINANGUN - 3573031011</v>
          </cell>
          <cell r="O1412" t="str">
            <v>NR</v>
          </cell>
        </row>
        <row r="1413">
          <cell r="C1413">
            <v>45117</v>
          </cell>
          <cell r="H1413" t="str">
            <v>ARJOWINANGUN - 3573031011</v>
          </cell>
          <cell r="O1413" t="str">
            <v>NR</v>
          </cell>
        </row>
        <row r="1414">
          <cell r="C1414">
            <v>45117</v>
          </cell>
          <cell r="H1414" t="str">
            <v>BUMIAYU - 3573031003</v>
          </cell>
          <cell r="O1414" t="str">
            <v>NR</v>
          </cell>
        </row>
        <row r="1415">
          <cell r="C1415">
            <v>45117</v>
          </cell>
          <cell r="H1415" t="str">
            <v>TLOGOWARU - 3573031012</v>
          </cell>
          <cell r="O1415" t="str">
            <v>NR</v>
          </cell>
        </row>
        <row r="1416">
          <cell r="C1416">
            <v>45117</v>
          </cell>
          <cell r="H1416" t="str">
            <v>BUMIAYU - 3573031003</v>
          </cell>
          <cell r="O1416" t="str">
            <v>NR</v>
          </cell>
        </row>
        <row r="1417">
          <cell r="C1417">
            <v>45117</v>
          </cell>
          <cell r="H1417" t="str">
            <v>ARJOWINANGUN - 3573031011</v>
          </cell>
          <cell r="O1417" t="str">
            <v>NR</v>
          </cell>
        </row>
        <row r="1418">
          <cell r="C1418">
            <v>45117</v>
          </cell>
          <cell r="H1418" t="str">
            <v>TLOGOWARU - 3573031012</v>
          </cell>
          <cell r="O1418" t="str">
            <v>R</v>
          </cell>
          <cell r="T1418" t="str">
            <v>Y</v>
          </cell>
        </row>
        <row r="1419">
          <cell r="C1419">
            <v>45118</v>
          </cell>
          <cell r="H1419" t="str">
            <v>ARJOWINANGUN - 3573031011</v>
          </cell>
          <cell r="O1419" t="str">
            <v>NR</v>
          </cell>
        </row>
        <row r="1420">
          <cell r="C1420">
            <v>45118</v>
          </cell>
          <cell r="H1420" t="str">
            <v>BUMIAYU - 3573031003</v>
          </cell>
          <cell r="O1420" t="str">
            <v>NR</v>
          </cell>
        </row>
        <row r="1421">
          <cell r="C1421">
            <v>45118</v>
          </cell>
          <cell r="H1421" t="str">
            <v>BUMIAYU - 3573031003</v>
          </cell>
          <cell r="O1421" t="str">
            <v>NR</v>
          </cell>
        </row>
        <row r="1422">
          <cell r="C1422">
            <v>45118</v>
          </cell>
          <cell r="H1422" t="str">
            <v>BUMIAYU - 3573031003</v>
          </cell>
          <cell r="O1422" t="str">
            <v>NR</v>
          </cell>
        </row>
        <row r="1423">
          <cell r="C1423">
            <v>45119</v>
          </cell>
          <cell r="H1423" t="str">
            <v>BUMIAYU - 3573031003</v>
          </cell>
          <cell r="O1423" t="str">
            <v>NR</v>
          </cell>
        </row>
        <row r="1424">
          <cell r="C1424">
            <v>45119</v>
          </cell>
          <cell r="H1424" t="str">
            <v>MERGOSONO - 3573031002</v>
          </cell>
          <cell r="O1424" t="str">
            <v>NR</v>
          </cell>
        </row>
        <row r="1425">
          <cell r="C1425">
            <v>45120</v>
          </cell>
          <cell r="H1425" t="str">
            <v>TLOGOWARU - 3573031012</v>
          </cell>
          <cell r="O1425" t="str">
            <v>NR</v>
          </cell>
        </row>
        <row r="1426">
          <cell r="C1426">
            <v>45120</v>
          </cell>
          <cell r="H1426" t="str">
            <v>BUMIAYU - 3573031003</v>
          </cell>
          <cell r="O1426" t="str">
            <v>NR</v>
          </cell>
        </row>
        <row r="1427">
          <cell r="C1427">
            <v>45121</v>
          </cell>
          <cell r="H1427" t="str">
            <v>BUMIAYU - 3573031003</v>
          </cell>
          <cell r="O1427" t="str">
            <v>NR</v>
          </cell>
        </row>
        <row r="1428">
          <cell r="C1428">
            <v>45124</v>
          </cell>
          <cell r="H1428" t="str">
            <v>BUMIAYU - 3573031003</v>
          </cell>
          <cell r="O1428" t="str">
            <v>NR</v>
          </cell>
        </row>
        <row r="1429">
          <cell r="C1429">
            <v>45124</v>
          </cell>
          <cell r="H1429" t="str">
            <v>BUMIAYU - 3573031003</v>
          </cell>
          <cell r="O1429" t="str">
            <v>NR</v>
          </cell>
        </row>
        <row r="1430">
          <cell r="C1430">
            <v>45124</v>
          </cell>
          <cell r="H1430" t="str">
            <v>ARJOWINANGUN - 3573031011</v>
          </cell>
          <cell r="O1430" t="str">
            <v>NR</v>
          </cell>
        </row>
        <row r="1431">
          <cell r="C1431">
            <v>45127</v>
          </cell>
          <cell r="H1431" t="str">
            <v>ARJOWINANGUN - 3573031011</v>
          </cell>
          <cell r="O1431" t="str">
            <v>NR</v>
          </cell>
        </row>
        <row r="1432">
          <cell r="C1432">
            <v>45127</v>
          </cell>
          <cell r="H1432" t="str">
            <v>ARJOWINANGUN - 3573031011</v>
          </cell>
          <cell r="O1432" t="str">
            <v>NR</v>
          </cell>
        </row>
        <row r="1433">
          <cell r="C1433">
            <v>45127</v>
          </cell>
          <cell r="H1433" t="str">
            <v>BUMIAYU - 3573031003</v>
          </cell>
          <cell r="O1433" t="str">
            <v>NR</v>
          </cell>
        </row>
        <row r="1434">
          <cell r="C1434">
            <v>45127</v>
          </cell>
          <cell r="H1434" t="str">
            <v>ARJOWINANGUN - 3573031011</v>
          </cell>
          <cell r="O1434" t="str">
            <v>NR</v>
          </cell>
        </row>
        <row r="1435">
          <cell r="C1435">
            <v>45127</v>
          </cell>
          <cell r="H1435" t="str">
            <v>BUMIAYU - 3573031003</v>
          </cell>
          <cell r="O1435" t="str">
            <v>NR</v>
          </cell>
        </row>
        <row r="1436">
          <cell r="C1436">
            <v>45127</v>
          </cell>
          <cell r="H1436" t="str">
            <v>BUMIAYU - 3573031003</v>
          </cell>
          <cell r="O1436" t="str">
            <v>NR</v>
          </cell>
        </row>
        <row r="1437">
          <cell r="C1437">
            <v>45129</v>
          </cell>
          <cell r="H1437" t="str">
            <v>ARJOWINANGUN - 3573031011</v>
          </cell>
          <cell r="O1437" t="str">
            <v>NR</v>
          </cell>
        </row>
        <row r="1438">
          <cell r="C1438">
            <v>45129</v>
          </cell>
          <cell r="H1438" t="str">
            <v>BUMIAYU - 3573031003</v>
          </cell>
          <cell r="O1438" t="str">
            <v>NR</v>
          </cell>
        </row>
        <row r="1439">
          <cell r="C1439">
            <v>45129</v>
          </cell>
          <cell r="H1439" t="str">
            <v>ARJOWINANGUN - 3573031011</v>
          </cell>
          <cell r="O1439" t="str">
            <v>NR</v>
          </cell>
        </row>
        <row r="1440">
          <cell r="C1440">
            <v>45131</v>
          </cell>
          <cell r="H1440" t="str">
            <v>ARJOWINANGUN - 3573031011</v>
          </cell>
          <cell r="O1440" t="str">
            <v>NR</v>
          </cell>
        </row>
        <row r="1441">
          <cell r="C1441">
            <v>45131</v>
          </cell>
          <cell r="H1441" t="str">
            <v>MERGOSONO - 3573031002</v>
          </cell>
          <cell r="O1441" t="str">
            <v>NR</v>
          </cell>
        </row>
        <row r="1442">
          <cell r="C1442">
            <v>45131</v>
          </cell>
          <cell r="H1442" t="str">
            <v>TLOGOWARU - 3573031012</v>
          </cell>
          <cell r="O1442" t="str">
            <v>NR</v>
          </cell>
        </row>
        <row r="1443">
          <cell r="C1443">
            <v>45131</v>
          </cell>
          <cell r="H1443" t="str">
            <v>BUMIAYU - 3573031003</v>
          </cell>
          <cell r="O1443" t="str">
            <v>NR</v>
          </cell>
        </row>
        <row r="1444">
          <cell r="C1444">
            <v>45131</v>
          </cell>
          <cell r="H1444" t="str">
            <v>Luar Wilayah</v>
          </cell>
          <cell r="O1444" t="str">
            <v>NR</v>
          </cell>
        </row>
        <row r="1445">
          <cell r="C1445">
            <v>45132</v>
          </cell>
          <cell r="H1445" t="str">
            <v>ARJOWINANGUN - 3573031011</v>
          </cell>
          <cell r="O1445" t="str">
            <v>NR</v>
          </cell>
        </row>
        <row r="1446">
          <cell r="C1446">
            <v>45132</v>
          </cell>
          <cell r="H1446" t="str">
            <v>BUMIAYU - 3573031003</v>
          </cell>
          <cell r="O1446" t="str">
            <v>NR</v>
          </cell>
        </row>
        <row r="1447">
          <cell r="C1447">
            <v>45133</v>
          </cell>
          <cell r="H1447" t="str">
            <v>BUMIAYU - 3573031003</v>
          </cell>
          <cell r="O1447" t="str">
            <v>NR</v>
          </cell>
        </row>
        <row r="1448">
          <cell r="C1448">
            <v>45134</v>
          </cell>
          <cell r="H1448" t="str">
            <v>BUMIAYU - 3573031003</v>
          </cell>
          <cell r="O1448" t="str">
            <v>NR</v>
          </cell>
        </row>
        <row r="1449">
          <cell r="C1449">
            <v>45134</v>
          </cell>
          <cell r="H1449" t="str">
            <v>BUMIAYU - 3573031003</v>
          </cell>
          <cell r="O1449" t="str">
            <v>NR</v>
          </cell>
        </row>
        <row r="1450">
          <cell r="C1450">
            <v>45135</v>
          </cell>
          <cell r="H1450" t="str">
            <v>BUMIAYU - 3573031003</v>
          </cell>
          <cell r="O1450" t="str">
            <v>NR</v>
          </cell>
        </row>
        <row r="1451">
          <cell r="C1451">
            <v>45135</v>
          </cell>
          <cell r="H1451" t="str">
            <v>ARJOWINANGUN - 3573031011</v>
          </cell>
          <cell r="O1451" t="str">
            <v>NR</v>
          </cell>
        </row>
        <row r="1452">
          <cell r="C1452">
            <v>45135</v>
          </cell>
          <cell r="H1452" t="str">
            <v>BUMIAYU - 3573031003</v>
          </cell>
          <cell r="O1452" t="str">
            <v>NR</v>
          </cell>
        </row>
        <row r="1453">
          <cell r="C1453">
            <v>45136</v>
          </cell>
          <cell r="H1453" t="str">
            <v>ARJOWINANGUN - 3573031011</v>
          </cell>
          <cell r="O1453" t="str">
            <v>NR</v>
          </cell>
        </row>
        <row r="1454">
          <cell r="C1454">
            <v>45138</v>
          </cell>
          <cell r="H1454" t="str">
            <v>BUMIAYU - 3573031003</v>
          </cell>
          <cell r="O1454" t="str">
            <v>NR</v>
          </cell>
        </row>
        <row r="1455">
          <cell r="C1455">
            <v>45138</v>
          </cell>
          <cell r="H1455" t="str">
            <v>BUMIAYU - 3573031003</v>
          </cell>
          <cell r="O1455" t="str">
            <v>NR</v>
          </cell>
        </row>
        <row r="1456">
          <cell r="C1456">
            <v>45138</v>
          </cell>
          <cell r="H1456" t="str">
            <v>MERGOSONO - 3573031002</v>
          </cell>
          <cell r="O1456" t="str">
            <v>NR</v>
          </cell>
        </row>
        <row r="1457">
          <cell r="C1457">
            <v>45138</v>
          </cell>
          <cell r="H1457" t="str">
            <v>ARJOWINANGUN - 3573031011</v>
          </cell>
          <cell r="O1457" t="str">
            <v>NR</v>
          </cell>
        </row>
        <row r="1458">
          <cell r="C1458">
            <v>45136</v>
          </cell>
          <cell r="H1458" t="str">
            <v>MERGOSONO - 3573031002</v>
          </cell>
          <cell r="O1458" t="str">
            <v>NR</v>
          </cell>
        </row>
        <row r="1459">
          <cell r="C1459">
            <v>45139</v>
          </cell>
          <cell r="H1459" t="str">
            <v>ARJOWINANGUN - 3573031011</v>
          </cell>
          <cell r="O1459" t="str">
            <v>NR</v>
          </cell>
        </row>
        <row r="1460">
          <cell r="C1460">
            <v>45140</v>
          </cell>
          <cell r="H1460" t="str">
            <v>MERGOSONO - 3573031002</v>
          </cell>
          <cell r="O1460" t="str">
            <v>NR</v>
          </cell>
        </row>
        <row r="1461">
          <cell r="C1461">
            <v>45140</v>
          </cell>
          <cell r="H1461" t="str">
            <v>BUMIAYU - 3573031003</v>
          </cell>
          <cell r="O1461" t="str">
            <v>NR</v>
          </cell>
        </row>
        <row r="1462">
          <cell r="C1462">
            <v>45140</v>
          </cell>
          <cell r="H1462" t="str">
            <v>ARJOWINANGUN - 3573031011</v>
          </cell>
          <cell r="O1462" t="str">
            <v>NR</v>
          </cell>
        </row>
        <row r="1463">
          <cell r="C1463">
            <v>45141</v>
          </cell>
          <cell r="H1463" t="str">
            <v>ARJOWINANGUN - 3573031011</v>
          </cell>
          <cell r="O1463" t="str">
            <v>NR</v>
          </cell>
        </row>
        <row r="1464">
          <cell r="C1464">
            <v>45141</v>
          </cell>
          <cell r="H1464" t="str">
            <v>ARJOWINANGUN - 3573031011</v>
          </cell>
          <cell r="O1464" t="str">
            <v>NR</v>
          </cell>
        </row>
        <row r="1465">
          <cell r="C1465">
            <v>45143</v>
          </cell>
          <cell r="H1465" t="str">
            <v>ARJOWINANGUN - 3573031011</v>
          </cell>
          <cell r="O1465" t="str">
            <v>NR</v>
          </cell>
        </row>
        <row r="1466">
          <cell r="C1466">
            <v>45143</v>
          </cell>
          <cell r="H1466" t="str">
            <v>MERGOSONO - 3573031002</v>
          </cell>
          <cell r="O1466" t="str">
            <v>NR</v>
          </cell>
        </row>
        <row r="1467">
          <cell r="C1467">
            <v>45143</v>
          </cell>
          <cell r="H1467" t="str">
            <v>ARJOWINANGUN - 3573031011</v>
          </cell>
          <cell r="O1467" t="str">
            <v>NR</v>
          </cell>
        </row>
        <row r="1468">
          <cell r="C1468">
            <v>45143</v>
          </cell>
          <cell r="H1468" t="str">
            <v>ARJOWINANGUN - 3573031011</v>
          </cell>
          <cell r="O1468" t="str">
            <v>NR</v>
          </cell>
        </row>
        <row r="1469">
          <cell r="C1469">
            <v>45145</v>
          </cell>
          <cell r="H1469" t="str">
            <v>ARJOWINANGUN - 3573031011</v>
          </cell>
          <cell r="O1469" t="str">
            <v>NR</v>
          </cell>
        </row>
        <row r="1470">
          <cell r="C1470">
            <v>45145</v>
          </cell>
          <cell r="H1470" t="str">
            <v>ARJOWINANGUN - 3573031011</v>
          </cell>
          <cell r="O1470" t="str">
            <v>NR</v>
          </cell>
        </row>
        <row r="1471">
          <cell r="C1471">
            <v>45145</v>
          </cell>
          <cell r="H1471" t="str">
            <v>ARJOWINANGUN - 3573031011</v>
          </cell>
          <cell r="O1471" t="str">
            <v>NR</v>
          </cell>
        </row>
        <row r="1472">
          <cell r="C1472">
            <v>45145</v>
          </cell>
          <cell r="H1472" t="str">
            <v>ARJOWINANGUN - 3573031011</v>
          </cell>
          <cell r="O1472" t="str">
            <v>NR</v>
          </cell>
        </row>
        <row r="1473">
          <cell r="C1473">
            <v>45146</v>
          </cell>
          <cell r="H1473" t="str">
            <v>ARJOWINANGUN - 3573031011</v>
          </cell>
          <cell r="O1473" t="str">
            <v>NR</v>
          </cell>
        </row>
        <row r="1474">
          <cell r="C1474">
            <v>45147</v>
          </cell>
          <cell r="H1474" t="str">
            <v>ARJOWINANGUN - 3573031011</v>
          </cell>
          <cell r="O1474" t="str">
            <v>NR</v>
          </cell>
        </row>
        <row r="1475">
          <cell r="C1475">
            <v>45147</v>
          </cell>
          <cell r="H1475" t="str">
            <v>ARJOWINANGUN - 3573031011</v>
          </cell>
          <cell r="O1475" t="str">
            <v>NR</v>
          </cell>
        </row>
        <row r="1476">
          <cell r="C1476">
            <v>45148</v>
          </cell>
          <cell r="H1476" t="str">
            <v>MERGOSONO - 3573031002</v>
          </cell>
          <cell r="O1476" t="str">
            <v>NR</v>
          </cell>
        </row>
        <row r="1477">
          <cell r="C1477">
            <v>45148</v>
          </cell>
          <cell r="H1477" t="str">
            <v>BUMIAYU - 3573031003</v>
          </cell>
          <cell r="O1477" t="str">
            <v>NR</v>
          </cell>
        </row>
        <row r="1478">
          <cell r="C1478">
            <v>45148</v>
          </cell>
          <cell r="H1478" t="str">
            <v>BUMIAYU - 3573031003</v>
          </cell>
          <cell r="O1478" t="str">
            <v>NR</v>
          </cell>
        </row>
        <row r="1479">
          <cell r="C1479">
            <v>45148</v>
          </cell>
          <cell r="H1479" t="str">
            <v>BUMIAYU - 3573031003</v>
          </cell>
          <cell r="O1479" t="str">
            <v>NR</v>
          </cell>
        </row>
        <row r="1480">
          <cell r="C1480">
            <v>45150</v>
          </cell>
          <cell r="H1480" t="str">
            <v>ARJOWINANGUN - 3573031011</v>
          </cell>
          <cell r="O1480" t="str">
            <v>NR</v>
          </cell>
        </row>
        <row r="1481">
          <cell r="C1481">
            <v>45150</v>
          </cell>
          <cell r="H1481" t="str">
            <v>ARJOWINANGUN - 3573031011</v>
          </cell>
          <cell r="O1481" t="str">
            <v>NR</v>
          </cell>
        </row>
        <row r="1482">
          <cell r="C1482">
            <v>45152</v>
          </cell>
          <cell r="H1482" t="str">
            <v>BUMIAYU - 3573031003</v>
          </cell>
          <cell r="O1482" t="str">
            <v>NR</v>
          </cell>
        </row>
        <row r="1483">
          <cell r="C1483">
            <v>45152</v>
          </cell>
          <cell r="H1483" t="str">
            <v>TLOGOWARU - 3573031012</v>
          </cell>
          <cell r="O1483" t="str">
            <v>NR</v>
          </cell>
        </row>
        <row r="1484">
          <cell r="C1484">
            <v>45152</v>
          </cell>
          <cell r="H1484" t="str">
            <v>ARJOWINANGUN - 3573031011</v>
          </cell>
          <cell r="O1484" t="str">
            <v>NR</v>
          </cell>
        </row>
        <row r="1485">
          <cell r="C1485">
            <v>45153</v>
          </cell>
          <cell r="H1485" t="str">
            <v>MERGOSONO - 3573031002</v>
          </cell>
          <cell r="O1485" t="str">
            <v>NR</v>
          </cell>
        </row>
        <row r="1486">
          <cell r="C1486">
            <v>45157</v>
          </cell>
          <cell r="H1486" t="str">
            <v>MERGOSONO - 3573031002</v>
          </cell>
          <cell r="O1486" t="str">
            <v>NR</v>
          </cell>
        </row>
        <row r="1487">
          <cell r="C1487">
            <v>45159</v>
          </cell>
          <cell r="H1487" t="str">
            <v>BUMIAYU - 3573031003</v>
          </cell>
          <cell r="O1487" t="str">
            <v>R</v>
          </cell>
          <cell r="T1487" t="str">
            <v>Y</v>
          </cell>
          <cell r="X1487">
            <v>1</v>
          </cell>
          <cell r="Z1487">
            <v>45160</v>
          </cell>
          <cell r="AM1487" t="str">
            <v>&lt; 24 Jam</v>
          </cell>
          <cell r="AN1487" t="str">
            <v>&lt; 24 Jam</v>
          </cell>
        </row>
        <row r="1488">
          <cell r="C1488">
            <v>45159</v>
          </cell>
          <cell r="H1488" t="str">
            <v>TLOGOWARU - 3573031012</v>
          </cell>
          <cell r="O1488" t="str">
            <v>NR</v>
          </cell>
        </row>
        <row r="1489">
          <cell r="C1489">
            <v>45160</v>
          </cell>
          <cell r="H1489" t="str">
            <v>MERGOSONO - 3573031002</v>
          </cell>
          <cell r="O1489" t="str">
            <v>NR</v>
          </cell>
        </row>
        <row r="1490">
          <cell r="C1490">
            <v>45160</v>
          </cell>
          <cell r="H1490" t="str">
            <v>TLOGOWARU - 3573031012</v>
          </cell>
          <cell r="O1490" t="str">
            <v>NR</v>
          </cell>
        </row>
        <row r="1491">
          <cell r="C1491">
            <v>45162</v>
          </cell>
          <cell r="H1491" t="str">
            <v>BUMIAYU - 3573031003</v>
          </cell>
          <cell r="O1491" t="str">
            <v>NR</v>
          </cell>
        </row>
        <row r="1492">
          <cell r="C1492">
            <v>45162</v>
          </cell>
          <cell r="H1492" t="str">
            <v>MERGOSONO - 3573031002</v>
          </cell>
          <cell r="O1492" t="str">
            <v>NR</v>
          </cell>
        </row>
        <row r="1493">
          <cell r="C1493">
            <v>45162</v>
          </cell>
          <cell r="H1493" t="str">
            <v>ARJOWINANGUN - 3573031011</v>
          </cell>
          <cell r="O1493" t="str">
            <v>NR</v>
          </cell>
        </row>
        <row r="1494">
          <cell r="C1494">
            <v>45163</v>
          </cell>
          <cell r="H1494" t="str">
            <v>Luar Wilayah</v>
          </cell>
          <cell r="O1494" t="str">
            <v>NR</v>
          </cell>
        </row>
        <row r="1495">
          <cell r="C1495">
            <v>45164</v>
          </cell>
          <cell r="H1495" t="str">
            <v>ARJOWINANGUN - 3573031011</v>
          </cell>
          <cell r="O1495" t="str">
            <v>NR</v>
          </cell>
        </row>
        <row r="1496">
          <cell r="C1496">
            <v>45164</v>
          </cell>
          <cell r="H1496" t="str">
            <v>Luar Wilayah</v>
          </cell>
          <cell r="O1496" t="str">
            <v>NR</v>
          </cell>
        </row>
        <row r="1497">
          <cell r="C1497">
            <v>45166</v>
          </cell>
          <cell r="H1497" t="str">
            <v>MERGOSONO - 3573031002</v>
          </cell>
          <cell r="O1497" t="str">
            <v>NR</v>
          </cell>
        </row>
        <row r="1498">
          <cell r="C1498">
            <v>45166</v>
          </cell>
          <cell r="H1498" t="str">
            <v>BUMIAYU - 3573031003</v>
          </cell>
          <cell r="O1498" t="str">
            <v>NR</v>
          </cell>
        </row>
        <row r="1499">
          <cell r="C1499">
            <v>45167</v>
          </cell>
          <cell r="H1499" t="str">
            <v>MERGOSONO - 3573031002</v>
          </cell>
          <cell r="O1499" t="str">
            <v>NR</v>
          </cell>
        </row>
        <row r="1500">
          <cell r="C1500">
            <v>45167</v>
          </cell>
          <cell r="H1500" t="str">
            <v>ARJOWINANGUN - 3573031011</v>
          </cell>
          <cell r="O1500" t="str">
            <v>NR</v>
          </cell>
        </row>
        <row r="1501">
          <cell r="C1501">
            <v>45167</v>
          </cell>
          <cell r="H1501" t="str">
            <v>MERGOSONO - 3573031002</v>
          </cell>
          <cell r="O1501" t="str">
            <v>NR</v>
          </cell>
        </row>
        <row r="1502">
          <cell r="C1502">
            <v>45167</v>
          </cell>
          <cell r="H1502" t="str">
            <v>MERGOSONO - 3573031002</v>
          </cell>
          <cell r="O1502" t="str">
            <v>NR</v>
          </cell>
        </row>
        <row r="1503">
          <cell r="C1503">
            <v>45168</v>
          </cell>
          <cell r="H1503" t="str">
            <v>ARJOWINANGUN - 3573031011</v>
          </cell>
          <cell r="O1503" t="str">
            <v>NR</v>
          </cell>
        </row>
        <row r="1504">
          <cell r="C1504">
            <v>45168</v>
          </cell>
          <cell r="H1504" t="str">
            <v>ARJOWINANGUN - 3573031011</v>
          </cell>
          <cell r="O1504" t="str">
            <v>NR</v>
          </cell>
        </row>
        <row r="1505">
          <cell r="C1505">
            <v>45168</v>
          </cell>
          <cell r="H1505" t="str">
            <v>BUMIAYU - 3573031003</v>
          </cell>
          <cell r="O1505" t="str">
            <v>NR</v>
          </cell>
        </row>
        <row r="1506">
          <cell r="C1506">
            <v>45169</v>
          </cell>
          <cell r="H1506" t="str">
            <v>Luar Wilayah</v>
          </cell>
          <cell r="O1506" t="str">
            <v>NR</v>
          </cell>
        </row>
        <row r="1507">
          <cell r="C1507">
            <v>45177</v>
          </cell>
          <cell r="H1507" t="str">
            <v>BUMIAYU - 3573031003</v>
          </cell>
          <cell r="O1507" t="str">
            <v>NR</v>
          </cell>
        </row>
        <row r="1508">
          <cell r="C1508">
            <v>45180</v>
          </cell>
          <cell r="H1508" t="str">
            <v>Luar Wilayah</v>
          </cell>
          <cell r="O1508" t="str">
            <v>NR</v>
          </cell>
        </row>
        <row r="1509">
          <cell r="C1509">
            <v>45180</v>
          </cell>
          <cell r="H1509" t="str">
            <v>ARJOWINANGUN - 3573031011</v>
          </cell>
          <cell r="O1509" t="str">
            <v>NR</v>
          </cell>
        </row>
        <row r="1510">
          <cell r="C1510">
            <v>45180</v>
          </cell>
          <cell r="H1510" t="str">
            <v>ARJOWINANGUN - 3573031011</v>
          </cell>
          <cell r="O1510" t="str">
            <v>NR</v>
          </cell>
        </row>
        <row r="1511">
          <cell r="C1511">
            <v>45180</v>
          </cell>
          <cell r="H1511" t="str">
            <v>ARJOWINANGUN - 3573031011</v>
          </cell>
          <cell r="O1511" t="str">
            <v>NR</v>
          </cell>
        </row>
        <row r="1512">
          <cell r="C1512">
            <v>45180</v>
          </cell>
          <cell r="H1512" t="str">
            <v>Luar Wilayah</v>
          </cell>
          <cell r="O1512" t="str">
            <v>NR</v>
          </cell>
        </row>
        <row r="1513">
          <cell r="C1513">
            <v>45180</v>
          </cell>
          <cell r="H1513" t="str">
            <v>TLOGOWARU - 3573031012</v>
          </cell>
          <cell r="O1513" t="str">
            <v>NR</v>
          </cell>
        </row>
        <row r="1514">
          <cell r="C1514">
            <v>45180</v>
          </cell>
          <cell r="H1514" t="str">
            <v>ARJOWINANGUN - 3573031011</v>
          </cell>
          <cell r="O1514" t="str">
            <v>NR</v>
          </cell>
        </row>
        <row r="1515">
          <cell r="C1515">
            <v>45173</v>
          </cell>
          <cell r="H1515" t="str">
            <v>BUMIAYU - 3573031003</v>
          </cell>
          <cell r="O1515" t="str">
            <v>NR</v>
          </cell>
        </row>
        <row r="1516">
          <cell r="C1516">
            <v>45173</v>
          </cell>
          <cell r="H1516" t="str">
            <v>BUMIAYU - 3573031003</v>
          </cell>
          <cell r="O1516" t="str">
            <v>NR</v>
          </cell>
        </row>
        <row r="1517">
          <cell r="C1517">
            <v>45173</v>
          </cell>
          <cell r="H1517" t="str">
            <v>MERGOSONO - 3573031002</v>
          </cell>
          <cell r="O1517" t="str">
            <v>NR</v>
          </cell>
        </row>
        <row r="1518">
          <cell r="C1518">
            <v>45171</v>
          </cell>
          <cell r="H1518" t="str">
            <v>BUMIAYU - 3573031003</v>
          </cell>
          <cell r="O1518" t="str">
            <v>NR</v>
          </cell>
        </row>
        <row r="1519">
          <cell r="C1519">
            <v>45171</v>
          </cell>
          <cell r="H1519" t="str">
            <v>BUMIAYU - 3573031003</v>
          </cell>
          <cell r="O1519" t="str">
            <v>NR</v>
          </cell>
        </row>
        <row r="1520">
          <cell r="C1520">
            <v>45174</v>
          </cell>
          <cell r="H1520" t="str">
            <v>BUMIAYU - 3573031003</v>
          </cell>
          <cell r="O1520" t="str">
            <v>NR</v>
          </cell>
        </row>
        <row r="1521">
          <cell r="C1521">
            <v>45174</v>
          </cell>
          <cell r="H1521" t="str">
            <v>BUMIAYU - 3573031003</v>
          </cell>
          <cell r="O1521" t="str">
            <v>NR</v>
          </cell>
        </row>
        <row r="1522">
          <cell r="C1522">
            <v>45174</v>
          </cell>
          <cell r="H1522" t="str">
            <v>Luar Wilayah</v>
          </cell>
          <cell r="O1522" t="str">
            <v>NR</v>
          </cell>
        </row>
        <row r="1523">
          <cell r="C1523">
            <v>45174</v>
          </cell>
          <cell r="H1523" t="str">
            <v>BUMIAYU - 3573031003</v>
          </cell>
          <cell r="O1523" t="str">
            <v>NR</v>
          </cell>
        </row>
        <row r="1524">
          <cell r="C1524">
            <v>45174</v>
          </cell>
          <cell r="H1524" t="str">
            <v>BUMIAYU - 3573031003</v>
          </cell>
          <cell r="O1524" t="str">
            <v>NR</v>
          </cell>
        </row>
        <row r="1525">
          <cell r="C1525">
            <v>45174</v>
          </cell>
          <cell r="H1525" t="str">
            <v>TLOGOWARU - 3573031012</v>
          </cell>
          <cell r="O1525" t="str">
            <v>NR</v>
          </cell>
        </row>
        <row r="1526">
          <cell r="C1526">
            <v>45174</v>
          </cell>
          <cell r="H1526" t="str">
            <v>BUMIAYU - 3573031003</v>
          </cell>
          <cell r="O1526" t="str">
            <v>NR</v>
          </cell>
        </row>
        <row r="1527">
          <cell r="C1527">
            <v>45181</v>
          </cell>
          <cell r="H1527" t="str">
            <v>ARJOWINANGUN - 3573031011</v>
          </cell>
          <cell r="O1527" t="str">
            <v>NR</v>
          </cell>
        </row>
        <row r="1528">
          <cell r="C1528">
            <v>45182</v>
          </cell>
          <cell r="H1528" t="str">
            <v>TLOGOWARU - 3573031012</v>
          </cell>
          <cell r="O1528" t="str">
            <v>R</v>
          </cell>
          <cell r="T1528" t="str">
            <v>Y</v>
          </cell>
          <cell r="X1528">
            <v>1</v>
          </cell>
          <cell r="Z1528">
            <v>45233</v>
          </cell>
          <cell r="AM1528" t="str">
            <v>&lt; 24 Jam</v>
          </cell>
          <cell r="AN1528" t="str">
            <v>&lt; 24 Jam</v>
          </cell>
        </row>
        <row r="1529">
          <cell r="C1529">
            <v>45182</v>
          </cell>
          <cell r="H1529" t="str">
            <v>ARJOWINANGUN - 3573031011</v>
          </cell>
          <cell r="O1529" t="str">
            <v>NR</v>
          </cell>
        </row>
        <row r="1530">
          <cell r="C1530">
            <v>45182</v>
          </cell>
          <cell r="H1530" t="str">
            <v>ARJOWINANGUN - 3573031011</v>
          </cell>
          <cell r="O1530" t="str">
            <v>NR</v>
          </cell>
        </row>
        <row r="1531">
          <cell r="C1531">
            <v>45183</v>
          </cell>
          <cell r="H1531" t="str">
            <v>BUMIAYU - 3573031003</v>
          </cell>
          <cell r="O1531" t="str">
            <v>NR</v>
          </cell>
        </row>
        <row r="1532">
          <cell r="C1532">
            <v>45183</v>
          </cell>
          <cell r="H1532" t="str">
            <v>BUMIAYU - 3573031003</v>
          </cell>
          <cell r="O1532" t="str">
            <v>NR</v>
          </cell>
        </row>
        <row r="1533">
          <cell r="C1533">
            <v>45183</v>
          </cell>
          <cell r="H1533" t="str">
            <v>ARJOWINANGUN - 3573031011</v>
          </cell>
          <cell r="O1533" t="str">
            <v>NR</v>
          </cell>
        </row>
        <row r="1534">
          <cell r="C1534">
            <v>45183</v>
          </cell>
          <cell r="H1534" t="str">
            <v>BUMIAYU - 3573031003</v>
          </cell>
          <cell r="O1534" t="str">
            <v>NR</v>
          </cell>
        </row>
        <row r="1535">
          <cell r="C1535">
            <v>45183</v>
          </cell>
          <cell r="H1535" t="str">
            <v>ARJOWINANGUN - 3573031011</v>
          </cell>
          <cell r="O1535" t="str">
            <v>NR</v>
          </cell>
        </row>
        <row r="1536">
          <cell r="C1536">
            <v>45187</v>
          </cell>
          <cell r="H1536" t="str">
            <v>BUMIAYU - 3573031003</v>
          </cell>
          <cell r="O1536" t="str">
            <v>NR</v>
          </cell>
        </row>
        <row r="1537">
          <cell r="C1537">
            <v>45187</v>
          </cell>
          <cell r="H1537" t="str">
            <v>BUMIAYU - 3573031003</v>
          </cell>
          <cell r="O1537" t="str">
            <v>NR</v>
          </cell>
        </row>
        <row r="1538">
          <cell r="C1538">
            <v>45187</v>
          </cell>
          <cell r="H1538" t="str">
            <v>BUMIAYU - 3573031003</v>
          </cell>
          <cell r="O1538" t="str">
            <v>NR</v>
          </cell>
        </row>
        <row r="1539">
          <cell r="C1539">
            <v>45185</v>
          </cell>
          <cell r="H1539" t="str">
            <v>ARJOWINANGUN - 3573031011</v>
          </cell>
          <cell r="O1539" t="str">
            <v>NR</v>
          </cell>
        </row>
        <row r="1540">
          <cell r="C1540">
            <v>45185</v>
          </cell>
          <cell r="H1540" t="str">
            <v>ARJOWINANGUN - 3573031011</v>
          </cell>
          <cell r="O1540" t="str">
            <v>NR</v>
          </cell>
        </row>
        <row r="1541">
          <cell r="C1541">
            <v>45185</v>
          </cell>
          <cell r="H1541" t="str">
            <v>BUMIAYU - 3573031003</v>
          </cell>
          <cell r="O1541" t="str">
            <v>NR</v>
          </cell>
        </row>
        <row r="1542">
          <cell r="C1542">
            <v>45185</v>
          </cell>
          <cell r="H1542" t="str">
            <v>BUMIAYU - 3573031003</v>
          </cell>
          <cell r="O1542" t="str">
            <v>NR</v>
          </cell>
        </row>
        <row r="1543">
          <cell r="C1543">
            <v>45188</v>
          </cell>
          <cell r="H1543" t="str">
            <v>TLOGOWARU - 3573031012</v>
          </cell>
          <cell r="O1543" t="str">
            <v>NR</v>
          </cell>
        </row>
        <row r="1544">
          <cell r="C1544">
            <v>45188</v>
          </cell>
          <cell r="H1544" t="str">
            <v>TLOGOWARU - 3573031012</v>
          </cell>
          <cell r="O1544" t="str">
            <v>NR</v>
          </cell>
        </row>
        <row r="1545">
          <cell r="C1545">
            <v>45188</v>
          </cell>
          <cell r="H1545" t="str">
            <v>BUMIAYU - 3573031003</v>
          </cell>
          <cell r="O1545" t="str">
            <v>NR</v>
          </cell>
        </row>
        <row r="1546">
          <cell r="C1546">
            <v>45188</v>
          </cell>
          <cell r="H1546" t="str">
            <v>BUMIAYU - 3573031003</v>
          </cell>
          <cell r="O1546" t="str">
            <v>NR</v>
          </cell>
        </row>
        <row r="1547">
          <cell r="C1547">
            <v>45189</v>
          </cell>
          <cell r="H1547" t="str">
            <v>BUMIAYU - 3573031003</v>
          </cell>
          <cell r="O1547" t="str">
            <v>NR</v>
          </cell>
        </row>
        <row r="1548">
          <cell r="C1548">
            <v>45189</v>
          </cell>
          <cell r="H1548" t="str">
            <v>ARJOWINANGUN - 3573031011</v>
          </cell>
          <cell r="O1548" t="str">
            <v>NR</v>
          </cell>
        </row>
        <row r="1549">
          <cell r="C1549">
            <v>45190</v>
          </cell>
          <cell r="H1549" t="str">
            <v>BUMIAYU - 3573031003</v>
          </cell>
          <cell r="O1549" t="str">
            <v>NR</v>
          </cell>
        </row>
        <row r="1550">
          <cell r="C1550">
            <v>45191</v>
          </cell>
          <cell r="H1550" t="str">
            <v>ARJOWINANGUN - 3573031011</v>
          </cell>
          <cell r="O1550" t="str">
            <v>NR</v>
          </cell>
        </row>
        <row r="1551">
          <cell r="C1551">
            <v>45191</v>
          </cell>
          <cell r="H1551" t="str">
            <v>BUMIAYU - 3573031003</v>
          </cell>
          <cell r="O1551" t="str">
            <v>NR</v>
          </cell>
        </row>
        <row r="1552">
          <cell r="C1552">
            <v>45192</v>
          </cell>
          <cell r="H1552" t="str">
            <v>ARJOWINANGUN - 3573031011</v>
          </cell>
          <cell r="O1552" t="str">
            <v>NR</v>
          </cell>
        </row>
        <row r="1553">
          <cell r="C1553">
            <v>45192</v>
          </cell>
          <cell r="H1553" t="str">
            <v>BUMIAYU - 3573031003</v>
          </cell>
          <cell r="O1553" t="str">
            <v>NR</v>
          </cell>
        </row>
        <row r="1554">
          <cell r="C1554">
            <v>45192</v>
          </cell>
          <cell r="H1554" t="str">
            <v>BUMIAYU - 3573031003</v>
          </cell>
          <cell r="O1554" t="str">
            <v>NR</v>
          </cell>
        </row>
        <row r="1555">
          <cell r="C1555">
            <v>45192</v>
          </cell>
          <cell r="H1555" t="str">
            <v>Luar Wilayah</v>
          </cell>
          <cell r="O1555" t="str">
            <v>NR</v>
          </cell>
        </row>
        <row r="1556">
          <cell r="C1556">
            <v>45192</v>
          </cell>
          <cell r="H1556" t="str">
            <v>ARJOWINANGUN - 3573031011</v>
          </cell>
          <cell r="O1556" t="str">
            <v>NR</v>
          </cell>
        </row>
        <row r="1557">
          <cell r="C1557">
            <v>45194</v>
          </cell>
          <cell r="H1557" t="str">
            <v>ARJOWINANGUN - 3573031011</v>
          </cell>
          <cell r="O1557" t="str">
            <v>NR</v>
          </cell>
        </row>
        <row r="1558">
          <cell r="C1558">
            <v>45194</v>
          </cell>
          <cell r="H1558" t="str">
            <v>ARJOWINANGUN - 3573031011</v>
          </cell>
          <cell r="O1558" t="str">
            <v>NR</v>
          </cell>
        </row>
        <row r="1559">
          <cell r="C1559">
            <v>45194</v>
          </cell>
          <cell r="H1559" t="str">
            <v>ARJOWINANGUN - 3573031011</v>
          </cell>
          <cell r="O1559" t="str">
            <v>NR</v>
          </cell>
        </row>
        <row r="1560">
          <cell r="C1560">
            <v>45195</v>
          </cell>
          <cell r="H1560" t="str">
            <v>ARJOWINANGUN - 3573031011</v>
          </cell>
          <cell r="O1560" t="str">
            <v>NR</v>
          </cell>
        </row>
        <row r="1561">
          <cell r="C1561">
            <v>45195</v>
          </cell>
          <cell r="H1561" t="str">
            <v>MERGOSONO - 3573031002</v>
          </cell>
          <cell r="O1561" t="str">
            <v>NR</v>
          </cell>
        </row>
        <row r="1562">
          <cell r="C1562">
            <v>45195</v>
          </cell>
          <cell r="H1562" t="str">
            <v>BUMIAYU - 3573031003</v>
          </cell>
          <cell r="O1562" t="str">
            <v>NR</v>
          </cell>
        </row>
        <row r="1563">
          <cell r="C1563">
            <v>45195</v>
          </cell>
          <cell r="H1563" t="str">
            <v>ARJOWINANGUN - 3573031011</v>
          </cell>
          <cell r="O1563" t="str">
            <v>NR</v>
          </cell>
        </row>
        <row r="1564">
          <cell r="C1564">
            <v>45196</v>
          </cell>
          <cell r="H1564" t="str">
            <v>ARJOWINANGUN - 3573031011</v>
          </cell>
          <cell r="O1564" t="str">
            <v>NR</v>
          </cell>
        </row>
        <row r="1565">
          <cell r="C1565">
            <v>45198</v>
          </cell>
          <cell r="H1565" t="str">
            <v>ARJOWINANGUN - 3573031011</v>
          </cell>
          <cell r="O1565" t="str">
            <v>NR</v>
          </cell>
        </row>
        <row r="1566">
          <cell r="C1566">
            <v>45198</v>
          </cell>
          <cell r="H1566" t="str">
            <v>Luar Wilayah</v>
          </cell>
          <cell r="O1566" t="str">
            <v>NR</v>
          </cell>
        </row>
        <row r="1567">
          <cell r="C1567">
            <v>45198</v>
          </cell>
          <cell r="H1567" t="str">
            <v>BUMIAYU - 3573031003</v>
          </cell>
          <cell r="O1567" t="str">
            <v>NR</v>
          </cell>
        </row>
        <row r="1568">
          <cell r="C1568">
            <v>45199</v>
          </cell>
          <cell r="H1568" t="str">
            <v>TLOGOWARU - 3573031012</v>
          </cell>
          <cell r="O1568" t="str">
            <v>NR</v>
          </cell>
        </row>
        <row r="1569">
          <cell r="C1569">
            <v>45202</v>
          </cell>
          <cell r="H1569" t="str">
            <v>BUMIAYU - 3573031003</v>
          </cell>
          <cell r="O1569" t="str">
            <v>NR</v>
          </cell>
        </row>
        <row r="1570">
          <cell r="C1570">
            <v>45202</v>
          </cell>
          <cell r="H1570" t="str">
            <v>BUMIAYU - 3573031003</v>
          </cell>
          <cell r="O1570" t="str">
            <v>NR</v>
          </cell>
        </row>
        <row r="1571">
          <cell r="C1571">
            <v>45202</v>
          </cell>
          <cell r="H1571" t="str">
            <v>BUMIAYU - 3573031003</v>
          </cell>
          <cell r="O1571" t="str">
            <v>NR</v>
          </cell>
        </row>
        <row r="1572">
          <cell r="C1572">
            <v>45202</v>
          </cell>
          <cell r="H1572" t="str">
            <v>BUMIAYU - 3573031003</v>
          </cell>
          <cell r="O1572" t="str">
            <v>NR</v>
          </cell>
        </row>
        <row r="1573">
          <cell r="C1573">
            <v>45203</v>
          </cell>
          <cell r="H1573" t="str">
            <v>ARJOWINANGUN - 3573031011</v>
          </cell>
          <cell r="O1573" t="str">
            <v>NR</v>
          </cell>
        </row>
        <row r="1574">
          <cell r="C1574">
            <v>45203</v>
          </cell>
          <cell r="H1574" t="str">
            <v>BUMIAYU - 3573031003</v>
          </cell>
          <cell r="O1574" t="str">
            <v>NR</v>
          </cell>
        </row>
        <row r="1575">
          <cell r="C1575">
            <v>45208</v>
          </cell>
          <cell r="H1575" t="str">
            <v>MERGOSONO - 3573031002</v>
          </cell>
          <cell r="O1575" t="str">
            <v>NR</v>
          </cell>
        </row>
        <row r="1576">
          <cell r="C1576">
            <v>45208</v>
          </cell>
          <cell r="H1576" t="str">
            <v>BUMIAYU - 3573031003</v>
          </cell>
          <cell r="O1576" t="str">
            <v>NR</v>
          </cell>
        </row>
        <row r="1577">
          <cell r="C1577">
            <v>45208</v>
          </cell>
          <cell r="H1577" t="str">
            <v>Luar Wilayah</v>
          </cell>
          <cell r="O1577" t="str">
            <v>NR</v>
          </cell>
        </row>
        <row r="1578">
          <cell r="C1578">
            <v>45208</v>
          </cell>
          <cell r="H1578" t="str">
            <v>ARJOWINANGUN - 3573031011</v>
          </cell>
          <cell r="O1578" t="str">
            <v>NR</v>
          </cell>
        </row>
        <row r="1579">
          <cell r="C1579">
            <v>45209</v>
          </cell>
          <cell r="H1579" t="str">
            <v>TLOGOWARU - 3573031012</v>
          </cell>
          <cell r="O1579" t="str">
            <v>NR</v>
          </cell>
        </row>
        <row r="1580">
          <cell r="C1580">
            <v>45209</v>
          </cell>
          <cell r="H1580" t="str">
            <v>BUMIAYU - 3573031003</v>
          </cell>
          <cell r="O1580" t="str">
            <v>NR</v>
          </cell>
        </row>
        <row r="1581">
          <cell r="C1581">
            <v>45210</v>
          </cell>
          <cell r="H1581" t="str">
            <v>ARJOWINANGUN - 3573031011</v>
          </cell>
          <cell r="O1581" t="str">
            <v>NR</v>
          </cell>
        </row>
        <row r="1582">
          <cell r="C1582">
            <v>45210</v>
          </cell>
          <cell r="H1582" t="str">
            <v>Luar Wilayah</v>
          </cell>
          <cell r="O1582" t="str">
            <v>NR</v>
          </cell>
        </row>
        <row r="1583">
          <cell r="C1583">
            <v>45210</v>
          </cell>
          <cell r="H1583" t="str">
            <v>BUMIAYU - 3573031003</v>
          </cell>
          <cell r="O1583" t="str">
            <v>NR</v>
          </cell>
        </row>
        <row r="1584">
          <cell r="C1584">
            <v>45210</v>
          </cell>
          <cell r="H1584" t="str">
            <v>MERGOSONO - 3573031002</v>
          </cell>
          <cell r="O1584" t="str">
            <v>NR</v>
          </cell>
        </row>
        <row r="1585">
          <cell r="C1585">
            <v>45210</v>
          </cell>
          <cell r="H1585" t="str">
            <v>ARJOWINANGUN - 3573031011</v>
          </cell>
          <cell r="O1585" t="str">
            <v>NR</v>
          </cell>
        </row>
        <row r="1586">
          <cell r="C1586">
            <v>45211</v>
          </cell>
          <cell r="H1586" t="str">
            <v>MERGOSONO - 3573031002</v>
          </cell>
          <cell r="O1586" t="str">
            <v>R</v>
          </cell>
          <cell r="T1586" t="str">
            <v>Y</v>
          </cell>
        </row>
        <row r="1587">
          <cell r="C1587">
            <v>45211</v>
          </cell>
          <cell r="H1587" t="str">
            <v>BUMIAYU - 3573031003</v>
          </cell>
          <cell r="O1587" t="str">
            <v>NR</v>
          </cell>
        </row>
        <row r="1588">
          <cell r="C1588">
            <v>45211</v>
          </cell>
          <cell r="H1588" t="str">
            <v>MERGOSONO - 3573031002</v>
          </cell>
          <cell r="O1588" t="str">
            <v>NR</v>
          </cell>
        </row>
        <row r="1589">
          <cell r="C1589">
            <v>45213</v>
          </cell>
          <cell r="H1589" t="str">
            <v>BUMIAYU - 3573031003</v>
          </cell>
          <cell r="O1589" t="str">
            <v>NR</v>
          </cell>
        </row>
        <row r="1590">
          <cell r="C1590">
            <v>45213</v>
          </cell>
          <cell r="H1590" t="str">
            <v>ARJOWINANGUN - 3573031011</v>
          </cell>
          <cell r="O1590" t="str">
            <v>NR</v>
          </cell>
        </row>
        <row r="1591">
          <cell r="C1591">
            <v>45215</v>
          </cell>
          <cell r="H1591" t="str">
            <v>BUMIAYU - 3573031003</v>
          </cell>
          <cell r="O1591" t="str">
            <v>NR</v>
          </cell>
        </row>
        <row r="1592">
          <cell r="C1592">
            <v>45215</v>
          </cell>
          <cell r="H1592" t="str">
            <v>BUMIAYU - 3573031003</v>
          </cell>
          <cell r="O1592" t="str">
            <v>NR</v>
          </cell>
        </row>
        <row r="1593">
          <cell r="C1593">
            <v>45215</v>
          </cell>
          <cell r="H1593" t="str">
            <v>BUMIAYU - 3573031003</v>
          </cell>
          <cell r="O1593" t="str">
            <v>NR</v>
          </cell>
        </row>
        <row r="1594">
          <cell r="C1594">
            <v>45215</v>
          </cell>
          <cell r="H1594" t="str">
            <v>ARJOWINANGUN - 3573031011</v>
          </cell>
          <cell r="O1594" t="str">
            <v>NR</v>
          </cell>
        </row>
        <row r="1595">
          <cell r="C1595">
            <v>45215</v>
          </cell>
          <cell r="H1595" t="str">
            <v>BUMIAYU - 3573031003</v>
          </cell>
          <cell r="O1595" t="str">
            <v>NR</v>
          </cell>
        </row>
        <row r="1596">
          <cell r="C1596">
            <v>45215</v>
          </cell>
          <cell r="H1596" t="str">
            <v>BUMIAYU - 3573031003</v>
          </cell>
          <cell r="O1596" t="str">
            <v>NR</v>
          </cell>
        </row>
        <row r="1597">
          <cell r="C1597">
            <v>45215</v>
          </cell>
          <cell r="H1597" t="str">
            <v>MERGOSONO - 3573031002</v>
          </cell>
          <cell r="O1597" t="str">
            <v>NR</v>
          </cell>
        </row>
        <row r="1598">
          <cell r="C1598">
            <v>45215</v>
          </cell>
          <cell r="H1598" t="str">
            <v>BUMIAYU - 3573031003</v>
          </cell>
          <cell r="O1598" t="str">
            <v>NR</v>
          </cell>
        </row>
        <row r="1599">
          <cell r="C1599">
            <v>45216</v>
          </cell>
          <cell r="H1599" t="str">
            <v>BUMIAYU - 3573031003</v>
          </cell>
          <cell r="O1599" t="str">
            <v>NR</v>
          </cell>
        </row>
        <row r="1600">
          <cell r="C1600">
            <v>45217</v>
          </cell>
          <cell r="H1600" t="str">
            <v>ARJOWINANGUN - 3573031011</v>
          </cell>
          <cell r="O1600" t="str">
            <v>NR</v>
          </cell>
        </row>
        <row r="1601">
          <cell r="C1601">
            <v>45217</v>
          </cell>
          <cell r="H1601" t="str">
            <v>Luar Wilayah</v>
          </cell>
          <cell r="O1601" t="str">
            <v>NR</v>
          </cell>
        </row>
        <row r="1602">
          <cell r="C1602">
            <v>45217</v>
          </cell>
          <cell r="H1602" t="str">
            <v>BUMIAYU - 3573031003</v>
          </cell>
          <cell r="O1602" t="str">
            <v>NR</v>
          </cell>
        </row>
        <row r="1603">
          <cell r="C1603">
            <v>45218</v>
          </cell>
          <cell r="H1603" t="str">
            <v>Luar Wilayah</v>
          </cell>
          <cell r="O1603" t="str">
            <v>NR</v>
          </cell>
        </row>
        <row r="1604">
          <cell r="C1604">
            <v>45218</v>
          </cell>
          <cell r="H1604" t="str">
            <v>TLOGOWARU - 3573031012</v>
          </cell>
          <cell r="O1604" t="str">
            <v>NR</v>
          </cell>
        </row>
        <row r="1605">
          <cell r="C1605">
            <v>45218</v>
          </cell>
          <cell r="H1605" t="str">
            <v>BUMIAYU - 3573031003</v>
          </cell>
          <cell r="O1605" t="str">
            <v>NR</v>
          </cell>
        </row>
        <row r="1606">
          <cell r="C1606">
            <v>45218</v>
          </cell>
          <cell r="H1606" t="str">
            <v>MERGOSONO - 3573031002</v>
          </cell>
          <cell r="O1606" t="str">
            <v>NR</v>
          </cell>
        </row>
        <row r="1607">
          <cell r="C1607">
            <v>45219</v>
          </cell>
          <cell r="H1607" t="str">
            <v>MERGOSONO - 3573031002</v>
          </cell>
          <cell r="O1607" t="str">
            <v>NR</v>
          </cell>
        </row>
        <row r="1608">
          <cell r="C1608">
            <v>45220</v>
          </cell>
          <cell r="H1608" t="str">
            <v>ARJOWINANGUN - 3573031011</v>
          </cell>
          <cell r="O1608" t="str">
            <v>NR</v>
          </cell>
        </row>
        <row r="1609">
          <cell r="C1609">
            <v>45222</v>
          </cell>
          <cell r="H1609" t="str">
            <v>BUMIAYU - 3573031003</v>
          </cell>
          <cell r="O1609" t="str">
            <v>NR</v>
          </cell>
        </row>
        <row r="1610">
          <cell r="C1610">
            <v>45222</v>
          </cell>
          <cell r="H1610" t="str">
            <v>BUMIAYU - 3573031003</v>
          </cell>
          <cell r="O1610" t="str">
            <v>NR</v>
          </cell>
        </row>
        <row r="1611">
          <cell r="C1611">
            <v>45223</v>
          </cell>
          <cell r="H1611" t="str">
            <v>MERGOSONO - 3573031002</v>
          </cell>
          <cell r="O1611" t="str">
            <v>NR</v>
          </cell>
        </row>
        <row r="1612">
          <cell r="C1612">
            <v>45223</v>
          </cell>
          <cell r="H1612" t="str">
            <v>BUMIAYU - 3573031003</v>
          </cell>
          <cell r="O1612" t="str">
            <v>NR</v>
          </cell>
        </row>
        <row r="1613">
          <cell r="C1613">
            <v>45223</v>
          </cell>
          <cell r="H1613" t="str">
            <v>TLOGOWARU - 3573031012</v>
          </cell>
          <cell r="O1613" t="str">
            <v>NR</v>
          </cell>
        </row>
        <row r="1614">
          <cell r="C1614">
            <v>45223</v>
          </cell>
          <cell r="H1614" t="str">
            <v>TLOGOWARU - 3573031012</v>
          </cell>
          <cell r="O1614" t="str">
            <v>NR</v>
          </cell>
        </row>
        <row r="1615">
          <cell r="C1615">
            <v>45225</v>
          </cell>
          <cell r="H1615" t="str">
            <v>MERGOSONO - 3573031002</v>
          </cell>
          <cell r="O1615" t="str">
            <v>NR</v>
          </cell>
        </row>
        <row r="1616">
          <cell r="C1616">
            <v>45224</v>
          </cell>
          <cell r="H1616" t="str">
            <v>ARJOWINANGUN - 3573031011</v>
          </cell>
          <cell r="O1616" t="str">
            <v>NR</v>
          </cell>
        </row>
        <row r="1617">
          <cell r="C1617">
            <v>45224</v>
          </cell>
          <cell r="H1617" t="str">
            <v>ARJOWINANGUN - 3573031011</v>
          </cell>
          <cell r="O1617" t="str">
            <v>NR</v>
          </cell>
        </row>
        <row r="1618">
          <cell r="C1618">
            <v>45227</v>
          </cell>
          <cell r="H1618" t="str">
            <v>ARJOWINANGUN - 3573031011</v>
          </cell>
          <cell r="O1618" t="str">
            <v>NR</v>
          </cell>
        </row>
        <row r="1619">
          <cell r="C1619">
            <v>45227</v>
          </cell>
          <cell r="H1619" t="str">
            <v>ARJOWINANGUN - 3573031011</v>
          </cell>
          <cell r="O1619" t="str">
            <v>NR</v>
          </cell>
        </row>
        <row r="1620">
          <cell r="C1620">
            <v>45229</v>
          </cell>
          <cell r="H1620" t="str">
            <v>BUMIAYU - 3573031003</v>
          </cell>
          <cell r="O1620" t="str">
            <v>NR</v>
          </cell>
        </row>
        <row r="1621">
          <cell r="C1621">
            <v>45229</v>
          </cell>
          <cell r="H1621" t="str">
            <v>ARJOWINANGUN - 3573031011</v>
          </cell>
          <cell r="O1621" t="str">
            <v>NR</v>
          </cell>
        </row>
        <row r="1622">
          <cell r="C1622">
            <v>45229</v>
          </cell>
          <cell r="H1622" t="str">
            <v>BUMIAYU - 3573031003</v>
          </cell>
          <cell r="O1622" t="str">
            <v>NR</v>
          </cell>
        </row>
        <row r="1623">
          <cell r="C1623">
            <v>45230</v>
          </cell>
          <cell r="H1623" t="str">
            <v>ARJOWINANGUN - 3573031011</v>
          </cell>
          <cell r="O1623" t="str">
            <v>NR</v>
          </cell>
        </row>
        <row r="1624">
          <cell r="C1624">
            <v>45230</v>
          </cell>
          <cell r="H1624" t="str">
            <v>BUMIAYU - 3573031003</v>
          </cell>
          <cell r="O1624" t="str">
            <v>NR</v>
          </cell>
        </row>
        <row r="1625">
          <cell r="C1625">
            <v>45230</v>
          </cell>
          <cell r="H1625" t="str">
            <v>BUMIAYU - 3573031003</v>
          </cell>
          <cell r="O1625" t="str">
            <v>NR</v>
          </cell>
        </row>
        <row r="1626">
          <cell r="C1626">
            <v>45230</v>
          </cell>
          <cell r="H1626" t="str">
            <v>TLOGOWARU - 3573031012</v>
          </cell>
          <cell r="O1626" t="str">
            <v>NR</v>
          </cell>
        </row>
        <row r="1627">
          <cell r="C1627">
            <v>45230</v>
          </cell>
          <cell r="H1627" t="str">
            <v>ARJOWINANGUN - 3573031011</v>
          </cell>
          <cell r="O1627" t="str">
            <v>NR</v>
          </cell>
        </row>
        <row r="1628">
          <cell r="C1628">
            <v>45231</v>
          </cell>
          <cell r="H1628" t="str">
            <v>BUMIAYU - 3573031003</v>
          </cell>
          <cell r="O1628" t="str">
            <v>NR</v>
          </cell>
        </row>
        <row r="1629">
          <cell r="C1629">
            <v>45231</v>
          </cell>
          <cell r="H1629" t="str">
            <v>BUMIAYU - 3573031003</v>
          </cell>
          <cell r="O1629" t="str">
            <v>NR</v>
          </cell>
        </row>
        <row r="1630">
          <cell r="C1630">
            <v>45232</v>
          </cell>
          <cell r="H1630" t="str">
            <v>BUMIAYU - 3573031003</v>
          </cell>
          <cell r="O1630" t="str">
            <v>NR</v>
          </cell>
        </row>
        <row r="1631">
          <cell r="C1631">
            <v>45232</v>
          </cell>
          <cell r="H1631" t="str">
            <v>BUMIAYU - 3573031003</v>
          </cell>
          <cell r="O1631" t="str">
            <v>NR</v>
          </cell>
        </row>
        <row r="1632">
          <cell r="C1632">
            <v>45234</v>
          </cell>
          <cell r="H1632" t="str">
            <v>BUMIAYU - 3573031003</v>
          </cell>
          <cell r="O1632" t="str">
            <v>NR</v>
          </cell>
        </row>
        <row r="1633">
          <cell r="C1633">
            <v>45236</v>
          </cell>
          <cell r="H1633" t="str">
            <v>ARJOWINANGUN - 3573031011</v>
          </cell>
          <cell r="O1633" t="str">
            <v>NR</v>
          </cell>
        </row>
        <row r="1634">
          <cell r="C1634">
            <v>45236</v>
          </cell>
          <cell r="H1634" t="str">
            <v>ARJOWINANGUN - 3573031011</v>
          </cell>
          <cell r="O1634" t="str">
            <v>NR</v>
          </cell>
        </row>
        <row r="1635">
          <cell r="C1635">
            <v>45236</v>
          </cell>
          <cell r="H1635" t="str">
            <v>ARJOWINANGUN - 3573031011</v>
          </cell>
          <cell r="O1635" t="str">
            <v>NR</v>
          </cell>
        </row>
        <row r="1636">
          <cell r="C1636">
            <v>45236</v>
          </cell>
          <cell r="H1636" t="str">
            <v>BUMIAYU - 3573031003</v>
          </cell>
          <cell r="O1636" t="str">
            <v>NR</v>
          </cell>
        </row>
        <row r="1637">
          <cell r="C1637">
            <v>45236</v>
          </cell>
          <cell r="H1637" t="str">
            <v>BUMIAYU - 3573031003</v>
          </cell>
          <cell r="O1637" t="str">
            <v>NR</v>
          </cell>
        </row>
        <row r="1638">
          <cell r="C1638">
            <v>45236</v>
          </cell>
          <cell r="H1638" t="str">
            <v>TLOGOWARU - 3573031012</v>
          </cell>
          <cell r="O1638" t="str">
            <v>NR</v>
          </cell>
        </row>
        <row r="1639">
          <cell r="C1639">
            <v>45236</v>
          </cell>
          <cell r="H1639" t="str">
            <v>MERGOSONO - 3573031002</v>
          </cell>
          <cell r="O1639" t="str">
            <v>NR</v>
          </cell>
        </row>
        <row r="1640">
          <cell r="C1640">
            <v>45237</v>
          </cell>
          <cell r="H1640" t="str">
            <v>ARJOWINANGUN - 3573031011</v>
          </cell>
          <cell r="O1640" t="str">
            <v>NR</v>
          </cell>
        </row>
        <row r="1641">
          <cell r="C1641">
            <v>45237</v>
          </cell>
          <cell r="H1641" t="str">
            <v>ARJOWINANGUN - 3573031011</v>
          </cell>
          <cell r="O1641" t="str">
            <v>NR</v>
          </cell>
        </row>
        <row r="1642">
          <cell r="C1642">
            <v>45237</v>
          </cell>
          <cell r="H1642" t="str">
            <v>MERGOSONO - 3573031002</v>
          </cell>
          <cell r="O1642" t="str">
            <v>NR</v>
          </cell>
        </row>
        <row r="1643">
          <cell r="C1643">
            <v>45238</v>
          </cell>
          <cell r="H1643" t="str">
            <v>BUMIAYU - 3573031003</v>
          </cell>
          <cell r="O1643" t="str">
            <v>NR</v>
          </cell>
        </row>
        <row r="1644">
          <cell r="C1644">
            <v>45239</v>
          </cell>
          <cell r="H1644" t="str">
            <v>Luar Wilayah</v>
          </cell>
          <cell r="O1644" t="str">
            <v>NR</v>
          </cell>
        </row>
        <row r="1645">
          <cell r="C1645">
            <v>45239</v>
          </cell>
          <cell r="H1645" t="str">
            <v>TLOGOWARU - 3573031012</v>
          </cell>
          <cell r="O1645" t="str">
            <v>NR</v>
          </cell>
        </row>
        <row r="1646">
          <cell r="C1646">
            <v>45239</v>
          </cell>
          <cell r="H1646" t="str">
            <v>BUMIAYU - 3573031003</v>
          </cell>
          <cell r="O1646" t="str">
            <v>NR</v>
          </cell>
        </row>
        <row r="1647">
          <cell r="C1647">
            <v>45239</v>
          </cell>
          <cell r="H1647" t="str">
            <v>MERGOSONO - 3573031002</v>
          </cell>
          <cell r="O1647" t="str">
            <v>NR</v>
          </cell>
        </row>
        <row r="1648">
          <cell r="C1648">
            <v>45240</v>
          </cell>
          <cell r="H1648" t="str">
            <v>BUMIAYU - 3573031003</v>
          </cell>
          <cell r="O1648" t="str">
            <v>NR</v>
          </cell>
        </row>
        <row r="1649">
          <cell r="C1649">
            <v>45240</v>
          </cell>
          <cell r="H1649" t="str">
            <v>Luar Wilayah</v>
          </cell>
          <cell r="O1649" t="str">
            <v>NR</v>
          </cell>
        </row>
        <row r="1650">
          <cell r="C1650">
            <v>45240</v>
          </cell>
          <cell r="H1650" t="str">
            <v>TLOGOWARU - 3573031012</v>
          </cell>
          <cell r="O1650" t="str">
            <v>NR</v>
          </cell>
        </row>
        <row r="1651">
          <cell r="C1651">
            <v>45241</v>
          </cell>
          <cell r="H1651" t="str">
            <v>BUMIAYU - 3573031003</v>
          </cell>
          <cell r="O1651" t="str">
            <v>NR</v>
          </cell>
        </row>
        <row r="1652">
          <cell r="C1652">
            <v>45241</v>
          </cell>
          <cell r="H1652" t="str">
            <v>ARJOWINANGUN - 3573031011</v>
          </cell>
          <cell r="O1652" t="str">
            <v>NR</v>
          </cell>
        </row>
        <row r="1653">
          <cell r="C1653">
            <v>45243</v>
          </cell>
          <cell r="H1653" t="str">
            <v>BUMIAYU - 3573031003</v>
          </cell>
          <cell r="O1653" t="str">
            <v>NR</v>
          </cell>
        </row>
        <row r="1654">
          <cell r="C1654">
            <v>45243</v>
          </cell>
          <cell r="H1654" t="str">
            <v>ARJOWINANGUN - 3573031011</v>
          </cell>
          <cell r="O1654" t="str">
            <v>NR</v>
          </cell>
        </row>
        <row r="1655">
          <cell r="C1655">
            <v>45243</v>
          </cell>
          <cell r="H1655" t="str">
            <v>Luar Wilayah</v>
          </cell>
          <cell r="O1655" t="str">
            <v>NR</v>
          </cell>
        </row>
        <row r="1656">
          <cell r="C1656">
            <v>45243</v>
          </cell>
          <cell r="H1656" t="str">
            <v>ARJOWINANGUN - 3573031011</v>
          </cell>
          <cell r="O1656" t="str">
            <v>NR</v>
          </cell>
        </row>
        <row r="1657">
          <cell r="C1657">
            <v>45244</v>
          </cell>
          <cell r="H1657" t="str">
            <v>TLOGOWARU - 3573031012</v>
          </cell>
          <cell r="O1657" t="str">
            <v>NR</v>
          </cell>
        </row>
        <row r="1658">
          <cell r="C1658">
            <v>45244</v>
          </cell>
          <cell r="H1658" t="str">
            <v>ARJOWINANGUN - 3573031011</v>
          </cell>
          <cell r="O1658" t="str">
            <v>NR</v>
          </cell>
        </row>
        <row r="1659">
          <cell r="C1659">
            <v>45244</v>
          </cell>
          <cell r="H1659" t="str">
            <v>ARJOWINANGUN - 3573031011</v>
          </cell>
          <cell r="O1659" t="str">
            <v>NR</v>
          </cell>
        </row>
        <row r="1660">
          <cell r="C1660">
            <v>45245</v>
          </cell>
          <cell r="H1660" t="str">
            <v>ARJOWINANGUN - 3573031011</v>
          </cell>
          <cell r="O1660" t="str">
            <v>NR</v>
          </cell>
        </row>
        <row r="1661">
          <cell r="C1661">
            <v>45245</v>
          </cell>
          <cell r="H1661" t="str">
            <v>Luar Wilayah</v>
          </cell>
          <cell r="O1661" t="str">
            <v>NR</v>
          </cell>
        </row>
        <row r="1662">
          <cell r="C1662">
            <v>45245</v>
          </cell>
          <cell r="H1662" t="str">
            <v>ARJOWINANGUN - 3573031011</v>
          </cell>
          <cell r="O1662" t="str">
            <v>NR</v>
          </cell>
        </row>
        <row r="1663">
          <cell r="C1663">
            <v>45246</v>
          </cell>
          <cell r="H1663" t="str">
            <v>BUMIAYU - 3573031003</v>
          </cell>
          <cell r="O1663" t="str">
            <v>NR</v>
          </cell>
        </row>
        <row r="1664">
          <cell r="C1664">
            <v>45246</v>
          </cell>
          <cell r="H1664" t="str">
            <v>TLOGOWARU - 3573031012</v>
          </cell>
          <cell r="O1664" t="str">
            <v>NR</v>
          </cell>
        </row>
        <row r="1665">
          <cell r="C1665">
            <v>45246</v>
          </cell>
          <cell r="H1665" t="str">
            <v>BUMIAYU - 3573031003</v>
          </cell>
          <cell r="O1665" t="str">
            <v>NR</v>
          </cell>
        </row>
        <row r="1666">
          <cell r="C1666">
            <v>45248</v>
          </cell>
          <cell r="H1666" t="str">
            <v>BUMIAYU - 3573031003</v>
          </cell>
          <cell r="O1666" t="str">
            <v>NR</v>
          </cell>
        </row>
        <row r="1667">
          <cell r="C1667">
            <v>45250</v>
          </cell>
          <cell r="H1667" t="str">
            <v>BUMIAYU - 3573031003</v>
          </cell>
          <cell r="O1667" t="str">
            <v>NR</v>
          </cell>
        </row>
        <row r="1668">
          <cell r="C1668">
            <v>45251</v>
          </cell>
          <cell r="H1668" t="str">
            <v>BUMIAYU - 3573031003</v>
          </cell>
          <cell r="O1668" t="str">
            <v>NR</v>
          </cell>
        </row>
        <row r="1669">
          <cell r="C1669">
            <v>45252</v>
          </cell>
          <cell r="H1669" t="str">
            <v>BUMIAYU - 3573031003</v>
          </cell>
          <cell r="O1669" t="str">
            <v>NR</v>
          </cell>
        </row>
        <row r="1670">
          <cell r="C1670">
            <v>45252</v>
          </cell>
          <cell r="H1670" t="str">
            <v>MERGOSONO - 3573031002</v>
          </cell>
          <cell r="O1670" t="str">
            <v>NR</v>
          </cell>
        </row>
        <row r="1671">
          <cell r="C1671">
            <v>45253</v>
          </cell>
          <cell r="H1671" t="str">
            <v>ARJOWINANGUN - 3573031011</v>
          </cell>
          <cell r="O1671" t="str">
            <v>NR</v>
          </cell>
        </row>
        <row r="1672">
          <cell r="C1672">
            <v>45254</v>
          </cell>
          <cell r="H1672" t="str">
            <v>ARJOWINANGUN - 3573031011</v>
          </cell>
          <cell r="O1672" t="str">
            <v>NR</v>
          </cell>
        </row>
        <row r="1673">
          <cell r="C1673">
            <v>45254</v>
          </cell>
          <cell r="H1673" t="str">
            <v>TLOGOWARU - 3573031012</v>
          </cell>
          <cell r="O1673" t="str">
            <v>NR</v>
          </cell>
        </row>
        <row r="1674">
          <cell r="C1674">
            <v>45257</v>
          </cell>
          <cell r="H1674" t="str">
            <v>TLOGOWARU - 3573031012</v>
          </cell>
          <cell r="O1674" t="str">
            <v>NR</v>
          </cell>
        </row>
        <row r="1675">
          <cell r="C1675">
            <v>45257</v>
          </cell>
          <cell r="H1675" t="str">
            <v>BUMIAYU - 3573031003</v>
          </cell>
          <cell r="O1675" t="str">
            <v>NR</v>
          </cell>
        </row>
        <row r="1676">
          <cell r="C1676">
            <v>45257</v>
          </cell>
          <cell r="H1676" t="str">
            <v>ARJOWINANGUN - 3573031011</v>
          </cell>
          <cell r="O1676" t="str">
            <v>NR</v>
          </cell>
        </row>
        <row r="1677">
          <cell r="C1677">
            <v>45257</v>
          </cell>
          <cell r="H1677" t="str">
            <v>BUMIAYU - 3573031003</v>
          </cell>
          <cell r="O1677" t="str">
            <v>NR</v>
          </cell>
        </row>
        <row r="1678">
          <cell r="C1678">
            <v>45258</v>
          </cell>
          <cell r="H1678" t="str">
            <v>Luar Wilayah</v>
          </cell>
          <cell r="O1678" t="str">
            <v>NR</v>
          </cell>
        </row>
        <row r="1679">
          <cell r="C1679">
            <v>45258</v>
          </cell>
          <cell r="H1679" t="str">
            <v>ARJOWINANGUN - 3573031011</v>
          </cell>
          <cell r="O1679" t="str">
            <v>NR</v>
          </cell>
        </row>
        <row r="1680">
          <cell r="C1680">
            <v>45258</v>
          </cell>
          <cell r="H1680" t="str">
            <v>ARJOWINANGUN - 3573031011</v>
          </cell>
          <cell r="O1680" t="str">
            <v>NR</v>
          </cell>
        </row>
        <row r="1681">
          <cell r="C1681">
            <v>45262</v>
          </cell>
          <cell r="H1681" t="str">
            <v>ARJOWINANGUN - 3573031011</v>
          </cell>
          <cell r="O1681" t="str">
            <v>NR</v>
          </cell>
        </row>
        <row r="1682">
          <cell r="C1682">
            <v>45264</v>
          </cell>
          <cell r="H1682" t="str">
            <v>BUMIAYU - 3573031003</v>
          </cell>
          <cell r="O1682" t="str">
            <v>NR</v>
          </cell>
        </row>
        <row r="1683">
          <cell r="C1683">
            <v>45264</v>
          </cell>
          <cell r="H1683" t="str">
            <v>BUMIAYU - 3573031003</v>
          </cell>
          <cell r="O1683" t="str">
            <v>NR</v>
          </cell>
        </row>
        <row r="1684">
          <cell r="C1684">
            <v>45265</v>
          </cell>
          <cell r="H1684" t="str">
            <v>ARJOWINANGUN - 3573031011</v>
          </cell>
          <cell r="O1684" t="str">
            <v>NR</v>
          </cell>
        </row>
        <row r="1685">
          <cell r="C1685">
            <v>45265</v>
          </cell>
          <cell r="H1685" t="str">
            <v>ARJOWINANGUN - 3573031011</v>
          </cell>
          <cell r="O1685" t="str">
            <v>NR</v>
          </cell>
        </row>
        <row r="1686">
          <cell r="C1686">
            <v>45265</v>
          </cell>
          <cell r="H1686" t="str">
            <v>ARJOWINANGUN - 3573031011</v>
          </cell>
          <cell r="O1686" t="str">
            <v>NR</v>
          </cell>
        </row>
        <row r="1687">
          <cell r="C1687">
            <v>45267</v>
          </cell>
          <cell r="H1687" t="str">
            <v>ARJOWINANGUN - 3573031011</v>
          </cell>
          <cell r="O1687" t="str">
            <v>NR</v>
          </cell>
        </row>
        <row r="1688">
          <cell r="C1688">
            <v>45268</v>
          </cell>
          <cell r="H1688" t="str">
            <v>MERGOSONO - 3573031002</v>
          </cell>
          <cell r="O1688" t="str">
            <v>NR</v>
          </cell>
        </row>
        <row r="1689">
          <cell r="C1689">
            <v>45269</v>
          </cell>
          <cell r="H1689" t="str">
            <v>TLOGOWARU - 3573031012</v>
          </cell>
          <cell r="O1689" t="str">
            <v>R</v>
          </cell>
          <cell r="T1689" t="str">
            <v>Y</v>
          </cell>
        </row>
        <row r="1690">
          <cell r="C1690">
            <v>45269</v>
          </cell>
          <cell r="H1690" t="str">
            <v>Luar Wilayah</v>
          </cell>
          <cell r="O1690" t="str">
            <v>NR</v>
          </cell>
        </row>
        <row r="1691">
          <cell r="C1691">
            <v>45271</v>
          </cell>
          <cell r="H1691" t="str">
            <v>BUMIAYU - 3573031003</v>
          </cell>
          <cell r="O1691" t="str">
            <v>NR</v>
          </cell>
        </row>
        <row r="1692">
          <cell r="C1692">
            <v>45271</v>
          </cell>
          <cell r="H1692" t="str">
            <v>ARJOWINANGUN - 3573031011</v>
          </cell>
          <cell r="O1692" t="str">
            <v>NR</v>
          </cell>
        </row>
        <row r="1693">
          <cell r="C1693">
            <v>45271</v>
          </cell>
          <cell r="H1693" t="str">
            <v>ARJOWINANGUN - 3573031011</v>
          </cell>
          <cell r="O1693" t="str">
            <v>NR</v>
          </cell>
        </row>
        <row r="1694">
          <cell r="C1694">
            <v>45271</v>
          </cell>
          <cell r="H1694" t="str">
            <v>ARJOWINANGUN - 3573031011</v>
          </cell>
          <cell r="O1694" t="str">
            <v>NR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5FF97-C0BC-4891-BAEB-C64D84C0058F}">
  <dimension ref="A1:BL913"/>
  <sheetViews>
    <sheetView tabSelected="1" workbookViewId="0">
      <pane xSplit="3" topLeftCell="D1" activePane="topRight" state="frozen"/>
      <selection pane="topRight" activeCell="AT4" sqref="AT4"/>
    </sheetView>
  </sheetViews>
  <sheetFormatPr defaultColWidth="14.42578125" defaultRowHeight="15" customHeight="1"/>
  <cols>
    <col min="1" max="1" width="5.85546875" customWidth="1"/>
    <col min="2" max="2" width="27.42578125" customWidth="1"/>
    <col min="3" max="3" width="0.140625" customWidth="1"/>
    <col min="4" max="4" width="9.5703125" customWidth="1"/>
    <col min="5" max="7" width="7.85546875" customWidth="1"/>
    <col min="8" max="8" width="11.7109375" customWidth="1"/>
    <col min="9" max="9" width="10" customWidth="1"/>
    <col min="10" max="10" width="8.85546875" customWidth="1"/>
    <col min="11" max="11" width="1.5703125" customWidth="1"/>
    <col min="12" max="12" width="9.85546875" customWidth="1"/>
    <col min="13" max="13" width="12.5703125" customWidth="1"/>
    <col min="14" max="14" width="10.140625" customWidth="1"/>
    <col min="15" max="15" width="9.85546875" customWidth="1"/>
    <col min="16" max="16" width="10" customWidth="1"/>
    <col min="17" max="17" width="11.5703125" customWidth="1"/>
    <col min="18" max="18" width="9.85546875" customWidth="1"/>
    <col min="19" max="19" width="11.28515625" customWidth="1"/>
    <col min="20" max="20" width="11.85546875" customWidth="1"/>
    <col min="21" max="21" width="11.140625" customWidth="1"/>
    <col min="22" max="22" width="7.5703125" customWidth="1"/>
    <col min="23" max="23" width="10.85546875" customWidth="1"/>
    <col min="24" max="24" width="10.5703125" customWidth="1"/>
    <col min="25" max="25" width="10.7109375" customWidth="1"/>
    <col min="26" max="26" width="9.85546875" customWidth="1"/>
    <col min="27" max="27" width="11.42578125" customWidth="1"/>
    <col min="28" max="28" width="8.7109375" customWidth="1"/>
    <col min="29" max="29" width="10.5703125" customWidth="1"/>
    <col min="30" max="30" width="11.140625" customWidth="1"/>
    <col min="31" max="31" width="10.5703125" customWidth="1"/>
    <col min="32" max="32" width="8.85546875" customWidth="1"/>
    <col min="33" max="33" width="10.28515625" customWidth="1"/>
    <col min="34" max="34" width="8.5703125" customWidth="1"/>
    <col min="35" max="35" width="9.140625" customWidth="1"/>
    <col min="36" max="36" width="9.42578125" customWidth="1"/>
    <col min="37" max="37" width="8" customWidth="1"/>
    <col min="38" max="38" width="9.42578125" customWidth="1"/>
    <col min="39" max="39" width="10.7109375" customWidth="1"/>
    <col min="40" max="40" width="11" customWidth="1"/>
    <col min="41" max="42" width="8.42578125" customWidth="1"/>
    <col min="43" max="43" width="8.28515625" customWidth="1"/>
    <col min="44" max="44" width="8" customWidth="1"/>
    <col min="45" max="45" width="7.85546875" customWidth="1"/>
    <col min="46" max="46" width="14.42578125" customWidth="1"/>
    <col min="47" max="47" width="13.7109375" customWidth="1"/>
    <col min="48" max="48" width="27.85546875" customWidth="1"/>
    <col min="49" max="49" width="21.42578125" customWidth="1"/>
    <col min="50" max="55" width="14.85546875" hidden="1" customWidth="1"/>
    <col min="56" max="62" width="14.85546875" customWidth="1"/>
    <col min="63" max="64" width="8.85546875" customWidth="1"/>
  </cols>
  <sheetData>
    <row r="1" spans="1:64" ht="18.75">
      <c r="A1" s="59"/>
      <c r="B1" s="128" t="s">
        <v>59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59"/>
      <c r="T1" s="59"/>
      <c r="U1" s="59"/>
      <c r="V1" s="59"/>
      <c r="W1" s="59"/>
      <c r="X1" s="59"/>
      <c r="Y1" s="8"/>
      <c r="Z1" s="8"/>
      <c r="AA1" s="59"/>
      <c r="AB1" s="59"/>
      <c r="AC1" s="59"/>
      <c r="AD1" s="59"/>
      <c r="AE1" s="59"/>
      <c r="AF1" s="59"/>
      <c r="AG1" s="59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</row>
    <row r="2" spans="1:64" ht="15" customHeight="1">
      <c r="A2" s="4"/>
      <c r="B2" s="4" t="s">
        <v>14</v>
      </c>
      <c r="C2" s="4" t="s">
        <v>7</v>
      </c>
      <c r="D2" s="4" t="str">
        <f>'[1]data faskes19'!D3</f>
        <v>ARJOWINANGUN</v>
      </c>
      <c r="E2" s="4"/>
      <c r="F2" s="4"/>
      <c r="G2" s="4"/>
      <c r="H2" s="4"/>
      <c r="I2" s="4" t="s">
        <v>13</v>
      </c>
      <c r="J2" s="4"/>
      <c r="K2" s="4" t="s">
        <v>7</v>
      </c>
      <c r="L2" s="4" t="str">
        <f>'[1]data faskes19'!I3</f>
        <v>KOTA MALANG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6"/>
      <c r="Z2" s="6"/>
      <c r="AA2" s="4"/>
      <c r="AB2" s="4"/>
      <c r="AC2" s="4"/>
      <c r="AD2" s="4"/>
      <c r="AE2" s="4"/>
      <c r="AF2" s="4"/>
      <c r="AG2" s="52"/>
      <c r="AH2" s="52"/>
      <c r="AI2" s="51"/>
      <c r="AJ2" s="51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19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15" customHeight="1">
      <c r="A3" s="4"/>
      <c r="B3" s="4" t="s">
        <v>12</v>
      </c>
      <c r="C3" s="4" t="s">
        <v>7</v>
      </c>
      <c r="D3" s="58" t="str">
        <f>'[1]data faskes19'!D4</f>
        <v>P3573010203</v>
      </c>
      <c r="E3" s="50"/>
      <c r="F3" s="50"/>
      <c r="G3" s="4"/>
      <c r="H3" s="4"/>
      <c r="I3" s="4" t="s">
        <v>11</v>
      </c>
      <c r="J3" s="4"/>
      <c r="K3" s="4" t="s">
        <v>7</v>
      </c>
      <c r="L3" s="4" t="str">
        <f>'[1]data faskes19'!I4</f>
        <v xml:space="preserve">JAWA TIMUR </v>
      </c>
      <c r="M3" s="57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6"/>
      <c r="Z3" s="6"/>
      <c r="AA3" s="4"/>
      <c r="AB3" s="4"/>
      <c r="AC3" s="4"/>
      <c r="AD3" s="4"/>
      <c r="AE3" s="4"/>
      <c r="AF3" s="4"/>
      <c r="AG3" s="52"/>
      <c r="AH3" s="52"/>
      <c r="AI3" s="51"/>
      <c r="AJ3" s="51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19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>
      <c r="A4" s="4"/>
      <c r="B4" s="4" t="s">
        <v>10</v>
      </c>
      <c r="C4" s="4" t="s">
        <v>7</v>
      </c>
      <c r="D4" s="4" t="str">
        <f>'[1]data faskes19'!D5</f>
        <v>KEDUNGKANDANG</v>
      </c>
      <c r="E4" s="4"/>
      <c r="F4" s="4"/>
      <c r="G4" s="4"/>
      <c r="H4" s="4"/>
      <c r="I4" s="56" t="s">
        <v>9</v>
      </c>
      <c r="J4" s="4"/>
      <c r="K4" s="52" t="s">
        <v>7</v>
      </c>
      <c r="L4" s="55">
        <f>'[1]data faskes19'!D2</f>
        <v>2023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6"/>
      <c r="Z4" s="6"/>
      <c r="AA4" s="4"/>
      <c r="AB4" s="4"/>
      <c r="AC4" s="4"/>
      <c r="AD4" s="4"/>
      <c r="AE4" s="4"/>
      <c r="AF4" s="4"/>
      <c r="AG4" s="4"/>
      <c r="AH4" s="52"/>
      <c r="AI4" s="54"/>
      <c r="AJ4" s="54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spans="1:64">
      <c r="A5" s="4"/>
      <c r="B5" s="4" t="s">
        <v>8</v>
      </c>
      <c r="C5" s="4" t="s">
        <v>7</v>
      </c>
      <c r="D5" s="59" t="s">
        <v>58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52"/>
      <c r="U5" s="52"/>
      <c r="V5" s="4"/>
      <c r="W5" s="52"/>
      <c r="X5" s="52"/>
      <c r="Y5" s="53"/>
      <c r="Z5" s="53"/>
      <c r="AA5" s="52"/>
      <c r="AB5" s="52"/>
      <c r="AC5" s="52"/>
      <c r="AD5" s="52"/>
      <c r="AE5" s="4"/>
      <c r="AF5" s="52"/>
      <c r="AG5" s="52"/>
      <c r="AH5" s="5"/>
      <c r="AI5" s="51"/>
      <c r="AJ5" s="51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</row>
    <row r="6" spans="1:64" ht="8.25" customHeight="1" thickBo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6"/>
      <c r="Z6" s="6"/>
      <c r="AA6" s="4"/>
      <c r="AB6" s="4"/>
      <c r="AC6" s="4"/>
      <c r="AD6" s="4"/>
      <c r="AE6" s="4"/>
      <c r="AF6" s="4"/>
      <c r="AG6" s="4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129" t="s">
        <v>6</v>
      </c>
      <c r="B7" s="130" t="s">
        <v>57</v>
      </c>
      <c r="C7" s="131"/>
      <c r="D7" s="132" t="s">
        <v>5</v>
      </c>
      <c r="E7" s="130" t="s">
        <v>56</v>
      </c>
      <c r="F7" s="133"/>
      <c r="G7" s="134"/>
      <c r="H7" s="135" t="s">
        <v>55</v>
      </c>
      <c r="I7" s="135" t="s">
        <v>4</v>
      </c>
      <c r="J7" s="136" t="s">
        <v>54</v>
      </c>
      <c r="K7" s="137" t="s">
        <v>53</v>
      </c>
      <c r="L7" s="134"/>
      <c r="M7" s="130" t="s">
        <v>16</v>
      </c>
      <c r="N7" s="138" t="s">
        <v>52</v>
      </c>
      <c r="O7" s="139"/>
      <c r="P7" s="139"/>
      <c r="Q7" s="140"/>
      <c r="R7" s="141" t="s">
        <v>51</v>
      </c>
      <c r="S7" s="139"/>
      <c r="T7" s="139"/>
      <c r="U7" s="142"/>
      <c r="V7" s="143" t="s">
        <v>50</v>
      </c>
      <c r="W7" s="139"/>
      <c r="X7" s="139"/>
      <c r="Y7" s="139"/>
      <c r="Z7" s="139"/>
      <c r="AA7" s="139"/>
      <c r="AB7" s="139"/>
      <c r="AC7" s="142"/>
      <c r="AD7" s="143" t="s">
        <v>49</v>
      </c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42"/>
      <c r="AV7" s="136" t="s">
        <v>15</v>
      </c>
      <c r="AW7" s="6"/>
      <c r="AX7" s="127" t="s">
        <v>48</v>
      </c>
      <c r="AY7" s="126"/>
      <c r="AZ7" s="126" t="s">
        <v>47</v>
      </c>
      <c r="BA7" s="125"/>
      <c r="BB7" s="125"/>
      <c r="BC7" s="124"/>
      <c r="BD7" s="6"/>
      <c r="BE7" s="6"/>
      <c r="BF7" s="6"/>
      <c r="BG7" s="6"/>
      <c r="BH7" s="6"/>
      <c r="BI7" s="6"/>
      <c r="BJ7" s="6"/>
      <c r="BK7" s="6"/>
      <c r="BL7" s="6"/>
    </row>
    <row r="8" spans="1:64">
      <c r="A8" s="144"/>
      <c r="B8" s="145"/>
      <c r="C8" s="146"/>
      <c r="D8" s="147"/>
      <c r="E8" s="148"/>
      <c r="F8" s="149"/>
      <c r="G8" s="150"/>
      <c r="H8" s="144"/>
      <c r="I8" s="144"/>
      <c r="J8" s="144"/>
      <c r="K8" s="145"/>
      <c r="L8" s="147"/>
      <c r="M8" s="145"/>
      <c r="N8" s="138" t="s">
        <v>33</v>
      </c>
      <c r="O8" s="142"/>
      <c r="P8" s="136" t="s">
        <v>17</v>
      </c>
      <c r="Q8" s="151" t="s">
        <v>46</v>
      </c>
      <c r="R8" s="141" t="s">
        <v>33</v>
      </c>
      <c r="S8" s="142"/>
      <c r="T8" s="136" t="s">
        <v>17</v>
      </c>
      <c r="U8" s="135" t="s">
        <v>45</v>
      </c>
      <c r="V8" s="152" t="s">
        <v>44</v>
      </c>
      <c r="W8" s="133"/>
      <c r="X8" s="153"/>
      <c r="Y8" s="154" t="s">
        <v>43</v>
      </c>
      <c r="Z8" s="133"/>
      <c r="AA8" s="153"/>
      <c r="AB8" s="132" t="s">
        <v>42</v>
      </c>
      <c r="AC8" s="135" t="s">
        <v>41</v>
      </c>
      <c r="AD8" s="143" t="s">
        <v>40</v>
      </c>
      <c r="AE8" s="139"/>
      <c r="AF8" s="139"/>
      <c r="AG8" s="139"/>
      <c r="AH8" s="138" t="s">
        <v>39</v>
      </c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42"/>
      <c r="AV8" s="144"/>
      <c r="AW8" s="6"/>
      <c r="AX8" s="123" t="s">
        <v>38</v>
      </c>
      <c r="AY8" s="50"/>
      <c r="AZ8" s="122" t="s">
        <v>37</v>
      </c>
      <c r="BA8" s="50"/>
      <c r="BB8" s="122" t="s">
        <v>25</v>
      </c>
      <c r="BC8" s="121"/>
      <c r="BD8" s="6"/>
      <c r="BE8" s="6"/>
      <c r="BF8" s="6"/>
      <c r="BG8" s="6"/>
      <c r="BH8" s="6"/>
      <c r="BI8" s="6"/>
      <c r="BJ8" s="6"/>
      <c r="BK8" s="6"/>
      <c r="BL8" s="6"/>
    </row>
    <row r="9" spans="1:64">
      <c r="A9" s="144"/>
      <c r="B9" s="145"/>
      <c r="C9" s="146"/>
      <c r="D9" s="147"/>
      <c r="E9" s="136" t="s">
        <v>3</v>
      </c>
      <c r="F9" s="136" t="s">
        <v>2</v>
      </c>
      <c r="G9" s="136" t="s">
        <v>0</v>
      </c>
      <c r="H9" s="144"/>
      <c r="I9" s="144"/>
      <c r="J9" s="144"/>
      <c r="K9" s="145"/>
      <c r="L9" s="147"/>
      <c r="M9" s="145"/>
      <c r="N9" s="155" t="s">
        <v>36</v>
      </c>
      <c r="O9" s="156" t="s">
        <v>36</v>
      </c>
      <c r="P9" s="144"/>
      <c r="Q9" s="157"/>
      <c r="R9" s="132" t="s">
        <v>35</v>
      </c>
      <c r="S9" s="136" t="s">
        <v>34</v>
      </c>
      <c r="T9" s="144"/>
      <c r="U9" s="144"/>
      <c r="V9" s="158" t="s">
        <v>33</v>
      </c>
      <c r="W9" s="149"/>
      <c r="X9" s="159"/>
      <c r="Y9" s="160" t="s">
        <v>33</v>
      </c>
      <c r="Z9" s="149"/>
      <c r="AA9" s="159"/>
      <c r="AB9" s="147"/>
      <c r="AC9" s="144"/>
      <c r="AD9" s="136" t="s">
        <v>32</v>
      </c>
      <c r="AE9" s="136" t="s">
        <v>30</v>
      </c>
      <c r="AF9" s="136" t="s">
        <v>23</v>
      </c>
      <c r="AG9" s="130" t="s">
        <v>17</v>
      </c>
      <c r="AH9" s="138" t="s">
        <v>31</v>
      </c>
      <c r="AI9" s="139"/>
      <c r="AJ9" s="140"/>
      <c r="AK9" s="138" t="s">
        <v>30</v>
      </c>
      <c r="AL9" s="139"/>
      <c r="AM9" s="140"/>
      <c r="AN9" s="138" t="s">
        <v>29</v>
      </c>
      <c r="AO9" s="139"/>
      <c r="AP9" s="140"/>
      <c r="AQ9" s="141" t="s">
        <v>0</v>
      </c>
      <c r="AR9" s="139"/>
      <c r="AS9" s="142"/>
      <c r="AT9" s="135" t="s">
        <v>28</v>
      </c>
      <c r="AU9" s="135" t="s">
        <v>27</v>
      </c>
      <c r="AV9" s="144"/>
      <c r="AW9" s="19"/>
      <c r="AX9" s="120">
        <f>DATE('[1]data faskes19'!D2-2,1,1)</f>
        <v>44197</v>
      </c>
      <c r="AY9" s="52">
        <f>DATE('[1]data faskes19'!D2-2,12,31)</f>
        <v>44561</v>
      </c>
      <c r="AZ9" s="52">
        <f>DATE('[1]data faskes19'!D2-1,1,1)</f>
        <v>44562</v>
      </c>
      <c r="BA9" s="52">
        <f>DATE('[1]data faskes19'!D2-1,12,31)</f>
        <v>44926</v>
      </c>
      <c r="BB9" s="52">
        <f>DATE('[1]data faskes19'!D2,1,1)</f>
        <v>44927</v>
      </c>
      <c r="BC9" s="119">
        <f>DATE('[1]data faskes19'!D2,12,31)</f>
        <v>45291</v>
      </c>
      <c r="BD9" s="19"/>
      <c r="BE9" s="19"/>
      <c r="BF9" s="19"/>
      <c r="BG9" s="19"/>
      <c r="BH9" s="19"/>
      <c r="BI9" s="19"/>
      <c r="BJ9" s="19"/>
      <c r="BK9" s="19"/>
      <c r="BL9" s="19"/>
    </row>
    <row r="10" spans="1:64" ht="30">
      <c r="A10" s="161"/>
      <c r="B10" s="148"/>
      <c r="C10" s="162"/>
      <c r="D10" s="150"/>
      <c r="E10" s="161"/>
      <c r="F10" s="161"/>
      <c r="G10" s="161"/>
      <c r="H10" s="161"/>
      <c r="I10" s="161"/>
      <c r="J10" s="161"/>
      <c r="K10" s="148"/>
      <c r="L10" s="150"/>
      <c r="M10" s="148"/>
      <c r="N10" s="163" t="s">
        <v>26</v>
      </c>
      <c r="O10" s="164" t="s">
        <v>25</v>
      </c>
      <c r="P10" s="161"/>
      <c r="Q10" s="165"/>
      <c r="R10" s="150"/>
      <c r="S10" s="161"/>
      <c r="T10" s="161"/>
      <c r="U10" s="161"/>
      <c r="V10" s="166" t="s">
        <v>24</v>
      </c>
      <c r="W10" s="156" t="s">
        <v>23</v>
      </c>
      <c r="X10" s="167" t="s">
        <v>17</v>
      </c>
      <c r="Y10" s="166" t="s">
        <v>24</v>
      </c>
      <c r="Z10" s="156" t="s">
        <v>23</v>
      </c>
      <c r="AA10" s="168" t="s">
        <v>17</v>
      </c>
      <c r="AB10" s="150"/>
      <c r="AC10" s="161"/>
      <c r="AD10" s="161"/>
      <c r="AE10" s="161"/>
      <c r="AF10" s="161"/>
      <c r="AG10" s="148"/>
      <c r="AH10" s="169" t="s">
        <v>22</v>
      </c>
      <c r="AI10" s="170" t="s">
        <v>21</v>
      </c>
      <c r="AJ10" s="171" t="s">
        <v>17</v>
      </c>
      <c r="AK10" s="172" t="s">
        <v>22</v>
      </c>
      <c r="AL10" s="166" t="s">
        <v>21</v>
      </c>
      <c r="AM10" s="171" t="s">
        <v>17</v>
      </c>
      <c r="AN10" s="172" t="s">
        <v>22</v>
      </c>
      <c r="AO10" s="166" t="s">
        <v>21</v>
      </c>
      <c r="AP10" s="171" t="s">
        <v>17</v>
      </c>
      <c r="AQ10" s="173" t="s">
        <v>22</v>
      </c>
      <c r="AR10" s="164" t="s">
        <v>21</v>
      </c>
      <c r="AS10" s="164" t="s">
        <v>17</v>
      </c>
      <c r="AT10" s="161"/>
      <c r="AU10" s="161"/>
      <c r="AV10" s="161"/>
      <c r="AW10" s="19"/>
      <c r="AX10" s="118" t="s">
        <v>20</v>
      </c>
      <c r="AY10" s="59">
        <v>3</v>
      </c>
      <c r="AZ10" s="52">
        <f>DATE('[1]data faskes19'!D2,AY10,1)</f>
        <v>44986</v>
      </c>
      <c r="BA10" s="52">
        <f>DATE('[1]data faskes19'!D2,AY10+1,0)</f>
        <v>45016</v>
      </c>
      <c r="BB10" s="19"/>
      <c r="BC10" s="117"/>
      <c r="BD10" s="19"/>
      <c r="BE10" s="19"/>
      <c r="BF10" s="19"/>
      <c r="BG10" s="19"/>
      <c r="BH10" s="19"/>
      <c r="BI10" s="19"/>
      <c r="BJ10" s="19"/>
      <c r="BK10" s="19"/>
      <c r="BL10" s="19"/>
    </row>
    <row r="11" spans="1:64" ht="15.75" thickBot="1">
      <c r="A11" s="45">
        <v>1</v>
      </c>
      <c r="B11" s="49">
        <v>2</v>
      </c>
      <c r="C11" s="116"/>
      <c r="D11" s="48">
        <v>3</v>
      </c>
      <c r="E11" s="112">
        <v>4</v>
      </c>
      <c r="F11" s="45">
        <v>5</v>
      </c>
      <c r="G11" s="45">
        <v>6</v>
      </c>
      <c r="H11" s="115">
        <v>7</v>
      </c>
      <c r="I11" s="45">
        <v>8</v>
      </c>
      <c r="J11" s="45">
        <v>9</v>
      </c>
      <c r="K11" s="47"/>
      <c r="L11" s="114">
        <v>10</v>
      </c>
      <c r="M11" s="112">
        <v>11</v>
      </c>
      <c r="N11" s="46">
        <v>12</v>
      </c>
      <c r="O11" s="45">
        <v>13</v>
      </c>
      <c r="P11" s="112">
        <v>14</v>
      </c>
      <c r="Q11" s="46">
        <v>15</v>
      </c>
      <c r="R11" s="45">
        <v>16</v>
      </c>
      <c r="S11" s="112">
        <v>17</v>
      </c>
      <c r="T11" s="46">
        <v>18</v>
      </c>
      <c r="U11" s="45">
        <v>19</v>
      </c>
      <c r="V11" s="113">
        <v>20</v>
      </c>
      <c r="W11" s="48">
        <v>21</v>
      </c>
      <c r="X11" s="45">
        <v>22</v>
      </c>
      <c r="Y11" s="112">
        <v>23</v>
      </c>
      <c r="Z11" s="46">
        <v>24</v>
      </c>
      <c r="AA11" s="45">
        <v>25</v>
      </c>
      <c r="AB11" s="112">
        <v>26</v>
      </c>
      <c r="AC11" s="46">
        <v>27</v>
      </c>
      <c r="AD11" s="45">
        <v>28</v>
      </c>
      <c r="AE11" s="112">
        <v>29</v>
      </c>
      <c r="AF11" s="46">
        <v>30</v>
      </c>
      <c r="AG11" s="45">
        <v>31</v>
      </c>
      <c r="AH11" s="112">
        <v>32</v>
      </c>
      <c r="AI11" s="46">
        <v>33</v>
      </c>
      <c r="AJ11" s="45">
        <v>34</v>
      </c>
      <c r="AK11" s="112">
        <v>35</v>
      </c>
      <c r="AL11" s="46">
        <v>36</v>
      </c>
      <c r="AM11" s="45">
        <v>37</v>
      </c>
      <c r="AN11" s="112">
        <v>38</v>
      </c>
      <c r="AO11" s="46">
        <v>39</v>
      </c>
      <c r="AP11" s="45">
        <v>40</v>
      </c>
      <c r="AQ11" s="112">
        <v>41</v>
      </c>
      <c r="AR11" s="46">
        <v>42</v>
      </c>
      <c r="AS11" s="45">
        <v>43</v>
      </c>
      <c r="AT11" s="112">
        <v>44</v>
      </c>
      <c r="AU11" s="46">
        <v>45</v>
      </c>
      <c r="AV11" s="45">
        <v>46</v>
      </c>
      <c r="AW11" s="44"/>
      <c r="AX11" s="111" t="s">
        <v>19</v>
      </c>
      <c r="AY11" s="109"/>
      <c r="AZ11" s="110">
        <f>DATE('[1]data faskes19'!D2-1,AY10,1)</f>
        <v>44621</v>
      </c>
      <c r="BA11" s="110">
        <f>DATE('[1]data faskes19'!D2-1,AY10+3,1)</f>
        <v>44713</v>
      </c>
      <c r="BB11" s="109"/>
      <c r="BC11" s="108"/>
      <c r="BD11" s="44"/>
      <c r="BE11" s="44"/>
      <c r="BF11" s="44"/>
      <c r="BG11" s="44"/>
      <c r="BH11" s="44"/>
      <c r="BI11" s="44"/>
      <c r="BJ11" s="44"/>
      <c r="BK11" s="44"/>
      <c r="BL11" s="44"/>
    </row>
    <row r="12" spans="1:64">
      <c r="A12" s="23">
        <v>1</v>
      </c>
      <c r="B12" s="107" t="str">
        <f>'[1]data faskes19'!B10</f>
        <v>ARJOWINANGUN - 3573031011</v>
      </c>
      <c r="C12" s="20"/>
      <c r="D12" s="42">
        <f>'[1]data faskes19'!E10</f>
        <v>183</v>
      </c>
      <c r="E12" s="23">
        <f>COUNTIFS('[1]Form 3E'!$C$15:$C$1702,"&gt;="&amp;$AZ$10,'[1]Form 3E'!$C$15:$C$1702,"&lt;="&amp;$BA$10,'[1]Form 3E'!$O$15:$O$1702,"R",'[1]Form 3E'!$H$15:$H$1702,B12)</f>
        <v>0</v>
      </c>
      <c r="F12" s="23">
        <f>COUNTIFS('[1]Form 3E'!$C$15:$C$1702,"&gt;="&amp;$AZ$10,'[1]Form 3E'!$C$15:$C$1702,"&lt;="&amp;$BA$10,'[1]Form 3E'!$O$15:$O$1702,"NR",'[1]Form 3E'!$H$15:$H$1702,B12)</f>
        <v>27</v>
      </c>
      <c r="G12" s="23">
        <f>SUM(E12:F12)</f>
        <v>27</v>
      </c>
      <c r="H12" s="39">
        <f>G12/D12*100</f>
        <v>14.754098360655737</v>
      </c>
      <c r="I12" s="41">
        <f>E12/G12*100</f>
        <v>0</v>
      </c>
      <c r="J12" s="23">
        <f>COUNTIFS('[1]Form 3E'!$C$15:$C$1702,"&gt;="&amp;$AZ$10,'[1]Form 3E'!$C$15:$C$1702,"&lt;="&amp;$BA$10,'[1]Form 3E'!$O$15:$O$1702,"R",'[1]Form 3E'!$T$15:$T$1702,"Y",'[1]Form 3E'!$H$15:$H$1702,B12)</f>
        <v>0</v>
      </c>
      <c r="K12" s="40"/>
      <c r="L12" s="39" t="e">
        <f>J12/E12*100</f>
        <v>#DIV/0!</v>
      </c>
      <c r="M12" s="75">
        <f>'[1]data faskes19'!I10</f>
        <v>0</v>
      </c>
      <c r="N12" s="2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3E'!$H$15:$H$1702,B12)</f>
        <v>0</v>
      </c>
      <c r="O12" s="2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3E'!$H$15:$H$1702,B12)</f>
        <v>0</v>
      </c>
      <c r="P12" s="24">
        <f>SUM(N12:O12)</f>
        <v>0</v>
      </c>
      <c r="Q12" s="102" t="e">
        <f>P12/M12*100</f>
        <v>#DIV/0!</v>
      </c>
      <c r="R12" s="25">
        <f>COUNTIFS('[1]Form 3E'!$Z$15:$Z$1702,"&gt;="&amp;$AZ$10,'[1]Form 3E'!$Z$15:$Z$1702,"&lt;="&amp;$BA$10,'[1]Form 3E'!$C$15:$C$1702,"&gt;="&amp;$AZ$9,'[1]Form 3E'!$C$15:$C$1702,"&lt;="&amp;$BA$9,'[1]Form 3E'!$AM$15:$AM$1702,"*&lt; 24 Jam",'[1]Form 3E'!$H$15:$H$1702,B12)</f>
        <v>0</v>
      </c>
      <c r="S12" s="25">
        <f>COUNTIFS('[1]Form 3E'!$Z$15:$Z$1702,"&gt;="&amp;$AZ$10,'[1]Form 3E'!$Z$15:$Z$1702,"&lt;="&amp;$BA$10,'[1]Form 3E'!$C$15:$C$1702,"&gt;="&amp;$BB$9,'[1]Form 3E'!$C$15:$C$1702,"&lt;="&amp;$BC$9,'[1]Form 3E'!$AM$15:$AM$1702,"*&lt; 24 Jam",'[1]Form 3E'!$H$15:$H$1702,B12)</f>
        <v>0</v>
      </c>
      <c r="T12" s="24">
        <f>SUM(R12:S12)</f>
        <v>0</v>
      </c>
      <c r="U12" s="38" t="e">
        <f>T12/P12*100</f>
        <v>#DIV/0!</v>
      </c>
      <c r="V12" s="25">
        <f>COUNTIFS('[1]Form 3E'!$Z$15:$Z$1702,"&gt;="&amp;$AZ$10,'[1]Form 3E'!$Z$15:$Z$1702,"&lt;="&amp;$BA$10,'[1]Form 3E'!$C$15:$C$1702,"&gt;="&amp;$AZ$9,'[1]Form 3E'!$C$15:$C$1702,"&lt;="&amp;$BA$9,'[1]Form 3E'!$AN$15:$AN$1702,"*&lt; 24 Jam",'[1]Form 3E'!$H$15:$H$1702,B12)</f>
        <v>0</v>
      </c>
      <c r="W12" s="25">
        <f>COUNTIFS('[1]Form 3E'!$Z$15:$Z$1702,"&gt;="&amp;$AZ$10,'[1]Form 3E'!$Z$15:$Z$1702,"&lt;="&amp;$BA$10,'[1]Form 3E'!$C$15:$C$1702,"&gt;="&amp;$BB$9,'[1]Form 3E'!$C$15:$C$1702,"&lt;="&amp;$BC$9,'[1]Form 3E'!$AN$15:$AN$1702,"*&lt; 24 Jam",'[1]Form 3E'!$H$15:$H$1702,B12)</f>
        <v>0</v>
      </c>
      <c r="X12" s="21">
        <f>SUM(V12:W12)</f>
        <v>0</v>
      </c>
      <c r="Y12" s="25">
        <f>COUNTIFS('[1]Form 3E'!$Z$15:$Z$1702,"&gt;="&amp;$AZ$10,'[1]Form 3E'!$Z$15:$Z$1702,"&lt;="&amp;$BA$10,'[1]Form 3E'!$C$15:$C$1702,"&gt;="&amp;$AZ$9,'[1]Form 3E'!$C$15:$C$1702,"&lt;="&amp;$BA$9,'[1]Form 3E'!$AN$15:$AN$1702,"*≥24 Jam",'[1]Form 3E'!$H$15:$H$1702,B12)</f>
        <v>0</v>
      </c>
      <c r="Z12" s="25">
        <f>COUNTIFS('[1]Form 3E'!$Z$15:$Z$1702,"&gt;="&amp;$AZ$10,'[1]Form 3E'!$Z$15:$Z$1702,"&lt;="&amp;$BA$10,'[1]Form 3E'!$C$15:$C$1702,"&gt;="&amp;$BB$9,'[1]Form 3E'!$C$15:$C$1702,"&lt;="&amp;$BC$9,'[1]Form 3E'!$AN$15:$AN$1702,"*≥24 Jam",'[1]Form 3E'!$H$15:$H$1702,B12)</f>
        <v>0</v>
      </c>
      <c r="AA12" s="93">
        <f>SUM(Y12:Z12)</f>
        <v>0</v>
      </c>
      <c r="AB12" s="74">
        <f>X12+AA12</f>
        <v>0</v>
      </c>
      <c r="AC12" s="38" t="e">
        <f>AB12/P12*100</f>
        <v>#DIV/0!</v>
      </c>
      <c r="AD12" s="24">
        <f>COUNTIFS('[1]Form 3E'!$Z$15:$Z$1702,"&gt;="&amp;$AZ$11,'[1]Form 3E'!$Z$15:$Z$1702,"&lt;="&amp;$BA$11,'[1]Form 3E'!$C$15:$C$1702,"&gt;="&amp;$AX$9,'[1]Form 3E'!$C$15:$C$1702,"&lt;="&amp;$AY$9,'[1]Form 3E'!$H$15:$H$1702,B12)</f>
        <v>0</v>
      </c>
      <c r="AE12" s="24">
        <f>COUNTIFS('[1]Form 3E'!$Z$15:$Z$1702,"&gt;="&amp;$AZ$11,'[1]Form 3E'!$Z$15:$Z$1702,"&lt;="&amp;$BA$11,'[1]Form 3E'!$C$15:$C$1702,"&gt;="&amp;$AZ$9,'[1]Form 3E'!$C$15:$C$1702,"&lt;="&amp;$BA$9,'[1]Form 3E'!$H$15:$H$1702,B12)</f>
        <v>0</v>
      </c>
      <c r="AF12" s="24">
        <f>COUNTIFS('[1]Form 3E'!$Z$15:$Z$1702,"&gt;="&amp;$AZ$11,'[1]Form 3E'!$Z$15:$Z$1702,"&lt;="&amp;$BA$11,'[1]Form 3E'!$C$15:$C$1702,"&gt;="&amp;$BB$9,'[1]Form 3E'!$C$15:$C$1702,"&lt;="&amp;$BC$9,'[1]Form 3E'!$H$15:$H$1702,B12)</f>
        <v>0</v>
      </c>
      <c r="AG12" s="21">
        <f>SUM(AD12:AF12)</f>
        <v>0</v>
      </c>
      <c r="AH12" s="24">
        <f>COUNTIFS('[1]Form 3E'!$AR$15:$AR$1702,"&gt;="&amp;$AZ$10,'[1]Form 3E'!$AR$15:$AR$1702,"&lt;="&amp;$BA$10,'[1]Form 3E'!$C$15:$C$1702,"&gt;="&amp;$AX$9,'[1]Form 3E'!$C$15:$C$1702,"&lt;="&amp;$AY$9,'[1]Form 3E'!$AS$15:$AS$1702,"R",'[1]Form 3E'!$H$15:$H$1702,B12)</f>
        <v>0</v>
      </c>
      <c r="AI12" s="24">
        <f>COUNTIFS('[1]Form 3E'!$AR$15:$AR$1702,"&gt;="&amp;$AZ$10,'[1]Form 3E'!$AR$15:$AR$1702,"&lt;="&amp;$BA$10,'[1]Form 3E'!$C$15:$C$1702,"&gt;="&amp;$AX$9,'[1]Form 3E'!$C$15:$C$1702,"&lt;="&amp;$AY$9,'[1]Form 3E'!$AS$15:$AS$1702,"NR",'[1]Form 3E'!$H$15:$H$1702,B12)</f>
        <v>0</v>
      </c>
      <c r="AJ12" s="93">
        <f>SUM(AH12:AI12)</f>
        <v>0</v>
      </c>
      <c r="AK12" s="24">
        <f>COUNTIFS('[1]Form 3E'!$AR$15:$AR$1702,"&gt;="&amp;$AZ$10,'[1]Form 3E'!$AR$15:$AR$1702,"&lt;="&amp;$BA$10,'[1]Form 3E'!$C$15:$C$1702,"&gt;="&amp;$AZ$9,'[1]Form 3E'!$C$15:$C$1702,"&lt;="&amp;$BA$9,'[1]Form 3E'!$AS$15:$AS$1702,"R",'[1]Form 3E'!$H$15:$H$1702,B12)</f>
        <v>0</v>
      </c>
      <c r="AL12" s="24">
        <f>COUNTIFS('[1]Form 3E'!$AR$15:$AR$1702,"&gt;="&amp;$AZ$10,'[1]Form 3E'!$AR$15:$AR$1702,"&lt;="&amp;$BA$10,'[1]Form 3E'!$C$15:$C$1702,"&gt;="&amp;$AZ$9,'[1]Form 3E'!$C$15:$C$1702,"&lt;="&amp;$BA$9,'[1]Form 3E'!$AS$15:$AS$1702,"NR",'[1]Form 3E'!$H$15:$H$1702,B12)</f>
        <v>0</v>
      </c>
      <c r="AM12" s="93">
        <f>SUM(AK12:AL12)</f>
        <v>0</v>
      </c>
      <c r="AN12" s="24">
        <f>COUNTIFS('[1]Form 3E'!$AR$15:$AR$1702,"&gt;="&amp;$AZ$10,'[1]Form 3E'!$AR$15:$AR$1702,"&lt;="&amp;$BA$10,'[1]Form 3E'!$C$15:$C$1702,"&gt;="&amp;$BB$9,'[1]Form 3E'!$C$15:$C$1702,"&lt;="&amp;$BC$9,'[1]Form 3E'!$AS$15:$AS$1702,"R",'[1]Form 3E'!$H$15:$H$1702,B12)</f>
        <v>0</v>
      </c>
      <c r="AO12" s="24">
        <f>COUNTIFS('[1]Form 3E'!$AR$15:$AR$1702,"&gt;="&amp;$AZ$10,'[1]Form 3E'!$AR$15:$AR$1702,"&lt;="&amp;$BA$10,'[1]Form 3E'!$C$15:$C$1702,"&gt;="&amp;$BB$9,'[1]Form 3E'!$C$15:$C$1702,"&lt;="&amp;$BC$9,'[1]Form 3E'!$AS$15:$AS$1702,"NR",'[1]Form 3E'!$H$15:$H$1702,B12)</f>
        <v>0</v>
      </c>
      <c r="AP12" s="93">
        <f>SUM(AN12:AO12)</f>
        <v>0</v>
      </c>
      <c r="AQ12" s="74">
        <f>AH12+AK12+AN12</f>
        <v>0</v>
      </c>
      <c r="AR12" s="24">
        <f>AI12+AL12+AO12</f>
        <v>0</v>
      </c>
      <c r="AS12" s="24">
        <f>SUM(AQ12:AR12)</f>
        <v>0</v>
      </c>
      <c r="AT12" s="101" t="e">
        <f>AS12/AG12*100</f>
        <v>#DIV/0!</v>
      </c>
      <c r="AU12" s="41" t="e">
        <f>AQ12/AS12*100</f>
        <v>#DIV/0!</v>
      </c>
      <c r="AV12" s="24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>
      <c r="A13" s="23">
        <v>2</v>
      </c>
      <c r="B13" s="107" t="str">
        <f>'[1]data faskes19'!B11</f>
        <v>BUMIAYU - 3573031003</v>
      </c>
      <c r="C13" s="20"/>
      <c r="D13" s="42">
        <f>'[1]data faskes19'!E11</f>
        <v>275</v>
      </c>
      <c r="E13" s="23">
        <f>COUNTIFS('[1]Form 3E'!$C$15:$C$1702,"&gt;="&amp;$AZ$10,'[1]Form 3E'!$C$15:$C$1702,"&lt;="&amp;$BA$10,'[1]Form 3E'!$O$15:$O$1702,"R",'[1]Form 3E'!$H$15:$H$1702,B13)</f>
        <v>1</v>
      </c>
      <c r="F13" s="23">
        <f>COUNTIFS('[1]Form 3E'!$C$15:$C$1702,"&gt;="&amp;$AZ$10,'[1]Form 3E'!$C$15:$C$1702,"&lt;="&amp;$BA$10,'[1]Form 3E'!$O$15:$O$1702,"NR",'[1]Form 3E'!$H$15:$H$1702,B13)</f>
        <v>25</v>
      </c>
      <c r="G13" s="23">
        <f>SUM(E13:F13)</f>
        <v>26</v>
      </c>
      <c r="H13" s="39">
        <f>G13/D13*100</f>
        <v>9.454545454545455</v>
      </c>
      <c r="I13" s="41">
        <f>E13/G13*100</f>
        <v>3.8461538461538463</v>
      </c>
      <c r="J13" s="23">
        <f>COUNTIFS('[1]Form 3E'!$C$15:$C$1702,"&gt;="&amp;$AZ$10,'[1]Form 3E'!$C$15:$C$1702,"&lt;="&amp;$BA$10,'[1]Form 3E'!$O$15:$O$1702,"R",'[1]Form 3E'!$T$15:$T$1702,"Y",'[1]Form 3E'!$H$15:$H$1702,B13)</f>
        <v>1</v>
      </c>
      <c r="K13" s="40"/>
      <c r="L13" s="39">
        <f>J13/E13*100</f>
        <v>100</v>
      </c>
      <c r="M13" s="75">
        <f>'[1]data faskes19'!I11</f>
        <v>0</v>
      </c>
      <c r="N13" s="2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3E'!$H$15:$H$1702,B13)</f>
        <v>0</v>
      </c>
      <c r="O13" s="2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3E'!$H$15:$H$1702,B13)</f>
        <v>1</v>
      </c>
      <c r="P13" s="24">
        <f>SUM(N13:O13)</f>
        <v>1</v>
      </c>
      <c r="Q13" s="102" t="e">
        <f>P13/M13*100</f>
        <v>#DIV/0!</v>
      </c>
      <c r="R13" s="25">
        <f>COUNTIFS('[1]Form 3E'!$Z$15:$Z$1702,"&gt;="&amp;$AZ$10,'[1]Form 3E'!$Z$15:$Z$1702,"&lt;="&amp;$BA$10,'[1]Form 3E'!$C$15:$C$1702,"&gt;="&amp;$AZ$9,'[1]Form 3E'!$C$15:$C$1702,"&lt;="&amp;$BA$9,'[1]Form 3E'!$AM$15:$AM$1702,"*&lt; 24 Jam",'[1]Form 3E'!$H$15:$H$1702,B13)</f>
        <v>0</v>
      </c>
      <c r="S13" s="25">
        <f>COUNTIFS('[1]Form 3E'!$Z$15:$Z$1702,"&gt;="&amp;$AZ$10,'[1]Form 3E'!$Z$15:$Z$1702,"&lt;="&amp;$BA$10,'[1]Form 3E'!$C$15:$C$1702,"&gt;="&amp;$BB$9,'[1]Form 3E'!$C$15:$C$1702,"&lt;="&amp;$BC$9,'[1]Form 3E'!$AM$15:$AM$1702,"*&lt; 24 Jam",'[1]Form 3E'!$H$15:$H$1702,B13)</f>
        <v>1</v>
      </c>
      <c r="T13" s="24">
        <f>SUM(R13:S13)</f>
        <v>1</v>
      </c>
      <c r="U13" s="38">
        <f>T13/P13*100</f>
        <v>100</v>
      </c>
      <c r="V13" s="25">
        <f>COUNTIFS('[1]Form 3E'!$Z$15:$Z$1702,"&gt;="&amp;$AZ$10,'[1]Form 3E'!$Z$15:$Z$1702,"&lt;="&amp;$BA$10,'[1]Form 3E'!$C$15:$C$1702,"&gt;="&amp;$AZ$9,'[1]Form 3E'!$C$15:$C$1702,"&lt;="&amp;$BA$9,'[1]Form 3E'!$AN$15:$AN$1702,"*&lt; 24 Jam",'[1]Form 3E'!$H$15:$H$1702,B13)</f>
        <v>0</v>
      </c>
      <c r="W13" s="25">
        <f>COUNTIFS('[1]Form 3E'!$Z$15:$Z$1702,"&gt;="&amp;$AZ$10,'[1]Form 3E'!$Z$15:$Z$1702,"&lt;="&amp;$BA$10,'[1]Form 3E'!$C$15:$C$1702,"&gt;="&amp;$BB$9,'[1]Form 3E'!$C$15:$C$1702,"&lt;="&amp;$BC$9,'[1]Form 3E'!$AN$15:$AN$1702,"*&lt; 24 Jam",'[1]Form 3E'!$H$15:$H$1702,B13)</f>
        <v>1</v>
      </c>
      <c r="X13" s="21">
        <f>SUM(V13:W13)</f>
        <v>1</v>
      </c>
      <c r="Y13" s="25">
        <f>COUNTIFS('[1]Form 3E'!$Z$15:$Z$1702,"&gt;="&amp;$AZ$10,'[1]Form 3E'!$Z$15:$Z$1702,"&lt;="&amp;$BA$10,'[1]Form 3E'!$C$15:$C$1702,"&gt;="&amp;$AZ$9,'[1]Form 3E'!$C$15:$C$1702,"&lt;="&amp;$BA$9,'[1]Form 3E'!$AN$15:$AN$1702,"*≥24 Jam",'[1]Form 3E'!$H$15:$H$1702,B13)</f>
        <v>0</v>
      </c>
      <c r="Z13" s="25">
        <f>COUNTIFS('[1]Form 3E'!$Z$15:$Z$1702,"&gt;="&amp;$AZ$10,'[1]Form 3E'!$Z$15:$Z$1702,"&lt;="&amp;$BA$10,'[1]Form 3E'!$C$15:$C$1702,"&gt;="&amp;$BB$9,'[1]Form 3E'!$C$15:$C$1702,"&lt;="&amp;$BC$9,'[1]Form 3E'!$AN$15:$AN$1702,"*≥24 Jam",'[1]Form 3E'!$H$15:$H$1702,B13)</f>
        <v>0</v>
      </c>
      <c r="AA13" s="93">
        <f>SUM(Y13:Z13)</f>
        <v>0</v>
      </c>
      <c r="AB13" s="74">
        <f>X13+AA13</f>
        <v>1</v>
      </c>
      <c r="AC13" s="38">
        <f>AB13/P13*100</f>
        <v>100</v>
      </c>
      <c r="AD13" s="24">
        <f>COUNTIFS('[1]Form 3E'!$Z$15:$Z$1702,"&gt;="&amp;$AZ$11,'[1]Form 3E'!$Z$15:$Z$1702,"&lt;="&amp;$BA$11,'[1]Form 3E'!$C$15:$C$1702,"&gt;="&amp;$AX$9,'[1]Form 3E'!$C$15:$C$1702,"&lt;="&amp;$AY$9,'[1]Form 3E'!$H$15:$H$1702,B13)</f>
        <v>2</v>
      </c>
      <c r="AE13" s="24">
        <f>COUNTIFS('[1]Form 3E'!$Z$15:$Z$1702,"&gt;="&amp;$AZ$11,'[1]Form 3E'!$Z$15:$Z$1702,"&lt;="&amp;$BA$11,'[1]Form 3E'!$C$15:$C$1702,"&gt;="&amp;$AZ$9,'[1]Form 3E'!$C$15:$C$1702,"&lt;="&amp;$BA$9,'[1]Form 3E'!$H$15:$H$1702,B13)</f>
        <v>0</v>
      </c>
      <c r="AF13" s="24">
        <f>COUNTIFS('[1]Form 3E'!$Z$15:$Z$1702,"&gt;="&amp;$AZ$11,'[1]Form 3E'!$Z$15:$Z$1702,"&lt;="&amp;$BA$11,'[1]Form 3E'!$C$15:$C$1702,"&gt;="&amp;$BB$9,'[1]Form 3E'!$C$15:$C$1702,"&lt;="&amp;$BC$9,'[1]Form 3E'!$H$15:$H$1702,B13)</f>
        <v>0</v>
      </c>
      <c r="AG13" s="21">
        <f>SUM(AD13:AF13)</f>
        <v>2</v>
      </c>
      <c r="AH13" s="24">
        <f>COUNTIFS('[1]Form 3E'!$AR$15:$AR$1702,"&gt;="&amp;$AZ$10,'[1]Form 3E'!$AR$15:$AR$1702,"&lt;="&amp;$BA$10,'[1]Form 3E'!$C$15:$C$1702,"&gt;="&amp;$AX$9,'[1]Form 3E'!$C$15:$C$1702,"&lt;="&amp;$AY$9,'[1]Form 3E'!$AS$15:$AS$1702,"R",'[1]Form 3E'!$H$15:$H$1702,B13)</f>
        <v>0</v>
      </c>
      <c r="AI13" s="24">
        <f>COUNTIFS('[1]Form 3E'!$AR$15:$AR$1702,"&gt;="&amp;$AZ$10,'[1]Form 3E'!$AR$15:$AR$1702,"&lt;="&amp;$BA$10,'[1]Form 3E'!$C$15:$C$1702,"&gt;="&amp;$AX$9,'[1]Form 3E'!$C$15:$C$1702,"&lt;="&amp;$AY$9,'[1]Form 3E'!$AS$15:$AS$1702,"NR",'[1]Form 3E'!$H$15:$H$1702,B13)</f>
        <v>1</v>
      </c>
      <c r="AJ13" s="93">
        <f>SUM(AH13:AI13)</f>
        <v>1</v>
      </c>
      <c r="AK13" s="24">
        <f>COUNTIFS('[1]Form 3E'!$AR$15:$AR$1702,"&gt;="&amp;$AZ$10,'[1]Form 3E'!$AR$15:$AR$1702,"&lt;="&amp;$BA$10,'[1]Form 3E'!$C$15:$C$1702,"&gt;="&amp;$AZ$9,'[1]Form 3E'!$C$15:$C$1702,"&lt;="&amp;$BA$9,'[1]Form 3E'!$AS$15:$AS$1702,"R",'[1]Form 3E'!$H$15:$H$1702,B13)</f>
        <v>0</v>
      </c>
      <c r="AL13" s="24">
        <f>COUNTIFS('[1]Form 3E'!$AR$15:$AR$1702,"&gt;="&amp;$AZ$10,'[1]Form 3E'!$AR$15:$AR$1702,"&lt;="&amp;$BA$10,'[1]Form 3E'!$C$15:$C$1702,"&gt;="&amp;$AZ$9,'[1]Form 3E'!$C$15:$C$1702,"&lt;="&amp;$BA$9,'[1]Form 3E'!$AS$15:$AS$1702,"NR",'[1]Form 3E'!$H$15:$H$1702,B13)</f>
        <v>0</v>
      </c>
      <c r="AM13" s="93">
        <f>SUM(AK13:AL13)</f>
        <v>0</v>
      </c>
      <c r="AN13" s="24">
        <f>COUNTIFS('[1]Form 3E'!$AR$15:$AR$1702,"&gt;="&amp;$AZ$10,'[1]Form 3E'!$AR$15:$AR$1702,"&lt;="&amp;$BA$10,'[1]Form 3E'!$C$15:$C$1702,"&gt;="&amp;$BB$9,'[1]Form 3E'!$C$15:$C$1702,"&lt;="&amp;$BC$9,'[1]Form 3E'!$AS$15:$AS$1702,"R",'[1]Form 3E'!$H$15:$H$1702,B13)</f>
        <v>0</v>
      </c>
      <c r="AO13" s="24">
        <f>COUNTIFS('[1]Form 3E'!$AR$15:$AR$1702,"&gt;="&amp;$AZ$10,'[1]Form 3E'!$AR$15:$AR$1702,"&lt;="&amp;$BA$10,'[1]Form 3E'!$C$15:$C$1702,"&gt;="&amp;$BB$9,'[1]Form 3E'!$C$15:$C$1702,"&lt;="&amp;$BC$9,'[1]Form 3E'!$AS$15:$AS$1702,"NR",'[1]Form 3E'!$H$15:$H$1702,B13)</f>
        <v>0</v>
      </c>
      <c r="AP13" s="93">
        <f>SUM(AN13:AO13)</f>
        <v>0</v>
      </c>
      <c r="AQ13" s="74">
        <f>AH13+AK13+AN13</f>
        <v>0</v>
      </c>
      <c r="AR13" s="24">
        <f>AI13+AL13+AO13</f>
        <v>1</v>
      </c>
      <c r="AS13" s="24">
        <f>SUM(AQ13:AR13)</f>
        <v>1</v>
      </c>
      <c r="AT13" s="101">
        <f>AS13/AG13*100</f>
        <v>50</v>
      </c>
      <c r="AU13" s="41">
        <f>AQ13/AS13*100</f>
        <v>0</v>
      </c>
      <c r="AV13" s="24"/>
      <c r="AW13" s="6"/>
      <c r="AX13" s="6"/>
      <c r="AY13" s="6"/>
      <c r="AZ13" s="53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</row>
    <row r="14" spans="1:64">
      <c r="A14" s="23">
        <v>3</v>
      </c>
      <c r="B14" s="107" t="str">
        <f>'[1]data faskes19'!B12</f>
        <v>MERGOSONO - 3573031002</v>
      </c>
      <c r="C14" s="20"/>
      <c r="D14" s="42">
        <f>'[1]data faskes19'!E12</f>
        <v>268</v>
      </c>
      <c r="E14" s="23">
        <f>COUNTIFS('[1]Form 3E'!$C$15:$C$1702,"&gt;="&amp;$AZ$10,'[1]Form 3E'!$C$15:$C$1702,"&lt;="&amp;$BA$10,'[1]Form 3E'!$O$15:$O$1702,"R",'[1]Form 3E'!$H$15:$H$1702,B14)</f>
        <v>0</v>
      </c>
      <c r="F14" s="23">
        <f>COUNTIFS('[1]Form 3E'!$C$15:$C$1702,"&gt;="&amp;$AZ$10,'[1]Form 3E'!$C$15:$C$1702,"&lt;="&amp;$BA$10,'[1]Form 3E'!$O$15:$O$1702,"NR",'[1]Form 3E'!$H$15:$H$1702,B14)</f>
        <v>7</v>
      </c>
      <c r="G14" s="23">
        <f>SUM(E14:F14)</f>
        <v>7</v>
      </c>
      <c r="H14" s="39">
        <f>G14/D14*100</f>
        <v>2.6119402985074625</v>
      </c>
      <c r="I14" s="41">
        <f>E14/G14*100</f>
        <v>0</v>
      </c>
      <c r="J14" s="23">
        <f>COUNTIFS('[1]Form 3E'!$C$15:$C$1702,"&gt;="&amp;$AZ$10,'[1]Form 3E'!$C$15:$C$1702,"&lt;="&amp;$BA$10,'[1]Form 3E'!$O$15:$O$1702,"R",'[1]Form 3E'!$T$15:$T$1702,"Y",'[1]Form 3E'!$H$15:$H$1702,B14)</f>
        <v>0</v>
      </c>
      <c r="K14" s="40"/>
      <c r="L14" s="39" t="e">
        <f>J14/E14*100</f>
        <v>#DIV/0!</v>
      </c>
      <c r="M14" s="75">
        <f>'[1]data faskes19'!I12</f>
        <v>0</v>
      </c>
      <c r="N14" s="2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3E'!$H$15:$H$1702,B14)</f>
        <v>0</v>
      </c>
      <c r="O14" s="2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3E'!$H$15:$H$1702,B14)</f>
        <v>0</v>
      </c>
      <c r="P14" s="24">
        <f>SUM(N14:O14)</f>
        <v>0</v>
      </c>
      <c r="Q14" s="102" t="e">
        <f>P14/M14*100</f>
        <v>#DIV/0!</v>
      </c>
      <c r="R14" s="25">
        <f>COUNTIFS('[1]Form 3E'!$Z$15:$Z$1702,"&gt;="&amp;$AZ$10,'[1]Form 3E'!$Z$15:$Z$1702,"&lt;="&amp;$BA$10,'[1]Form 3E'!$C$15:$C$1702,"&gt;="&amp;$AZ$9,'[1]Form 3E'!$C$15:$C$1702,"&lt;="&amp;$BA$9,'[1]Form 3E'!$AM$15:$AM$1702,"*&lt; 24 Jam",'[1]Form 3E'!$H$15:$H$1702,B14)</f>
        <v>0</v>
      </c>
      <c r="S14" s="25">
        <f>COUNTIFS('[1]Form 3E'!$Z$15:$Z$1702,"&gt;="&amp;$AZ$10,'[1]Form 3E'!$Z$15:$Z$1702,"&lt;="&amp;$BA$10,'[1]Form 3E'!$C$15:$C$1702,"&gt;="&amp;$BB$9,'[1]Form 3E'!$C$15:$C$1702,"&lt;="&amp;$BC$9,'[1]Form 3E'!$AM$15:$AM$1702,"*&lt; 24 Jam",'[1]Form 3E'!$H$15:$H$1702,B14)</f>
        <v>0</v>
      </c>
      <c r="T14" s="24">
        <f>SUM(R14:S14)</f>
        <v>0</v>
      </c>
      <c r="U14" s="38" t="e">
        <f>T14/P14*100</f>
        <v>#DIV/0!</v>
      </c>
      <c r="V14" s="25">
        <f>COUNTIFS('[1]Form 3E'!$Z$15:$Z$1702,"&gt;="&amp;$AZ$10,'[1]Form 3E'!$Z$15:$Z$1702,"&lt;="&amp;$BA$10,'[1]Form 3E'!$C$15:$C$1702,"&gt;="&amp;$AZ$9,'[1]Form 3E'!$C$15:$C$1702,"&lt;="&amp;$BA$9,'[1]Form 3E'!$AN$15:$AN$1702,"*&lt; 24 Jam",'[1]Form 3E'!$H$15:$H$1702,B14)</f>
        <v>0</v>
      </c>
      <c r="W14" s="25">
        <f>COUNTIFS('[1]Form 3E'!$Z$15:$Z$1702,"&gt;="&amp;$AZ$10,'[1]Form 3E'!$Z$15:$Z$1702,"&lt;="&amp;$BA$10,'[1]Form 3E'!$C$15:$C$1702,"&gt;="&amp;$BB$9,'[1]Form 3E'!$C$15:$C$1702,"&lt;="&amp;$BC$9,'[1]Form 3E'!$AN$15:$AN$1702,"*&lt; 24 Jam",'[1]Form 3E'!$H$15:$H$1702,B14)</f>
        <v>0</v>
      </c>
      <c r="X14" s="21">
        <f>SUM(V14:W14)</f>
        <v>0</v>
      </c>
      <c r="Y14" s="25">
        <f>COUNTIFS('[1]Form 3E'!$Z$15:$Z$1702,"&gt;="&amp;$AZ$10,'[1]Form 3E'!$Z$15:$Z$1702,"&lt;="&amp;$BA$10,'[1]Form 3E'!$C$15:$C$1702,"&gt;="&amp;$AZ$9,'[1]Form 3E'!$C$15:$C$1702,"&lt;="&amp;$BA$9,'[1]Form 3E'!$AN$15:$AN$1702,"*≥24 Jam",'[1]Form 3E'!$H$15:$H$1702,B14)</f>
        <v>0</v>
      </c>
      <c r="Z14" s="25">
        <f>COUNTIFS('[1]Form 3E'!$Z$15:$Z$1702,"&gt;="&amp;$AZ$10,'[1]Form 3E'!$Z$15:$Z$1702,"&lt;="&amp;$BA$10,'[1]Form 3E'!$C$15:$C$1702,"&gt;="&amp;$BB$9,'[1]Form 3E'!$C$15:$C$1702,"&lt;="&amp;$BC$9,'[1]Form 3E'!$AN$15:$AN$1702,"*≥24 Jam",'[1]Form 3E'!$H$15:$H$1702,B14)</f>
        <v>0</v>
      </c>
      <c r="AA14" s="93">
        <f>SUM(Y14:Z14)</f>
        <v>0</v>
      </c>
      <c r="AB14" s="74">
        <f>X14+AA14</f>
        <v>0</v>
      </c>
      <c r="AC14" s="38" t="e">
        <f>AB14/P14*100</f>
        <v>#DIV/0!</v>
      </c>
      <c r="AD14" s="24">
        <f>COUNTIFS('[1]Form 3E'!$Z$15:$Z$1702,"&gt;="&amp;$AZ$11,'[1]Form 3E'!$Z$15:$Z$1702,"&lt;="&amp;$BA$11,'[1]Form 3E'!$C$15:$C$1702,"&gt;="&amp;$AX$9,'[1]Form 3E'!$C$15:$C$1702,"&lt;="&amp;$AY$9,'[1]Form 3E'!$H$15:$H$1702,B14)</f>
        <v>0</v>
      </c>
      <c r="AE14" s="24">
        <f>COUNTIFS('[1]Form 3E'!$Z$15:$Z$1702,"&gt;="&amp;$AZ$11,'[1]Form 3E'!$Z$15:$Z$1702,"&lt;="&amp;$BA$11,'[1]Form 3E'!$C$15:$C$1702,"&gt;="&amp;$AZ$9,'[1]Form 3E'!$C$15:$C$1702,"&lt;="&amp;$BA$9,'[1]Form 3E'!$H$15:$H$1702,B14)</f>
        <v>0</v>
      </c>
      <c r="AF14" s="24">
        <f>COUNTIFS('[1]Form 3E'!$Z$15:$Z$1702,"&gt;="&amp;$AZ$11,'[1]Form 3E'!$Z$15:$Z$1702,"&lt;="&amp;$BA$11,'[1]Form 3E'!$C$15:$C$1702,"&gt;="&amp;$BB$9,'[1]Form 3E'!$C$15:$C$1702,"&lt;="&amp;$BC$9,'[1]Form 3E'!$H$15:$H$1702,B14)</f>
        <v>0</v>
      </c>
      <c r="AG14" s="21">
        <f>SUM(AD14:AF14)</f>
        <v>0</v>
      </c>
      <c r="AH14" s="24">
        <f>COUNTIFS('[1]Form 3E'!$AR$15:$AR$1702,"&gt;="&amp;$AZ$10,'[1]Form 3E'!$AR$15:$AR$1702,"&lt;="&amp;$BA$10,'[1]Form 3E'!$C$15:$C$1702,"&gt;="&amp;$AX$9,'[1]Form 3E'!$C$15:$C$1702,"&lt;="&amp;$AY$9,'[1]Form 3E'!$AS$15:$AS$1702,"R",'[1]Form 3E'!$H$15:$H$1702,B14)</f>
        <v>0</v>
      </c>
      <c r="AI14" s="24">
        <f>COUNTIFS('[1]Form 3E'!$AR$15:$AR$1702,"&gt;="&amp;$AZ$10,'[1]Form 3E'!$AR$15:$AR$1702,"&lt;="&amp;$BA$10,'[1]Form 3E'!$C$15:$C$1702,"&gt;="&amp;$AX$9,'[1]Form 3E'!$C$15:$C$1702,"&lt;="&amp;$AY$9,'[1]Form 3E'!$AS$15:$AS$1702,"NR",'[1]Form 3E'!$H$15:$H$1702,B14)</f>
        <v>0</v>
      </c>
      <c r="AJ14" s="93">
        <f>SUM(AH14:AI14)</f>
        <v>0</v>
      </c>
      <c r="AK14" s="24">
        <f>COUNTIFS('[1]Form 3E'!$AR$15:$AR$1702,"&gt;="&amp;$AZ$10,'[1]Form 3E'!$AR$15:$AR$1702,"&lt;="&amp;$BA$10,'[1]Form 3E'!$C$15:$C$1702,"&gt;="&amp;$AZ$9,'[1]Form 3E'!$C$15:$C$1702,"&lt;="&amp;$BA$9,'[1]Form 3E'!$AS$15:$AS$1702,"R",'[1]Form 3E'!$H$15:$H$1702,B14)</f>
        <v>0</v>
      </c>
      <c r="AL14" s="24">
        <f>COUNTIFS('[1]Form 3E'!$AR$15:$AR$1702,"&gt;="&amp;$AZ$10,'[1]Form 3E'!$AR$15:$AR$1702,"&lt;="&amp;$BA$10,'[1]Form 3E'!$C$15:$C$1702,"&gt;="&amp;$AZ$9,'[1]Form 3E'!$C$15:$C$1702,"&lt;="&amp;$BA$9,'[1]Form 3E'!$AS$15:$AS$1702,"NR",'[1]Form 3E'!$H$15:$H$1702,B14)</f>
        <v>0</v>
      </c>
      <c r="AM14" s="93">
        <f>SUM(AK14:AL14)</f>
        <v>0</v>
      </c>
      <c r="AN14" s="24">
        <f>COUNTIFS('[1]Form 3E'!$AR$15:$AR$1702,"&gt;="&amp;$AZ$10,'[1]Form 3E'!$AR$15:$AR$1702,"&lt;="&amp;$BA$10,'[1]Form 3E'!$C$15:$C$1702,"&gt;="&amp;$BB$9,'[1]Form 3E'!$C$15:$C$1702,"&lt;="&amp;$BC$9,'[1]Form 3E'!$AS$15:$AS$1702,"R",'[1]Form 3E'!$H$15:$H$1702,B14)</f>
        <v>0</v>
      </c>
      <c r="AO14" s="24">
        <f>COUNTIFS('[1]Form 3E'!$AR$15:$AR$1702,"&gt;="&amp;$AZ$10,'[1]Form 3E'!$AR$15:$AR$1702,"&lt;="&amp;$BA$10,'[1]Form 3E'!$C$15:$C$1702,"&gt;="&amp;$BB$9,'[1]Form 3E'!$C$15:$C$1702,"&lt;="&amp;$BC$9,'[1]Form 3E'!$AS$15:$AS$1702,"NR",'[1]Form 3E'!$H$15:$H$1702,B14)</f>
        <v>0</v>
      </c>
      <c r="AP14" s="93">
        <f>SUM(AN14:AO14)</f>
        <v>0</v>
      </c>
      <c r="AQ14" s="74">
        <f>AH14+AK14+AN14</f>
        <v>0</v>
      </c>
      <c r="AR14" s="24">
        <f>AI14+AL14+AO14</f>
        <v>0</v>
      </c>
      <c r="AS14" s="24">
        <f>SUM(AQ14:AR14)</f>
        <v>0</v>
      </c>
      <c r="AT14" s="101" t="e">
        <f>AS14/AG14*100</f>
        <v>#DIV/0!</v>
      </c>
      <c r="AU14" s="41" t="e">
        <f>AQ14/AS14*100</f>
        <v>#DIV/0!</v>
      </c>
      <c r="AV14" s="24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</row>
    <row r="15" spans="1:64">
      <c r="A15" s="23">
        <v>4</v>
      </c>
      <c r="B15" s="107" t="str">
        <f>'[1]data faskes19'!B13</f>
        <v>TLOGOWARU - 3573031012</v>
      </c>
      <c r="C15" s="20"/>
      <c r="D15" s="42">
        <f>'[1]data faskes19'!E13</f>
        <v>94</v>
      </c>
      <c r="E15" s="23">
        <f>COUNTIFS('[1]Form 3E'!$C$15:$C$1702,"&gt;="&amp;$AZ$10,'[1]Form 3E'!$C$15:$C$1702,"&lt;="&amp;$BA$10,'[1]Form 3E'!$O$15:$O$1702,"R",'[1]Form 3E'!$H$15:$H$1702,B15)</f>
        <v>0</v>
      </c>
      <c r="F15" s="23">
        <f>COUNTIFS('[1]Form 3E'!$C$15:$C$1702,"&gt;="&amp;$AZ$10,'[1]Form 3E'!$C$15:$C$1702,"&lt;="&amp;$BA$10,'[1]Form 3E'!$O$15:$O$1702,"NR",'[1]Form 3E'!$H$15:$H$1702,B15)</f>
        <v>2</v>
      </c>
      <c r="G15" s="23">
        <f>SUM(E15:F15)</f>
        <v>2</v>
      </c>
      <c r="H15" s="39">
        <f>G15/D15*100</f>
        <v>2.1276595744680851</v>
      </c>
      <c r="I15" s="41">
        <f>E15/G15*100</f>
        <v>0</v>
      </c>
      <c r="J15" s="23">
        <f>COUNTIFS('[1]Form 3E'!$C$15:$C$1702,"&gt;="&amp;$AZ$10,'[1]Form 3E'!$C$15:$C$1702,"&lt;="&amp;$BA$10,'[1]Form 3E'!$O$15:$O$1702,"R",'[1]Form 3E'!$T$15:$T$1702,"Y",'[1]Form 3E'!$H$15:$H$1702,B15)</f>
        <v>0</v>
      </c>
      <c r="K15" s="40"/>
      <c r="L15" s="39" t="e">
        <f>J15/E15*100</f>
        <v>#DIV/0!</v>
      </c>
      <c r="M15" s="75">
        <f>'[1]data faskes19'!I13</f>
        <v>0</v>
      </c>
      <c r="N15" s="2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3E'!$H$15:$H$1702,B15)</f>
        <v>0</v>
      </c>
      <c r="O15" s="2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3E'!$H$15:$H$1702,B15)</f>
        <v>0</v>
      </c>
      <c r="P15" s="24">
        <f>SUM(N15:O15)</f>
        <v>0</v>
      </c>
      <c r="Q15" s="102" t="e">
        <f>P15/M15*100</f>
        <v>#DIV/0!</v>
      </c>
      <c r="R15" s="25">
        <f>COUNTIFS('[1]Form 3E'!$Z$15:$Z$1702,"&gt;="&amp;$AZ$10,'[1]Form 3E'!$Z$15:$Z$1702,"&lt;="&amp;$BA$10,'[1]Form 3E'!$C$15:$C$1702,"&gt;="&amp;$AZ$9,'[1]Form 3E'!$C$15:$C$1702,"&lt;="&amp;$BA$9,'[1]Form 3E'!$AM$15:$AM$1702,"*&lt; 24 Jam",'[1]Form 3E'!$H$15:$H$1702,B15)</f>
        <v>0</v>
      </c>
      <c r="S15" s="25">
        <f>COUNTIFS('[1]Form 3E'!$Z$15:$Z$1702,"&gt;="&amp;$AZ$10,'[1]Form 3E'!$Z$15:$Z$1702,"&lt;="&amp;$BA$10,'[1]Form 3E'!$C$15:$C$1702,"&gt;="&amp;$BB$9,'[1]Form 3E'!$C$15:$C$1702,"&lt;="&amp;$BC$9,'[1]Form 3E'!$AM$15:$AM$1702,"*&lt; 24 Jam",'[1]Form 3E'!$H$15:$H$1702,B15)</f>
        <v>0</v>
      </c>
      <c r="T15" s="24">
        <f>SUM(R15:S15)</f>
        <v>0</v>
      </c>
      <c r="U15" s="38" t="e">
        <f>T15/P15*100</f>
        <v>#DIV/0!</v>
      </c>
      <c r="V15" s="25">
        <f>COUNTIFS('[1]Form 3E'!$Z$15:$Z$1702,"&gt;="&amp;$AZ$10,'[1]Form 3E'!$Z$15:$Z$1702,"&lt;="&amp;$BA$10,'[1]Form 3E'!$C$15:$C$1702,"&gt;="&amp;$AZ$9,'[1]Form 3E'!$C$15:$C$1702,"&lt;="&amp;$BA$9,'[1]Form 3E'!$AN$15:$AN$1702,"*&lt; 24 Jam",'[1]Form 3E'!$H$15:$H$1702,B15)</f>
        <v>0</v>
      </c>
      <c r="W15" s="25">
        <f>COUNTIFS('[1]Form 3E'!$Z$15:$Z$1702,"&gt;="&amp;$AZ$10,'[1]Form 3E'!$Z$15:$Z$1702,"&lt;="&amp;$BA$10,'[1]Form 3E'!$C$15:$C$1702,"&gt;="&amp;$BB$9,'[1]Form 3E'!$C$15:$C$1702,"&lt;="&amp;$BC$9,'[1]Form 3E'!$AN$15:$AN$1702,"*&lt; 24 Jam",'[1]Form 3E'!$H$15:$H$1702,B15)</f>
        <v>0</v>
      </c>
      <c r="X15" s="21">
        <f>SUM(V15:W15)</f>
        <v>0</v>
      </c>
      <c r="Y15" s="25">
        <f>COUNTIFS('[1]Form 3E'!$Z$15:$Z$1702,"&gt;="&amp;$AZ$10,'[1]Form 3E'!$Z$15:$Z$1702,"&lt;="&amp;$BA$10,'[1]Form 3E'!$C$15:$C$1702,"&gt;="&amp;$AZ$9,'[1]Form 3E'!$C$15:$C$1702,"&lt;="&amp;$BA$9,'[1]Form 3E'!$AN$15:$AN$1702,"*≥24 Jam",'[1]Form 3E'!$H$15:$H$1702,B15)</f>
        <v>0</v>
      </c>
      <c r="Z15" s="25">
        <f>COUNTIFS('[1]Form 3E'!$Z$15:$Z$1702,"&gt;="&amp;$AZ$10,'[1]Form 3E'!$Z$15:$Z$1702,"&lt;="&amp;$BA$10,'[1]Form 3E'!$C$15:$C$1702,"&gt;="&amp;$BB$9,'[1]Form 3E'!$C$15:$C$1702,"&lt;="&amp;$BC$9,'[1]Form 3E'!$AN$15:$AN$1702,"*≥24 Jam",'[1]Form 3E'!$H$15:$H$1702,B15)</f>
        <v>0</v>
      </c>
      <c r="AA15" s="93">
        <f>SUM(Y15:Z15)</f>
        <v>0</v>
      </c>
      <c r="AB15" s="74">
        <f>X15+AA15</f>
        <v>0</v>
      </c>
      <c r="AC15" s="38" t="e">
        <f>AB15/P15*100</f>
        <v>#DIV/0!</v>
      </c>
      <c r="AD15" s="24">
        <f>COUNTIFS('[1]Form 3E'!$Z$15:$Z$1702,"&gt;="&amp;$AZ$11,'[1]Form 3E'!$Z$15:$Z$1702,"&lt;="&amp;$BA$11,'[1]Form 3E'!$C$15:$C$1702,"&gt;="&amp;$AX$9,'[1]Form 3E'!$C$15:$C$1702,"&lt;="&amp;$AY$9,'[1]Form 3E'!$H$15:$H$1702,B15)</f>
        <v>1</v>
      </c>
      <c r="AE15" s="24">
        <f>COUNTIFS('[1]Form 3E'!$Z$15:$Z$1702,"&gt;="&amp;$AZ$11,'[1]Form 3E'!$Z$15:$Z$1702,"&lt;="&amp;$BA$11,'[1]Form 3E'!$C$15:$C$1702,"&gt;="&amp;$AZ$9,'[1]Form 3E'!$C$15:$C$1702,"&lt;="&amp;$BA$9,'[1]Form 3E'!$H$15:$H$1702,B15)</f>
        <v>0</v>
      </c>
      <c r="AF15" s="24">
        <f>COUNTIFS('[1]Form 3E'!$Z$15:$Z$1702,"&gt;="&amp;$AZ$11,'[1]Form 3E'!$Z$15:$Z$1702,"&lt;="&amp;$BA$11,'[1]Form 3E'!$C$15:$C$1702,"&gt;="&amp;$BB$9,'[1]Form 3E'!$C$15:$C$1702,"&lt;="&amp;$BC$9,'[1]Form 3E'!$H$15:$H$1702,B15)</f>
        <v>0</v>
      </c>
      <c r="AG15" s="21">
        <f>SUM(AD15:AF15)</f>
        <v>1</v>
      </c>
      <c r="AH15" s="24">
        <f>COUNTIFS('[1]Form 3E'!$AR$15:$AR$1702,"&gt;="&amp;$AZ$10,'[1]Form 3E'!$AR$15:$AR$1702,"&lt;="&amp;$BA$10,'[1]Form 3E'!$C$15:$C$1702,"&gt;="&amp;$AX$9,'[1]Form 3E'!$C$15:$C$1702,"&lt;="&amp;$AY$9,'[1]Form 3E'!$AS$15:$AS$1702,"R",'[1]Form 3E'!$H$15:$H$1702,B15)</f>
        <v>0</v>
      </c>
      <c r="AI15" s="24">
        <f>COUNTIFS('[1]Form 3E'!$AR$15:$AR$1702,"&gt;="&amp;$AZ$10,'[1]Form 3E'!$AR$15:$AR$1702,"&lt;="&amp;$BA$10,'[1]Form 3E'!$C$15:$C$1702,"&gt;="&amp;$AX$9,'[1]Form 3E'!$C$15:$C$1702,"&lt;="&amp;$AY$9,'[1]Form 3E'!$AS$15:$AS$1702,"NR",'[1]Form 3E'!$H$15:$H$1702,B15)</f>
        <v>1</v>
      </c>
      <c r="AJ15" s="93">
        <f>SUM(AH15:AI15)</f>
        <v>1</v>
      </c>
      <c r="AK15" s="24">
        <f>COUNTIFS('[1]Form 3E'!$AR$15:$AR$1702,"&gt;="&amp;$AZ$10,'[1]Form 3E'!$AR$15:$AR$1702,"&lt;="&amp;$BA$10,'[1]Form 3E'!$C$15:$C$1702,"&gt;="&amp;$AZ$9,'[1]Form 3E'!$C$15:$C$1702,"&lt;="&amp;$BA$9,'[1]Form 3E'!$AS$15:$AS$1702,"R",'[1]Form 3E'!$H$15:$H$1702,B15)</f>
        <v>0</v>
      </c>
      <c r="AL15" s="24">
        <f>COUNTIFS('[1]Form 3E'!$AR$15:$AR$1702,"&gt;="&amp;$AZ$10,'[1]Form 3E'!$AR$15:$AR$1702,"&lt;="&amp;$BA$10,'[1]Form 3E'!$C$15:$C$1702,"&gt;="&amp;$AZ$9,'[1]Form 3E'!$C$15:$C$1702,"&lt;="&amp;$BA$9,'[1]Form 3E'!$AS$15:$AS$1702,"NR",'[1]Form 3E'!$H$15:$H$1702,B15)</f>
        <v>0</v>
      </c>
      <c r="AM15" s="93">
        <f>SUM(AK15:AL15)</f>
        <v>0</v>
      </c>
      <c r="AN15" s="24">
        <f>COUNTIFS('[1]Form 3E'!$AR$15:$AR$1702,"&gt;="&amp;$AZ$10,'[1]Form 3E'!$AR$15:$AR$1702,"&lt;="&amp;$BA$10,'[1]Form 3E'!$C$15:$C$1702,"&gt;="&amp;$BB$9,'[1]Form 3E'!$C$15:$C$1702,"&lt;="&amp;$BC$9,'[1]Form 3E'!$AS$15:$AS$1702,"R",'[1]Form 3E'!$H$15:$H$1702,B15)</f>
        <v>0</v>
      </c>
      <c r="AO15" s="24">
        <f>COUNTIFS('[1]Form 3E'!$AR$15:$AR$1702,"&gt;="&amp;$AZ$10,'[1]Form 3E'!$AR$15:$AR$1702,"&lt;="&amp;$BA$10,'[1]Form 3E'!$C$15:$C$1702,"&gt;="&amp;$BB$9,'[1]Form 3E'!$C$15:$C$1702,"&lt;="&amp;$BC$9,'[1]Form 3E'!$AS$15:$AS$1702,"NR",'[1]Form 3E'!$H$15:$H$1702,B15)</f>
        <v>0</v>
      </c>
      <c r="AP15" s="93">
        <f>SUM(AN15:AO15)</f>
        <v>0</v>
      </c>
      <c r="AQ15" s="74">
        <f>AH15+AK15+AN15</f>
        <v>0</v>
      </c>
      <c r="AR15" s="24">
        <f>AI15+AL15+AO15</f>
        <v>1</v>
      </c>
      <c r="AS15" s="24">
        <f>SUM(AQ15:AR15)</f>
        <v>1</v>
      </c>
      <c r="AT15" s="101">
        <f>AS15/AG15*100</f>
        <v>100</v>
      </c>
      <c r="AU15" s="41">
        <f>AQ15/AS15*100</f>
        <v>0</v>
      </c>
      <c r="AV15" s="24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</row>
    <row r="16" spans="1:64" hidden="1">
      <c r="A16" s="23">
        <v>5</v>
      </c>
      <c r="B16" s="107">
        <f>'[1]data faskes19'!B14</f>
        <v>0</v>
      </c>
      <c r="C16" s="20"/>
      <c r="D16" s="42">
        <f>'[1]data faskes19'!E14</f>
        <v>0</v>
      </c>
      <c r="E16" s="23">
        <f>COUNTIFS('[1]Form 3E'!$C$15:$C$1702,"&gt;="&amp;$AZ$10,'[1]Form 3E'!$C$15:$C$1702,"&lt;="&amp;$BA$10,'[1]Form 3E'!$O$15:$O$1702,"R",'[1]Form 3E'!$H$15:$H$1702,B16)</f>
        <v>0</v>
      </c>
      <c r="F16" s="23">
        <f>COUNTIFS('[1]Form 3E'!$C$15:$C$1702,"&gt;="&amp;$AZ$10,'[1]Form 3E'!$C$15:$C$1702,"&lt;="&amp;$BA$10,'[1]Form 3E'!$O$15:$O$1702,"NR",'[1]Form 3E'!$H$15:$H$1702,B16)</f>
        <v>0</v>
      </c>
      <c r="G16" s="23">
        <f>SUM(E16:F16)</f>
        <v>0</v>
      </c>
      <c r="H16" s="39" t="e">
        <f>G16/D16*100</f>
        <v>#DIV/0!</v>
      </c>
      <c r="I16" s="41" t="e">
        <f>E16/G16*100</f>
        <v>#DIV/0!</v>
      </c>
      <c r="J16" s="23">
        <f>COUNTIFS('[1]Form 3E'!$C$15:$C$1702,"&gt;="&amp;$AZ$10,'[1]Form 3E'!$C$15:$C$1702,"&lt;="&amp;$BA$10,'[1]Form 3E'!$O$15:$O$1702,"R",'[1]Form 3E'!$T$15:$T$1702,"Y",'[1]Form 3E'!$H$15:$H$1702,B16)</f>
        <v>0</v>
      </c>
      <c r="K16" s="40"/>
      <c r="L16" s="39" t="e">
        <f>J16/E16*100</f>
        <v>#DIV/0!</v>
      </c>
      <c r="M16" s="75">
        <f>'[1]data faskes19'!I14</f>
        <v>0</v>
      </c>
      <c r="N16" s="2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3E'!$H$15:$H$1702,B16)</f>
        <v>0</v>
      </c>
      <c r="O16" s="2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3E'!$H$15:$H$1702,B16)</f>
        <v>0</v>
      </c>
      <c r="P16" s="24">
        <f>SUM(N16:O16)</f>
        <v>0</v>
      </c>
      <c r="Q16" s="102" t="e">
        <f>P16/M16*100</f>
        <v>#DIV/0!</v>
      </c>
      <c r="R16" s="25">
        <f>COUNTIFS('[1]Form 3E'!$Z$15:$Z$1702,"&gt;="&amp;$AZ$10,'[1]Form 3E'!$Z$15:$Z$1702,"&lt;="&amp;$BA$10,'[1]Form 3E'!$C$15:$C$1702,"&gt;="&amp;$AZ$9,'[1]Form 3E'!$C$15:$C$1702,"&lt;="&amp;$BA$9,'[1]Form 3E'!$AM$15:$AM$1702,"*&lt; 24 Jam",'[1]Form 3E'!$H$15:$H$1702,B16)</f>
        <v>0</v>
      </c>
      <c r="S16" s="25">
        <f>COUNTIFS('[1]Form 3E'!$Z$15:$Z$1702,"&gt;="&amp;$AZ$10,'[1]Form 3E'!$Z$15:$Z$1702,"&lt;="&amp;$BA$10,'[1]Form 3E'!$C$15:$C$1702,"&gt;="&amp;$BB$9,'[1]Form 3E'!$C$15:$C$1702,"&lt;="&amp;$BC$9,'[1]Form 3E'!$AM$15:$AM$1702,"*&lt; 24 Jam",'[1]Form 3E'!$H$15:$H$1702,B16)</f>
        <v>0</v>
      </c>
      <c r="T16" s="24">
        <f>SUM(R16:S16)</f>
        <v>0</v>
      </c>
      <c r="U16" s="38" t="e">
        <f>T16/P16*100</f>
        <v>#DIV/0!</v>
      </c>
      <c r="V16" s="25">
        <f>COUNTIFS('[1]Form 3E'!$Z$15:$Z$1702,"&gt;="&amp;$AZ$10,'[1]Form 3E'!$Z$15:$Z$1702,"&lt;="&amp;$BA$10,'[1]Form 3E'!$C$15:$C$1702,"&gt;="&amp;$AZ$9,'[1]Form 3E'!$C$15:$C$1702,"&lt;="&amp;$BA$9,'[1]Form 3E'!$AN$15:$AN$1702,"*&lt; 24 Jam",'[1]Form 3E'!$H$15:$H$1702,B16)</f>
        <v>0</v>
      </c>
      <c r="W16" s="25">
        <f>COUNTIFS('[1]Form 3E'!$Z$15:$Z$1702,"&gt;="&amp;$AZ$10,'[1]Form 3E'!$Z$15:$Z$1702,"&lt;="&amp;$BA$10,'[1]Form 3E'!$C$15:$C$1702,"&gt;="&amp;$BB$9,'[1]Form 3E'!$C$15:$C$1702,"&lt;="&amp;$BC$9,'[1]Form 3E'!$AN$15:$AN$1702,"*&lt; 24 Jam",'[1]Form 3E'!$H$15:$H$1702,B16)</f>
        <v>0</v>
      </c>
      <c r="X16" s="21">
        <f>SUM(V16:W16)</f>
        <v>0</v>
      </c>
      <c r="Y16" s="25">
        <f>COUNTIFS('[1]Form 3E'!$Z$15:$Z$1702,"&gt;="&amp;$AZ$10,'[1]Form 3E'!$Z$15:$Z$1702,"&lt;="&amp;$BA$10,'[1]Form 3E'!$C$15:$C$1702,"&gt;="&amp;$AZ$9,'[1]Form 3E'!$C$15:$C$1702,"&lt;="&amp;$BA$9,'[1]Form 3E'!$AN$15:$AN$1702,"*≥24 Jam",'[1]Form 3E'!$H$15:$H$1702,B16)</f>
        <v>0</v>
      </c>
      <c r="Z16" s="25">
        <f>COUNTIFS('[1]Form 3E'!$Z$15:$Z$1702,"&gt;="&amp;$AZ$10,'[1]Form 3E'!$Z$15:$Z$1702,"&lt;="&amp;$BA$10,'[1]Form 3E'!$C$15:$C$1702,"&gt;="&amp;$BB$9,'[1]Form 3E'!$C$15:$C$1702,"&lt;="&amp;$BC$9,'[1]Form 3E'!$AN$15:$AN$1702,"*≥24 Jam",'[1]Form 3E'!$H$15:$H$1702,B16)</f>
        <v>0</v>
      </c>
      <c r="AA16" s="93">
        <f>SUM(Y16:Z16)</f>
        <v>0</v>
      </c>
      <c r="AB16" s="74">
        <f>X16+AA16</f>
        <v>0</v>
      </c>
      <c r="AC16" s="38" t="e">
        <f>AB16/P16*100</f>
        <v>#DIV/0!</v>
      </c>
      <c r="AD16" s="24">
        <f>COUNTIFS('[1]Form 3E'!$Z$15:$Z$1702,"&gt;="&amp;$AZ$11,'[1]Form 3E'!$Z$15:$Z$1702,"&lt;="&amp;$BA$11,'[1]Form 3E'!$C$15:$C$1702,"&gt;="&amp;$AX$9,'[1]Form 3E'!$C$15:$C$1702,"&lt;="&amp;$AY$9,'[1]Form 3E'!$H$15:$H$1702,B16)</f>
        <v>0</v>
      </c>
      <c r="AE16" s="24">
        <f>COUNTIFS('[1]Form 3E'!$Z$15:$Z$1702,"&gt;="&amp;$AZ$11,'[1]Form 3E'!$Z$15:$Z$1702,"&lt;="&amp;$BA$11,'[1]Form 3E'!$C$15:$C$1702,"&gt;="&amp;$AZ$9,'[1]Form 3E'!$C$15:$C$1702,"&lt;="&amp;$BA$9,'[1]Form 3E'!$H$15:$H$1702,B16)</f>
        <v>0</v>
      </c>
      <c r="AF16" s="24">
        <f>COUNTIFS('[1]Form 3E'!$Z$15:$Z$1702,"&gt;="&amp;$AZ$11,'[1]Form 3E'!$Z$15:$Z$1702,"&lt;="&amp;$BA$11,'[1]Form 3E'!$C$15:$C$1702,"&gt;="&amp;$BB$9,'[1]Form 3E'!$C$15:$C$1702,"&lt;="&amp;$BC$9,'[1]Form 3E'!$H$15:$H$1702,B16)</f>
        <v>0</v>
      </c>
      <c r="AG16" s="21">
        <f>SUM(AD16:AF16)</f>
        <v>0</v>
      </c>
      <c r="AH16" s="24">
        <f>COUNTIFS('[1]Form 3E'!$AR$15:$AR$1702,"&gt;="&amp;$AZ$10,'[1]Form 3E'!$AR$15:$AR$1702,"&lt;="&amp;$BA$10,'[1]Form 3E'!$C$15:$C$1702,"&gt;="&amp;$AX$9,'[1]Form 3E'!$C$15:$C$1702,"&lt;="&amp;$AY$9,'[1]Form 3E'!$AS$15:$AS$1702,"R",'[1]Form 3E'!$H$15:$H$1702,B16)</f>
        <v>0</v>
      </c>
      <c r="AI16" s="24">
        <f>COUNTIFS('[1]Form 3E'!$AR$15:$AR$1702,"&gt;="&amp;$AZ$10,'[1]Form 3E'!$AR$15:$AR$1702,"&lt;="&amp;$BA$10,'[1]Form 3E'!$C$15:$C$1702,"&gt;="&amp;$AX$9,'[1]Form 3E'!$C$15:$C$1702,"&lt;="&amp;$AY$9,'[1]Form 3E'!$AS$15:$AS$1702,"NR",'[1]Form 3E'!$H$15:$H$1702,B16)</f>
        <v>0</v>
      </c>
      <c r="AJ16" s="93">
        <f>SUM(AH16:AI16)</f>
        <v>0</v>
      </c>
      <c r="AK16" s="24">
        <f>COUNTIFS('[1]Form 3E'!$AR$15:$AR$1702,"&gt;="&amp;$AZ$10,'[1]Form 3E'!$AR$15:$AR$1702,"&lt;="&amp;$BA$10,'[1]Form 3E'!$C$15:$C$1702,"&gt;="&amp;$AZ$9,'[1]Form 3E'!$C$15:$C$1702,"&lt;="&amp;$BA$9,'[1]Form 3E'!$AS$15:$AS$1702,"R",'[1]Form 3E'!$H$15:$H$1702,B16)</f>
        <v>0</v>
      </c>
      <c r="AL16" s="24">
        <f>COUNTIFS('[1]Form 3E'!$AR$15:$AR$1702,"&gt;="&amp;$AZ$10,'[1]Form 3E'!$AR$15:$AR$1702,"&lt;="&amp;$BA$10,'[1]Form 3E'!$C$15:$C$1702,"&gt;="&amp;$AZ$9,'[1]Form 3E'!$C$15:$C$1702,"&lt;="&amp;$BA$9,'[1]Form 3E'!$AS$15:$AS$1702,"NR",'[1]Form 3E'!$H$15:$H$1702,B16)</f>
        <v>0</v>
      </c>
      <c r="AM16" s="93">
        <f>SUM(AK16:AL16)</f>
        <v>0</v>
      </c>
      <c r="AN16" s="24">
        <f>COUNTIFS('[1]Form 3E'!$AR$15:$AR$1702,"&gt;="&amp;$AZ$10,'[1]Form 3E'!$AR$15:$AR$1702,"&lt;="&amp;$BA$10,'[1]Form 3E'!$C$15:$C$1702,"&gt;="&amp;$BB$9,'[1]Form 3E'!$C$15:$C$1702,"&lt;="&amp;$BC$9,'[1]Form 3E'!$AS$15:$AS$1702,"R",'[1]Form 3E'!$H$15:$H$1702,B16)</f>
        <v>0</v>
      </c>
      <c r="AO16" s="24">
        <f>COUNTIFS('[1]Form 3E'!$AR$15:$AR$1702,"&gt;="&amp;$AZ$10,'[1]Form 3E'!$AR$15:$AR$1702,"&lt;="&amp;$BA$10,'[1]Form 3E'!$C$15:$C$1702,"&gt;="&amp;$BB$9,'[1]Form 3E'!$C$15:$C$1702,"&lt;="&amp;$BC$9,'[1]Form 3E'!$AS$15:$AS$1702,"NR",'[1]Form 3E'!$H$15:$H$1702,B16)</f>
        <v>0</v>
      </c>
      <c r="AP16" s="93">
        <f>SUM(AN16:AO16)</f>
        <v>0</v>
      </c>
      <c r="AQ16" s="74">
        <f>AH16+AK16+AN16</f>
        <v>0</v>
      </c>
      <c r="AR16" s="24">
        <f>AI16+AL16+AO16</f>
        <v>0</v>
      </c>
      <c r="AS16" s="24">
        <f>SUM(AQ16:AR16)</f>
        <v>0</v>
      </c>
      <c r="AT16" s="101" t="e">
        <f>AS16/AG16*100</f>
        <v>#DIV/0!</v>
      </c>
      <c r="AU16" s="41" t="e">
        <f>AQ16/AS16*100</f>
        <v>#DIV/0!</v>
      </c>
      <c r="AV16" s="24"/>
      <c r="AW16" s="6"/>
      <c r="AX16" s="6"/>
      <c r="AY16" s="6"/>
      <c r="AZ16" s="4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</row>
    <row r="17" spans="1:64" hidden="1">
      <c r="A17" s="23">
        <v>6</v>
      </c>
      <c r="B17" s="103">
        <f>'[1]data faskes19'!B15</f>
        <v>0</v>
      </c>
      <c r="C17" s="20"/>
      <c r="D17" s="42">
        <f>'[1]data faskes19'!E15</f>
        <v>0</v>
      </c>
      <c r="E17" s="23">
        <f>COUNTIFS('[1]Form 3E'!$C$15:$C$1702,"&gt;="&amp;$AZ$10,'[1]Form 3E'!$C$15:$C$1702,"&lt;="&amp;$BA$10,'[1]Form 3E'!$O$15:$O$1702,"R",'[1]Form 3E'!$H$15:$H$1702,B17)</f>
        <v>0</v>
      </c>
      <c r="F17" s="23">
        <f>COUNTIFS('[1]Form 3E'!$C$15:$C$1702,"&gt;="&amp;$AZ$10,'[1]Form 3E'!$C$15:$C$1702,"&lt;="&amp;$BA$10,'[1]Form 3E'!$O$15:$O$1702,"NR",'[1]Form 3E'!$H$15:$H$1702,B17)</f>
        <v>0</v>
      </c>
      <c r="G17" s="23">
        <f>SUM(E17:F17)</f>
        <v>0</v>
      </c>
      <c r="H17" s="39" t="e">
        <f>G17/D17*100</f>
        <v>#DIV/0!</v>
      </c>
      <c r="I17" s="41" t="e">
        <f>E17/G17*100</f>
        <v>#DIV/0!</v>
      </c>
      <c r="J17" s="23">
        <f>COUNTIFS('[1]Form 3E'!$C$15:$C$1702,"&gt;="&amp;$AZ$10,'[1]Form 3E'!$C$15:$C$1702,"&lt;="&amp;$BA$10,'[1]Form 3E'!$O$15:$O$1702,"R",'[1]Form 3E'!$T$15:$T$1702,"Y",'[1]Form 3E'!$H$15:$H$1702,B17)</f>
        <v>0</v>
      </c>
      <c r="K17" s="40"/>
      <c r="L17" s="39" t="e">
        <f>J17/E17*100</f>
        <v>#DIV/0!</v>
      </c>
      <c r="M17" s="75">
        <f>'[1]data faskes19'!I15</f>
        <v>0</v>
      </c>
      <c r="N17" s="2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3E'!$H$15:$H$1702,B17)</f>
        <v>0</v>
      </c>
      <c r="O17" s="2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3E'!$H$15:$H$1702,B17)</f>
        <v>0</v>
      </c>
      <c r="P17" s="24">
        <f>SUM(N17:O17)</f>
        <v>0</v>
      </c>
      <c r="Q17" s="102" t="e">
        <f>P17/M17*100</f>
        <v>#DIV/0!</v>
      </c>
      <c r="R17" s="25">
        <f>COUNTIFS('[1]Form 3E'!$Z$15:$Z$1702,"&gt;="&amp;$AZ$10,'[1]Form 3E'!$Z$15:$Z$1702,"&lt;="&amp;$BA$10,'[1]Form 3E'!$C$15:$C$1702,"&gt;="&amp;$AZ$9,'[1]Form 3E'!$C$15:$C$1702,"&lt;="&amp;$BA$9,'[1]Form 3E'!$AM$15:$AM$1702,"*&lt; 24 Jam",'[1]Form 3E'!$H$15:$H$1702,B17)</f>
        <v>0</v>
      </c>
      <c r="S17" s="25">
        <f>COUNTIFS('[1]Form 3E'!$Z$15:$Z$1702,"&gt;="&amp;$AZ$10,'[1]Form 3E'!$Z$15:$Z$1702,"&lt;="&amp;$BA$10,'[1]Form 3E'!$C$15:$C$1702,"&gt;="&amp;$BB$9,'[1]Form 3E'!$C$15:$C$1702,"&lt;="&amp;$BC$9,'[1]Form 3E'!$AM$15:$AM$1702,"*&lt; 24 Jam",'[1]Form 3E'!$H$15:$H$1702,B17)</f>
        <v>0</v>
      </c>
      <c r="T17" s="24">
        <f>SUM(R17:S17)</f>
        <v>0</v>
      </c>
      <c r="U17" s="38" t="e">
        <f>T17/P17*100</f>
        <v>#DIV/0!</v>
      </c>
      <c r="V17" s="25">
        <f>COUNTIFS('[1]Form 3E'!$Z$15:$Z$1702,"&gt;="&amp;$AZ$10,'[1]Form 3E'!$Z$15:$Z$1702,"&lt;="&amp;$BA$10,'[1]Form 3E'!$C$15:$C$1702,"&gt;="&amp;$AZ$9,'[1]Form 3E'!$C$15:$C$1702,"&lt;="&amp;$BA$9,'[1]Form 3E'!$AN$15:$AN$1702,"*&lt; 24 Jam",'[1]Form 3E'!$H$15:$H$1702,B17)</f>
        <v>0</v>
      </c>
      <c r="W17" s="25">
        <f>COUNTIFS('[1]Form 3E'!$Z$15:$Z$1702,"&gt;="&amp;$AZ$10,'[1]Form 3E'!$Z$15:$Z$1702,"&lt;="&amp;$BA$10,'[1]Form 3E'!$C$15:$C$1702,"&gt;="&amp;$BB$9,'[1]Form 3E'!$C$15:$C$1702,"&lt;="&amp;$BC$9,'[1]Form 3E'!$AN$15:$AN$1702,"*&lt; 24 Jam",'[1]Form 3E'!$H$15:$H$1702,B17)</f>
        <v>0</v>
      </c>
      <c r="X17" s="21">
        <f>SUM(V17:W17)</f>
        <v>0</v>
      </c>
      <c r="Y17" s="25">
        <f>COUNTIFS('[1]Form 3E'!$Z$15:$Z$1702,"&gt;="&amp;$AZ$10,'[1]Form 3E'!$Z$15:$Z$1702,"&lt;="&amp;$BA$10,'[1]Form 3E'!$C$15:$C$1702,"&gt;="&amp;$AZ$9,'[1]Form 3E'!$C$15:$C$1702,"&lt;="&amp;$BA$9,'[1]Form 3E'!$AN$15:$AN$1702,"*≥24 Jam",'[1]Form 3E'!$H$15:$H$1702,B17)</f>
        <v>0</v>
      </c>
      <c r="Z17" s="25">
        <f>COUNTIFS('[1]Form 3E'!$Z$15:$Z$1702,"&gt;="&amp;$AZ$10,'[1]Form 3E'!$Z$15:$Z$1702,"&lt;="&amp;$BA$10,'[1]Form 3E'!$C$15:$C$1702,"&gt;="&amp;$BB$9,'[1]Form 3E'!$C$15:$C$1702,"&lt;="&amp;$BC$9,'[1]Form 3E'!$AN$15:$AN$1702,"*≥24 Jam",'[1]Form 3E'!$H$15:$H$1702,B17)</f>
        <v>0</v>
      </c>
      <c r="AA17" s="93">
        <f>SUM(Y17:Z17)</f>
        <v>0</v>
      </c>
      <c r="AB17" s="74">
        <f>X17+AA17</f>
        <v>0</v>
      </c>
      <c r="AC17" s="38" t="e">
        <f>AB17/P17*100</f>
        <v>#DIV/0!</v>
      </c>
      <c r="AD17" s="24">
        <f>COUNTIFS('[1]Form 3E'!$Z$15:$Z$1702,"&gt;="&amp;$AZ$11,'[1]Form 3E'!$Z$15:$Z$1702,"&lt;="&amp;$BA$11,'[1]Form 3E'!$C$15:$C$1702,"&gt;="&amp;$AX$9,'[1]Form 3E'!$C$15:$C$1702,"&lt;="&amp;$AY$9,'[1]Form 3E'!$H$15:$H$1702,B17)</f>
        <v>0</v>
      </c>
      <c r="AE17" s="24">
        <f>COUNTIFS('[1]Form 3E'!$Z$15:$Z$1702,"&gt;="&amp;$AZ$11,'[1]Form 3E'!$Z$15:$Z$1702,"&lt;="&amp;$BA$11,'[1]Form 3E'!$C$15:$C$1702,"&gt;="&amp;$AZ$9,'[1]Form 3E'!$C$15:$C$1702,"&lt;="&amp;$BA$9,'[1]Form 3E'!$H$15:$H$1702,B17)</f>
        <v>0</v>
      </c>
      <c r="AF17" s="24">
        <f>COUNTIFS('[1]Form 3E'!$Z$15:$Z$1702,"&gt;="&amp;$AZ$11,'[1]Form 3E'!$Z$15:$Z$1702,"&lt;="&amp;$BA$11,'[1]Form 3E'!$C$15:$C$1702,"&gt;="&amp;$BB$9,'[1]Form 3E'!$C$15:$C$1702,"&lt;="&amp;$BC$9,'[1]Form 3E'!$H$15:$H$1702,B17)</f>
        <v>0</v>
      </c>
      <c r="AG17" s="21">
        <f>SUM(AD17:AF17)</f>
        <v>0</v>
      </c>
      <c r="AH17" s="24">
        <f>COUNTIFS('[1]Form 3E'!$AR$15:$AR$1702,"&gt;="&amp;$AZ$10,'[1]Form 3E'!$AR$15:$AR$1702,"&lt;="&amp;$BA$10,'[1]Form 3E'!$C$15:$C$1702,"&gt;="&amp;$AX$9,'[1]Form 3E'!$C$15:$C$1702,"&lt;="&amp;$AY$9,'[1]Form 3E'!$AS$15:$AS$1702,"R",'[1]Form 3E'!$H$15:$H$1702,B17)</f>
        <v>0</v>
      </c>
      <c r="AI17" s="24">
        <f>COUNTIFS('[1]Form 3E'!$AR$15:$AR$1702,"&gt;="&amp;$AZ$10,'[1]Form 3E'!$AR$15:$AR$1702,"&lt;="&amp;$BA$10,'[1]Form 3E'!$C$15:$C$1702,"&gt;="&amp;$AX$9,'[1]Form 3E'!$C$15:$C$1702,"&lt;="&amp;$AY$9,'[1]Form 3E'!$AS$15:$AS$1702,"NR",'[1]Form 3E'!$H$15:$H$1702,B17)</f>
        <v>0</v>
      </c>
      <c r="AJ17" s="93">
        <f>SUM(AH17:AI17)</f>
        <v>0</v>
      </c>
      <c r="AK17" s="24">
        <f>COUNTIFS('[1]Form 3E'!$AR$15:$AR$1702,"&gt;="&amp;$AZ$10,'[1]Form 3E'!$AR$15:$AR$1702,"&lt;="&amp;$BA$10,'[1]Form 3E'!$C$15:$C$1702,"&gt;="&amp;$AZ$9,'[1]Form 3E'!$C$15:$C$1702,"&lt;="&amp;$BA$9,'[1]Form 3E'!$AS$15:$AS$1702,"R",'[1]Form 3E'!$H$15:$H$1702,B17)</f>
        <v>0</v>
      </c>
      <c r="AL17" s="24">
        <f>COUNTIFS('[1]Form 3E'!$AR$15:$AR$1702,"&gt;="&amp;$AZ$10,'[1]Form 3E'!$AR$15:$AR$1702,"&lt;="&amp;$BA$10,'[1]Form 3E'!$C$15:$C$1702,"&gt;="&amp;$AZ$9,'[1]Form 3E'!$C$15:$C$1702,"&lt;="&amp;$BA$9,'[1]Form 3E'!$AS$15:$AS$1702,"NR",'[1]Form 3E'!$H$15:$H$1702,B17)</f>
        <v>0</v>
      </c>
      <c r="AM17" s="93">
        <f>SUM(AK17:AL17)</f>
        <v>0</v>
      </c>
      <c r="AN17" s="24">
        <f>COUNTIFS('[1]Form 3E'!$AR$15:$AR$1702,"&gt;="&amp;$AZ$10,'[1]Form 3E'!$AR$15:$AR$1702,"&lt;="&amp;$BA$10,'[1]Form 3E'!$C$15:$C$1702,"&gt;="&amp;$BB$9,'[1]Form 3E'!$C$15:$C$1702,"&lt;="&amp;$BC$9,'[1]Form 3E'!$AS$15:$AS$1702,"R",'[1]Form 3E'!$H$15:$H$1702,B17)</f>
        <v>0</v>
      </c>
      <c r="AO17" s="24">
        <f>COUNTIFS('[1]Form 3E'!$AR$15:$AR$1702,"&gt;="&amp;$AZ$10,'[1]Form 3E'!$AR$15:$AR$1702,"&lt;="&amp;$BA$10,'[1]Form 3E'!$C$15:$C$1702,"&gt;="&amp;$BB$9,'[1]Form 3E'!$C$15:$C$1702,"&lt;="&amp;$BC$9,'[1]Form 3E'!$AS$15:$AS$1702,"NR",'[1]Form 3E'!$H$15:$H$1702,B17)</f>
        <v>0</v>
      </c>
      <c r="AP17" s="93">
        <f>SUM(AN17:AO17)</f>
        <v>0</v>
      </c>
      <c r="AQ17" s="74">
        <f>AH17+AK17+AN17</f>
        <v>0</v>
      </c>
      <c r="AR17" s="24">
        <f>AI17+AL17+AO17</f>
        <v>0</v>
      </c>
      <c r="AS17" s="24">
        <f>SUM(AQ17:AR17)</f>
        <v>0</v>
      </c>
      <c r="AT17" s="101" t="e">
        <f>AS17/AG17*100</f>
        <v>#DIV/0!</v>
      </c>
      <c r="AU17" s="41" t="e">
        <f>AQ17/AS17*100</f>
        <v>#DIV/0!</v>
      </c>
      <c r="AV17" s="24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</row>
    <row r="18" spans="1:64" hidden="1">
      <c r="A18" s="23">
        <v>7</v>
      </c>
      <c r="B18" s="103">
        <f>'[1]data faskes19'!B16</f>
        <v>0</v>
      </c>
      <c r="C18" s="20"/>
      <c r="D18" s="42">
        <f>'[1]data faskes19'!E16</f>
        <v>0</v>
      </c>
      <c r="E18" s="23">
        <f>COUNTIFS('[1]Form 3E'!$C$15:$C$1702,"&gt;="&amp;$AZ$10,'[1]Form 3E'!$C$15:$C$1702,"&lt;="&amp;$BA$10,'[1]Form 3E'!$O$15:$O$1702,"R",'[1]Form 3E'!$H$15:$H$1702,B18)</f>
        <v>0</v>
      </c>
      <c r="F18" s="23">
        <f>COUNTIFS('[1]Form 3E'!$C$15:$C$1702,"&gt;="&amp;$AZ$10,'[1]Form 3E'!$C$15:$C$1702,"&lt;="&amp;$BA$10,'[1]Form 3E'!$O$15:$O$1702,"NR",'[1]Form 3E'!$H$15:$H$1702,B18)</f>
        <v>0</v>
      </c>
      <c r="G18" s="23">
        <f>SUM(E18:F18)</f>
        <v>0</v>
      </c>
      <c r="H18" s="39" t="e">
        <f>G18/D18*100</f>
        <v>#DIV/0!</v>
      </c>
      <c r="I18" s="41" t="e">
        <f>E18/G18*100</f>
        <v>#DIV/0!</v>
      </c>
      <c r="J18" s="23">
        <f>COUNTIFS('[1]Form 3E'!$C$15:$C$1702,"&gt;="&amp;$AZ$10,'[1]Form 3E'!$C$15:$C$1702,"&lt;="&amp;$BA$10,'[1]Form 3E'!$O$15:$O$1702,"R",'[1]Form 3E'!$T$15:$T$1702,"Y",'[1]Form 3E'!$H$15:$H$1702,B18)</f>
        <v>0</v>
      </c>
      <c r="K18" s="40"/>
      <c r="L18" s="39" t="e">
        <f>J18/E18*100</f>
        <v>#DIV/0!</v>
      </c>
      <c r="M18" s="75">
        <f>'[1]data faskes19'!I16</f>
        <v>0</v>
      </c>
      <c r="N18" s="2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3E'!$H$15:$H$1702,B18)</f>
        <v>0</v>
      </c>
      <c r="O18" s="2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3E'!$H$15:$H$1702,B18)</f>
        <v>0</v>
      </c>
      <c r="P18" s="24">
        <f>SUM(N18:O18)</f>
        <v>0</v>
      </c>
      <c r="Q18" s="102" t="e">
        <f>P18/M18*100</f>
        <v>#DIV/0!</v>
      </c>
      <c r="R18" s="25">
        <f>COUNTIFS('[1]Form 3E'!$Z$15:$Z$1702,"&gt;="&amp;$AZ$10,'[1]Form 3E'!$Z$15:$Z$1702,"&lt;="&amp;$BA$10,'[1]Form 3E'!$C$15:$C$1702,"&gt;="&amp;$AZ$9,'[1]Form 3E'!$C$15:$C$1702,"&lt;="&amp;$BA$9,'[1]Form 3E'!$AM$15:$AM$1702,"*&lt; 24 Jam",'[1]Form 3E'!$H$15:$H$1702,B18)</f>
        <v>0</v>
      </c>
      <c r="S18" s="25">
        <f>COUNTIFS('[1]Form 3E'!$Z$15:$Z$1702,"&gt;="&amp;$AZ$10,'[1]Form 3E'!$Z$15:$Z$1702,"&lt;="&amp;$BA$10,'[1]Form 3E'!$C$15:$C$1702,"&gt;="&amp;$BB$9,'[1]Form 3E'!$C$15:$C$1702,"&lt;="&amp;$BC$9,'[1]Form 3E'!$AM$15:$AM$1702,"*&lt; 24 Jam",'[1]Form 3E'!$H$15:$H$1702,B18)</f>
        <v>0</v>
      </c>
      <c r="T18" s="24">
        <f>SUM(R18:S18)</f>
        <v>0</v>
      </c>
      <c r="U18" s="38" t="e">
        <f>T18/P18*100</f>
        <v>#DIV/0!</v>
      </c>
      <c r="V18" s="25">
        <f>COUNTIFS('[1]Form 3E'!$Z$15:$Z$1702,"&gt;="&amp;$AZ$10,'[1]Form 3E'!$Z$15:$Z$1702,"&lt;="&amp;$BA$10,'[1]Form 3E'!$C$15:$C$1702,"&gt;="&amp;$AZ$9,'[1]Form 3E'!$C$15:$C$1702,"&lt;="&amp;$BA$9,'[1]Form 3E'!$AN$15:$AN$1702,"*&lt; 24 Jam",'[1]Form 3E'!$H$15:$H$1702,B18)</f>
        <v>0</v>
      </c>
      <c r="W18" s="25">
        <f>COUNTIFS('[1]Form 3E'!$Z$15:$Z$1702,"&gt;="&amp;$AZ$10,'[1]Form 3E'!$Z$15:$Z$1702,"&lt;="&amp;$BA$10,'[1]Form 3E'!$C$15:$C$1702,"&gt;="&amp;$BB$9,'[1]Form 3E'!$C$15:$C$1702,"&lt;="&amp;$BC$9,'[1]Form 3E'!$AN$15:$AN$1702,"*&lt; 24 Jam",'[1]Form 3E'!$H$15:$H$1702,B18)</f>
        <v>0</v>
      </c>
      <c r="X18" s="21">
        <f>SUM(V18:W18)</f>
        <v>0</v>
      </c>
      <c r="Y18" s="25">
        <f>COUNTIFS('[1]Form 3E'!$Z$15:$Z$1702,"&gt;="&amp;$AZ$10,'[1]Form 3E'!$Z$15:$Z$1702,"&lt;="&amp;$BA$10,'[1]Form 3E'!$C$15:$C$1702,"&gt;="&amp;$AZ$9,'[1]Form 3E'!$C$15:$C$1702,"&lt;="&amp;$BA$9,'[1]Form 3E'!$AN$15:$AN$1702,"*≥24 Jam",'[1]Form 3E'!$H$15:$H$1702,B18)</f>
        <v>0</v>
      </c>
      <c r="Z18" s="25">
        <f>COUNTIFS('[1]Form 3E'!$Z$15:$Z$1702,"&gt;="&amp;$AZ$10,'[1]Form 3E'!$Z$15:$Z$1702,"&lt;="&amp;$BA$10,'[1]Form 3E'!$C$15:$C$1702,"&gt;="&amp;$BB$9,'[1]Form 3E'!$C$15:$C$1702,"&lt;="&amp;$BC$9,'[1]Form 3E'!$AN$15:$AN$1702,"*≥24 Jam",'[1]Form 3E'!$H$15:$H$1702,B18)</f>
        <v>0</v>
      </c>
      <c r="AA18" s="93">
        <f>SUM(Y18:Z18)</f>
        <v>0</v>
      </c>
      <c r="AB18" s="74">
        <f>X18+AA18</f>
        <v>0</v>
      </c>
      <c r="AC18" s="38" t="e">
        <f>AB18/P18*100</f>
        <v>#DIV/0!</v>
      </c>
      <c r="AD18" s="24">
        <f>COUNTIFS('[1]Form 3E'!$Z$15:$Z$1702,"&gt;="&amp;$AZ$11,'[1]Form 3E'!$Z$15:$Z$1702,"&lt;="&amp;$BA$11,'[1]Form 3E'!$C$15:$C$1702,"&gt;="&amp;$AX$9,'[1]Form 3E'!$C$15:$C$1702,"&lt;="&amp;$AY$9,'[1]Form 3E'!$H$15:$H$1702,B18)</f>
        <v>0</v>
      </c>
      <c r="AE18" s="24">
        <f>COUNTIFS('[1]Form 3E'!$Z$15:$Z$1702,"&gt;="&amp;$AZ$11,'[1]Form 3E'!$Z$15:$Z$1702,"&lt;="&amp;$BA$11,'[1]Form 3E'!$C$15:$C$1702,"&gt;="&amp;$AZ$9,'[1]Form 3E'!$C$15:$C$1702,"&lt;="&amp;$BA$9,'[1]Form 3E'!$H$15:$H$1702,B18)</f>
        <v>0</v>
      </c>
      <c r="AF18" s="24">
        <f>COUNTIFS('[1]Form 3E'!$Z$15:$Z$1702,"&gt;="&amp;$AZ$11,'[1]Form 3E'!$Z$15:$Z$1702,"&lt;="&amp;$BA$11,'[1]Form 3E'!$C$15:$C$1702,"&gt;="&amp;$BB$9,'[1]Form 3E'!$C$15:$C$1702,"&lt;="&amp;$BC$9,'[1]Form 3E'!$H$15:$H$1702,B18)</f>
        <v>0</v>
      </c>
      <c r="AG18" s="21">
        <f>SUM(AD18:AF18)</f>
        <v>0</v>
      </c>
      <c r="AH18" s="24">
        <f>COUNTIFS('[1]Form 3E'!$AR$15:$AR$1702,"&gt;="&amp;$AZ$10,'[1]Form 3E'!$AR$15:$AR$1702,"&lt;="&amp;$BA$10,'[1]Form 3E'!$C$15:$C$1702,"&gt;="&amp;$AX$9,'[1]Form 3E'!$C$15:$C$1702,"&lt;="&amp;$AY$9,'[1]Form 3E'!$AS$15:$AS$1702,"R",'[1]Form 3E'!$H$15:$H$1702,B18)</f>
        <v>0</v>
      </c>
      <c r="AI18" s="24">
        <f>COUNTIFS('[1]Form 3E'!$AR$15:$AR$1702,"&gt;="&amp;$AZ$10,'[1]Form 3E'!$AR$15:$AR$1702,"&lt;="&amp;$BA$10,'[1]Form 3E'!$C$15:$C$1702,"&gt;="&amp;$AX$9,'[1]Form 3E'!$C$15:$C$1702,"&lt;="&amp;$AY$9,'[1]Form 3E'!$AS$15:$AS$1702,"NR",'[1]Form 3E'!$H$15:$H$1702,B18)</f>
        <v>0</v>
      </c>
      <c r="AJ18" s="93">
        <f>SUM(AH18:AI18)</f>
        <v>0</v>
      </c>
      <c r="AK18" s="24">
        <f>COUNTIFS('[1]Form 3E'!$AR$15:$AR$1702,"&gt;="&amp;$AZ$10,'[1]Form 3E'!$AR$15:$AR$1702,"&lt;="&amp;$BA$10,'[1]Form 3E'!$C$15:$C$1702,"&gt;="&amp;$AZ$9,'[1]Form 3E'!$C$15:$C$1702,"&lt;="&amp;$BA$9,'[1]Form 3E'!$AS$15:$AS$1702,"R",'[1]Form 3E'!$H$15:$H$1702,B18)</f>
        <v>0</v>
      </c>
      <c r="AL18" s="24">
        <f>COUNTIFS('[1]Form 3E'!$AR$15:$AR$1702,"&gt;="&amp;$AZ$10,'[1]Form 3E'!$AR$15:$AR$1702,"&lt;="&amp;$BA$10,'[1]Form 3E'!$C$15:$C$1702,"&gt;="&amp;$AZ$9,'[1]Form 3E'!$C$15:$C$1702,"&lt;="&amp;$BA$9,'[1]Form 3E'!$AS$15:$AS$1702,"NR",'[1]Form 3E'!$H$15:$H$1702,B18)</f>
        <v>0</v>
      </c>
      <c r="AM18" s="93">
        <f>SUM(AK18:AL18)</f>
        <v>0</v>
      </c>
      <c r="AN18" s="24">
        <f>COUNTIFS('[1]Form 3E'!$AR$15:$AR$1702,"&gt;="&amp;$AZ$10,'[1]Form 3E'!$AR$15:$AR$1702,"&lt;="&amp;$BA$10,'[1]Form 3E'!$C$15:$C$1702,"&gt;="&amp;$BB$9,'[1]Form 3E'!$C$15:$C$1702,"&lt;="&amp;$BC$9,'[1]Form 3E'!$AS$15:$AS$1702,"R",'[1]Form 3E'!$H$15:$H$1702,B18)</f>
        <v>0</v>
      </c>
      <c r="AO18" s="24">
        <f>COUNTIFS('[1]Form 3E'!$AR$15:$AR$1702,"&gt;="&amp;$AZ$10,'[1]Form 3E'!$AR$15:$AR$1702,"&lt;="&amp;$BA$10,'[1]Form 3E'!$C$15:$C$1702,"&gt;="&amp;$BB$9,'[1]Form 3E'!$C$15:$C$1702,"&lt;="&amp;$BC$9,'[1]Form 3E'!$AS$15:$AS$1702,"NR",'[1]Form 3E'!$H$15:$H$1702,B18)</f>
        <v>0</v>
      </c>
      <c r="AP18" s="93">
        <f>SUM(AN18:AO18)</f>
        <v>0</v>
      </c>
      <c r="AQ18" s="74">
        <f>AH18+AK18+AN18</f>
        <v>0</v>
      </c>
      <c r="AR18" s="24">
        <f>AI18+AL18+AO18</f>
        <v>0</v>
      </c>
      <c r="AS18" s="24">
        <f>SUM(AQ18:AR18)</f>
        <v>0</v>
      </c>
      <c r="AT18" s="101" t="e">
        <f>AS18/AG18*100</f>
        <v>#DIV/0!</v>
      </c>
      <c r="AU18" s="41" t="e">
        <f>AQ18/AS18*100</f>
        <v>#DIV/0!</v>
      </c>
      <c r="AV18" s="24"/>
      <c r="AW18" s="6"/>
      <c r="AX18" s="6"/>
      <c r="AY18" s="6"/>
      <c r="AZ18" s="4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</row>
    <row r="19" spans="1:64" hidden="1">
      <c r="A19" s="23">
        <v>8</v>
      </c>
      <c r="B19" s="103">
        <f>'[1]data faskes19'!B17</f>
        <v>0</v>
      </c>
      <c r="C19" s="20"/>
      <c r="D19" s="42">
        <f>'[1]data faskes19'!E17</f>
        <v>0</v>
      </c>
      <c r="E19" s="23">
        <f>COUNTIFS('[1]Form 3E'!$C$15:$C$1702,"&gt;="&amp;$AZ$10,'[1]Form 3E'!$C$15:$C$1702,"&lt;="&amp;$BA$10,'[1]Form 3E'!$O$15:$O$1702,"R",'[1]Form 3E'!$H$15:$H$1702,B19)</f>
        <v>0</v>
      </c>
      <c r="F19" s="23">
        <f>COUNTIFS('[1]Form 3E'!$C$15:$C$1702,"&gt;="&amp;$AZ$10,'[1]Form 3E'!$C$15:$C$1702,"&lt;="&amp;$BA$10,'[1]Form 3E'!$O$15:$O$1702,"NR",'[1]Form 3E'!$H$15:$H$1702,B19)</f>
        <v>0</v>
      </c>
      <c r="G19" s="23">
        <f>SUM(E19:F19)</f>
        <v>0</v>
      </c>
      <c r="H19" s="39" t="e">
        <f>G19/D19*100</f>
        <v>#DIV/0!</v>
      </c>
      <c r="I19" s="41" t="e">
        <f>E19/G19*100</f>
        <v>#DIV/0!</v>
      </c>
      <c r="J19" s="23">
        <f>COUNTIFS('[1]Form 3E'!$C$15:$C$1702,"&gt;="&amp;$AZ$10,'[1]Form 3E'!$C$15:$C$1702,"&lt;="&amp;$BA$10,'[1]Form 3E'!$O$15:$O$1702,"R",'[1]Form 3E'!$T$15:$T$1702,"Y",'[1]Form 3E'!$H$15:$H$1702,B19)</f>
        <v>0</v>
      </c>
      <c r="K19" s="40"/>
      <c r="L19" s="39" t="e">
        <f>J19/E19*100</f>
        <v>#DIV/0!</v>
      </c>
      <c r="M19" s="75">
        <f>'[1]data faskes19'!I17</f>
        <v>0</v>
      </c>
      <c r="N19" s="2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3E'!$H$15:$H$1702,B19)</f>
        <v>0</v>
      </c>
      <c r="O19" s="2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3E'!$H$15:$H$1702,B19)</f>
        <v>0</v>
      </c>
      <c r="P19" s="24">
        <f>SUM(N19:O19)</f>
        <v>0</v>
      </c>
      <c r="Q19" s="102" t="e">
        <f>P19/M19*100</f>
        <v>#DIV/0!</v>
      </c>
      <c r="R19" s="25">
        <f>COUNTIFS('[1]Form 3E'!$Z$15:$Z$1702,"&gt;="&amp;$AZ$10,'[1]Form 3E'!$Z$15:$Z$1702,"&lt;="&amp;$BA$10,'[1]Form 3E'!$C$15:$C$1702,"&gt;="&amp;$AZ$9,'[1]Form 3E'!$C$15:$C$1702,"&lt;="&amp;$BA$9,'[1]Form 3E'!$AM$15:$AM$1702,"*&lt; 24 Jam",'[1]Form 3E'!$H$15:$H$1702,B19)</f>
        <v>0</v>
      </c>
      <c r="S19" s="25">
        <f>COUNTIFS('[1]Form 3E'!$Z$15:$Z$1702,"&gt;="&amp;$AZ$10,'[1]Form 3E'!$Z$15:$Z$1702,"&lt;="&amp;$BA$10,'[1]Form 3E'!$C$15:$C$1702,"&gt;="&amp;$BB$9,'[1]Form 3E'!$C$15:$C$1702,"&lt;="&amp;$BC$9,'[1]Form 3E'!$AM$15:$AM$1702,"*&lt; 24 Jam",'[1]Form 3E'!$H$15:$H$1702,B19)</f>
        <v>0</v>
      </c>
      <c r="T19" s="24">
        <f>SUM(R19:S19)</f>
        <v>0</v>
      </c>
      <c r="U19" s="38" t="e">
        <f>T19/P19*100</f>
        <v>#DIV/0!</v>
      </c>
      <c r="V19" s="25">
        <f>COUNTIFS('[1]Form 3E'!$Z$15:$Z$1702,"&gt;="&amp;$AZ$10,'[1]Form 3E'!$Z$15:$Z$1702,"&lt;="&amp;$BA$10,'[1]Form 3E'!$C$15:$C$1702,"&gt;="&amp;$AZ$9,'[1]Form 3E'!$C$15:$C$1702,"&lt;="&amp;$BA$9,'[1]Form 3E'!$AN$15:$AN$1702,"*&lt; 24 Jam",'[1]Form 3E'!$H$15:$H$1702,B19)</f>
        <v>0</v>
      </c>
      <c r="W19" s="25">
        <f>COUNTIFS('[1]Form 3E'!$Z$15:$Z$1702,"&gt;="&amp;$AZ$10,'[1]Form 3E'!$Z$15:$Z$1702,"&lt;="&amp;$BA$10,'[1]Form 3E'!$C$15:$C$1702,"&gt;="&amp;$BB$9,'[1]Form 3E'!$C$15:$C$1702,"&lt;="&amp;$BC$9,'[1]Form 3E'!$AN$15:$AN$1702,"*&lt; 24 Jam",'[1]Form 3E'!$H$15:$H$1702,B19)</f>
        <v>0</v>
      </c>
      <c r="X19" s="21">
        <f>SUM(V19:W19)</f>
        <v>0</v>
      </c>
      <c r="Y19" s="25">
        <f>COUNTIFS('[1]Form 3E'!$Z$15:$Z$1702,"&gt;="&amp;$AZ$10,'[1]Form 3E'!$Z$15:$Z$1702,"&lt;="&amp;$BA$10,'[1]Form 3E'!$C$15:$C$1702,"&gt;="&amp;$AZ$9,'[1]Form 3E'!$C$15:$C$1702,"&lt;="&amp;$BA$9,'[1]Form 3E'!$AN$15:$AN$1702,"*≥24 Jam",'[1]Form 3E'!$H$15:$H$1702,B19)</f>
        <v>0</v>
      </c>
      <c r="Z19" s="25">
        <f>COUNTIFS('[1]Form 3E'!$Z$15:$Z$1702,"&gt;="&amp;$AZ$10,'[1]Form 3E'!$Z$15:$Z$1702,"&lt;="&amp;$BA$10,'[1]Form 3E'!$C$15:$C$1702,"&gt;="&amp;$BB$9,'[1]Form 3E'!$C$15:$C$1702,"&lt;="&amp;$BC$9,'[1]Form 3E'!$AN$15:$AN$1702,"*≥24 Jam",'[1]Form 3E'!$H$15:$H$1702,B19)</f>
        <v>0</v>
      </c>
      <c r="AA19" s="93">
        <f>SUM(Y19:Z19)</f>
        <v>0</v>
      </c>
      <c r="AB19" s="74">
        <f>X19+AA19</f>
        <v>0</v>
      </c>
      <c r="AC19" s="38" t="e">
        <f>AB19/P19*100</f>
        <v>#DIV/0!</v>
      </c>
      <c r="AD19" s="24">
        <f>COUNTIFS('[1]Form 3E'!$Z$15:$Z$1702,"&gt;="&amp;$AZ$11,'[1]Form 3E'!$Z$15:$Z$1702,"&lt;="&amp;$BA$11,'[1]Form 3E'!$C$15:$C$1702,"&gt;="&amp;$AX$9,'[1]Form 3E'!$C$15:$C$1702,"&lt;="&amp;$AY$9,'[1]Form 3E'!$H$15:$H$1702,B19)</f>
        <v>0</v>
      </c>
      <c r="AE19" s="24">
        <f>COUNTIFS('[1]Form 3E'!$Z$15:$Z$1702,"&gt;="&amp;$AZ$11,'[1]Form 3E'!$Z$15:$Z$1702,"&lt;="&amp;$BA$11,'[1]Form 3E'!$C$15:$C$1702,"&gt;="&amp;$AZ$9,'[1]Form 3E'!$C$15:$C$1702,"&lt;="&amp;$BA$9,'[1]Form 3E'!$H$15:$H$1702,B19)</f>
        <v>0</v>
      </c>
      <c r="AF19" s="24">
        <f>COUNTIFS('[1]Form 3E'!$Z$15:$Z$1702,"&gt;="&amp;$AZ$11,'[1]Form 3E'!$Z$15:$Z$1702,"&lt;="&amp;$BA$11,'[1]Form 3E'!$C$15:$C$1702,"&gt;="&amp;$BB$9,'[1]Form 3E'!$C$15:$C$1702,"&lt;="&amp;$BC$9,'[1]Form 3E'!$H$15:$H$1702,B19)</f>
        <v>0</v>
      </c>
      <c r="AG19" s="21">
        <f>SUM(AD19:AF19)</f>
        <v>0</v>
      </c>
      <c r="AH19" s="24">
        <f>COUNTIFS('[1]Form 3E'!$AR$15:$AR$1702,"&gt;="&amp;$AZ$10,'[1]Form 3E'!$AR$15:$AR$1702,"&lt;="&amp;$BA$10,'[1]Form 3E'!$C$15:$C$1702,"&gt;="&amp;$AX$9,'[1]Form 3E'!$C$15:$C$1702,"&lt;="&amp;$AY$9,'[1]Form 3E'!$AS$15:$AS$1702,"R",'[1]Form 3E'!$H$15:$H$1702,B19)</f>
        <v>0</v>
      </c>
      <c r="AI19" s="24">
        <f>COUNTIFS('[1]Form 3E'!$AR$15:$AR$1702,"&gt;="&amp;$AZ$10,'[1]Form 3E'!$AR$15:$AR$1702,"&lt;="&amp;$BA$10,'[1]Form 3E'!$C$15:$C$1702,"&gt;="&amp;$AX$9,'[1]Form 3E'!$C$15:$C$1702,"&lt;="&amp;$AY$9,'[1]Form 3E'!$AS$15:$AS$1702,"NR",'[1]Form 3E'!$H$15:$H$1702,B19)</f>
        <v>0</v>
      </c>
      <c r="AJ19" s="93">
        <f>SUM(AH19:AI19)</f>
        <v>0</v>
      </c>
      <c r="AK19" s="24">
        <f>COUNTIFS('[1]Form 3E'!$AR$15:$AR$1702,"&gt;="&amp;$AZ$10,'[1]Form 3E'!$AR$15:$AR$1702,"&lt;="&amp;$BA$10,'[1]Form 3E'!$C$15:$C$1702,"&gt;="&amp;$AZ$9,'[1]Form 3E'!$C$15:$C$1702,"&lt;="&amp;$BA$9,'[1]Form 3E'!$AS$15:$AS$1702,"R",'[1]Form 3E'!$H$15:$H$1702,B19)</f>
        <v>0</v>
      </c>
      <c r="AL19" s="24">
        <f>COUNTIFS('[1]Form 3E'!$AR$15:$AR$1702,"&gt;="&amp;$AZ$10,'[1]Form 3E'!$AR$15:$AR$1702,"&lt;="&amp;$BA$10,'[1]Form 3E'!$C$15:$C$1702,"&gt;="&amp;$AZ$9,'[1]Form 3E'!$C$15:$C$1702,"&lt;="&amp;$BA$9,'[1]Form 3E'!$AS$15:$AS$1702,"NR",'[1]Form 3E'!$H$15:$H$1702,B19)</f>
        <v>0</v>
      </c>
      <c r="AM19" s="93">
        <f>SUM(AK19:AL19)</f>
        <v>0</v>
      </c>
      <c r="AN19" s="24">
        <f>COUNTIFS('[1]Form 3E'!$AR$15:$AR$1702,"&gt;="&amp;$AZ$10,'[1]Form 3E'!$AR$15:$AR$1702,"&lt;="&amp;$BA$10,'[1]Form 3E'!$C$15:$C$1702,"&gt;="&amp;$BB$9,'[1]Form 3E'!$C$15:$C$1702,"&lt;="&amp;$BC$9,'[1]Form 3E'!$AS$15:$AS$1702,"R",'[1]Form 3E'!$H$15:$H$1702,B19)</f>
        <v>0</v>
      </c>
      <c r="AO19" s="24">
        <f>COUNTIFS('[1]Form 3E'!$AR$15:$AR$1702,"&gt;="&amp;$AZ$10,'[1]Form 3E'!$AR$15:$AR$1702,"&lt;="&amp;$BA$10,'[1]Form 3E'!$C$15:$C$1702,"&gt;="&amp;$BB$9,'[1]Form 3E'!$C$15:$C$1702,"&lt;="&amp;$BC$9,'[1]Form 3E'!$AS$15:$AS$1702,"NR",'[1]Form 3E'!$H$15:$H$1702,B19)</f>
        <v>0</v>
      </c>
      <c r="AP19" s="93">
        <f>SUM(AN19:AO19)</f>
        <v>0</v>
      </c>
      <c r="AQ19" s="74">
        <f>AH19+AK19+AN19</f>
        <v>0</v>
      </c>
      <c r="AR19" s="24">
        <f>AI19+AL19+AO19</f>
        <v>0</v>
      </c>
      <c r="AS19" s="24">
        <f>SUM(AQ19:AR19)</f>
        <v>0</v>
      </c>
      <c r="AT19" s="101" t="e">
        <f>AS19/AG19*100</f>
        <v>#DIV/0!</v>
      </c>
      <c r="AU19" s="41" t="e">
        <f>AQ19/AS19*100</f>
        <v>#DIV/0!</v>
      </c>
      <c r="AV19" s="24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</row>
    <row r="20" spans="1:64" hidden="1">
      <c r="A20" s="23">
        <v>9</v>
      </c>
      <c r="B20" s="103">
        <f>'[1]data faskes19'!B18</f>
        <v>0</v>
      </c>
      <c r="C20" s="20"/>
      <c r="D20" s="42">
        <f>'[1]data faskes19'!E18</f>
        <v>0</v>
      </c>
      <c r="E20" s="23">
        <f>COUNTIFS('[1]Form 3E'!$C$15:$C$1702,"&gt;="&amp;$AZ$10,'[1]Form 3E'!$C$15:$C$1702,"&lt;="&amp;$BA$10,'[1]Form 3E'!$O$15:$O$1702,"R",'[1]Form 3E'!$H$15:$H$1702,B20)</f>
        <v>0</v>
      </c>
      <c r="F20" s="23">
        <f>COUNTIFS('[1]Form 3E'!$C$15:$C$1702,"&gt;="&amp;$AZ$10,'[1]Form 3E'!$C$15:$C$1702,"&lt;="&amp;$BA$10,'[1]Form 3E'!$O$15:$O$1702,"NR",'[1]Form 3E'!$H$15:$H$1702,B20)</f>
        <v>0</v>
      </c>
      <c r="G20" s="23">
        <f>SUM(E20:F20)</f>
        <v>0</v>
      </c>
      <c r="H20" s="39" t="e">
        <f>G20/D20*100</f>
        <v>#DIV/0!</v>
      </c>
      <c r="I20" s="41" t="e">
        <f>E20/G20*100</f>
        <v>#DIV/0!</v>
      </c>
      <c r="J20" s="23">
        <f>COUNTIFS('[1]Form 3E'!$C$15:$C$1702,"&gt;="&amp;$AZ$10,'[1]Form 3E'!$C$15:$C$1702,"&lt;="&amp;$BA$10,'[1]Form 3E'!$O$15:$O$1702,"R",'[1]Form 3E'!$T$15:$T$1702,"Y",'[1]Form 3E'!$H$15:$H$1702,B20)</f>
        <v>0</v>
      </c>
      <c r="K20" s="40"/>
      <c r="L20" s="39" t="e">
        <f>J20/E20*100</f>
        <v>#DIV/0!</v>
      </c>
      <c r="M20" s="75">
        <f>'[1]data faskes19'!I18</f>
        <v>0</v>
      </c>
      <c r="N20" s="2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3E'!$H$15:$H$1702,B20)</f>
        <v>0</v>
      </c>
      <c r="O20" s="2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3E'!$H$15:$H$1702,B20)</f>
        <v>0</v>
      </c>
      <c r="P20" s="24">
        <f>SUM(N20:O20)</f>
        <v>0</v>
      </c>
      <c r="Q20" s="102" t="e">
        <f>P20/M20*100</f>
        <v>#DIV/0!</v>
      </c>
      <c r="R20" s="25">
        <f>COUNTIFS('[1]Form 3E'!$Z$15:$Z$1702,"&gt;="&amp;$AZ$10,'[1]Form 3E'!$Z$15:$Z$1702,"&lt;="&amp;$BA$10,'[1]Form 3E'!$C$15:$C$1702,"&gt;="&amp;$AZ$9,'[1]Form 3E'!$C$15:$C$1702,"&lt;="&amp;$BA$9,'[1]Form 3E'!$AM$15:$AM$1702,"*&lt; 24 Jam",'[1]Form 3E'!$H$15:$H$1702,B20)</f>
        <v>0</v>
      </c>
      <c r="S20" s="25">
        <f>COUNTIFS('[1]Form 3E'!$Z$15:$Z$1702,"&gt;="&amp;$AZ$10,'[1]Form 3E'!$Z$15:$Z$1702,"&lt;="&amp;$BA$10,'[1]Form 3E'!$C$15:$C$1702,"&gt;="&amp;$BB$9,'[1]Form 3E'!$C$15:$C$1702,"&lt;="&amp;$BC$9,'[1]Form 3E'!$AM$15:$AM$1702,"*&lt; 24 Jam",'[1]Form 3E'!$H$15:$H$1702,B20)</f>
        <v>0</v>
      </c>
      <c r="T20" s="24">
        <f>SUM(R20:S20)</f>
        <v>0</v>
      </c>
      <c r="U20" s="38" t="e">
        <f>T20/P20*100</f>
        <v>#DIV/0!</v>
      </c>
      <c r="V20" s="25">
        <f>COUNTIFS('[1]Form 3E'!$Z$15:$Z$1702,"&gt;="&amp;$AZ$10,'[1]Form 3E'!$Z$15:$Z$1702,"&lt;="&amp;$BA$10,'[1]Form 3E'!$C$15:$C$1702,"&gt;="&amp;$AZ$9,'[1]Form 3E'!$C$15:$C$1702,"&lt;="&amp;$BA$9,'[1]Form 3E'!$AN$15:$AN$1702,"*&lt; 24 Jam",'[1]Form 3E'!$H$15:$H$1702,B20)</f>
        <v>0</v>
      </c>
      <c r="W20" s="25">
        <f>COUNTIFS('[1]Form 3E'!$Z$15:$Z$1702,"&gt;="&amp;$AZ$10,'[1]Form 3E'!$Z$15:$Z$1702,"&lt;="&amp;$BA$10,'[1]Form 3E'!$C$15:$C$1702,"&gt;="&amp;$BB$9,'[1]Form 3E'!$C$15:$C$1702,"&lt;="&amp;$BC$9,'[1]Form 3E'!$AN$15:$AN$1702,"*&lt; 24 Jam",'[1]Form 3E'!$H$15:$H$1702,B20)</f>
        <v>0</v>
      </c>
      <c r="X20" s="21">
        <f>SUM(V20:W20)</f>
        <v>0</v>
      </c>
      <c r="Y20" s="25">
        <f>COUNTIFS('[1]Form 3E'!$Z$15:$Z$1702,"&gt;="&amp;$AZ$10,'[1]Form 3E'!$Z$15:$Z$1702,"&lt;="&amp;$BA$10,'[1]Form 3E'!$C$15:$C$1702,"&gt;="&amp;$AZ$9,'[1]Form 3E'!$C$15:$C$1702,"&lt;="&amp;$BA$9,'[1]Form 3E'!$AN$15:$AN$1702,"*≥24 Jam",'[1]Form 3E'!$H$15:$H$1702,B20)</f>
        <v>0</v>
      </c>
      <c r="Z20" s="25">
        <f>COUNTIFS('[1]Form 3E'!$Z$15:$Z$1702,"&gt;="&amp;$AZ$10,'[1]Form 3E'!$Z$15:$Z$1702,"&lt;="&amp;$BA$10,'[1]Form 3E'!$C$15:$C$1702,"&gt;="&amp;$BB$9,'[1]Form 3E'!$C$15:$C$1702,"&lt;="&amp;$BC$9,'[1]Form 3E'!$AN$15:$AN$1702,"*≥24 Jam",'[1]Form 3E'!$H$15:$H$1702,B20)</f>
        <v>0</v>
      </c>
      <c r="AA20" s="93">
        <f>SUM(Y20:Z20)</f>
        <v>0</v>
      </c>
      <c r="AB20" s="74">
        <f>X20+AA20</f>
        <v>0</v>
      </c>
      <c r="AC20" s="38" t="e">
        <f>AB20/P20*100</f>
        <v>#DIV/0!</v>
      </c>
      <c r="AD20" s="24">
        <f>COUNTIFS('[1]Form 3E'!$Z$15:$Z$1702,"&gt;="&amp;$AZ$11,'[1]Form 3E'!$Z$15:$Z$1702,"&lt;="&amp;$BA$11,'[1]Form 3E'!$C$15:$C$1702,"&gt;="&amp;$AX$9,'[1]Form 3E'!$C$15:$C$1702,"&lt;="&amp;$AY$9,'[1]Form 3E'!$H$15:$H$1702,B20)</f>
        <v>0</v>
      </c>
      <c r="AE20" s="24">
        <f>COUNTIFS('[1]Form 3E'!$Z$15:$Z$1702,"&gt;="&amp;$AZ$11,'[1]Form 3E'!$Z$15:$Z$1702,"&lt;="&amp;$BA$11,'[1]Form 3E'!$C$15:$C$1702,"&gt;="&amp;$AZ$9,'[1]Form 3E'!$C$15:$C$1702,"&lt;="&amp;$BA$9,'[1]Form 3E'!$H$15:$H$1702,B20)</f>
        <v>0</v>
      </c>
      <c r="AF20" s="24">
        <f>COUNTIFS('[1]Form 3E'!$Z$15:$Z$1702,"&gt;="&amp;$AZ$11,'[1]Form 3E'!$Z$15:$Z$1702,"&lt;="&amp;$BA$11,'[1]Form 3E'!$C$15:$C$1702,"&gt;="&amp;$BB$9,'[1]Form 3E'!$C$15:$C$1702,"&lt;="&amp;$BC$9,'[1]Form 3E'!$H$15:$H$1702,B20)</f>
        <v>0</v>
      </c>
      <c r="AG20" s="21">
        <f>SUM(AD20:AF20)</f>
        <v>0</v>
      </c>
      <c r="AH20" s="24">
        <f>COUNTIFS('[1]Form 3E'!$AR$15:$AR$1702,"&gt;="&amp;$AZ$10,'[1]Form 3E'!$AR$15:$AR$1702,"&lt;="&amp;$BA$10,'[1]Form 3E'!$C$15:$C$1702,"&gt;="&amp;$AX$9,'[1]Form 3E'!$C$15:$C$1702,"&lt;="&amp;$AY$9,'[1]Form 3E'!$AS$15:$AS$1702,"R",'[1]Form 3E'!$H$15:$H$1702,B20)</f>
        <v>0</v>
      </c>
      <c r="AI20" s="24">
        <f>COUNTIFS('[1]Form 3E'!$AR$15:$AR$1702,"&gt;="&amp;$AZ$10,'[1]Form 3E'!$AR$15:$AR$1702,"&lt;="&amp;$BA$10,'[1]Form 3E'!$C$15:$C$1702,"&gt;="&amp;$AX$9,'[1]Form 3E'!$C$15:$C$1702,"&lt;="&amp;$AY$9,'[1]Form 3E'!$AS$15:$AS$1702,"NR",'[1]Form 3E'!$H$15:$H$1702,B20)</f>
        <v>0</v>
      </c>
      <c r="AJ20" s="93">
        <f>SUM(AH20:AI20)</f>
        <v>0</v>
      </c>
      <c r="AK20" s="24">
        <f>COUNTIFS('[1]Form 3E'!$AR$15:$AR$1702,"&gt;="&amp;$AZ$10,'[1]Form 3E'!$AR$15:$AR$1702,"&lt;="&amp;$BA$10,'[1]Form 3E'!$C$15:$C$1702,"&gt;="&amp;$AZ$9,'[1]Form 3E'!$C$15:$C$1702,"&lt;="&amp;$BA$9,'[1]Form 3E'!$AS$15:$AS$1702,"R",'[1]Form 3E'!$H$15:$H$1702,B20)</f>
        <v>0</v>
      </c>
      <c r="AL20" s="24">
        <f>COUNTIFS('[1]Form 3E'!$AR$15:$AR$1702,"&gt;="&amp;$AZ$10,'[1]Form 3E'!$AR$15:$AR$1702,"&lt;="&amp;$BA$10,'[1]Form 3E'!$C$15:$C$1702,"&gt;="&amp;$AZ$9,'[1]Form 3E'!$C$15:$C$1702,"&lt;="&amp;$BA$9,'[1]Form 3E'!$AS$15:$AS$1702,"NR",'[1]Form 3E'!$H$15:$H$1702,B20)</f>
        <v>0</v>
      </c>
      <c r="AM20" s="93">
        <f>SUM(AK20:AL20)</f>
        <v>0</v>
      </c>
      <c r="AN20" s="24">
        <f>COUNTIFS('[1]Form 3E'!$AR$15:$AR$1702,"&gt;="&amp;$AZ$10,'[1]Form 3E'!$AR$15:$AR$1702,"&lt;="&amp;$BA$10,'[1]Form 3E'!$C$15:$C$1702,"&gt;="&amp;$BB$9,'[1]Form 3E'!$C$15:$C$1702,"&lt;="&amp;$BC$9,'[1]Form 3E'!$AS$15:$AS$1702,"R",'[1]Form 3E'!$H$15:$H$1702,B20)</f>
        <v>0</v>
      </c>
      <c r="AO20" s="24">
        <f>COUNTIFS('[1]Form 3E'!$AR$15:$AR$1702,"&gt;="&amp;$AZ$10,'[1]Form 3E'!$AR$15:$AR$1702,"&lt;="&amp;$BA$10,'[1]Form 3E'!$C$15:$C$1702,"&gt;="&amp;$BB$9,'[1]Form 3E'!$C$15:$C$1702,"&lt;="&amp;$BC$9,'[1]Form 3E'!$AS$15:$AS$1702,"NR",'[1]Form 3E'!$H$15:$H$1702,B20)</f>
        <v>0</v>
      </c>
      <c r="AP20" s="93">
        <f>SUM(AN20:AO20)</f>
        <v>0</v>
      </c>
      <c r="AQ20" s="74">
        <f>AH20+AK20+AN20</f>
        <v>0</v>
      </c>
      <c r="AR20" s="24">
        <f>AI20+AL20+AO20</f>
        <v>0</v>
      </c>
      <c r="AS20" s="24">
        <f>SUM(AQ20:AR20)</f>
        <v>0</v>
      </c>
      <c r="AT20" s="101" t="e">
        <f>AS20/AG20*100</f>
        <v>#DIV/0!</v>
      </c>
      <c r="AU20" s="41" t="e">
        <f>AQ20/AS20*100</f>
        <v>#DIV/0!</v>
      </c>
      <c r="AV20" s="24"/>
      <c r="AW20" s="6"/>
      <c r="AX20" s="10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</row>
    <row r="21" spans="1:64" ht="15.75" hidden="1" customHeight="1">
      <c r="A21" s="23">
        <v>10</v>
      </c>
      <c r="B21" s="103">
        <f>'[1]data faskes19'!B19</f>
        <v>0</v>
      </c>
      <c r="C21" s="20"/>
      <c r="D21" s="42">
        <f>'[1]data faskes19'!E19</f>
        <v>0</v>
      </c>
      <c r="E21" s="23">
        <f>COUNTIFS('[1]Form 3E'!$C$15:$C$1702,"&gt;="&amp;$AZ$10,'[1]Form 3E'!$C$15:$C$1702,"&lt;="&amp;$BA$10,'[1]Form 3E'!$O$15:$O$1702,"R",'[1]Form 3E'!$H$15:$H$1702,B21)</f>
        <v>0</v>
      </c>
      <c r="F21" s="23">
        <f>COUNTIFS('[1]Form 3E'!$C$15:$C$1702,"&gt;="&amp;$AZ$10,'[1]Form 3E'!$C$15:$C$1702,"&lt;="&amp;$BA$10,'[1]Form 3E'!$O$15:$O$1702,"NR",'[1]Form 3E'!$H$15:$H$1702,B21)</f>
        <v>0</v>
      </c>
      <c r="G21" s="23">
        <f>SUM(E21:F21)</f>
        <v>0</v>
      </c>
      <c r="H21" s="39" t="e">
        <f>G21/D21*100</f>
        <v>#DIV/0!</v>
      </c>
      <c r="I21" s="41" t="e">
        <f>E21/G21*100</f>
        <v>#DIV/0!</v>
      </c>
      <c r="J21" s="23">
        <f>COUNTIFS('[1]Form 3E'!$C$15:$C$1702,"&gt;="&amp;$AZ$10,'[1]Form 3E'!$C$15:$C$1702,"&lt;="&amp;$BA$10,'[1]Form 3E'!$O$15:$O$1702,"R",'[1]Form 3E'!$T$15:$T$1702,"Y",'[1]Form 3E'!$H$15:$H$1702,B21)</f>
        <v>0</v>
      </c>
      <c r="K21" s="40"/>
      <c r="L21" s="39" t="e">
        <f>J21/E21*100</f>
        <v>#DIV/0!</v>
      </c>
      <c r="M21" s="75">
        <f>'[1]data faskes19'!I19</f>
        <v>0</v>
      </c>
      <c r="N21" s="2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3E'!$H$15:$H$1702,B21)</f>
        <v>0</v>
      </c>
      <c r="O21" s="2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3E'!$H$15:$H$1702,B21)</f>
        <v>0</v>
      </c>
      <c r="P21" s="24">
        <f>SUM(N21:O21)</f>
        <v>0</v>
      </c>
      <c r="Q21" s="102" t="e">
        <f>P21/M21*100</f>
        <v>#DIV/0!</v>
      </c>
      <c r="R21" s="25">
        <f>COUNTIFS('[1]Form 3E'!$Z$15:$Z$1702,"&gt;="&amp;$AZ$10,'[1]Form 3E'!$Z$15:$Z$1702,"&lt;="&amp;$BA$10,'[1]Form 3E'!$C$15:$C$1702,"&gt;="&amp;$AZ$9,'[1]Form 3E'!$C$15:$C$1702,"&lt;="&amp;$BA$9,'[1]Form 3E'!$AM$15:$AM$1702,"*&lt; 24 Jam",'[1]Form 3E'!$H$15:$H$1702,B21)</f>
        <v>0</v>
      </c>
      <c r="S21" s="25">
        <f>COUNTIFS('[1]Form 3E'!$Z$15:$Z$1702,"&gt;="&amp;$AZ$10,'[1]Form 3E'!$Z$15:$Z$1702,"&lt;="&amp;$BA$10,'[1]Form 3E'!$C$15:$C$1702,"&gt;="&amp;$BB$9,'[1]Form 3E'!$C$15:$C$1702,"&lt;="&amp;$BC$9,'[1]Form 3E'!$AM$15:$AM$1702,"*&lt; 24 Jam",'[1]Form 3E'!$H$15:$H$1702,B21)</f>
        <v>0</v>
      </c>
      <c r="T21" s="24">
        <f>SUM(R21:S21)</f>
        <v>0</v>
      </c>
      <c r="U21" s="38" t="e">
        <f>T21/P21*100</f>
        <v>#DIV/0!</v>
      </c>
      <c r="V21" s="25">
        <f>COUNTIFS('[1]Form 3E'!$Z$15:$Z$1702,"&gt;="&amp;$AZ$10,'[1]Form 3E'!$Z$15:$Z$1702,"&lt;="&amp;$BA$10,'[1]Form 3E'!$C$15:$C$1702,"&gt;="&amp;$AZ$9,'[1]Form 3E'!$C$15:$C$1702,"&lt;="&amp;$BA$9,'[1]Form 3E'!$AN$15:$AN$1702,"*&lt; 24 Jam",'[1]Form 3E'!$H$15:$H$1702,B21)</f>
        <v>0</v>
      </c>
      <c r="W21" s="25">
        <f>COUNTIFS('[1]Form 3E'!$Z$15:$Z$1702,"&gt;="&amp;$AZ$10,'[1]Form 3E'!$Z$15:$Z$1702,"&lt;="&amp;$BA$10,'[1]Form 3E'!$C$15:$C$1702,"&gt;="&amp;$BB$9,'[1]Form 3E'!$C$15:$C$1702,"&lt;="&amp;$BC$9,'[1]Form 3E'!$AN$15:$AN$1702,"*&lt; 24 Jam",'[1]Form 3E'!$H$15:$H$1702,B21)</f>
        <v>0</v>
      </c>
      <c r="X21" s="21">
        <f>SUM(V21:W21)</f>
        <v>0</v>
      </c>
      <c r="Y21" s="25">
        <f>COUNTIFS('[1]Form 3E'!$Z$15:$Z$1702,"&gt;="&amp;$AZ$10,'[1]Form 3E'!$Z$15:$Z$1702,"&lt;="&amp;$BA$10,'[1]Form 3E'!$C$15:$C$1702,"&gt;="&amp;$AZ$9,'[1]Form 3E'!$C$15:$C$1702,"&lt;="&amp;$BA$9,'[1]Form 3E'!$AN$15:$AN$1702,"*≥24 Jam",'[1]Form 3E'!$H$15:$H$1702,B21)</f>
        <v>0</v>
      </c>
      <c r="Z21" s="25">
        <f>COUNTIFS('[1]Form 3E'!$Z$15:$Z$1702,"&gt;="&amp;$AZ$10,'[1]Form 3E'!$Z$15:$Z$1702,"&lt;="&amp;$BA$10,'[1]Form 3E'!$C$15:$C$1702,"&gt;="&amp;$BB$9,'[1]Form 3E'!$C$15:$C$1702,"&lt;="&amp;$BC$9,'[1]Form 3E'!$AN$15:$AN$1702,"*≥24 Jam",'[1]Form 3E'!$H$15:$H$1702,B21)</f>
        <v>0</v>
      </c>
      <c r="AA21" s="93">
        <f>SUM(Y21:Z21)</f>
        <v>0</v>
      </c>
      <c r="AB21" s="74">
        <f>X21+AA21</f>
        <v>0</v>
      </c>
      <c r="AC21" s="38" t="e">
        <f>AB21/P21*100</f>
        <v>#DIV/0!</v>
      </c>
      <c r="AD21" s="24">
        <f>COUNTIFS('[1]Form 3E'!$Z$15:$Z$1702,"&gt;="&amp;$AZ$11,'[1]Form 3E'!$Z$15:$Z$1702,"&lt;="&amp;$BA$11,'[1]Form 3E'!$C$15:$C$1702,"&gt;="&amp;$AX$9,'[1]Form 3E'!$C$15:$C$1702,"&lt;="&amp;$AY$9,'[1]Form 3E'!$H$15:$H$1702,B21)</f>
        <v>0</v>
      </c>
      <c r="AE21" s="24">
        <f>COUNTIFS('[1]Form 3E'!$Z$15:$Z$1702,"&gt;="&amp;$AZ$11,'[1]Form 3E'!$Z$15:$Z$1702,"&lt;="&amp;$BA$11,'[1]Form 3E'!$C$15:$C$1702,"&gt;="&amp;$AZ$9,'[1]Form 3E'!$C$15:$C$1702,"&lt;="&amp;$BA$9,'[1]Form 3E'!$H$15:$H$1702,B21)</f>
        <v>0</v>
      </c>
      <c r="AF21" s="24">
        <f>COUNTIFS('[1]Form 3E'!$Z$15:$Z$1702,"&gt;="&amp;$AZ$11,'[1]Form 3E'!$Z$15:$Z$1702,"&lt;="&amp;$BA$11,'[1]Form 3E'!$C$15:$C$1702,"&gt;="&amp;$BB$9,'[1]Form 3E'!$C$15:$C$1702,"&lt;="&amp;$BC$9,'[1]Form 3E'!$H$15:$H$1702,B21)</f>
        <v>0</v>
      </c>
      <c r="AG21" s="21">
        <f>SUM(AD21:AF21)</f>
        <v>0</v>
      </c>
      <c r="AH21" s="24">
        <f>COUNTIFS('[1]Form 3E'!$AR$15:$AR$1702,"&gt;="&amp;$AZ$10,'[1]Form 3E'!$AR$15:$AR$1702,"&lt;="&amp;$BA$10,'[1]Form 3E'!$C$15:$C$1702,"&gt;="&amp;$AX$9,'[1]Form 3E'!$C$15:$C$1702,"&lt;="&amp;$AY$9,'[1]Form 3E'!$AS$15:$AS$1702,"R",'[1]Form 3E'!$H$15:$H$1702,B21)</f>
        <v>0</v>
      </c>
      <c r="AI21" s="24">
        <f>COUNTIFS('[1]Form 3E'!$AR$15:$AR$1702,"&gt;="&amp;$AZ$10,'[1]Form 3E'!$AR$15:$AR$1702,"&lt;="&amp;$BA$10,'[1]Form 3E'!$C$15:$C$1702,"&gt;="&amp;$AX$9,'[1]Form 3E'!$C$15:$C$1702,"&lt;="&amp;$AY$9,'[1]Form 3E'!$AS$15:$AS$1702,"NR",'[1]Form 3E'!$H$15:$H$1702,B21)</f>
        <v>0</v>
      </c>
      <c r="AJ21" s="93">
        <f>SUM(AH21:AI21)</f>
        <v>0</v>
      </c>
      <c r="AK21" s="24">
        <f>COUNTIFS('[1]Form 3E'!$AR$15:$AR$1702,"&gt;="&amp;$AZ$10,'[1]Form 3E'!$AR$15:$AR$1702,"&lt;="&amp;$BA$10,'[1]Form 3E'!$C$15:$C$1702,"&gt;="&amp;$AZ$9,'[1]Form 3E'!$C$15:$C$1702,"&lt;="&amp;$BA$9,'[1]Form 3E'!$AS$15:$AS$1702,"R",'[1]Form 3E'!$H$15:$H$1702,B21)</f>
        <v>0</v>
      </c>
      <c r="AL21" s="24">
        <f>COUNTIFS('[1]Form 3E'!$AR$15:$AR$1702,"&gt;="&amp;$AZ$10,'[1]Form 3E'!$AR$15:$AR$1702,"&lt;="&amp;$BA$10,'[1]Form 3E'!$C$15:$C$1702,"&gt;="&amp;$AZ$9,'[1]Form 3E'!$C$15:$C$1702,"&lt;="&amp;$BA$9,'[1]Form 3E'!$AS$15:$AS$1702,"NR",'[1]Form 3E'!$H$15:$H$1702,B21)</f>
        <v>0</v>
      </c>
      <c r="AM21" s="93">
        <f>SUM(AK21:AL21)</f>
        <v>0</v>
      </c>
      <c r="AN21" s="24">
        <f>COUNTIFS('[1]Form 3E'!$AR$15:$AR$1702,"&gt;="&amp;$AZ$10,'[1]Form 3E'!$AR$15:$AR$1702,"&lt;="&amp;$BA$10,'[1]Form 3E'!$C$15:$C$1702,"&gt;="&amp;$BB$9,'[1]Form 3E'!$C$15:$C$1702,"&lt;="&amp;$BC$9,'[1]Form 3E'!$AS$15:$AS$1702,"R",'[1]Form 3E'!$H$15:$H$1702,B21)</f>
        <v>0</v>
      </c>
      <c r="AO21" s="24">
        <f>COUNTIFS('[1]Form 3E'!$AR$15:$AR$1702,"&gt;="&amp;$AZ$10,'[1]Form 3E'!$AR$15:$AR$1702,"&lt;="&amp;$BA$10,'[1]Form 3E'!$C$15:$C$1702,"&gt;="&amp;$BB$9,'[1]Form 3E'!$C$15:$C$1702,"&lt;="&amp;$BC$9,'[1]Form 3E'!$AS$15:$AS$1702,"NR",'[1]Form 3E'!$H$15:$H$1702,B21)</f>
        <v>0</v>
      </c>
      <c r="AP21" s="93">
        <f>SUM(AN21:AO21)</f>
        <v>0</v>
      </c>
      <c r="AQ21" s="74">
        <f>AH21+AK21+AN21</f>
        <v>0</v>
      </c>
      <c r="AR21" s="24">
        <f>AI21+AL21+AO21</f>
        <v>0</v>
      </c>
      <c r="AS21" s="24">
        <f>SUM(AQ21:AR21)</f>
        <v>0</v>
      </c>
      <c r="AT21" s="101" t="e">
        <f>AS21/AG21*100</f>
        <v>#DIV/0!</v>
      </c>
      <c r="AU21" s="41" t="e">
        <f>AQ21/AS21*100</f>
        <v>#DIV/0!</v>
      </c>
      <c r="AV21" s="24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</row>
    <row r="22" spans="1:64" ht="15.75" hidden="1" customHeight="1">
      <c r="A22" s="23">
        <v>11</v>
      </c>
      <c r="B22" s="103">
        <f>'[1]data faskes19'!B20</f>
        <v>0</v>
      </c>
      <c r="C22" s="20"/>
      <c r="D22" s="42">
        <f>'[1]data faskes19'!E20</f>
        <v>0</v>
      </c>
      <c r="E22" s="23">
        <f>COUNTIFS('[1]Form 3E'!$C$15:$C$1702,"&gt;="&amp;$AZ$10,'[1]Form 3E'!$C$15:$C$1702,"&lt;="&amp;$BA$10,'[1]Form 3E'!$O$15:$O$1702,"R",'[1]Form 3E'!$H$15:$H$1702,B22)</f>
        <v>0</v>
      </c>
      <c r="F22" s="23">
        <f>COUNTIFS('[1]Form 3E'!$C$15:$C$1702,"&gt;="&amp;$AZ$10,'[1]Form 3E'!$C$15:$C$1702,"&lt;="&amp;$BA$10,'[1]Form 3E'!$O$15:$O$1702,"NR",'[1]Form 3E'!$H$15:$H$1702,B22)</f>
        <v>0</v>
      </c>
      <c r="G22" s="23">
        <f>SUM(E22:F22)</f>
        <v>0</v>
      </c>
      <c r="H22" s="39" t="e">
        <f>G22/D22*100</f>
        <v>#DIV/0!</v>
      </c>
      <c r="I22" s="41" t="e">
        <f>E22/G22*100</f>
        <v>#DIV/0!</v>
      </c>
      <c r="J22" s="23">
        <f>COUNTIFS('[1]Form 3E'!$C$15:$C$1702,"&gt;="&amp;$AZ$10,'[1]Form 3E'!$C$15:$C$1702,"&lt;="&amp;$BA$10,'[1]Form 3E'!$O$15:$O$1702,"R",'[1]Form 3E'!$T$15:$T$1702,"Y",'[1]Form 3E'!$H$15:$H$1702,B22)</f>
        <v>0</v>
      </c>
      <c r="K22" s="40"/>
      <c r="L22" s="39" t="e">
        <f>J22/E22*100</f>
        <v>#DIV/0!</v>
      </c>
      <c r="M22" s="75">
        <f>'[1]data faskes19'!I20</f>
        <v>0</v>
      </c>
      <c r="N22" s="2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3E'!$H$15:$H$1702,B22)</f>
        <v>0</v>
      </c>
      <c r="O22" s="2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3E'!$H$15:$H$1702,B22)</f>
        <v>0</v>
      </c>
      <c r="P22" s="24">
        <f>SUM(N22:O22)</f>
        <v>0</v>
      </c>
      <c r="Q22" s="102" t="e">
        <f>P22/M22*100</f>
        <v>#DIV/0!</v>
      </c>
      <c r="R22" s="25">
        <f>COUNTIFS('[1]Form 3E'!$Z$15:$Z$1702,"&gt;="&amp;$AZ$10,'[1]Form 3E'!$Z$15:$Z$1702,"&lt;="&amp;$BA$10,'[1]Form 3E'!$C$15:$C$1702,"&gt;="&amp;$AZ$9,'[1]Form 3E'!$C$15:$C$1702,"&lt;="&amp;$BA$9,'[1]Form 3E'!$AM$15:$AM$1702,"*&lt; 24 Jam",'[1]Form 3E'!$H$15:$H$1702,B22)</f>
        <v>0</v>
      </c>
      <c r="S22" s="25">
        <f>COUNTIFS('[1]Form 3E'!$Z$15:$Z$1702,"&gt;="&amp;$AZ$10,'[1]Form 3E'!$Z$15:$Z$1702,"&lt;="&amp;$BA$10,'[1]Form 3E'!$C$15:$C$1702,"&gt;="&amp;$BB$9,'[1]Form 3E'!$C$15:$C$1702,"&lt;="&amp;$BC$9,'[1]Form 3E'!$AM$15:$AM$1702,"*&lt; 24 Jam",'[1]Form 3E'!$H$15:$H$1702,B22)</f>
        <v>0</v>
      </c>
      <c r="T22" s="24">
        <f>SUM(R22:S22)</f>
        <v>0</v>
      </c>
      <c r="U22" s="38" t="e">
        <f>T22/P22*100</f>
        <v>#DIV/0!</v>
      </c>
      <c r="V22" s="25">
        <f>COUNTIFS('[1]Form 3E'!$Z$15:$Z$1702,"&gt;="&amp;$AZ$10,'[1]Form 3E'!$Z$15:$Z$1702,"&lt;="&amp;$BA$10,'[1]Form 3E'!$C$15:$C$1702,"&gt;="&amp;$AZ$9,'[1]Form 3E'!$C$15:$C$1702,"&lt;="&amp;$BA$9,'[1]Form 3E'!$AN$15:$AN$1702,"*&lt; 24 Jam",'[1]Form 3E'!$H$15:$H$1702,B22)</f>
        <v>0</v>
      </c>
      <c r="W22" s="25">
        <f>COUNTIFS('[1]Form 3E'!$Z$15:$Z$1702,"&gt;="&amp;$AZ$10,'[1]Form 3E'!$Z$15:$Z$1702,"&lt;="&amp;$BA$10,'[1]Form 3E'!$C$15:$C$1702,"&gt;="&amp;$BB$9,'[1]Form 3E'!$C$15:$C$1702,"&lt;="&amp;$BC$9,'[1]Form 3E'!$AN$15:$AN$1702,"*&lt; 24 Jam",'[1]Form 3E'!$H$15:$H$1702,B22)</f>
        <v>0</v>
      </c>
      <c r="X22" s="21">
        <f>SUM(V22:W22)</f>
        <v>0</v>
      </c>
      <c r="Y22" s="25">
        <f>COUNTIFS('[1]Form 3E'!$Z$15:$Z$1702,"&gt;="&amp;$AZ$10,'[1]Form 3E'!$Z$15:$Z$1702,"&lt;="&amp;$BA$10,'[1]Form 3E'!$C$15:$C$1702,"&gt;="&amp;$AZ$9,'[1]Form 3E'!$C$15:$C$1702,"&lt;="&amp;$BA$9,'[1]Form 3E'!$AN$15:$AN$1702,"*≥24 Jam",'[1]Form 3E'!$H$15:$H$1702,B22)</f>
        <v>0</v>
      </c>
      <c r="Z22" s="25">
        <f>COUNTIFS('[1]Form 3E'!$Z$15:$Z$1702,"&gt;="&amp;$AZ$10,'[1]Form 3E'!$Z$15:$Z$1702,"&lt;="&amp;$BA$10,'[1]Form 3E'!$C$15:$C$1702,"&gt;="&amp;$BB$9,'[1]Form 3E'!$C$15:$C$1702,"&lt;="&amp;$BC$9,'[1]Form 3E'!$AN$15:$AN$1702,"*≥24 Jam",'[1]Form 3E'!$H$15:$H$1702,B22)</f>
        <v>0</v>
      </c>
      <c r="AA22" s="93">
        <f>SUM(Y22:Z22)</f>
        <v>0</v>
      </c>
      <c r="AB22" s="74">
        <f>X22+AA22</f>
        <v>0</v>
      </c>
      <c r="AC22" s="38" t="e">
        <f>AB22/P22*100</f>
        <v>#DIV/0!</v>
      </c>
      <c r="AD22" s="24">
        <f>COUNTIFS('[1]Form 3E'!$Z$15:$Z$1702,"&gt;="&amp;$AZ$11,'[1]Form 3E'!$Z$15:$Z$1702,"&lt;="&amp;$BA$11,'[1]Form 3E'!$C$15:$C$1702,"&gt;="&amp;$AX$9,'[1]Form 3E'!$C$15:$C$1702,"&lt;="&amp;$AY$9,'[1]Form 3E'!$H$15:$H$1702,B22)</f>
        <v>0</v>
      </c>
      <c r="AE22" s="24">
        <f>COUNTIFS('[1]Form 3E'!$Z$15:$Z$1702,"&gt;="&amp;$AZ$11,'[1]Form 3E'!$Z$15:$Z$1702,"&lt;="&amp;$BA$11,'[1]Form 3E'!$C$15:$C$1702,"&gt;="&amp;$AZ$9,'[1]Form 3E'!$C$15:$C$1702,"&lt;="&amp;$BA$9,'[1]Form 3E'!$H$15:$H$1702,B22)</f>
        <v>0</v>
      </c>
      <c r="AF22" s="24">
        <f>COUNTIFS('[1]Form 3E'!$Z$15:$Z$1702,"&gt;="&amp;$AZ$11,'[1]Form 3E'!$Z$15:$Z$1702,"&lt;="&amp;$BA$11,'[1]Form 3E'!$C$15:$C$1702,"&gt;="&amp;$BB$9,'[1]Form 3E'!$C$15:$C$1702,"&lt;="&amp;$BC$9,'[1]Form 3E'!$H$15:$H$1702,B22)</f>
        <v>0</v>
      </c>
      <c r="AG22" s="21">
        <f>SUM(AD22:AF22)</f>
        <v>0</v>
      </c>
      <c r="AH22" s="24">
        <f>COUNTIFS('[1]Form 3E'!$AR$15:$AR$1702,"&gt;="&amp;$AZ$10,'[1]Form 3E'!$AR$15:$AR$1702,"&lt;="&amp;$BA$10,'[1]Form 3E'!$C$15:$C$1702,"&gt;="&amp;$AX$9,'[1]Form 3E'!$C$15:$C$1702,"&lt;="&amp;$AY$9,'[1]Form 3E'!$AS$15:$AS$1702,"R",'[1]Form 3E'!$H$15:$H$1702,B22)</f>
        <v>0</v>
      </c>
      <c r="AI22" s="24">
        <f>COUNTIFS('[1]Form 3E'!$AR$15:$AR$1702,"&gt;="&amp;$AZ$10,'[1]Form 3E'!$AR$15:$AR$1702,"&lt;="&amp;$BA$10,'[1]Form 3E'!$C$15:$C$1702,"&gt;="&amp;$AX$9,'[1]Form 3E'!$C$15:$C$1702,"&lt;="&amp;$AY$9,'[1]Form 3E'!$AS$15:$AS$1702,"NR",'[1]Form 3E'!$H$15:$H$1702,B22)</f>
        <v>0</v>
      </c>
      <c r="AJ22" s="93">
        <f>SUM(AH22:AI22)</f>
        <v>0</v>
      </c>
      <c r="AK22" s="24">
        <f>COUNTIFS('[1]Form 3E'!$AR$15:$AR$1702,"&gt;="&amp;$AZ$10,'[1]Form 3E'!$AR$15:$AR$1702,"&lt;="&amp;$BA$10,'[1]Form 3E'!$C$15:$C$1702,"&gt;="&amp;$AZ$9,'[1]Form 3E'!$C$15:$C$1702,"&lt;="&amp;$BA$9,'[1]Form 3E'!$AS$15:$AS$1702,"R",'[1]Form 3E'!$H$15:$H$1702,B22)</f>
        <v>0</v>
      </c>
      <c r="AL22" s="24">
        <f>COUNTIFS('[1]Form 3E'!$AR$15:$AR$1702,"&gt;="&amp;$AZ$10,'[1]Form 3E'!$AR$15:$AR$1702,"&lt;="&amp;$BA$10,'[1]Form 3E'!$C$15:$C$1702,"&gt;="&amp;$AZ$9,'[1]Form 3E'!$C$15:$C$1702,"&lt;="&amp;$BA$9,'[1]Form 3E'!$AS$15:$AS$1702,"NR",'[1]Form 3E'!$H$15:$H$1702,B22)</f>
        <v>0</v>
      </c>
      <c r="AM22" s="93">
        <f>SUM(AK22:AL22)</f>
        <v>0</v>
      </c>
      <c r="AN22" s="24">
        <f>COUNTIFS('[1]Form 3E'!$AR$15:$AR$1702,"&gt;="&amp;$AZ$10,'[1]Form 3E'!$AR$15:$AR$1702,"&lt;="&amp;$BA$10,'[1]Form 3E'!$C$15:$C$1702,"&gt;="&amp;$BB$9,'[1]Form 3E'!$C$15:$C$1702,"&lt;="&amp;$BC$9,'[1]Form 3E'!$AS$15:$AS$1702,"R",'[1]Form 3E'!$H$15:$H$1702,B22)</f>
        <v>0</v>
      </c>
      <c r="AO22" s="24">
        <f>COUNTIFS('[1]Form 3E'!$AR$15:$AR$1702,"&gt;="&amp;$AZ$10,'[1]Form 3E'!$AR$15:$AR$1702,"&lt;="&amp;$BA$10,'[1]Form 3E'!$C$15:$C$1702,"&gt;="&amp;$BB$9,'[1]Form 3E'!$C$15:$C$1702,"&lt;="&amp;$BC$9,'[1]Form 3E'!$AS$15:$AS$1702,"NR",'[1]Form 3E'!$H$15:$H$1702,B22)</f>
        <v>0</v>
      </c>
      <c r="AP22" s="93">
        <f>SUM(AN22:AO22)</f>
        <v>0</v>
      </c>
      <c r="AQ22" s="74">
        <f>AH22+AK22+AN22</f>
        <v>0</v>
      </c>
      <c r="AR22" s="24">
        <f>AI22+AL22+AO22</f>
        <v>0</v>
      </c>
      <c r="AS22" s="24">
        <f>SUM(AQ22:AR22)</f>
        <v>0</v>
      </c>
      <c r="AT22" s="101" t="e">
        <f>AS22/AG22*100</f>
        <v>#DIV/0!</v>
      </c>
      <c r="AU22" s="41" t="e">
        <f>AQ22/AS22*100</f>
        <v>#DIV/0!</v>
      </c>
      <c r="AV22" s="24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</row>
    <row r="23" spans="1:64" ht="15.75" hidden="1" customHeight="1">
      <c r="A23" s="23">
        <v>12</v>
      </c>
      <c r="B23" s="103">
        <f>'[1]data faskes19'!B21</f>
        <v>0</v>
      </c>
      <c r="C23" s="20"/>
      <c r="D23" s="42">
        <f>'[1]data faskes19'!E21</f>
        <v>0</v>
      </c>
      <c r="E23" s="23">
        <f>COUNTIFS('[1]Form 3E'!$C$15:$C$1702,"&gt;="&amp;$AZ$10,'[1]Form 3E'!$C$15:$C$1702,"&lt;="&amp;$BA$10,'[1]Form 3E'!$O$15:$O$1702,"R",'[1]Form 3E'!$H$15:$H$1702,B23)</f>
        <v>0</v>
      </c>
      <c r="F23" s="23">
        <f>COUNTIFS('[1]Form 3E'!$C$15:$C$1702,"&gt;="&amp;$AZ$10,'[1]Form 3E'!$C$15:$C$1702,"&lt;="&amp;$BA$10,'[1]Form 3E'!$O$15:$O$1702,"NR",'[1]Form 3E'!$H$15:$H$1702,B23)</f>
        <v>0</v>
      </c>
      <c r="G23" s="23">
        <f>SUM(E23:F23)</f>
        <v>0</v>
      </c>
      <c r="H23" s="39" t="e">
        <f>G23/D23*100</f>
        <v>#DIV/0!</v>
      </c>
      <c r="I23" s="41" t="e">
        <f>E23/G23*100</f>
        <v>#DIV/0!</v>
      </c>
      <c r="J23" s="23">
        <f>COUNTIFS('[1]Form 3E'!$C$15:$C$1702,"&gt;="&amp;$AZ$10,'[1]Form 3E'!$C$15:$C$1702,"&lt;="&amp;$BA$10,'[1]Form 3E'!$O$15:$O$1702,"R",'[1]Form 3E'!$T$15:$T$1702,"Y",'[1]Form 3E'!$H$15:$H$1702,B23)</f>
        <v>0</v>
      </c>
      <c r="K23" s="40"/>
      <c r="L23" s="39" t="e">
        <f>J23/E23*100</f>
        <v>#DIV/0!</v>
      </c>
      <c r="M23" s="75">
        <f>'[1]data faskes19'!I21</f>
        <v>0</v>
      </c>
      <c r="N23" s="2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3E'!$H$15:$H$1702,B23)</f>
        <v>0</v>
      </c>
      <c r="O23" s="2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3E'!$H$15:$H$1702,B23)</f>
        <v>0</v>
      </c>
      <c r="P23" s="24">
        <f>SUM(N23:O23)</f>
        <v>0</v>
      </c>
      <c r="Q23" s="102" t="e">
        <f>P23/M23*100</f>
        <v>#DIV/0!</v>
      </c>
      <c r="R23" s="25">
        <f>COUNTIFS('[1]Form 3E'!$Z$15:$Z$1702,"&gt;="&amp;$AZ$10,'[1]Form 3E'!$Z$15:$Z$1702,"&lt;="&amp;$BA$10,'[1]Form 3E'!$C$15:$C$1702,"&gt;="&amp;$AZ$9,'[1]Form 3E'!$C$15:$C$1702,"&lt;="&amp;$BA$9,'[1]Form 3E'!$AM$15:$AM$1702,"*&lt; 24 Jam",'[1]Form 3E'!$H$15:$H$1702,B23)</f>
        <v>0</v>
      </c>
      <c r="S23" s="25">
        <f>COUNTIFS('[1]Form 3E'!$Z$15:$Z$1702,"&gt;="&amp;$AZ$10,'[1]Form 3E'!$Z$15:$Z$1702,"&lt;="&amp;$BA$10,'[1]Form 3E'!$C$15:$C$1702,"&gt;="&amp;$BB$9,'[1]Form 3E'!$C$15:$C$1702,"&lt;="&amp;$BC$9,'[1]Form 3E'!$AM$15:$AM$1702,"*&lt; 24 Jam",'[1]Form 3E'!$H$15:$H$1702,B23)</f>
        <v>0</v>
      </c>
      <c r="T23" s="24">
        <f>SUM(R23:S23)</f>
        <v>0</v>
      </c>
      <c r="U23" s="38" t="e">
        <f>T23/P23*100</f>
        <v>#DIV/0!</v>
      </c>
      <c r="V23" s="25">
        <f>COUNTIFS('[1]Form 3E'!$Z$15:$Z$1702,"&gt;="&amp;$AZ$10,'[1]Form 3E'!$Z$15:$Z$1702,"&lt;="&amp;$BA$10,'[1]Form 3E'!$C$15:$C$1702,"&gt;="&amp;$AZ$9,'[1]Form 3E'!$C$15:$C$1702,"&lt;="&amp;$BA$9,'[1]Form 3E'!$AN$15:$AN$1702,"*&lt; 24 Jam",'[1]Form 3E'!$H$15:$H$1702,B23)</f>
        <v>0</v>
      </c>
      <c r="W23" s="25">
        <f>COUNTIFS('[1]Form 3E'!$Z$15:$Z$1702,"&gt;="&amp;$AZ$10,'[1]Form 3E'!$Z$15:$Z$1702,"&lt;="&amp;$BA$10,'[1]Form 3E'!$C$15:$C$1702,"&gt;="&amp;$BB$9,'[1]Form 3E'!$C$15:$C$1702,"&lt;="&amp;$BC$9,'[1]Form 3E'!$AN$15:$AN$1702,"*&lt; 24 Jam",'[1]Form 3E'!$H$15:$H$1702,B23)</f>
        <v>0</v>
      </c>
      <c r="X23" s="21">
        <f>SUM(V23:W23)</f>
        <v>0</v>
      </c>
      <c r="Y23" s="25">
        <f>COUNTIFS('[1]Form 3E'!$Z$15:$Z$1702,"&gt;="&amp;$AZ$10,'[1]Form 3E'!$Z$15:$Z$1702,"&lt;="&amp;$BA$10,'[1]Form 3E'!$C$15:$C$1702,"&gt;="&amp;$AZ$9,'[1]Form 3E'!$C$15:$C$1702,"&lt;="&amp;$BA$9,'[1]Form 3E'!$AN$15:$AN$1702,"*≥24 Jam",'[1]Form 3E'!$H$15:$H$1702,B23)</f>
        <v>0</v>
      </c>
      <c r="Z23" s="25">
        <f>COUNTIFS('[1]Form 3E'!$Z$15:$Z$1702,"&gt;="&amp;$AZ$10,'[1]Form 3E'!$Z$15:$Z$1702,"&lt;="&amp;$BA$10,'[1]Form 3E'!$C$15:$C$1702,"&gt;="&amp;$BB$9,'[1]Form 3E'!$C$15:$C$1702,"&lt;="&amp;$BC$9,'[1]Form 3E'!$AN$15:$AN$1702,"*≥24 Jam",'[1]Form 3E'!$H$15:$H$1702,B23)</f>
        <v>0</v>
      </c>
      <c r="AA23" s="93">
        <f>SUM(Y23:Z23)</f>
        <v>0</v>
      </c>
      <c r="AB23" s="74">
        <f>X23+AA23</f>
        <v>0</v>
      </c>
      <c r="AC23" s="38" t="e">
        <f>AB23/P23*100</f>
        <v>#DIV/0!</v>
      </c>
      <c r="AD23" s="24">
        <f>COUNTIFS('[1]Form 3E'!$Z$15:$Z$1702,"&gt;="&amp;$AZ$11,'[1]Form 3E'!$Z$15:$Z$1702,"&lt;="&amp;$BA$11,'[1]Form 3E'!$C$15:$C$1702,"&gt;="&amp;$AX$9,'[1]Form 3E'!$C$15:$C$1702,"&lt;="&amp;$AY$9,'[1]Form 3E'!$H$15:$H$1702,B23)</f>
        <v>0</v>
      </c>
      <c r="AE23" s="24">
        <f>COUNTIFS('[1]Form 3E'!$Z$15:$Z$1702,"&gt;="&amp;$AZ$11,'[1]Form 3E'!$Z$15:$Z$1702,"&lt;="&amp;$BA$11,'[1]Form 3E'!$C$15:$C$1702,"&gt;="&amp;$AZ$9,'[1]Form 3E'!$C$15:$C$1702,"&lt;="&amp;$BA$9,'[1]Form 3E'!$H$15:$H$1702,B23)</f>
        <v>0</v>
      </c>
      <c r="AF23" s="24">
        <f>COUNTIFS('[1]Form 3E'!$Z$15:$Z$1702,"&gt;="&amp;$AZ$11,'[1]Form 3E'!$Z$15:$Z$1702,"&lt;="&amp;$BA$11,'[1]Form 3E'!$C$15:$C$1702,"&gt;="&amp;$BB$9,'[1]Form 3E'!$C$15:$C$1702,"&lt;="&amp;$BC$9,'[1]Form 3E'!$H$15:$H$1702,B23)</f>
        <v>0</v>
      </c>
      <c r="AG23" s="21">
        <f>SUM(AD23:AF23)</f>
        <v>0</v>
      </c>
      <c r="AH23" s="24">
        <f>COUNTIFS('[1]Form 3E'!$AR$15:$AR$1702,"&gt;="&amp;$AZ$10,'[1]Form 3E'!$AR$15:$AR$1702,"&lt;="&amp;$BA$10,'[1]Form 3E'!$C$15:$C$1702,"&gt;="&amp;$AX$9,'[1]Form 3E'!$C$15:$C$1702,"&lt;="&amp;$AY$9,'[1]Form 3E'!$AS$15:$AS$1702,"R",'[1]Form 3E'!$H$15:$H$1702,B23)</f>
        <v>0</v>
      </c>
      <c r="AI23" s="24">
        <f>COUNTIFS('[1]Form 3E'!$AR$15:$AR$1702,"&gt;="&amp;$AZ$10,'[1]Form 3E'!$AR$15:$AR$1702,"&lt;="&amp;$BA$10,'[1]Form 3E'!$C$15:$C$1702,"&gt;="&amp;$AX$9,'[1]Form 3E'!$C$15:$C$1702,"&lt;="&amp;$AY$9,'[1]Form 3E'!$AS$15:$AS$1702,"NR",'[1]Form 3E'!$H$15:$H$1702,B23)</f>
        <v>0</v>
      </c>
      <c r="AJ23" s="93">
        <f>SUM(AH23:AI23)</f>
        <v>0</v>
      </c>
      <c r="AK23" s="24">
        <f>COUNTIFS('[1]Form 3E'!$AR$15:$AR$1702,"&gt;="&amp;$AZ$10,'[1]Form 3E'!$AR$15:$AR$1702,"&lt;="&amp;$BA$10,'[1]Form 3E'!$C$15:$C$1702,"&gt;="&amp;$AZ$9,'[1]Form 3E'!$C$15:$C$1702,"&lt;="&amp;$BA$9,'[1]Form 3E'!$AS$15:$AS$1702,"R",'[1]Form 3E'!$H$15:$H$1702,B23)</f>
        <v>0</v>
      </c>
      <c r="AL23" s="24">
        <f>COUNTIFS('[1]Form 3E'!$AR$15:$AR$1702,"&gt;="&amp;$AZ$10,'[1]Form 3E'!$AR$15:$AR$1702,"&lt;="&amp;$BA$10,'[1]Form 3E'!$C$15:$C$1702,"&gt;="&amp;$AZ$9,'[1]Form 3E'!$C$15:$C$1702,"&lt;="&amp;$BA$9,'[1]Form 3E'!$AS$15:$AS$1702,"NR",'[1]Form 3E'!$H$15:$H$1702,B23)</f>
        <v>0</v>
      </c>
      <c r="AM23" s="93">
        <f>SUM(AK23:AL23)</f>
        <v>0</v>
      </c>
      <c r="AN23" s="24">
        <f>COUNTIFS('[1]Form 3E'!$AR$15:$AR$1702,"&gt;="&amp;$AZ$10,'[1]Form 3E'!$AR$15:$AR$1702,"&lt;="&amp;$BA$10,'[1]Form 3E'!$C$15:$C$1702,"&gt;="&amp;$BB$9,'[1]Form 3E'!$C$15:$C$1702,"&lt;="&amp;$BC$9,'[1]Form 3E'!$AS$15:$AS$1702,"R",'[1]Form 3E'!$H$15:$H$1702,B23)</f>
        <v>0</v>
      </c>
      <c r="AO23" s="24">
        <f>COUNTIFS('[1]Form 3E'!$AR$15:$AR$1702,"&gt;="&amp;$AZ$10,'[1]Form 3E'!$AR$15:$AR$1702,"&lt;="&amp;$BA$10,'[1]Form 3E'!$C$15:$C$1702,"&gt;="&amp;$BB$9,'[1]Form 3E'!$C$15:$C$1702,"&lt;="&amp;$BC$9,'[1]Form 3E'!$AS$15:$AS$1702,"NR",'[1]Form 3E'!$H$15:$H$1702,B23)</f>
        <v>0</v>
      </c>
      <c r="AP23" s="93">
        <f>SUM(AN23:AO23)</f>
        <v>0</v>
      </c>
      <c r="AQ23" s="74">
        <f>AH23+AK23+AN23</f>
        <v>0</v>
      </c>
      <c r="AR23" s="24">
        <f>AI23+AL23+AO23</f>
        <v>0</v>
      </c>
      <c r="AS23" s="24">
        <f>SUM(AQ23:AR23)</f>
        <v>0</v>
      </c>
      <c r="AT23" s="101" t="e">
        <f>AS23/AG23*100</f>
        <v>#DIV/0!</v>
      </c>
      <c r="AU23" s="41" t="e">
        <f>AQ23/AS23*100</f>
        <v>#DIV/0!</v>
      </c>
      <c r="AV23" s="104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</row>
    <row r="24" spans="1:64" ht="15.75" hidden="1" customHeight="1">
      <c r="A24" s="23">
        <v>13</v>
      </c>
      <c r="B24" s="103">
        <f>'[1]data faskes19'!B22</f>
        <v>0</v>
      </c>
      <c r="C24" s="20"/>
      <c r="D24" s="42">
        <f>'[1]data faskes19'!E22</f>
        <v>0</v>
      </c>
      <c r="E24" s="23">
        <f>COUNTIFS('[1]Form 3E'!$C$15:$C$1702,"&gt;="&amp;$AZ$10,'[1]Form 3E'!$C$15:$C$1702,"&lt;="&amp;$BA$10,'[1]Form 3E'!$O$15:$O$1702,"R",'[1]Form 3E'!$H$15:$H$1702,B24)</f>
        <v>0</v>
      </c>
      <c r="F24" s="23">
        <f>COUNTIFS('[1]Form 3E'!$C$15:$C$1702,"&gt;="&amp;$AZ$10,'[1]Form 3E'!$C$15:$C$1702,"&lt;="&amp;$BA$10,'[1]Form 3E'!$O$15:$O$1702,"NR",'[1]Form 3E'!$H$15:$H$1702,B24)</f>
        <v>0</v>
      </c>
      <c r="G24" s="23">
        <f>SUM(E24:F24)</f>
        <v>0</v>
      </c>
      <c r="H24" s="39" t="e">
        <f>G24/D24*100</f>
        <v>#DIV/0!</v>
      </c>
      <c r="I24" s="41" t="e">
        <f>E24/G24*100</f>
        <v>#DIV/0!</v>
      </c>
      <c r="J24" s="23">
        <f>COUNTIFS('[1]Form 3E'!$C$15:$C$1702,"&gt;="&amp;$AZ$10,'[1]Form 3E'!$C$15:$C$1702,"&lt;="&amp;$BA$10,'[1]Form 3E'!$O$15:$O$1702,"R",'[1]Form 3E'!$T$15:$T$1702,"Y",'[1]Form 3E'!$H$15:$H$1702,B24)</f>
        <v>0</v>
      </c>
      <c r="K24" s="40"/>
      <c r="L24" s="39" t="e">
        <f>J24/E24*100</f>
        <v>#DIV/0!</v>
      </c>
      <c r="M24" s="75">
        <f>'[1]data faskes19'!I22</f>
        <v>0</v>
      </c>
      <c r="N24" s="2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3E'!$H$15:$H$1702,B24)</f>
        <v>0</v>
      </c>
      <c r="O24" s="2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3E'!$H$15:$H$1702,B24)</f>
        <v>0</v>
      </c>
      <c r="P24" s="24">
        <f>SUM(N24:O24)</f>
        <v>0</v>
      </c>
      <c r="Q24" s="102" t="e">
        <f>P24/M24*100</f>
        <v>#DIV/0!</v>
      </c>
      <c r="R24" s="25">
        <f>COUNTIFS('[1]Form 3E'!$Z$15:$Z$1702,"&gt;="&amp;$AZ$10,'[1]Form 3E'!$Z$15:$Z$1702,"&lt;="&amp;$BA$10,'[1]Form 3E'!$C$15:$C$1702,"&gt;="&amp;$AZ$9,'[1]Form 3E'!$C$15:$C$1702,"&lt;="&amp;$BA$9,'[1]Form 3E'!$AM$15:$AM$1702,"*&lt; 24 Jam",'[1]Form 3E'!$H$15:$H$1702,B24)</f>
        <v>0</v>
      </c>
      <c r="S24" s="25">
        <f>COUNTIFS('[1]Form 3E'!$Z$15:$Z$1702,"&gt;="&amp;$AZ$10,'[1]Form 3E'!$Z$15:$Z$1702,"&lt;="&amp;$BA$10,'[1]Form 3E'!$C$15:$C$1702,"&gt;="&amp;$BB$9,'[1]Form 3E'!$C$15:$C$1702,"&lt;="&amp;$BC$9,'[1]Form 3E'!$AM$15:$AM$1702,"*&lt; 24 Jam",'[1]Form 3E'!$H$15:$H$1702,B24)</f>
        <v>0</v>
      </c>
      <c r="T24" s="24">
        <f>SUM(R24:S24)</f>
        <v>0</v>
      </c>
      <c r="U24" s="38" t="e">
        <f>T24/P24*100</f>
        <v>#DIV/0!</v>
      </c>
      <c r="V24" s="25">
        <f>COUNTIFS('[1]Form 3E'!$Z$15:$Z$1702,"&gt;="&amp;$AZ$10,'[1]Form 3E'!$Z$15:$Z$1702,"&lt;="&amp;$BA$10,'[1]Form 3E'!$C$15:$C$1702,"&gt;="&amp;$AZ$9,'[1]Form 3E'!$C$15:$C$1702,"&lt;="&amp;$BA$9,'[1]Form 3E'!$AN$15:$AN$1702,"*&lt; 24 Jam",'[1]Form 3E'!$H$15:$H$1702,B24)</f>
        <v>0</v>
      </c>
      <c r="W24" s="25">
        <f>COUNTIFS('[1]Form 3E'!$Z$15:$Z$1702,"&gt;="&amp;$AZ$10,'[1]Form 3E'!$Z$15:$Z$1702,"&lt;="&amp;$BA$10,'[1]Form 3E'!$C$15:$C$1702,"&gt;="&amp;$BB$9,'[1]Form 3E'!$C$15:$C$1702,"&lt;="&amp;$BC$9,'[1]Form 3E'!$AN$15:$AN$1702,"*&lt; 24 Jam",'[1]Form 3E'!$H$15:$H$1702,B24)</f>
        <v>0</v>
      </c>
      <c r="X24" s="21">
        <f>SUM(V24:W24)</f>
        <v>0</v>
      </c>
      <c r="Y24" s="25">
        <f>COUNTIFS('[1]Form 3E'!$Z$15:$Z$1702,"&gt;="&amp;$AZ$10,'[1]Form 3E'!$Z$15:$Z$1702,"&lt;="&amp;$BA$10,'[1]Form 3E'!$C$15:$C$1702,"&gt;="&amp;$AZ$9,'[1]Form 3E'!$C$15:$C$1702,"&lt;="&amp;$BA$9,'[1]Form 3E'!$AN$15:$AN$1702,"*≥24 Jam",'[1]Form 3E'!$H$15:$H$1702,B24)</f>
        <v>0</v>
      </c>
      <c r="Z24" s="25">
        <f>COUNTIFS('[1]Form 3E'!$Z$15:$Z$1702,"&gt;="&amp;$AZ$10,'[1]Form 3E'!$Z$15:$Z$1702,"&lt;="&amp;$BA$10,'[1]Form 3E'!$C$15:$C$1702,"&gt;="&amp;$BB$9,'[1]Form 3E'!$C$15:$C$1702,"&lt;="&amp;$BC$9,'[1]Form 3E'!$AN$15:$AN$1702,"*≥24 Jam",'[1]Form 3E'!$H$15:$H$1702,B24)</f>
        <v>0</v>
      </c>
      <c r="AA24" s="93">
        <f>SUM(Y24:Z24)</f>
        <v>0</v>
      </c>
      <c r="AB24" s="74">
        <f>X24+AA24</f>
        <v>0</v>
      </c>
      <c r="AC24" s="38" t="e">
        <f>AB24/P24*100</f>
        <v>#DIV/0!</v>
      </c>
      <c r="AD24" s="24">
        <f>COUNTIFS('[1]Form 3E'!$Z$15:$Z$1702,"&gt;="&amp;$AZ$11,'[1]Form 3E'!$Z$15:$Z$1702,"&lt;="&amp;$BA$11,'[1]Form 3E'!$C$15:$C$1702,"&gt;="&amp;$AX$9,'[1]Form 3E'!$C$15:$C$1702,"&lt;="&amp;$AY$9,'[1]Form 3E'!$H$15:$H$1702,B24)</f>
        <v>0</v>
      </c>
      <c r="AE24" s="24">
        <f>COUNTIFS('[1]Form 3E'!$Z$15:$Z$1702,"&gt;="&amp;$AZ$11,'[1]Form 3E'!$Z$15:$Z$1702,"&lt;="&amp;$BA$11,'[1]Form 3E'!$C$15:$C$1702,"&gt;="&amp;$AZ$9,'[1]Form 3E'!$C$15:$C$1702,"&lt;="&amp;$BA$9,'[1]Form 3E'!$H$15:$H$1702,B24)</f>
        <v>0</v>
      </c>
      <c r="AF24" s="24">
        <f>COUNTIFS('[1]Form 3E'!$Z$15:$Z$1702,"&gt;="&amp;$AZ$11,'[1]Form 3E'!$Z$15:$Z$1702,"&lt;="&amp;$BA$11,'[1]Form 3E'!$C$15:$C$1702,"&gt;="&amp;$BB$9,'[1]Form 3E'!$C$15:$C$1702,"&lt;="&amp;$BC$9,'[1]Form 3E'!$H$15:$H$1702,B24)</f>
        <v>0</v>
      </c>
      <c r="AG24" s="21">
        <f>SUM(AD24:AF24)</f>
        <v>0</v>
      </c>
      <c r="AH24" s="24">
        <f>COUNTIFS('[1]Form 3E'!$AR$15:$AR$1702,"&gt;="&amp;$AZ$10,'[1]Form 3E'!$AR$15:$AR$1702,"&lt;="&amp;$BA$10,'[1]Form 3E'!$C$15:$C$1702,"&gt;="&amp;$AX$9,'[1]Form 3E'!$C$15:$C$1702,"&lt;="&amp;$AY$9,'[1]Form 3E'!$AS$15:$AS$1702,"R",'[1]Form 3E'!$H$15:$H$1702,B24)</f>
        <v>0</v>
      </c>
      <c r="AI24" s="24">
        <f>COUNTIFS('[1]Form 3E'!$AR$15:$AR$1702,"&gt;="&amp;$AZ$10,'[1]Form 3E'!$AR$15:$AR$1702,"&lt;="&amp;$BA$10,'[1]Form 3E'!$C$15:$C$1702,"&gt;="&amp;$AX$9,'[1]Form 3E'!$C$15:$C$1702,"&lt;="&amp;$AY$9,'[1]Form 3E'!$AS$15:$AS$1702,"NR",'[1]Form 3E'!$H$15:$H$1702,B24)</f>
        <v>0</v>
      </c>
      <c r="AJ24" s="93">
        <f>SUM(AH24:AI24)</f>
        <v>0</v>
      </c>
      <c r="AK24" s="24">
        <f>COUNTIFS('[1]Form 3E'!$AR$15:$AR$1702,"&gt;="&amp;$AZ$10,'[1]Form 3E'!$AR$15:$AR$1702,"&lt;="&amp;$BA$10,'[1]Form 3E'!$C$15:$C$1702,"&gt;="&amp;$AZ$9,'[1]Form 3E'!$C$15:$C$1702,"&lt;="&amp;$BA$9,'[1]Form 3E'!$AS$15:$AS$1702,"R",'[1]Form 3E'!$H$15:$H$1702,B24)</f>
        <v>0</v>
      </c>
      <c r="AL24" s="24">
        <f>COUNTIFS('[1]Form 3E'!$AR$15:$AR$1702,"&gt;="&amp;$AZ$10,'[1]Form 3E'!$AR$15:$AR$1702,"&lt;="&amp;$BA$10,'[1]Form 3E'!$C$15:$C$1702,"&gt;="&amp;$AZ$9,'[1]Form 3E'!$C$15:$C$1702,"&lt;="&amp;$BA$9,'[1]Form 3E'!$AS$15:$AS$1702,"NR",'[1]Form 3E'!$H$15:$H$1702,B24)</f>
        <v>0</v>
      </c>
      <c r="AM24" s="93">
        <f>SUM(AK24:AL24)</f>
        <v>0</v>
      </c>
      <c r="AN24" s="24">
        <f>COUNTIFS('[1]Form 3E'!$AR$15:$AR$1702,"&gt;="&amp;$AZ$10,'[1]Form 3E'!$AR$15:$AR$1702,"&lt;="&amp;$BA$10,'[1]Form 3E'!$C$15:$C$1702,"&gt;="&amp;$BB$9,'[1]Form 3E'!$C$15:$C$1702,"&lt;="&amp;$BC$9,'[1]Form 3E'!$AS$15:$AS$1702,"R",'[1]Form 3E'!$H$15:$H$1702,B24)</f>
        <v>0</v>
      </c>
      <c r="AO24" s="24">
        <f>COUNTIFS('[1]Form 3E'!$AR$15:$AR$1702,"&gt;="&amp;$AZ$10,'[1]Form 3E'!$AR$15:$AR$1702,"&lt;="&amp;$BA$10,'[1]Form 3E'!$C$15:$C$1702,"&gt;="&amp;$BB$9,'[1]Form 3E'!$C$15:$C$1702,"&lt;="&amp;$BC$9,'[1]Form 3E'!$AS$15:$AS$1702,"NR",'[1]Form 3E'!$H$15:$H$1702,B24)</f>
        <v>0</v>
      </c>
      <c r="AP24" s="93">
        <f>SUM(AN24:AO24)</f>
        <v>0</v>
      </c>
      <c r="AQ24" s="74">
        <f>AH24+AK24+AN24</f>
        <v>0</v>
      </c>
      <c r="AR24" s="24">
        <f>AI24+AL24+AO24</f>
        <v>0</v>
      </c>
      <c r="AS24" s="24">
        <f>SUM(AQ24:AR24)</f>
        <v>0</v>
      </c>
      <c r="AT24" s="101" t="e">
        <f>AS24/AG24*100</f>
        <v>#DIV/0!</v>
      </c>
      <c r="AU24" s="41" t="e">
        <f>AQ24/AS24*100</f>
        <v>#DIV/0!</v>
      </c>
      <c r="AV24" s="104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</row>
    <row r="25" spans="1:64" ht="15.75" hidden="1" customHeight="1">
      <c r="A25" s="23">
        <v>14</v>
      </c>
      <c r="B25" s="103">
        <f>'[1]data faskes19'!B23</f>
        <v>0</v>
      </c>
      <c r="C25" s="20"/>
      <c r="D25" s="42">
        <f>'[1]data faskes19'!E23</f>
        <v>0</v>
      </c>
      <c r="E25" s="23">
        <f>COUNTIFS('[1]Form 3E'!$C$15:$C$1702,"&gt;="&amp;$AZ$10,'[1]Form 3E'!$C$15:$C$1702,"&lt;="&amp;$BA$10,'[1]Form 3E'!$O$15:$O$1702,"R",'[1]Form 3E'!$H$15:$H$1702,B25)</f>
        <v>0</v>
      </c>
      <c r="F25" s="23">
        <f>COUNTIFS('[1]Form 3E'!$C$15:$C$1702,"&gt;="&amp;$AZ$10,'[1]Form 3E'!$C$15:$C$1702,"&lt;="&amp;$BA$10,'[1]Form 3E'!$O$15:$O$1702,"NR",'[1]Form 3E'!$H$15:$H$1702,B25)</f>
        <v>0</v>
      </c>
      <c r="G25" s="23">
        <f>SUM(E25:F25)</f>
        <v>0</v>
      </c>
      <c r="H25" s="39" t="e">
        <f>G25/D25*100</f>
        <v>#DIV/0!</v>
      </c>
      <c r="I25" s="41" t="e">
        <f>E25/G25*100</f>
        <v>#DIV/0!</v>
      </c>
      <c r="J25" s="23">
        <f>COUNTIFS('[1]Form 3E'!$C$15:$C$1702,"&gt;="&amp;$AZ$10,'[1]Form 3E'!$C$15:$C$1702,"&lt;="&amp;$BA$10,'[1]Form 3E'!$O$15:$O$1702,"R",'[1]Form 3E'!$T$15:$T$1702,"Y",'[1]Form 3E'!$H$15:$H$1702,B25)</f>
        <v>0</v>
      </c>
      <c r="K25" s="40"/>
      <c r="L25" s="39" t="e">
        <f>J25/E25*100</f>
        <v>#DIV/0!</v>
      </c>
      <c r="M25" s="75">
        <f>'[1]data faskes19'!I23</f>
        <v>0</v>
      </c>
      <c r="N25" s="2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3E'!$H$15:$H$1702,B25)</f>
        <v>0</v>
      </c>
      <c r="O25" s="2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3E'!$H$15:$H$1702,B25)</f>
        <v>0</v>
      </c>
      <c r="P25" s="24">
        <f>SUM(N25:O25)</f>
        <v>0</v>
      </c>
      <c r="Q25" s="102" t="e">
        <f>P25/M25*100</f>
        <v>#DIV/0!</v>
      </c>
      <c r="R25" s="25">
        <f>COUNTIFS('[1]Form 3E'!$Z$15:$Z$1702,"&gt;="&amp;$AZ$10,'[1]Form 3E'!$Z$15:$Z$1702,"&lt;="&amp;$BA$10,'[1]Form 3E'!$C$15:$C$1702,"&gt;="&amp;$AZ$9,'[1]Form 3E'!$C$15:$C$1702,"&lt;="&amp;$BA$9,'[1]Form 3E'!$AM$15:$AM$1702,"*&lt; 24 Jam",'[1]Form 3E'!$H$15:$H$1702,B25)</f>
        <v>0</v>
      </c>
      <c r="S25" s="25">
        <f>COUNTIFS('[1]Form 3E'!$Z$15:$Z$1702,"&gt;="&amp;$AZ$10,'[1]Form 3E'!$Z$15:$Z$1702,"&lt;="&amp;$BA$10,'[1]Form 3E'!$C$15:$C$1702,"&gt;="&amp;$BB$9,'[1]Form 3E'!$C$15:$C$1702,"&lt;="&amp;$BC$9,'[1]Form 3E'!$AM$15:$AM$1702,"*&lt; 24 Jam",'[1]Form 3E'!$H$15:$H$1702,B25)</f>
        <v>0</v>
      </c>
      <c r="T25" s="24">
        <f>SUM(R25:S25)</f>
        <v>0</v>
      </c>
      <c r="U25" s="38" t="e">
        <f>T25/P25*100</f>
        <v>#DIV/0!</v>
      </c>
      <c r="V25" s="25">
        <f>COUNTIFS('[1]Form 3E'!$Z$15:$Z$1702,"&gt;="&amp;$AZ$10,'[1]Form 3E'!$Z$15:$Z$1702,"&lt;="&amp;$BA$10,'[1]Form 3E'!$C$15:$C$1702,"&gt;="&amp;$AZ$9,'[1]Form 3E'!$C$15:$C$1702,"&lt;="&amp;$BA$9,'[1]Form 3E'!$AN$15:$AN$1702,"*&lt; 24 Jam",'[1]Form 3E'!$H$15:$H$1702,B25)</f>
        <v>0</v>
      </c>
      <c r="W25" s="25">
        <f>COUNTIFS('[1]Form 3E'!$Z$15:$Z$1702,"&gt;="&amp;$AZ$10,'[1]Form 3E'!$Z$15:$Z$1702,"&lt;="&amp;$BA$10,'[1]Form 3E'!$C$15:$C$1702,"&gt;="&amp;$BB$9,'[1]Form 3E'!$C$15:$C$1702,"&lt;="&amp;$BC$9,'[1]Form 3E'!$AN$15:$AN$1702,"*&lt; 24 Jam",'[1]Form 3E'!$H$15:$H$1702,B25)</f>
        <v>0</v>
      </c>
      <c r="X25" s="21">
        <f>SUM(V25:W25)</f>
        <v>0</v>
      </c>
      <c r="Y25" s="25">
        <f>COUNTIFS('[1]Form 3E'!$Z$15:$Z$1702,"&gt;="&amp;$AZ$10,'[1]Form 3E'!$Z$15:$Z$1702,"&lt;="&amp;$BA$10,'[1]Form 3E'!$C$15:$C$1702,"&gt;="&amp;$AZ$9,'[1]Form 3E'!$C$15:$C$1702,"&lt;="&amp;$BA$9,'[1]Form 3E'!$AN$15:$AN$1702,"*≥24 Jam",'[1]Form 3E'!$H$15:$H$1702,B25)</f>
        <v>0</v>
      </c>
      <c r="Z25" s="25">
        <f>COUNTIFS('[1]Form 3E'!$Z$15:$Z$1702,"&gt;="&amp;$AZ$10,'[1]Form 3E'!$Z$15:$Z$1702,"&lt;="&amp;$BA$10,'[1]Form 3E'!$C$15:$C$1702,"&gt;="&amp;$BB$9,'[1]Form 3E'!$C$15:$C$1702,"&lt;="&amp;$BC$9,'[1]Form 3E'!$AN$15:$AN$1702,"*≥24 Jam",'[1]Form 3E'!$H$15:$H$1702,B25)</f>
        <v>0</v>
      </c>
      <c r="AA25" s="93">
        <f>SUM(Y25:Z25)</f>
        <v>0</v>
      </c>
      <c r="AB25" s="74">
        <f>X25+AA25</f>
        <v>0</v>
      </c>
      <c r="AC25" s="38" t="e">
        <f>AB25/P25*100</f>
        <v>#DIV/0!</v>
      </c>
      <c r="AD25" s="24">
        <f>COUNTIFS('[1]Form 3E'!$Z$15:$Z$1702,"&gt;="&amp;$AZ$11,'[1]Form 3E'!$Z$15:$Z$1702,"&lt;="&amp;$BA$11,'[1]Form 3E'!$C$15:$C$1702,"&gt;="&amp;$AX$9,'[1]Form 3E'!$C$15:$C$1702,"&lt;="&amp;$AY$9,'[1]Form 3E'!$H$15:$H$1702,B25)</f>
        <v>0</v>
      </c>
      <c r="AE25" s="24">
        <f>COUNTIFS('[1]Form 3E'!$Z$15:$Z$1702,"&gt;="&amp;$AZ$11,'[1]Form 3E'!$Z$15:$Z$1702,"&lt;="&amp;$BA$11,'[1]Form 3E'!$C$15:$C$1702,"&gt;="&amp;$AZ$9,'[1]Form 3E'!$C$15:$C$1702,"&lt;="&amp;$BA$9,'[1]Form 3E'!$H$15:$H$1702,B25)</f>
        <v>0</v>
      </c>
      <c r="AF25" s="24">
        <f>COUNTIFS('[1]Form 3E'!$Z$15:$Z$1702,"&gt;="&amp;$AZ$11,'[1]Form 3E'!$Z$15:$Z$1702,"&lt;="&amp;$BA$11,'[1]Form 3E'!$C$15:$C$1702,"&gt;="&amp;$BB$9,'[1]Form 3E'!$C$15:$C$1702,"&lt;="&amp;$BC$9,'[1]Form 3E'!$H$15:$H$1702,B25)</f>
        <v>0</v>
      </c>
      <c r="AG25" s="21">
        <f>SUM(AD25:AF25)</f>
        <v>0</v>
      </c>
      <c r="AH25" s="24">
        <f>COUNTIFS('[1]Form 3E'!$AR$15:$AR$1702,"&gt;="&amp;$AZ$10,'[1]Form 3E'!$AR$15:$AR$1702,"&lt;="&amp;$BA$10,'[1]Form 3E'!$C$15:$C$1702,"&gt;="&amp;$AX$9,'[1]Form 3E'!$C$15:$C$1702,"&lt;="&amp;$AY$9,'[1]Form 3E'!$AS$15:$AS$1702,"R",'[1]Form 3E'!$H$15:$H$1702,B25)</f>
        <v>0</v>
      </c>
      <c r="AI25" s="24">
        <f>COUNTIFS('[1]Form 3E'!$AR$15:$AR$1702,"&gt;="&amp;$AZ$10,'[1]Form 3E'!$AR$15:$AR$1702,"&lt;="&amp;$BA$10,'[1]Form 3E'!$C$15:$C$1702,"&gt;="&amp;$AX$9,'[1]Form 3E'!$C$15:$C$1702,"&lt;="&amp;$AY$9,'[1]Form 3E'!$AS$15:$AS$1702,"NR",'[1]Form 3E'!$H$15:$H$1702,B25)</f>
        <v>0</v>
      </c>
      <c r="AJ25" s="93">
        <f>SUM(AH25:AI25)</f>
        <v>0</v>
      </c>
      <c r="AK25" s="24">
        <f>COUNTIFS('[1]Form 3E'!$AR$15:$AR$1702,"&gt;="&amp;$AZ$10,'[1]Form 3E'!$AR$15:$AR$1702,"&lt;="&amp;$BA$10,'[1]Form 3E'!$C$15:$C$1702,"&gt;="&amp;$AZ$9,'[1]Form 3E'!$C$15:$C$1702,"&lt;="&amp;$BA$9,'[1]Form 3E'!$AS$15:$AS$1702,"R",'[1]Form 3E'!$H$15:$H$1702,B25)</f>
        <v>0</v>
      </c>
      <c r="AL25" s="24">
        <f>COUNTIFS('[1]Form 3E'!$AR$15:$AR$1702,"&gt;="&amp;$AZ$10,'[1]Form 3E'!$AR$15:$AR$1702,"&lt;="&amp;$BA$10,'[1]Form 3E'!$C$15:$C$1702,"&gt;="&amp;$AZ$9,'[1]Form 3E'!$C$15:$C$1702,"&lt;="&amp;$BA$9,'[1]Form 3E'!$AS$15:$AS$1702,"NR",'[1]Form 3E'!$H$15:$H$1702,B25)</f>
        <v>0</v>
      </c>
      <c r="AM25" s="93">
        <f>SUM(AK25:AL25)</f>
        <v>0</v>
      </c>
      <c r="AN25" s="24">
        <f>COUNTIFS('[1]Form 3E'!$AR$15:$AR$1702,"&gt;="&amp;$AZ$10,'[1]Form 3E'!$AR$15:$AR$1702,"&lt;="&amp;$BA$10,'[1]Form 3E'!$C$15:$C$1702,"&gt;="&amp;$BB$9,'[1]Form 3E'!$C$15:$C$1702,"&lt;="&amp;$BC$9,'[1]Form 3E'!$AS$15:$AS$1702,"R",'[1]Form 3E'!$H$15:$H$1702,B25)</f>
        <v>0</v>
      </c>
      <c r="AO25" s="24">
        <f>COUNTIFS('[1]Form 3E'!$AR$15:$AR$1702,"&gt;="&amp;$AZ$10,'[1]Form 3E'!$AR$15:$AR$1702,"&lt;="&amp;$BA$10,'[1]Form 3E'!$C$15:$C$1702,"&gt;="&amp;$BB$9,'[1]Form 3E'!$C$15:$C$1702,"&lt;="&amp;$BC$9,'[1]Form 3E'!$AS$15:$AS$1702,"NR",'[1]Form 3E'!$H$15:$H$1702,B25)</f>
        <v>0</v>
      </c>
      <c r="AP25" s="93">
        <f>SUM(AN25:AO25)</f>
        <v>0</v>
      </c>
      <c r="AQ25" s="74">
        <f>AH25+AK25+AN25</f>
        <v>0</v>
      </c>
      <c r="AR25" s="24">
        <f>AI25+AL25+AO25</f>
        <v>0</v>
      </c>
      <c r="AS25" s="24">
        <f>SUM(AQ25:AR25)</f>
        <v>0</v>
      </c>
      <c r="AT25" s="101" t="e">
        <f>AS25/AG25*100</f>
        <v>#DIV/0!</v>
      </c>
      <c r="AU25" s="41" t="e">
        <f>AQ25/AS25*100</f>
        <v>#DIV/0!</v>
      </c>
      <c r="AV25" s="105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</row>
    <row r="26" spans="1:64" ht="15.75" hidden="1" customHeight="1">
      <c r="A26" s="23">
        <v>15</v>
      </c>
      <c r="B26" s="103">
        <f>'[1]data faskes19'!B24</f>
        <v>0</v>
      </c>
      <c r="C26" s="20"/>
      <c r="D26" s="42">
        <f>'[1]data faskes19'!E24</f>
        <v>0</v>
      </c>
      <c r="E26" s="23">
        <f>COUNTIFS('[1]Form 3E'!$C$15:$C$1702,"&gt;="&amp;$AZ$10,'[1]Form 3E'!$C$15:$C$1702,"&lt;="&amp;$BA$10,'[1]Form 3E'!$O$15:$O$1702,"R",'[1]Form 3E'!$H$15:$H$1702,B26)</f>
        <v>0</v>
      </c>
      <c r="F26" s="23">
        <f>COUNTIFS('[1]Form 3E'!$C$15:$C$1702,"&gt;="&amp;$AZ$10,'[1]Form 3E'!$C$15:$C$1702,"&lt;="&amp;$BA$10,'[1]Form 3E'!$O$15:$O$1702,"NR",'[1]Form 3E'!$H$15:$H$1702,B26)</f>
        <v>0</v>
      </c>
      <c r="G26" s="23">
        <f>SUM(E26:F26)</f>
        <v>0</v>
      </c>
      <c r="H26" s="39" t="e">
        <f>G26/D26*100</f>
        <v>#DIV/0!</v>
      </c>
      <c r="I26" s="41" t="e">
        <f>E26/G26*100</f>
        <v>#DIV/0!</v>
      </c>
      <c r="J26" s="23">
        <f>COUNTIFS('[1]Form 3E'!$C$15:$C$1702,"&gt;="&amp;$AZ$10,'[1]Form 3E'!$C$15:$C$1702,"&lt;="&amp;$BA$10,'[1]Form 3E'!$O$15:$O$1702,"R",'[1]Form 3E'!$T$15:$T$1702,"Y",'[1]Form 3E'!$H$15:$H$1702,B26)</f>
        <v>0</v>
      </c>
      <c r="K26" s="40"/>
      <c r="L26" s="39" t="e">
        <f>J26/E26*100</f>
        <v>#DIV/0!</v>
      </c>
      <c r="M26" s="75">
        <f>'[1]data faskes19'!I24</f>
        <v>0</v>
      </c>
      <c r="N26" s="2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3E'!$H$15:$H$1702,B26)</f>
        <v>0</v>
      </c>
      <c r="O26" s="2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3E'!$H$15:$H$1702,B26)</f>
        <v>0</v>
      </c>
      <c r="P26" s="24">
        <f>SUM(N26:O26)</f>
        <v>0</v>
      </c>
      <c r="Q26" s="102" t="e">
        <f>P26/M26*100</f>
        <v>#DIV/0!</v>
      </c>
      <c r="R26" s="25">
        <f>COUNTIFS('[1]Form 3E'!$Z$15:$Z$1702,"&gt;="&amp;$AZ$10,'[1]Form 3E'!$Z$15:$Z$1702,"&lt;="&amp;$BA$10,'[1]Form 3E'!$C$15:$C$1702,"&gt;="&amp;$AZ$9,'[1]Form 3E'!$C$15:$C$1702,"&lt;="&amp;$BA$9,'[1]Form 3E'!$AM$15:$AM$1702,"*&lt; 24 Jam",'[1]Form 3E'!$H$15:$H$1702,B26)</f>
        <v>0</v>
      </c>
      <c r="S26" s="25">
        <f>COUNTIFS('[1]Form 3E'!$Z$15:$Z$1702,"&gt;="&amp;$AZ$10,'[1]Form 3E'!$Z$15:$Z$1702,"&lt;="&amp;$BA$10,'[1]Form 3E'!$C$15:$C$1702,"&gt;="&amp;$BB$9,'[1]Form 3E'!$C$15:$C$1702,"&lt;="&amp;$BC$9,'[1]Form 3E'!$AM$15:$AM$1702,"*&lt; 24 Jam",'[1]Form 3E'!$H$15:$H$1702,B26)</f>
        <v>0</v>
      </c>
      <c r="T26" s="24">
        <f>SUM(R26:S26)</f>
        <v>0</v>
      </c>
      <c r="U26" s="38" t="e">
        <f>T26/P26*100</f>
        <v>#DIV/0!</v>
      </c>
      <c r="V26" s="25">
        <f>COUNTIFS('[1]Form 3E'!$Z$15:$Z$1702,"&gt;="&amp;$AZ$10,'[1]Form 3E'!$Z$15:$Z$1702,"&lt;="&amp;$BA$10,'[1]Form 3E'!$C$15:$C$1702,"&gt;="&amp;$AZ$9,'[1]Form 3E'!$C$15:$C$1702,"&lt;="&amp;$BA$9,'[1]Form 3E'!$AN$15:$AN$1702,"*&lt; 24 Jam",'[1]Form 3E'!$H$15:$H$1702,B26)</f>
        <v>0</v>
      </c>
      <c r="W26" s="25">
        <f>COUNTIFS('[1]Form 3E'!$Z$15:$Z$1702,"&gt;="&amp;$AZ$10,'[1]Form 3E'!$Z$15:$Z$1702,"&lt;="&amp;$BA$10,'[1]Form 3E'!$C$15:$C$1702,"&gt;="&amp;$BB$9,'[1]Form 3E'!$C$15:$C$1702,"&lt;="&amp;$BC$9,'[1]Form 3E'!$AN$15:$AN$1702,"*&lt; 24 Jam",'[1]Form 3E'!$H$15:$H$1702,B26)</f>
        <v>0</v>
      </c>
      <c r="X26" s="21">
        <f>SUM(V26:W26)</f>
        <v>0</v>
      </c>
      <c r="Y26" s="25">
        <f>COUNTIFS('[1]Form 3E'!$Z$15:$Z$1702,"&gt;="&amp;$AZ$10,'[1]Form 3E'!$Z$15:$Z$1702,"&lt;="&amp;$BA$10,'[1]Form 3E'!$C$15:$C$1702,"&gt;="&amp;$AZ$9,'[1]Form 3E'!$C$15:$C$1702,"&lt;="&amp;$BA$9,'[1]Form 3E'!$AN$15:$AN$1702,"*≥24 Jam",'[1]Form 3E'!$H$15:$H$1702,B26)</f>
        <v>0</v>
      </c>
      <c r="Z26" s="25">
        <f>COUNTIFS('[1]Form 3E'!$Z$15:$Z$1702,"&gt;="&amp;$AZ$10,'[1]Form 3E'!$Z$15:$Z$1702,"&lt;="&amp;$BA$10,'[1]Form 3E'!$C$15:$C$1702,"&gt;="&amp;$BB$9,'[1]Form 3E'!$C$15:$C$1702,"&lt;="&amp;$BC$9,'[1]Form 3E'!$AN$15:$AN$1702,"*≥24 Jam",'[1]Form 3E'!$H$15:$H$1702,B26)</f>
        <v>0</v>
      </c>
      <c r="AA26" s="93">
        <f>SUM(Y26:Z26)</f>
        <v>0</v>
      </c>
      <c r="AB26" s="74">
        <f>X26+AA26</f>
        <v>0</v>
      </c>
      <c r="AC26" s="38" t="e">
        <f>AB26/P26*100</f>
        <v>#DIV/0!</v>
      </c>
      <c r="AD26" s="24">
        <f>COUNTIFS('[1]Form 3E'!$Z$15:$Z$1702,"&gt;="&amp;$AZ$11,'[1]Form 3E'!$Z$15:$Z$1702,"&lt;="&amp;$BA$11,'[1]Form 3E'!$C$15:$C$1702,"&gt;="&amp;$AX$9,'[1]Form 3E'!$C$15:$C$1702,"&lt;="&amp;$AY$9,'[1]Form 3E'!$H$15:$H$1702,B26)</f>
        <v>0</v>
      </c>
      <c r="AE26" s="24">
        <f>COUNTIFS('[1]Form 3E'!$Z$15:$Z$1702,"&gt;="&amp;$AZ$11,'[1]Form 3E'!$Z$15:$Z$1702,"&lt;="&amp;$BA$11,'[1]Form 3E'!$C$15:$C$1702,"&gt;="&amp;$AZ$9,'[1]Form 3E'!$C$15:$C$1702,"&lt;="&amp;$BA$9,'[1]Form 3E'!$H$15:$H$1702,B26)</f>
        <v>0</v>
      </c>
      <c r="AF26" s="24">
        <f>COUNTIFS('[1]Form 3E'!$Z$15:$Z$1702,"&gt;="&amp;$AZ$11,'[1]Form 3E'!$Z$15:$Z$1702,"&lt;="&amp;$BA$11,'[1]Form 3E'!$C$15:$C$1702,"&gt;="&amp;$BB$9,'[1]Form 3E'!$C$15:$C$1702,"&lt;="&amp;$BC$9,'[1]Form 3E'!$H$15:$H$1702,B26)</f>
        <v>0</v>
      </c>
      <c r="AG26" s="21">
        <f>SUM(AD26:AF26)</f>
        <v>0</v>
      </c>
      <c r="AH26" s="24">
        <f>COUNTIFS('[1]Form 3E'!$AR$15:$AR$1702,"&gt;="&amp;$AZ$10,'[1]Form 3E'!$AR$15:$AR$1702,"&lt;="&amp;$BA$10,'[1]Form 3E'!$C$15:$C$1702,"&gt;="&amp;$AX$9,'[1]Form 3E'!$C$15:$C$1702,"&lt;="&amp;$AY$9,'[1]Form 3E'!$AS$15:$AS$1702,"R",'[1]Form 3E'!$H$15:$H$1702,B26)</f>
        <v>0</v>
      </c>
      <c r="AI26" s="24">
        <f>COUNTIFS('[1]Form 3E'!$AR$15:$AR$1702,"&gt;="&amp;$AZ$10,'[1]Form 3E'!$AR$15:$AR$1702,"&lt;="&amp;$BA$10,'[1]Form 3E'!$C$15:$C$1702,"&gt;="&amp;$AX$9,'[1]Form 3E'!$C$15:$C$1702,"&lt;="&amp;$AY$9,'[1]Form 3E'!$AS$15:$AS$1702,"NR",'[1]Form 3E'!$H$15:$H$1702,B26)</f>
        <v>0</v>
      </c>
      <c r="AJ26" s="93">
        <f>SUM(AH26:AI26)</f>
        <v>0</v>
      </c>
      <c r="AK26" s="24">
        <f>COUNTIFS('[1]Form 3E'!$AR$15:$AR$1702,"&gt;="&amp;$AZ$10,'[1]Form 3E'!$AR$15:$AR$1702,"&lt;="&amp;$BA$10,'[1]Form 3E'!$C$15:$C$1702,"&gt;="&amp;$AZ$9,'[1]Form 3E'!$C$15:$C$1702,"&lt;="&amp;$BA$9,'[1]Form 3E'!$AS$15:$AS$1702,"R",'[1]Form 3E'!$H$15:$H$1702,B26)</f>
        <v>0</v>
      </c>
      <c r="AL26" s="24">
        <f>COUNTIFS('[1]Form 3E'!$AR$15:$AR$1702,"&gt;="&amp;$AZ$10,'[1]Form 3E'!$AR$15:$AR$1702,"&lt;="&amp;$BA$10,'[1]Form 3E'!$C$15:$C$1702,"&gt;="&amp;$AZ$9,'[1]Form 3E'!$C$15:$C$1702,"&lt;="&amp;$BA$9,'[1]Form 3E'!$AS$15:$AS$1702,"NR",'[1]Form 3E'!$H$15:$H$1702,B26)</f>
        <v>0</v>
      </c>
      <c r="AM26" s="93">
        <f>SUM(AK26:AL26)</f>
        <v>0</v>
      </c>
      <c r="AN26" s="24">
        <f>COUNTIFS('[1]Form 3E'!$AR$15:$AR$1702,"&gt;="&amp;$AZ$10,'[1]Form 3E'!$AR$15:$AR$1702,"&lt;="&amp;$BA$10,'[1]Form 3E'!$C$15:$C$1702,"&gt;="&amp;$BB$9,'[1]Form 3E'!$C$15:$C$1702,"&lt;="&amp;$BC$9,'[1]Form 3E'!$AS$15:$AS$1702,"R",'[1]Form 3E'!$H$15:$H$1702,B26)</f>
        <v>0</v>
      </c>
      <c r="AO26" s="24">
        <f>COUNTIFS('[1]Form 3E'!$AR$15:$AR$1702,"&gt;="&amp;$AZ$10,'[1]Form 3E'!$AR$15:$AR$1702,"&lt;="&amp;$BA$10,'[1]Form 3E'!$C$15:$C$1702,"&gt;="&amp;$BB$9,'[1]Form 3E'!$C$15:$C$1702,"&lt;="&amp;$BC$9,'[1]Form 3E'!$AS$15:$AS$1702,"NR",'[1]Form 3E'!$H$15:$H$1702,B26)</f>
        <v>0</v>
      </c>
      <c r="AP26" s="93">
        <f>SUM(AN26:AO26)</f>
        <v>0</v>
      </c>
      <c r="AQ26" s="74">
        <f>AH26+AK26+AN26</f>
        <v>0</v>
      </c>
      <c r="AR26" s="24">
        <f>AI26+AL26+AO26</f>
        <v>0</v>
      </c>
      <c r="AS26" s="24">
        <f>SUM(AQ26:AR26)</f>
        <v>0</v>
      </c>
      <c r="AT26" s="101" t="e">
        <f>AS26/AG26*100</f>
        <v>#DIV/0!</v>
      </c>
      <c r="AU26" s="41" t="e">
        <f>AQ26/AS26*100</f>
        <v>#DIV/0!</v>
      </c>
      <c r="AV26" s="104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</row>
    <row r="27" spans="1:64" ht="15.75" hidden="1" customHeight="1">
      <c r="A27" s="23">
        <v>16</v>
      </c>
      <c r="B27" s="103">
        <f>'[1]data faskes19'!B25</f>
        <v>0</v>
      </c>
      <c r="C27" s="20"/>
      <c r="D27" s="42">
        <f>'[1]data faskes19'!E25</f>
        <v>0</v>
      </c>
      <c r="E27" s="23">
        <f>COUNTIFS('[1]Form 3E'!$C$15:$C$1702,"&gt;="&amp;$AZ$10,'[1]Form 3E'!$C$15:$C$1702,"&lt;="&amp;$BA$10,'[1]Form 3E'!$O$15:$O$1702,"R",'[1]Form 3E'!$H$15:$H$1702,B27)</f>
        <v>0</v>
      </c>
      <c r="F27" s="23">
        <f>COUNTIFS('[1]Form 3E'!$C$15:$C$1702,"&gt;="&amp;$AZ$10,'[1]Form 3E'!$C$15:$C$1702,"&lt;="&amp;$BA$10,'[1]Form 3E'!$O$15:$O$1702,"NR",'[1]Form 3E'!$H$15:$H$1702,B27)</f>
        <v>0</v>
      </c>
      <c r="G27" s="23">
        <f>SUM(E27:F27)</f>
        <v>0</v>
      </c>
      <c r="H27" s="39" t="e">
        <f>G27/D27*100</f>
        <v>#DIV/0!</v>
      </c>
      <c r="I27" s="41" t="e">
        <f>E27/G27*100</f>
        <v>#DIV/0!</v>
      </c>
      <c r="J27" s="23">
        <f>COUNTIFS('[1]Form 3E'!$C$15:$C$1702,"&gt;="&amp;$AZ$10,'[1]Form 3E'!$C$15:$C$1702,"&lt;="&amp;$BA$10,'[1]Form 3E'!$O$15:$O$1702,"R",'[1]Form 3E'!$T$15:$T$1702,"Y",'[1]Form 3E'!$H$15:$H$1702,B27)</f>
        <v>0</v>
      </c>
      <c r="K27" s="40"/>
      <c r="L27" s="39" t="e">
        <f>J27/E27*100</f>
        <v>#DIV/0!</v>
      </c>
      <c r="M27" s="75">
        <f>'[1]data faskes19'!I25</f>
        <v>0</v>
      </c>
      <c r="N27" s="2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3E'!$H$15:$H$1702,B27)</f>
        <v>0</v>
      </c>
      <c r="O27" s="2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3E'!$H$15:$H$1702,B27)</f>
        <v>0</v>
      </c>
      <c r="P27" s="24">
        <f>SUM(N27:O27)</f>
        <v>0</v>
      </c>
      <c r="Q27" s="102" t="e">
        <f>P27/M27*100</f>
        <v>#DIV/0!</v>
      </c>
      <c r="R27" s="25">
        <f>COUNTIFS('[1]Form 3E'!$Z$15:$Z$1702,"&gt;="&amp;$AZ$10,'[1]Form 3E'!$Z$15:$Z$1702,"&lt;="&amp;$BA$10,'[1]Form 3E'!$C$15:$C$1702,"&gt;="&amp;$AZ$9,'[1]Form 3E'!$C$15:$C$1702,"&lt;="&amp;$BA$9,'[1]Form 3E'!$AM$15:$AM$1702,"*&lt; 24 Jam",'[1]Form 3E'!$H$15:$H$1702,B27)</f>
        <v>0</v>
      </c>
      <c r="S27" s="25">
        <f>COUNTIFS('[1]Form 3E'!$Z$15:$Z$1702,"&gt;="&amp;$AZ$10,'[1]Form 3E'!$Z$15:$Z$1702,"&lt;="&amp;$BA$10,'[1]Form 3E'!$C$15:$C$1702,"&gt;="&amp;$BB$9,'[1]Form 3E'!$C$15:$C$1702,"&lt;="&amp;$BC$9,'[1]Form 3E'!$AM$15:$AM$1702,"*&lt; 24 Jam",'[1]Form 3E'!$H$15:$H$1702,B27)</f>
        <v>0</v>
      </c>
      <c r="T27" s="24">
        <f>SUM(R27:S27)</f>
        <v>0</v>
      </c>
      <c r="U27" s="38" t="e">
        <f>T27/P27*100</f>
        <v>#DIV/0!</v>
      </c>
      <c r="V27" s="25">
        <f>COUNTIFS('[1]Form 3E'!$Z$15:$Z$1702,"&gt;="&amp;$AZ$10,'[1]Form 3E'!$Z$15:$Z$1702,"&lt;="&amp;$BA$10,'[1]Form 3E'!$C$15:$C$1702,"&gt;="&amp;$AZ$9,'[1]Form 3E'!$C$15:$C$1702,"&lt;="&amp;$BA$9,'[1]Form 3E'!$AN$15:$AN$1702,"*&lt; 24 Jam",'[1]Form 3E'!$H$15:$H$1702,B27)</f>
        <v>0</v>
      </c>
      <c r="W27" s="25">
        <f>COUNTIFS('[1]Form 3E'!$Z$15:$Z$1702,"&gt;="&amp;$AZ$10,'[1]Form 3E'!$Z$15:$Z$1702,"&lt;="&amp;$BA$10,'[1]Form 3E'!$C$15:$C$1702,"&gt;="&amp;$BB$9,'[1]Form 3E'!$C$15:$C$1702,"&lt;="&amp;$BC$9,'[1]Form 3E'!$AN$15:$AN$1702,"*&lt; 24 Jam",'[1]Form 3E'!$H$15:$H$1702,B27)</f>
        <v>0</v>
      </c>
      <c r="X27" s="21">
        <f>SUM(V27:W27)</f>
        <v>0</v>
      </c>
      <c r="Y27" s="25">
        <f>COUNTIFS('[1]Form 3E'!$Z$15:$Z$1702,"&gt;="&amp;$AZ$10,'[1]Form 3E'!$Z$15:$Z$1702,"&lt;="&amp;$BA$10,'[1]Form 3E'!$C$15:$C$1702,"&gt;="&amp;$AZ$9,'[1]Form 3E'!$C$15:$C$1702,"&lt;="&amp;$BA$9,'[1]Form 3E'!$AN$15:$AN$1702,"*≥24 Jam",'[1]Form 3E'!$H$15:$H$1702,B27)</f>
        <v>0</v>
      </c>
      <c r="Z27" s="25">
        <f>COUNTIFS('[1]Form 3E'!$Z$15:$Z$1702,"&gt;="&amp;$AZ$10,'[1]Form 3E'!$Z$15:$Z$1702,"&lt;="&amp;$BA$10,'[1]Form 3E'!$C$15:$C$1702,"&gt;="&amp;$BB$9,'[1]Form 3E'!$C$15:$C$1702,"&lt;="&amp;$BC$9,'[1]Form 3E'!$AN$15:$AN$1702,"*≥24 Jam",'[1]Form 3E'!$H$15:$H$1702,B27)</f>
        <v>0</v>
      </c>
      <c r="AA27" s="93">
        <f>SUM(Y27:Z27)</f>
        <v>0</v>
      </c>
      <c r="AB27" s="74">
        <f>X27+AA27</f>
        <v>0</v>
      </c>
      <c r="AC27" s="38" t="e">
        <f>AB27/P27*100</f>
        <v>#DIV/0!</v>
      </c>
      <c r="AD27" s="24">
        <f>COUNTIFS('[1]Form 3E'!$Z$15:$Z$1702,"&gt;="&amp;$AZ$11,'[1]Form 3E'!$Z$15:$Z$1702,"&lt;="&amp;$BA$11,'[1]Form 3E'!$C$15:$C$1702,"&gt;="&amp;$AX$9,'[1]Form 3E'!$C$15:$C$1702,"&lt;="&amp;$AY$9,'[1]Form 3E'!$H$15:$H$1702,B27)</f>
        <v>0</v>
      </c>
      <c r="AE27" s="24">
        <f>COUNTIFS('[1]Form 3E'!$Z$15:$Z$1702,"&gt;="&amp;$AZ$11,'[1]Form 3E'!$Z$15:$Z$1702,"&lt;="&amp;$BA$11,'[1]Form 3E'!$C$15:$C$1702,"&gt;="&amp;$AZ$9,'[1]Form 3E'!$C$15:$C$1702,"&lt;="&amp;$BA$9,'[1]Form 3E'!$H$15:$H$1702,B27)</f>
        <v>0</v>
      </c>
      <c r="AF27" s="24">
        <f>COUNTIFS('[1]Form 3E'!$Z$15:$Z$1702,"&gt;="&amp;$AZ$11,'[1]Form 3E'!$Z$15:$Z$1702,"&lt;="&amp;$BA$11,'[1]Form 3E'!$C$15:$C$1702,"&gt;="&amp;$BB$9,'[1]Form 3E'!$C$15:$C$1702,"&lt;="&amp;$BC$9,'[1]Form 3E'!$H$15:$H$1702,B27)</f>
        <v>0</v>
      </c>
      <c r="AG27" s="21">
        <f>SUM(AD27:AF27)</f>
        <v>0</v>
      </c>
      <c r="AH27" s="24">
        <f>COUNTIFS('[1]Form 3E'!$AR$15:$AR$1702,"&gt;="&amp;$AZ$10,'[1]Form 3E'!$AR$15:$AR$1702,"&lt;="&amp;$BA$10,'[1]Form 3E'!$C$15:$C$1702,"&gt;="&amp;$AX$9,'[1]Form 3E'!$C$15:$C$1702,"&lt;="&amp;$AY$9,'[1]Form 3E'!$AS$15:$AS$1702,"R",'[1]Form 3E'!$H$15:$H$1702,B27)</f>
        <v>0</v>
      </c>
      <c r="AI27" s="24">
        <f>COUNTIFS('[1]Form 3E'!$AR$15:$AR$1702,"&gt;="&amp;$AZ$10,'[1]Form 3E'!$AR$15:$AR$1702,"&lt;="&amp;$BA$10,'[1]Form 3E'!$C$15:$C$1702,"&gt;="&amp;$AX$9,'[1]Form 3E'!$C$15:$C$1702,"&lt;="&amp;$AY$9,'[1]Form 3E'!$AS$15:$AS$1702,"NR",'[1]Form 3E'!$H$15:$H$1702,B27)</f>
        <v>0</v>
      </c>
      <c r="AJ27" s="93">
        <f>SUM(AH27:AI27)</f>
        <v>0</v>
      </c>
      <c r="AK27" s="24">
        <f>COUNTIFS('[1]Form 3E'!$AR$15:$AR$1702,"&gt;="&amp;$AZ$10,'[1]Form 3E'!$AR$15:$AR$1702,"&lt;="&amp;$BA$10,'[1]Form 3E'!$C$15:$C$1702,"&gt;="&amp;$AZ$9,'[1]Form 3E'!$C$15:$C$1702,"&lt;="&amp;$BA$9,'[1]Form 3E'!$AS$15:$AS$1702,"R",'[1]Form 3E'!$H$15:$H$1702,B27)</f>
        <v>0</v>
      </c>
      <c r="AL27" s="24">
        <f>COUNTIFS('[1]Form 3E'!$AR$15:$AR$1702,"&gt;="&amp;$AZ$10,'[1]Form 3E'!$AR$15:$AR$1702,"&lt;="&amp;$BA$10,'[1]Form 3E'!$C$15:$C$1702,"&gt;="&amp;$AZ$9,'[1]Form 3E'!$C$15:$C$1702,"&lt;="&amp;$BA$9,'[1]Form 3E'!$AS$15:$AS$1702,"NR",'[1]Form 3E'!$H$15:$H$1702,B27)</f>
        <v>0</v>
      </c>
      <c r="AM27" s="93">
        <f>SUM(AK27:AL27)</f>
        <v>0</v>
      </c>
      <c r="AN27" s="24">
        <f>COUNTIFS('[1]Form 3E'!$AR$15:$AR$1702,"&gt;="&amp;$AZ$10,'[1]Form 3E'!$AR$15:$AR$1702,"&lt;="&amp;$BA$10,'[1]Form 3E'!$C$15:$C$1702,"&gt;="&amp;$BB$9,'[1]Form 3E'!$C$15:$C$1702,"&lt;="&amp;$BC$9,'[1]Form 3E'!$AS$15:$AS$1702,"R",'[1]Form 3E'!$H$15:$H$1702,B27)</f>
        <v>0</v>
      </c>
      <c r="AO27" s="24">
        <f>COUNTIFS('[1]Form 3E'!$AR$15:$AR$1702,"&gt;="&amp;$AZ$10,'[1]Form 3E'!$AR$15:$AR$1702,"&lt;="&amp;$BA$10,'[1]Form 3E'!$C$15:$C$1702,"&gt;="&amp;$BB$9,'[1]Form 3E'!$C$15:$C$1702,"&lt;="&amp;$BC$9,'[1]Form 3E'!$AS$15:$AS$1702,"NR",'[1]Form 3E'!$H$15:$H$1702,B27)</f>
        <v>0</v>
      </c>
      <c r="AP27" s="93">
        <f>SUM(AN27:AO27)</f>
        <v>0</v>
      </c>
      <c r="AQ27" s="74">
        <f>AH27+AK27+AN27</f>
        <v>0</v>
      </c>
      <c r="AR27" s="24">
        <f>AI27+AL27+AO27</f>
        <v>0</v>
      </c>
      <c r="AS27" s="24">
        <f>SUM(AQ27:AR27)</f>
        <v>0</v>
      </c>
      <c r="AT27" s="101" t="e">
        <f>AS27/AG27*100</f>
        <v>#DIV/0!</v>
      </c>
      <c r="AU27" s="41" t="e">
        <f>AQ27/AS27*100</f>
        <v>#DIV/0!</v>
      </c>
      <c r="AV27" s="91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</row>
    <row r="28" spans="1:64" ht="15.75" hidden="1" customHeight="1">
      <c r="A28" s="23">
        <v>17</v>
      </c>
      <c r="B28" s="103">
        <f>'[1]data faskes19'!B26</f>
        <v>0</v>
      </c>
      <c r="C28" s="20"/>
      <c r="D28" s="42">
        <f>'[1]data faskes19'!E26</f>
        <v>0</v>
      </c>
      <c r="E28" s="23">
        <f>COUNTIFS('[1]Form 3E'!$C$15:$C$1702,"&gt;="&amp;$AZ$10,'[1]Form 3E'!$C$15:$C$1702,"&lt;="&amp;$BA$10,'[1]Form 3E'!$O$15:$O$1702,"R",'[1]Form 3E'!$H$15:$H$1702,B28)</f>
        <v>0</v>
      </c>
      <c r="F28" s="23">
        <f>COUNTIFS('[1]Form 3E'!$C$15:$C$1702,"&gt;="&amp;$AZ$10,'[1]Form 3E'!$C$15:$C$1702,"&lt;="&amp;$BA$10,'[1]Form 3E'!$O$15:$O$1702,"NR",'[1]Form 3E'!$H$15:$H$1702,B28)</f>
        <v>0</v>
      </c>
      <c r="G28" s="23">
        <f>SUM(E28:F28)</f>
        <v>0</v>
      </c>
      <c r="H28" s="39" t="e">
        <f>G28/D28*100</f>
        <v>#DIV/0!</v>
      </c>
      <c r="I28" s="41" t="e">
        <f>E28/G28*100</f>
        <v>#DIV/0!</v>
      </c>
      <c r="J28" s="23">
        <f>COUNTIFS('[1]Form 3E'!$C$15:$C$1702,"&gt;="&amp;$AZ$10,'[1]Form 3E'!$C$15:$C$1702,"&lt;="&amp;$BA$10,'[1]Form 3E'!$O$15:$O$1702,"R",'[1]Form 3E'!$T$15:$T$1702,"Y",'[1]Form 3E'!$H$15:$H$1702,B28)</f>
        <v>0</v>
      </c>
      <c r="K28" s="40"/>
      <c r="L28" s="39" t="e">
        <f>J28/E28*100</f>
        <v>#DIV/0!</v>
      </c>
      <c r="M28" s="75">
        <f>'[1]data faskes19'!I26</f>
        <v>0</v>
      </c>
      <c r="N28" s="2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3E'!$H$15:$H$1702,B28)</f>
        <v>0</v>
      </c>
      <c r="O28" s="2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3E'!$H$15:$H$1702,B28)</f>
        <v>0</v>
      </c>
      <c r="P28" s="24">
        <f>SUM(N28:O28)</f>
        <v>0</v>
      </c>
      <c r="Q28" s="102" t="e">
        <f>P28/M28*100</f>
        <v>#DIV/0!</v>
      </c>
      <c r="R28" s="25">
        <f>COUNTIFS('[1]Form 3E'!$Z$15:$Z$1702,"&gt;="&amp;$AZ$10,'[1]Form 3E'!$Z$15:$Z$1702,"&lt;="&amp;$BA$10,'[1]Form 3E'!$C$15:$C$1702,"&gt;="&amp;$AZ$9,'[1]Form 3E'!$C$15:$C$1702,"&lt;="&amp;$BA$9,'[1]Form 3E'!$AM$15:$AM$1702,"*&lt; 24 Jam",'[1]Form 3E'!$H$15:$H$1702,B28)</f>
        <v>0</v>
      </c>
      <c r="S28" s="25">
        <f>COUNTIFS('[1]Form 3E'!$Z$15:$Z$1702,"&gt;="&amp;$AZ$10,'[1]Form 3E'!$Z$15:$Z$1702,"&lt;="&amp;$BA$10,'[1]Form 3E'!$C$15:$C$1702,"&gt;="&amp;$BB$9,'[1]Form 3E'!$C$15:$C$1702,"&lt;="&amp;$BC$9,'[1]Form 3E'!$AM$15:$AM$1702,"*&lt; 24 Jam",'[1]Form 3E'!$H$15:$H$1702,B28)</f>
        <v>0</v>
      </c>
      <c r="T28" s="24">
        <f>SUM(R28:S28)</f>
        <v>0</v>
      </c>
      <c r="U28" s="38" t="e">
        <f>T28/P28*100</f>
        <v>#DIV/0!</v>
      </c>
      <c r="V28" s="25">
        <f>COUNTIFS('[1]Form 3E'!$Z$15:$Z$1702,"&gt;="&amp;$AZ$10,'[1]Form 3E'!$Z$15:$Z$1702,"&lt;="&amp;$BA$10,'[1]Form 3E'!$C$15:$C$1702,"&gt;="&amp;$AZ$9,'[1]Form 3E'!$C$15:$C$1702,"&lt;="&amp;$BA$9,'[1]Form 3E'!$AN$15:$AN$1702,"*&lt; 24 Jam",'[1]Form 3E'!$H$15:$H$1702,B28)</f>
        <v>0</v>
      </c>
      <c r="W28" s="25">
        <f>COUNTIFS('[1]Form 3E'!$Z$15:$Z$1702,"&gt;="&amp;$AZ$10,'[1]Form 3E'!$Z$15:$Z$1702,"&lt;="&amp;$BA$10,'[1]Form 3E'!$C$15:$C$1702,"&gt;="&amp;$BB$9,'[1]Form 3E'!$C$15:$C$1702,"&lt;="&amp;$BC$9,'[1]Form 3E'!$AN$15:$AN$1702,"*&lt; 24 Jam",'[1]Form 3E'!$H$15:$H$1702,B28)</f>
        <v>0</v>
      </c>
      <c r="X28" s="21">
        <f>SUM(V28:W28)</f>
        <v>0</v>
      </c>
      <c r="Y28" s="25">
        <f>COUNTIFS('[1]Form 3E'!$Z$15:$Z$1702,"&gt;="&amp;$AZ$10,'[1]Form 3E'!$Z$15:$Z$1702,"&lt;="&amp;$BA$10,'[1]Form 3E'!$C$15:$C$1702,"&gt;="&amp;$AZ$9,'[1]Form 3E'!$C$15:$C$1702,"&lt;="&amp;$BA$9,'[1]Form 3E'!$AN$15:$AN$1702,"*≥24 Jam",'[1]Form 3E'!$H$15:$H$1702,B28)</f>
        <v>0</v>
      </c>
      <c r="Z28" s="25">
        <f>COUNTIFS('[1]Form 3E'!$Z$15:$Z$1702,"&gt;="&amp;$AZ$10,'[1]Form 3E'!$Z$15:$Z$1702,"&lt;="&amp;$BA$10,'[1]Form 3E'!$C$15:$C$1702,"&gt;="&amp;$BB$9,'[1]Form 3E'!$C$15:$C$1702,"&lt;="&amp;$BC$9,'[1]Form 3E'!$AN$15:$AN$1702,"*≥24 Jam",'[1]Form 3E'!$H$15:$H$1702,B28)</f>
        <v>0</v>
      </c>
      <c r="AA28" s="93">
        <f>SUM(Y28:Z28)</f>
        <v>0</v>
      </c>
      <c r="AB28" s="74">
        <f>X28+AA28</f>
        <v>0</v>
      </c>
      <c r="AC28" s="38" t="e">
        <f>AB28/P28*100</f>
        <v>#DIV/0!</v>
      </c>
      <c r="AD28" s="24">
        <f>COUNTIFS('[1]Form 3E'!$Z$15:$Z$1702,"&gt;="&amp;$AZ$11,'[1]Form 3E'!$Z$15:$Z$1702,"&lt;="&amp;$BA$11,'[1]Form 3E'!$C$15:$C$1702,"&gt;="&amp;$AX$9,'[1]Form 3E'!$C$15:$C$1702,"&lt;="&amp;$AY$9,'[1]Form 3E'!$H$15:$H$1702,B28)</f>
        <v>0</v>
      </c>
      <c r="AE28" s="24">
        <f>COUNTIFS('[1]Form 3E'!$Z$15:$Z$1702,"&gt;="&amp;$AZ$11,'[1]Form 3E'!$Z$15:$Z$1702,"&lt;="&amp;$BA$11,'[1]Form 3E'!$C$15:$C$1702,"&gt;="&amp;$AZ$9,'[1]Form 3E'!$C$15:$C$1702,"&lt;="&amp;$BA$9,'[1]Form 3E'!$H$15:$H$1702,B28)</f>
        <v>0</v>
      </c>
      <c r="AF28" s="24">
        <f>COUNTIFS('[1]Form 3E'!$Z$15:$Z$1702,"&gt;="&amp;$AZ$11,'[1]Form 3E'!$Z$15:$Z$1702,"&lt;="&amp;$BA$11,'[1]Form 3E'!$C$15:$C$1702,"&gt;="&amp;$BB$9,'[1]Form 3E'!$C$15:$C$1702,"&lt;="&amp;$BC$9,'[1]Form 3E'!$H$15:$H$1702,B28)</f>
        <v>0</v>
      </c>
      <c r="AG28" s="21">
        <f>SUM(AD28:AF28)</f>
        <v>0</v>
      </c>
      <c r="AH28" s="24">
        <f>COUNTIFS('[1]Form 3E'!$AR$15:$AR$1702,"&gt;="&amp;$AZ$10,'[1]Form 3E'!$AR$15:$AR$1702,"&lt;="&amp;$BA$10,'[1]Form 3E'!$C$15:$C$1702,"&gt;="&amp;$AX$9,'[1]Form 3E'!$C$15:$C$1702,"&lt;="&amp;$AY$9,'[1]Form 3E'!$AS$15:$AS$1702,"R",'[1]Form 3E'!$H$15:$H$1702,B28)</f>
        <v>0</v>
      </c>
      <c r="AI28" s="24">
        <f>COUNTIFS('[1]Form 3E'!$AR$15:$AR$1702,"&gt;="&amp;$AZ$10,'[1]Form 3E'!$AR$15:$AR$1702,"&lt;="&amp;$BA$10,'[1]Form 3E'!$C$15:$C$1702,"&gt;="&amp;$AX$9,'[1]Form 3E'!$C$15:$C$1702,"&lt;="&amp;$AY$9,'[1]Form 3E'!$AS$15:$AS$1702,"NR",'[1]Form 3E'!$H$15:$H$1702,B28)</f>
        <v>0</v>
      </c>
      <c r="AJ28" s="93">
        <f>SUM(AH28:AI28)</f>
        <v>0</v>
      </c>
      <c r="AK28" s="24">
        <f>COUNTIFS('[1]Form 3E'!$AR$15:$AR$1702,"&gt;="&amp;$AZ$10,'[1]Form 3E'!$AR$15:$AR$1702,"&lt;="&amp;$BA$10,'[1]Form 3E'!$C$15:$C$1702,"&gt;="&amp;$AZ$9,'[1]Form 3E'!$C$15:$C$1702,"&lt;="&amp;$BA$9,'[1]Form 3E'!$AS$15:$AS$1702,"R",'[1]Form 3E'!$H$15:$H$1702,B28)</f>
        <v>0</v>
      </c>
      <c r="AL28" s="24">
        <f>COUNTIFS('[1]Form 3E'!$AR$15:$AR$1702,"&gt;="&amp;$AZ$10,'[1]Form 3E'!$AR$15:$AR$1702,"&lt;="&amp;$BA$10,'[1]Form 3E'!$C$15:$C$1702,"&gt;="&amp;$AZ$9,'[1]Form 3E'!$C$15:$C$1702,"&lt;="&amp;$BA$9,'[1]Form 3E'!$AS$15:$AS$1702,"NR",'[1]Form 3E'!$H$15:$H$1702,B28)</f>
        <v>0</v>
      </c>
      <c r="AM28" s="93">
        <f>SUM(AK28:AL28)</f>
        <v>0</v>
      </c>
      <c r="AN28" s="24">
        <f>COUNTIFS('[1]Form 3E'!$AR$15:$AR$1702,"&gt;="&amp;$AZ$10,'[1]Form 3E'!$AR$15:$AR$1702,"&lt;="&amp;$BA$10,'[1]Form 3E'!$C$15:$C$1702,"&gt;="&amp;$BB$9,'[1]Form 3E'!$C$15:$C$1702,"&lt;="&amp;$BC$9,'[1]Form 3E'!$AS$15:$AS$1702,"R",'[1]Form 3E'!$H$15:$H$1702,B28)</f>
        <v>0</v>
      </c>
      <c r="AO28" s="24">
        <f>COUNTIFS('[1]Form 3E'!$AR$15:$AR$1702,"&gt;="&amp;$AZ$10,'[1]Form 3E'!$AR$15:$AR$1702,"&lt;="&amp;$BA$10,'[1]Form 3E'!$C$15:$C$1702,"&gt;="&amp;$BB$9,'[1]Form 3E'!$C$15:$C$1702,"&lt;="&amp;$BC$9,'[1]Form 3E'!$AS$15:$AS$1702,"NR",'[1]Form 3E'!$H$15:$H$1702,B28)</f>
        <v>0</v>
      </c>
      <c r="AP28" s="93">
        <f>SUM(AN28:AO28)</f>
        <v>0</v>
      </c>
      <c r="AQ28" s="74">
        <f>AH28+AK28+AN28</f>
        <v>0</v>
      </c>
      <c r="AR28" s="24">
        <f>AI28+AL28+AO28</f>
        <v>0</v>
      </c>
      <c r="AS28" s="24">
        <f>SUM(AQ28:AR28)</f>
        <v>0</v>
      </c>
      <c r="AT28" s="101" t="e">
        <f>AS28/AG28*100</f>
        <v>#DIV/0!</v>
      </c>
      <c r="AU28" s="41" t="e">
        <f>AQ28/AS28*100</f>
        <v>#DIV/0!</v>
      </c>
      <c r="AV28" s="91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</row>
    <row r="29" spans="1:64" ht="15.75" hidden="1" customHeight="1">
      <c r="A29" s="23">
        <v>18</v>
      </c>
      <c r="B29" s="103">
        <f>'[1]data faskes19'!B27</f>
        <v>0</v>
      </c>
      <c r="C29" s="20"/>
      <c r="D29" s="42">
        <f>'[1]data faskes19'!E27</f>
        <v>0</v>
      </c>
      <c r="E29" s="23">
        <f>COUNTIFS('[1]Form 3E'!$C$15:$C$1702,"&gt;="&amp;$AZ$10,'[1]Form 3E'!$C$15:$C$1702,"&lt;="&amp;$BA$10,'[1]Form 3E'!$O$15:$O$1702,"R",'[1]Form 3E'!$H$15:$H$1702,B29)</f>
        <v>0</v>
      </c>
      <c r="F29" s="23">
        <f>COUNTIFS('[1]Form 3E'!$C$15:$C$1702,"&gt;="&amp;$AZ$10,'[1]Form 3E'!$C$15:$C$1702,"&lt;="&amp;$BA$10,'[1]Form 3E'!$O$15:$O$1702,"NR",'[1]Form 3E'!$H$15:$H$1702,B29)</f>
        <v>0</v>
      </c>
      <c r="G29" s="23">
        <f>SUM(E29:F29)</f>
        <v>0</v>
      </c>
      <c r="H29" s="39" t="e">
        <f>G29/D29*100</f>
        <v>#DIV/0!</v>
      </c>
      <c r="I29" s="41" t="e">
        <f>E29/G29*100</f>
        <v>#DIV/0!</v>
      </c>
      <c r="J29" s="23">
        <f>COUNTIFS('[1]Form 3E'!$C$15:$C$1702,"&gt;="&amp;$AZ$10,'[1]Form 3E'!$C$15:$C$1702,"&lt;="&amp;$BA$10,'[1]Form 3E'!$O$15:$O$1702,"R",'[1]Form 3E'!$T$15:$T$1702,"Y",'[1]Form 3E'!$H$15:$H$1702,B29)</f>
        <v>0</v>
      </c>
      <c r="K29" s="40"/>
      <c r="L29" s="39" t="e">
        <f>J29/E29*100</f>
        <v>#DIV/0!</v>
      </c>
      <c r="M29" s="75">
        <f>'[1]data faskes19'!I27</f>
        <v>0</v>
      </c>
      <c r="N29" s="2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3E'!$H$15:$H$1702,B29)</f>
        <v>0</v>
      </c>
      <c r="O29" s="2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3E'!$H$15:$H$1702,B29)</f>
        <v>0</v>
      </c>
      <c r="P29" s="24">
        <f>SUM(N29:O29)</f>
        <v>0</v>
      </c>
      <c r="Q29" s="102" t="e">
        <f>P29/M29*100</f>
        <v>#DIV/0!</v>
      </c>
      <c r="R29" s="25">
        <f>COUNTIFS('[1]Form 3E'!$Z$15:$Z$1702,"&gt;="&amp;$AZ$10,'[1]Form 3E'!$Z$15:$Z$1702,"&lt;="&amp;$BA$10,'[1]Form 3E'!$C$15:$C$1702,"&gt;="&amp;$AZ$9,'[1]Form 3E'!$C$15:$C$1702,"&lt;="&amp;$BA$9,'[1]Form 3E'!$AM$15:$AM$1702,"*&lt; 24 Jam",'[1]Form 3E'!$H$15:$H$1702,B29)</f>
        <v>0</v>
      </c>
      <c r="S29" s="25">
        <f>COUNTIFS('[1]Form 3E'!$Z$15:$Z$1702,"&gt;="&amp;$AZ$10,'[1]Form 3E'!$Z$15:$Z$1702,"&lt;="&amp;$BA$10,'[1]Form 3E'!$C$15:$C$1702,"&gt;="&amp;$BB$9,'[1]Form 3E'!$C$15:$C$1702,"&lt;="&amp;$BC$9,'[1]Form 3E'!$AM$15:$AM$1702,"*&lt; 24 Jam",'[1]Form 3E'!$H$15:$H$1702,B29)</f>
        <v>0</v>
      </c>
      <c r="T29" s="24">
        <f>SUM(R29:S29)</f>
        <v>0</v>
      </c>
      <c r="U29" s="38" t="e">
        <f>T29/P29*100</f>
        <v>#DIV/0!</v>
      </c>
      <c r="V29" s="25">
        <f>COUNTIFS('[1]Form 3E'!$Z$15:$Z$1702,"&gt;="&amp;$AZ$10,'[1]Form 3E'!$Z$15:$Z$1702,"&lt;="&amp;$BA$10,'[1]Form 3E'!$C$15:$C$1702,"&gt;="&amp;$AZ$9,'[1]Form 3E'!$C$15:$C$1702,"&lt;="&amp;$BA$9,'[1]Form 3E'!$AN$15:$AN$1702,"*&lt; 24 Jam",'[1]Form 3E'!$H$15:$H$1702,B29)</f>
        <v>0</v>
      </c>
      <c r="W29" s="25">
        <f>COUNTIFS('[1]Form 3E'!$Z$15:$Z$1702,"&gt;="&amp;$AZ$10,'[1]Form 3E'!$Z$15:$Z$1702,"&lt;="&amp;$BA$10,'[1]Form 3E'!$C$15:$C$1702,"&gt;="&amp;$BB$9,'[1]Form 3E'!$C$15:$C$1702,"&lt;="&amp;$BC$9,'[1]Form 3E'!$AN$15:$AN$1702,"*&lt; 24 Jam",'[1]Form 3E'!$H$15:$H$1702,B29)</f>
        <v>0</v>
      </c>
      <c r="X29" s="21">
        <f>SUM(V29:W29)</f>
        <v>0</v>
      </c>
      <c r="Y29" s="25">
        <f>COUNTIFS('[1]Form 3E'!$Z$15:$Z$1702,"&gt;="&amp;$AZ$10,'[1]Form 3E'!$Z$15:$Z$1702,"&lt;="&amp;$BA$10,'[1]Form 3E'!$C$15:$C$1702,"&gt;="&amp;$AZ$9,'[1]Form 3E'!$C$15:$C$1702,"&lt;="&amp;$BA$9,'[1]Form 3E'!$AN$15:$AN$1702,"*≥24 Jam",'[1]Form 3E'!$H$15:$H$1702,B29)</f>
        <v>0</v>
      </c>
      <c r="Z29" s="25">
        <f>COUNTIFS('[1]Form 3E'!$Z$15:$Z$1702,"&gt;="&amp;$AZ$10,'[1]Form 3E'!$Z$15:$Z$1702,"&lt;="&amp;$BA$10,'[1]Form 3E'!$C$15:$C$1702,"&gt;="&amp;$BB$9,'[1]Form 3E'!$C$15:$C$1702,"&lt;="&amp;$BC$9,'[1]Form 3E'!$AN$15:$AN$1702,"*≥24 Jam",'[1]Form 3E'!$H$15:$H$1702,B29)</f>
        <v>0</v>
      </c>
      <c r="AA29" s="93">
        <f>SUM(Y29:Z29)</f>
        <v>0</v>
      </c>
      <c r="AB29" s="74">
        <f>X29+AA29</f>
        <v>0</v>
      </c>
      <c r="AC29" s="38" t="e">
        <f>AB29/P29*100</f>
        <v>#DIV/0!</v>
      </c>
      <c r="AD29" s="24">
        <f>COUNTIFS('[1]Form 3E'!$Z$15:$Z$1702,"&gt;="&amp;$AZ$11,'[1]Form 3E'!$Z$15:$Z$1702,"&lt;="&amp;$BA$11,'[1]Form 3E'!$C$15:$C$1702,"&gt;="&amp;$AX$9,'[1]Form 3E'!$C$15:$C$1702,"&lt;="&amp;$AY$9,'[1]Form 3E'!$H$15:$H$1702,B29)</f>
        <v>0</v>
      </c>
      <c r="AE29" s="24">
        <f>COUNTIFS('[1]Form 3E'!$Z$15:$Z$1702,"&gt;="&amp;$AZ$11,'[1]Form 3E'!$Z$15:$Z$1702,"&lt;="&amp;$BA$11,'[1]Form 3E'!$C$15:$C$1702,"&gt;="&amp;$AZ$9,'[1]Form 3E'!$C$15:$C$1702,"&lt;="&amp;$BA$9,'[1]Form 3E'!$H$15:$H$1702,B29)</f>
        <v>0</v>
      </c>
      <c r="AF29" s="24">
        <f>COUNTIFS('[1]Form 3E'!$Z$15:$Z$1702,"&gt;="&amp;$AZ$11,'[1]Form 3E'!$Z$15:$Z$1702,"&lt;="&amp;$BA$11,'[1]Form 3E'!$C$15:$C$1702,"&gt;="&amp;$BB$9,'[1]Form 3E'!$C$15:$C$1702,"&lt;="&amp;$BC$9,'[1]Form 3E'!$H$15:$H$1702,B29)</f>
        <v>0</v>
      </c>
      <c r="AG29" s="21">
        <f>SUM(AD29:AF29)</f>
        <v>0</v>
      </c>
      <c r="AH29" s="24">
        <f>COUNTIFS('[1]Form 3E'!$AR$15:$AR$1702,"&gt;="&amp;$AZ$10,'[1]Form 3E'!$AR$15:$AR$1702,"&lt;="&amp;$BA$10,'[1]Form 3E'!$C$15:$C$1702,"&gt;="&amp;$AX$9,'[1]Form 3E'!$C$15:$C$1702,"&lt;="&amp;$AY$9,'[1]Form 3E'!$AS$15:$AS$1702,"R",'[1]Form 3E'!$H$15:$H$1702,B29)</f>
        <v>0</v>
      </c>
      <c r="AI29" s="24">
        <f>COUNTIFS('[1]Form 3E'!$AR$15:$AR$1702,"&gt;="&amp;$AZ$10,'[1]Form 3E'!$AR$15:$AR$1702,"&lt;="&amp;$BA$10,'[1]Form 3E'!$C$15:$C$1702,"&gt;="&amp;$AX$9,'[1]Form 3E'!$C$15:$C$1702,"&lt;="&amp;$AY$9,'[1]Form 3E'!$AS$15:$AS$1702,"NR",'[1]Form 3E'!$H$15:$H$1702,B29)</f>
        <v>0</v>
      </c>
      <c r="AJ29" s="93">
        <f>SUM(AH29:AI29)</f>
        <v>0</v>
      </c>
      <c r="AK29" s="24">
        <f>COUNTIFS('[1]Form 3E'!$AR$15:$AR$1702,"&gt;="&amp;$AZ$10,'[1]Form 3E'!$AR$15:$AR$1702,"&lt;="&amp;$BA$10,'[1]Form 3E'!$C$15:$C$1702,"&gt;="&amp;$AZ$9,'[1]Form 3E'!$C$15:$C$1702,"&lt;="&amp;$BA$9,'[1]Form 3E'!$AS$15:$AS$1702,"R",'[1]Form 3E'!$H$15:$H$1702,B29)</f>
        <v>0</v>
      </c>
      <c r="AL29" s="24">
        <f>COUNTIFS('[1]Form 3E'!$AR$15:$AR$1702,"&gt;="&amp;$AZ$10,'[1]Form 3E'!$AR$15:$AR$1702,"&lt;="&amp;$BA$10,'[1]Form 3E'!$C$15:$C$1702,"&gt;="&amp;$AZ$9,'[1]Form 3E'!$C$15:$C$1702,"&lt;="&amp;$BA$9,'[1]Form 3E'!$AS$15:$AS$1702,"NR",'[1]Form 3E'!$H$15:$H$1702,B29)</f>
        <v>0</v>
      </c>
      <c r="AM29" s="93">
        <f>SUM(AK29:AL29)</f>
        <v>0</v>
      </c>
      <c r="AN29" s="24">
        <f>COUNTIFS('[1]Form 3E'!$AR$15:$AR$1702,"&gt;="&amp;$AZ$10,'[1]Form 3E'!$AR$15:$AR$1702,"&lt;="&amp;$BA$10,'[1]Form 3E'!$C$15:$C$1702,"&gt;="&amp;$BB$9,'[1]Form 3E'!$C$15:$C$1702,"&lt;="&amp;$BC$9,'[1]Form 3E'!$AS$15:$AS$1702,"R",'[1]Form 3E'!$H$15:$H$1702,B29)</f>
        <v>0</v>
      </c>
      <c r="AO29" s="24">
        <f>COUNTIFS('[1]Form 3E'!$AR$15:$AR$1702,"&gt;="&amp;$AZ$10,'[1]Form 3E'!$AR$15:$AR$1702,"&lt;="&amp;$BA$10,'[1]Form 3E'!$C$15:$C$1702,"&gt;="&amp;$BB$9,'[1]Form 3E'!$C$15:$C$1702,"&lt;="&amp;$BC$9,'[1]Form 3E'!$AS$15:$AS$1702,"NR",'[1]Form 3E'!$H$15:$H$1702,B29)</f>
        <v>0</v>
      </c>
      <c r="AP29" s="93">
        <f>SUM(AN29:AO29)</f>
        <v>0</v>
      </c>
      <c r="AQ29" s="74">
        <f>AH29+AK29+AN29</f>
        <v>0</v>
      </c>
      <c r="AR29" s="24">
        <f>AI29+AL29+AO29</f>
        <v>0</v>
      </c>
      <c r="AS29" s="24">
        <f>SUM(AQ29:AR29)</f>
        <v>0</v>
      </c>
      <c r="AT29" s="101" t="e">
        <f>AS29/AG29*100</f>
        <v>#DIV/0!</v>
      </c>
      <c r="AU29" s="41" t="e">
        <f>AQ29/AS29*100</f>
        <v>#DIV/0!</v>
      </c>
      <c r="AV29" s="91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</row>
    <row r="30" spans="1:64" ht="15.75" hidden="1" customHeight="1">
      <c r="A30" s="23">
        <v>19</v>
      </c>
      <c r="B30" s="103">
        <f>'[1]data faskes19'!B28</f>
        <v>0</v>
      </c>
      <c r="C30" s="20"/>
      <c r="D30" s="42">
        <f>'[1]data faskes19'!E28</f>
        <v>0</v>
      </c>
      <c r="E30" s="23">
        <f>COUNTIFS('[1]Form 3E'!$C$15:$C$1702,"&gt;="&amp;$AZ$10,'[1]Form 3E'!$C$15:$C$1702,"&lt;="&amp;$BA$10,'[1]Form 3E'!$O$15:$O$1702,"R",'[1]Form 3E'!$H$15:$H$1702,B30)</f>
        <v>0</v>
      </c>
      <c r="F30" s="23">
        <f>COUNTIFS('[1]Form 3E'!$C$15:$C$1702,"&gt;="&amp;$AZ$10,'[1]Form 3E'!$C$15:$C$1702,"&lt;="&amp;$BA$10,'[1]Form 3E'!$O$15:$O$1702,"NR",'[1]Form 3E'!$H$15:$H$1702,B30)</f>
        <v>0</v>
      </c>
      <c r="G30" s="23">
        <f>SUM(E30:F30)</f>
        <v>0</v>
      </c>
      <c r="H30" s="39" t="e">
        <f>G30/D30*100</f>
        <v>#DIV/0!</v>
      </c>
      <c r="I30" s="41" t="e">
        <f>E30/G30*100</f>
        <v>#DIV/0!</v>
      </c>
      <c r="J30" s="23">
        <f>COUNTIFS('[1]Form 3E'!$C$15:$C$1702,"&gt;="&amp;$AZ$10,'[1]Form 3E'!$C$15:$C$1702,"&lt;="&amp;$BA$10,'[1]Form 3E'!$O$15:$O$1702,"R",'[1]Form 3E'!$T$15:$T$1702,"Y",'[1]Form 3E'!$H$15:$H$1702,B30)</f>
        <v>0</v>
      </c>
      <c r="K30" s="40"/>
      <c r="L30" s="39" t="e">
        <f>J30/E30*100</f>
        <v>#DIV/0!</v>
      </c>
      <c r="M30" s="75">
        <f>'[1]data faskes19'!I28</f>
        <v>0</v>
      </c>
      <c r="N30" s="2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3E'!$H$15:$H$1702,B30)</f>
        <v>0</v>
      </c>
      <c r="O30" s="2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3E'!$H$15:$H$1702,B30)</f>
        <v>0</v>
      </c>
      <c r="P30" s="24">
        <f>SUM(N30:O30)</f>
        <v>0</v>
      </c>
      <c r="Q30" s="102" t="e">
        <f>P30/M30*100</f>
        <v>#DIV/0!</v>
      </c>
      <c r="R30" s="25">
        <f>COUNTIFS('[1]Form 3E'!$Z$15:$Z$1702,"&gt;="&amp;$AZ$10,'[1]Form 3E'!$Z$15:$Z$1702,"&lt;="&amp;$BA$10,'[1]Form 3E'!$C$15:$C$1702,"&gt;="&amp;$AZ$9,'[1]Form 3E'!$C$15:$C$1702,"&lt;="&amp;$BA$9,'[1]Form 3E'!$AM$15:$AM$1702,"*&lt; 24 Jam",'[1]Form 3E'!$H$15:$H$1702,B30)</f>
        <v>0</v>
      </c>
      <c r="S30" s="25">
        <f>COUNTIFS('[1]Form 3E'!$Z$15:$Z$1702,"&gt;="&amp;$AZ$10,'[1]Form 3E'!$Z$15:$Z$1702,"&lt;="&amp;$BA$10,'[1]Form 3E'!$C$15:$C$1702,"&gt;="&amp;$BB$9,'[1]Form 3E'!$C$15:$C$1702,"&lt;="&amp;$BC$9,'[1]Form 3E'!$AM$15:$AM$1702,"*&lt; 24 Jam",'[1]Form 3E'!$H$15:$H$1702,B30)</f>
        <v>0</v>
      </c>
      <c r="T30" s="24">
        <f>SUM(R30:S30)</f>
        <v>0</v>
      </c>
      <c r="U30" s="38" t="e">
        <f>T30/P30*100</f>
        <v>#DIV/0!</v>
      </c>
      <c r="V30" s="25">
        <f>COUNTIFS('[1]Form 3E'!$Z$15:$Z$1702,"&gt;="&amp;$AZ$10,'[1]Form 3E'!$Z$15:$Z$1702,"&lt;="&amp;$BA$10,'[1]Form 3E'!$C$15:$C$1702,"&gt;="&amp;$AZ$9,'[1]Form 3E'!$C$15:$C$1702,"&lt;="&amp;$BA$9,'[1]Form 3E'!$AN$15:$AN$1702,"*&lt; 24 Jam",'[1]Form 3E'!$H$15:$H$1702,B30)</f>
        <v>0</v>
      </c>
      <c r="W30" s="25">
        <f>COUNTIFS('[1]Form 3E'!$Z$15:$Z$1702,"&gt;="&amp;$AZ$10,'[1]Form 3E'!$Z$15:$Z$1702,"&lt;="&amp;$BA$10,'[1]Form 3E'!$C$15:$C$1702,"&gt;="&amp;$BB$9,'[1]Form 3E'!$C$15:$C$1702,"&lt;="&amp;$BC$9,'[1]Form 3E'!$AN$15:$AN$1702,"*&lt; 24 Jam",'[1]Form 3E'!$H$15:$H$1702,B30)</f>
        <v>0</v>
      </c>
      <c r="X30" s="21">
        <f>SUM(V30:W30)</f>
        <v>0</v>
      </c>
      <c r="Y30" s="25">
        <f>COUNTIFS('[1]Form 3E'!$Z$15:$Z$1702,"&gt;="&amp;$AZ$10,'[1]Form 3E'!$Z$15:$Z$1702,"&lt;="&amp;$BA$10,'[1]Form 3E'!$C$15:$C$1702,"&gt;="&amp;$AZ$9,'[1]Form 3E'!$C$15:$C$1702,"&lt;="&amp;$BA$9,'[1]Form 3E'!$AN$15:$AN$1702,"*≥24 Jam",'[1]Form 3E'!$H$15:$H$1702,B30)</f>
        <v>0</v>
      </c>
      <c r="Z30" s="25">
        <f>COUNTIFS('[1]Form 3E'!$Z$15:$Z$1702,"&gt;="&amp;$AZ$10,'[1]Form 3E'!$Z$15:$Z$1702,"&lt;="&amp;$BA$10,'[1]Form 3E'!$C$15:$C$1702,"&gt;="&amp;$BB$9,'[1]Form 3E'!$C$15:$C$1702,"&lt;="&amp;$BC$9,'[1]Form 3E'!$AN$15:$AN$1702,"*≥24 Jam",'[1]Form 3E'!$H$15:$H$1702,B30)</f>
        <v>0</v>
      </c>
      <c r="AA30" s="93">
        <f>SUM(Y30:Z30)</f>
        <v>0</v>
      </c>
      <c r="AB30" s="74">
        <f>X30+AA30</f>
        <v>0</v>
      </c>
      <c r="AC30" s="38" t="e">
        <f>AB30/P30*100</f>
        <v>#DIV/0!</v>
      </c>
      <c r="AD30" s="24">
        <f>COUNTIFS('[1]Form 3E'!$Z$15:$Z$1702,"&gt;="&amp;$AZ$11,'[1]Form 3E'!$Z$15:$Z$1702,"&lt;="&amp;$BA$11,'[1]Form 3E'!$C$15:$C$1702,"&gt;="&amp;$AX$9,'[1]Form 3E'!$C$15:$C$1702,"&lt;="&amp;$AY$9,'[1]Form 3E'!$H$15:$H$1702,B30)</f>
        <v>0</v>
      </c>
      <c r="AE30" s="24">
        <f>COUNTIFS('[1]Form 3E'!$Z$15:$Z$1702,"&gt;="&amp;$AZ$11,'[1]Form 3E'!$Z$15:$Z$1702,"&lt;="&amp;$BA$11,'[1]Form 3E'!$C$15:$C$1702,"&gt;="&amp;$AZ$9,'[1]Form 3E'!$C$15:$C$1702,"&lt;="&amp;$BA$9,'[1]Form 3E'!$H$15:$H$1702,B30)</f>
        <v>0</v>
      </c>
      <c r="AF30" s="24">
        <f>COUNTIFS('[1]Form 3E'!$Z$15:$Z$1702,"&gt;="&amp;$AZ$11,'[1]Form 3E'!$Z$15:$Z$1702,"&lt;="&amp;$BA$11,'[1]Form 3E'!$C$15:$C$1702,"&gt;="&amp;$BB$9,'[1]Form 3E'!$C$15:$C$1702,"&lt;="&amp;$BC$9,'[1]Form 3E'!$H$15:$H$1702,B30)</f>
        <v>0</v>
      </c>
      <c r="AG30" s="21">
        <f>SUM(AD30:AF30)</f>
        <v>0</v>
      </c>
      <c r="AH30" s="24">
        <f>COUNTIFS('[1]Form 3E'!$AR$15:$AR$1702,"&gt;="&amp;$AZ$10,'[1]Form 3E'!$AR$15:$AR$1702,"&lt;="&amp;$BA$10,'[1]Form 3E'!$C$15:$C$1702,"&gt;="&amp;$AX$9,'[1]Form 3E'!$C$15:$C$1702,"&lt;="&amp;$AY$9,'[1]Form 3E'!$AS$15:$AS$1702,"R",'[1]Form 3E'!$H$15:$H$1702,B30)</f>
        <v>0</v>
      </c>
      <c r="AI30" s="24">
        <f>COUNTIFS('[1]Form 3E'!$AR$15:$AR$1702,"&gt;="&amp;$AZ$10,'[1]Form 3E'!$AR$15:$AR$1702,"&lt;="&amp;$BA$10,'[1]Form 3E'!$C$15:$C$1702,"&gt;="&amp;$AX$9,'[1]Form 3E'!$C$15:$C$1702,"&lt;="&amp;$AY$9,'[1]Form 3E'!$AS$15:$AS$1702,"NR",'[1]Form 3E'!$H$15:$H$1702,B30)</f>
        <v>0</v>
      </c>
      <c r="AJ30" s="93">
        <f>SUM(AH30:AI30)</f>
        <v>0</v>
      </c>
      <c r="AK30" s="24">
        <f>COUNTIFS('[1]Form 3E'!$AR$15:$AR$1702,"&gt;="&amp;$AZ$10,'[1]Form 3E'!$AR$15:$AR$1702,"&lt;="&amp;$BA$10,'[1]Form 3E'!$C$15:$C$1702,"&gt;="&amp;$AZ$9,'[1]Form 3E'!$C$15:$C$1702,"&lt;="&amp;$BA$9,'[1]Form 3E'!$AS$15:$AS$1702,"R",'[1]Form 3E'!$H$15:$H$1702,B30)</f>
        <v>0</v>
      </c>
      <c r="AL30" s="24">
        <f>COUNTIFS('[1]Form 3E'!$AR$15:$AR$1702,"&gt;="&amp;$AZ$10,'[1]Form 3E'!$AR$15:$AR$1702,"&lt;="&amp;$BA$10,'[1]Form 3E'!$C$15:$C$1702,"&gt;="&amp;$AZ$9,'[1]Form 3E'!$C$15:$C$1702,"&lt;="&amp;$BA$9,'[1]Form 3E'!$AS$15:$AS$1702,"NR",'[1]Form 3E'!$H$15:$H$1702,B30)</f>
        <v>0</v>
      </c>
      <c r="AM30" s="93">
        <f>SUM(AK30:AL30)</f>
        <v>0</v>
      </c>
      <c r="AN30" s="24">
        <f>COUNTIFS('[1]Form 3E'!$AR$15:$AR$1702,"&gt;="&amp;$AZ$10,'[1]Form 3E'!$AR$15:$AR$1702,"&lt;="&amp;$BA$10,'[1]Form 3E'!$C$15:$C$1702,"&gt;="&amp;$BB$9,'[1]Form 3E'!$C$15:$C$1702,"&lt;="&amp;$BC$9,'[1]Form 3E'!$AS$15:$AS$1702,"R",'[1]Form 3E'!$H$15:$H$1702,B30)</f>
        <v>0</v>
      </c>
      <c r="AO30" s="24">
        <f>COUNTIFS('[1]Form 3E'!$AR$15:$AR$1702,"&gt;="&amp;$AZ$10,'[1]Form 3E'!$AR$15:$AR$1702,"&lt;="&amp;$BA$10,'[1]Form 3E'!$C$15:$C$1702,"&gt;="&amp;$BB$9,'[1]Form 3E'!$C$15:$C$1702,"&lt;="&amp;$BC$9,'[1]Form 3E'!$AS$15:$AS$1702,"NR",'[1]Form 3E'!$H$15:$H$1702,B30)</f>
        <v>0</v>
      </c>
      <c r="AP30" s="93">
        <f>SUM(AN30:AO30)</f>
        <v>0</v>
      </c>
      <c r="AQ30" s="74">
        <f>AH30+AK30+AN30</f>
        <v>0</v>
      </c>
      <c r="AR30" s="24">
        <f>AI30+AL30+AO30</f>
        <v>0</v>
      </c>
      <c r="AS30" s="24">
        <f>SUM(AQ30:AR30)</f>
        <v>0</v>
      </c>
      <c r="AT30" s="101" t="e">
        <f>AS30/AG30*100</f>
        <v>#DIV/0!</v>
      </c>
      <c r="AU30" s="41" t="e">
        <f>AQ30/AS30*100</f>
        <v>#DIV/0!</v>
      </c>
      <c r="AV30" s="91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</row>
    <row r="31" spans="1:64" ht="15.75" hidden="1" customHeight="1">
      <c r="A31" s="23">
        <v>20</v>
      </c>
      <c r="B31" s="103">
        <f>'[1]data faskes19'!B29</f>
        <v>0</v>
      </c>
      <c r="C31" s="20"/>
      <c r="D31" s="42">
        <f>'[1]data faskes19'!E29</f>
        <v>0</v>
      </c>
      <c r="E31" s="23">
        <f>COUNTIFS('[1]Form 3E'!$C$15:$C$1702,"&gt;="&amp;$AZ$10,'[1]Form 3E'!$C$15:$C$1702,"&lt;="&amp;$BA$10,'[1]Form 3E'!$O$15:$O$1702,"R",'[1]Form 3E'!$H$15:$H$1702,B31)</f>
        <v>0</v>
      </c>
      <c r="F31" s="23">
        <f>COUNTIFS('[1]Form 3E'!$C$15:$C$1702,"&gt;="&amp;$AZ$10,'[1]Form 3E'!$C$15:$C$1702,"&lt;="&amp;$BA$10,'[1]Form 3E'!$O$15:$O$1702,"NR",'[1]Form 3E'!$H$15:$H$1702,B31)</f>
        <v>0</v>
      </c>
      <c r="G31" s="23">
        <f>SUM(E31:F31)</f>
        <v>0</v>
      </c>
      <c r="H31" s="39" t="e">
        <f>G31/D31*100</f>
        <v>#DIV/0!</v>
      </c>
      <c r="I31" s="41" t="e">
        <f>E31/G31*100</f>
        <v>#DIV/0!</v>
      </c>
      <c r="J31" s="23">
        <f>COUNTIFS('[1]Form 3E'!$C$15:$C$1702,"&gt;="&amp;$AZ$10,'[1]Form 3E'!$C$15:$C$1702,"&lt;="&amp;$BA$10,'[1]Form 3E'!$O$15:$O$1702,"R",'[1]Form 3E'!$T$15:$T$1702,"Y",'[1]Form 3E'!$H$15:$H$1702,B31)</f>
        <v>0</v>
      </c>
      <c r="K31" s="40"/>
      <c r="L31" s="39" t="e">
        <f>J31/E31*100</f>
        <v>#DIV/0!</v>
      </c>
      <c r="M31" s="75">
        <f>'[1]data faskes19'!I29</f>
        <v>0</v>
      </c>
      <c r="N31" s="2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3E'!$H$15:$H$1702,B31)</f>
        <v>0</v>
      </c>
      <c r="O31" s="2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3E'!$H$15:$H$1702,B31)</f>
        <v>0</v>
      </c>
      <c r="P31" s="24">
        <f>SUM(N31:O31)</f>
        <v>0</v>
      </c>
      <c r="Q31" s="102" t="e">
        <f>P31/M31*100</f>
        <v>#DIV/0!</v>
      </c>
      <c r="R31" s="25">
        <f>COUNTIFS('[1]Form 3E'!$Z$15:$Z$1702,"&gt;="&amp;$AZ$10,'[1]Form 3E'!$Z$15:$Z$1702,"&lt;="&amp;$BA$10,'[1]Form 3E'!$C$15:$C$1702,"&gt;="&amp;$AZ$9,'[1]Form 3E'!$C$15:$C$1702,"&lt;="&amp;$BA$9,'[1]Form 3E'!$AM$15:$AM$1702,"*&lt; 24 Jam",'[1]Form 3E'!$H$15:$H$1702,B31)</f>
        <v>0</v>
      </c>
      <c r="S31" s="25">
        <f>COUNTIFS('[1]Form 3E'!$Z$15:$Z$1702,"&gt;="&amp;$AZ$10,'[1]Form 3E'!$Z$15:$Z$1702,"&lt;="&amp;$BA$10,'[1]Form 3E'!$C$15:$C$1702,"&gt;="&amp;$BB$9,'[1]Form 3E'!$C$15:$C$1702,"&lt;="&amp;$BC$9,'[1]Form 3E'!$AM$15:$AM$1702,"*&lt; 24 Jam",'[1]Form 3E'!$H$15:$H$1702,B31)</f>
        <v>0</v>
      </c>
      <c r="T31" s="24">
        <f>SUM(R31:S31)</f>
        <v>0</v>
      </c>
      <c r="U31" s="38" t="e">
        <f>T31/P31*100</f>
        <v>#DIV/0!</v>
      </c>
      <c r="V31" s="25">
        <f>COUNTIFS('[1]Form 3E'!$Z$15:$Z$1702,"&gt;="&amp;$AZ$10,'[1]Form 3E'!$Z$15:$Z$1702,"&lt;="&amp;$BA$10,'[1]Form 3E'!$C$15:$C$1702,"&gt;="&amp;$AZ$9,'[1]Form 3E'!$C$15:$C$1702,"&lt;="&amp;$BA$9,'[1]Form 3E'!$AN$15:$AN$1702,"*&lt; 24 Jam",'[1]Form 3E'!$H$15:$H$1702,B31)</f>
        <v>0</v>
      </c>
      <c r="W31" s="25">
        <f>COUNTIFS('[1]Form 3E'!$Z$15:$Z$1702,"&gt;="&amp;$AZ$10,'[1]Form 3E'!$Z$15:$Z$1702,"&lt;="&amp;$BA$10,'[1]Form 3E'!$C$15:$C$1702,"&gt;="&amp;$BB$9,'[1]Form 3E'!$C$15:$C$1702,"&lt;="&amp;$BC$9,'[1]Form 3E'!$AN$15:$AN$1702,"*&lt; 24 Jam",'[1]Form 3E'!$H$15:$H$1702,B31)</f>
        <v>0</v>
      </c>
      <c r="X31" s="21">
        <f>SUM(V31:W31)</f>
        <v>0</v>
      </c>
      <c r="Y31" s="25">
        <f>COUNTIFS('[1]Form 3E'!$Z$15:$Z$1702,"&gt;="&amp;$AZ$10,'[1]Form 3E'!$Z$15:$Z$1702,"&lt;="&amp;$BA$10,'[1]Form 3E'!$C$15:$C$1702,"&gt;="&amp;$AZ$9,'[1]Form 3E'!$C$15:$C$1702,"&lt;="&amp;$BA$9,'[1]Form 3E'!$AN$15:$AN$1702,"*≥24 Jam",'[1]Form 3E'!$H$15:$H$1702,B31)</f>
        <v>0</v>
      </c>
      <c r="Z31" s="25">
        <f>COUNTIFS('[1]Form 3E'!$Z$15:$Z$1702,"&gt;="&amp;$AZ$10,'[1]Form 3E'!$Z$15:$Z$1702,"&lt;="&amp;$BA$10,'[1]Form 3E'!$C$15:$C$1702,"&gt;="&amp;$BB$9,'[1]Form 3E'!$C$15:$C$1702,"&lt;="&amp;$BC$9,'[1]Form 3E'!$AN$15:$AN$1702,"*≥24 Jam",'[1]Form 3E'!$H$15:$H$1702,B31)</f>
        <v>0</v>
      </c>
      <c r="AA31" s="93">
        <f>SUM(Y31:Z31)</f>
        <v>0</v>
      </c>
      <c r="AB31" s="74">
        <f>X31+AA31</f>
        <v>0</v>
      </c>
      <c r="AC31" s="38" t="e">
        <f>AB31/P31*100</f>
        <v>#DIV/0!</v>
      </c>
      <c r="AD31" s="24">
        <f>COUNTIFS('[1]Form 3E'!$Z$15:$Z$1702,"&gt;="&amp;$AZ$11,'[1]Form 3E'!$Z$15:$Z$1702,"&lt;="&amp;$BA$11,'[1]Form 3E'!$C$15:$C$1702,"&gt;="&amp;$AX$9,'[1]Form 3E'!$C$15:$C$1702,"&lt;="&amp;$AY$9,'[1]Form 3E'!$H$15:$H$1702,B31)</f>
        <v>0</v>
      </c>
      <c r="AE31" s="24">
        <f>COUNTIFS('[1]Form 3E'!$Z$15:$Z$1702,"&gt;="&amp;$AZ$11,'[1]Form 3E'!$Z$15:$Z$1702,"&lt;="&amp;$BA$11,'[1]Form 3E'!$C$15:$C$1702,"&gt;="&amp;$AZ$9,'[1]Form 3E'!$C$15:$C$1702,"&lt;="&amp;$BA$9,'[1]Form 3E'!$H$15:$H$1702,B31)</f>
        <v>0</v>
      </c>
      <c r="AF31" s="24">
        <f>COUNTIFS('[1]Form 3E'!$Z$15:$Z$1702,"&gt;="&amp;$AZ$11,'[1]Form 3E'!$Z$15:$Z$1702,"&lt;="&amp;$BA$11,'[1]Form 3E'!$C$15:$C$1702,"&gt;="&amp;$BB$9,'[1]Form 3E'!$C$15:$C$1702,"&lt;="&amp;$BC$9,'[1]Form 3E'!$H$15:$H$1702,B31)</f>
        <v>0</v>
      </c>
      <c r="AG31" s="21">
        <f>SUM(AD31:AF31)</f>
        <v>0</v>
      </c>
      <c r="AH31" s="24">
        <f>COUNTIFS('[1]Form 3E'!$AR$15:$AR$1702,"&gt;="&amp;$AZ$10,'[1]Form 3E'!$AR$15:$AR$1702,"&lt;="&amp;$BA$10,'[1]Form 3E'!$C$15:$C$1702,"&gt;="&amp;$AX$9,'[1]Form 3E'!$C$15:$C$1702,"&lt;="&amp;$AY$9,'[1]Form 3E'!$AS$15:$AS$1702,"R",'[1]Form 3E'!$H$15:$H$1702,B31)</f>
        <v>0</v>
      </c>
      <c r="AI31" s="24">
        <f>COUNTIFS('[1]Form 3E'!$AR$15:$AR$1702,"&gt;="&amp;$AZ$10,'[1]Form 3E'!$AR$15:$AR$1702,"&lt;="&amp;$BA$10,'[1]Form 3E'!$C$15:$C$1702,"&gt;="&amp;$AX$9,'[1]Form 3E'!$C$15:$C$1702,"&lt;="&amp;$AY$9,'[1]Form 3E'!$AS$15:$AS$1702,"NR",'[1]Form 3E'!$H$15:$H$1702,B31)</f>
        <v>0</v>
      </c>
      <c r="AJ31" s="93">
        <f>SUM(AH31:AI31)</f>
        <v>0</v>
      </c>
      <c r="AK31" s="24">
        <f>COUNTIFS('[1]Form 3E'!$AR$15:$AR$1702,"&gt;="&amp;$AZ$10,'[1]Form 3E'!$AR$15:$AR$1702,"&lt;="&amp;$BA$10,'[1]Form 3E'!$C$15:$C$1702,"&gt;="&amp;$AZ$9,'[1]Form 3E'!$C$15:$C$1702,"&lt;="&amp;$BA$9,'[1]Form 3E'!$AS$15:$AS$1702,"R",'[1]Form 3E'!$H$15:$H$1702,B31)</f>
        <v>0</v>
      </c>
      <c r="AL31" s="24">
        <f>COUNTIFS('[1]Form 3E'!$AR$15:$AR$1702,"&gt;="&amp;$AZ$10,'[1]Form 3E'!$AR$15:$AR$1702,"&lt;="&amp;$BA$10,'[1]Form 3E'!$C$15:$C$1702,"&gt;="&amp;$AZ$9,'[1]Form 3E'!$C$15:$C$1702,"&lt;="&amp;$BA$9,'[1]Form 3E'!$AS$15:$AS$1702,"NR",'[1]Form 3E'!$H$15:$H$1702,B31)</f>
        <v>0</v>
      </c>
      <c r="AM31" s="93">
        <f>SUM(AK31:AL31)</f>
        <v>0</v>
      </c>
      <c r="AN31" s="24">
        <f>COUNTIFS('[1]Form 3E'!$AR$15:$AR$1702,"&gt;="&amp;$AZ$10,'[1]Form 3E'!$AR$15:$AR$1702,"&lt;="&amp;$BA$10,'[1]Form 3E'!$C$15:$C$1702,"&gt;="&amp;$BB$9,'[1]Form 3E'!$C$15:$C$1702,"&lt;="&amp;$BC$9,'[1]Form 3E'!$AS$15:$AS$1702,"R",'[1]Form 3E'!$H$15:$H$1702,B31)</f>
        <v>0</v>
      </c>
      <c r="AO31" s="24">
        <f>COUNTIFS('[1]Form 3E'!$AR$15:$AR$1702,"&gt;="&amp;$AZ$10,'[1]Form 3E'!$AR$15:$AR$1702,"&lt;="&amp;$BA$10,'[1]Form 3E'!$C$15:$C$1702,"&gt;="&amp;$BB$9,'[1]Form 3E'!$C$15:$C$1702,"&lt;="&amp;$BC$9,'[1]Form 3E'!$AS$15:$AS$1702,"NR",'[1]Form 3E'!$H$15:$H$1702,B31)</f>
        <v>0</v>
      </c>
      <c r="AP31" s="93">
        <f>SUM(AN31:AO31)</f>
        <v>0</v>
      </c>
      <c r="AQ31" s="74">
        <f>AH31+AK31+AN31</f>
        <v>0</v>
      </c>
      <c r="AR31" s="24">
        <f>AI31+AL31+AO31</f>
        <v>0</v>
      </c>
      <c r="AS31" s="24">
        <f>SUM(AQ31:AR31)</f>
        <v>0</v>
      </c>
      <c r="AT31" s="101" t="e">
        <f>AS31/AG31*100</f>
        <v>#DIV/0!</v>
      </c>
      <c r="AU31" s="41" t="e">
        <f>AQ31/AS31*100</f>
        <v>#DIV/0!</v>
      </c>
      <c r="AV31" s="91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</row>
    <row r="32" spans="1:64" ht="15.75" hidden="1" customHeight="1">
      <c r="A32" s="23">
        <v>21</v>
      </c>
      <c r="B32" s="103">
        <f>'[1]data faskes19'!B30</f>
        <v>0</v>
      </c>
      <c r="C32" s="20"/>
      <c r="D32" s="42">
        <f>'[1]data faskes19'!E30</f>
        <v>0</v>
      </c>
      <c r="E32" s="23">
        <f>COUNTIFS('[1]Form 3E'!$C$15:$C$1702,"&gt;="&amp;$AZ$10,'[1]Form 3E'!$C$15:$C$1702,"&lt;="&amp;$BA$10,'[1]Form 3E'!$O$15:$O$1702,"R",'[1]Form 3E'!$H$15:$H$1702,B32)</f>
        <v>0</v>
      </c>
      <c r="F32" s="23">
        <f>COUNTIFS('[1]Form 3E'!$C$15:$C$1702,"&gt;="&amp;$AZ$10,'[1]Form 3E'!$C$15:$C$1702,"&lt;="&amp;$BA$10,'[1]Form 3E'!$O$15:$O$1702,"NR",'[1]Form 3E'!$H$15:$H$1702,B32)</f>
        <v>0</v>
      </c>
      <c r="G32" s="23">
        <f>SUM(E32:F32)</f>
        <v>0</v>
      </c>
      <c r="H32" s="39" t="e">
        <f>G32/D32*100</f>
        <v>#DIV/0!</v>
      </c>
      <c r="I32" s="41" t="e">
        <f>E32/G32*100</f>
        <v>#DIV/0!</v>
      </c>
      <c r="J32" s="23">
        <f>COUNTIFS('[1]Form 3E'!$C$15:$C$1702,"&gt;="&amp;$AZ$10,'[1]Form 3E'!$C$15:$C$1702,"&lt;="&amp;$BA$10,'[1]Form 3E'!$O$15:$O$1702,"R",'[1]Form 3E'!$T$15:$T$1702,"Y",'[1]Form 3E'!$H$15:$H$1702,B32)</f>
        <v>0</v>
      </c>
      <c r="K32" s="40"/>
      <c r="L32" s="39" t="e">
        <f>J32/E32*100</f>
        <v>#DIV/0!</v>
      </c>
      <c r="M32" s="75">
        <f>'[1]data faskes19'!I30</f>
        <v>0</v>
      </c>
      <c r="N32" s="2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3E'!$H$15:$H$1702,B32)</f>
        <v>0</v>
      </c>
      <c r="O32" s="2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3E'!$H$15:$H$1702,B32)</f>
        <v>0</v>
      </c>
      <c r="P32" s="24">
        <f>SUM(N32:O32)</f>
        <v>0</v>
      </c>
      <c r="Q32" s="102" t="e">
        <f>P32/M32*100</f>
        <v>#DIV/0!</v>
      </c>
      <c r="R32" s="25">
        <f>COUNTIFS('[1]Form 3E'!$Z$15:$Z$1702,"&gt;="&amp;$AZ$10,'[1]Form 3E'!$Z$15:$Z$1702,"&lt;="&amp;$BA$10,'[1]Form 3E'!$C$15:$C$1702,"&gt;="&amp;$AZ$9,'[1]Form 3E'!$C$15:$C$1702,"&lt;="&amp;$BA$9,'[1]Form 3E'!$AM$15:$AM$1702,"*&lt; 24 Jam",'[1]Form 3E'!$H$15:$H$1702,B32)</f>
        <v>0</v>
      </c>
      <c r="S32" s="25">
        <f>COUNTIFS('[1]Form 3E'!$Z$15:$Z$1702,"&gt;="&amp;$AZ$10,'[1]Form 3E'!$Z$15:$Z$1702,"&lt;="&amp;$BA$10,'[1]Form 3E'!$C$15:$C$1702,"&gt;="&amp;$BB$9,'[1]Form 3E'!$C$15:$C$1702,"&lt;="&amp;$BC$9,'[1]Form 3E'!$AM$15:$AM$1702,"*&lt; 24 Jam",'[1]Form 3E'!$H$15:$H$1702,B32)</f>
        <v>0</v>
      </c>
      <c r="T32" s="24">
        <f>SUM(R32:S32)</f>
        <v>0</v>
      </c>
      <c r="U32" s="38" t="e">
        <f>T32/P32*100</f>
        <v>#DIV/0!</v>
      </c>
      <c r="V32" s="25">
        <f>COUNTIFS('[1]Form 3E'!$Z$15:$Z$1702,"&gt;="&amp;$AZ$10,'[1]Form 3E'!$Z$15:$Z$1702,"&lt;="&amp;$BA$10,'[1]Form 3E'!$C$15:$C$1702,"&gt;="&amp;$AZ$9,'[1]Form 3E'!$C$15:$C$1702,"&lt;="&amp;$BA$9,'[1]Form 3E'!$AN$15:$AN$1702,"*&lt; 24 Jam",'[1]Form 3E'!$H$15:$H$1702,B32)</f>
        <v>0</v>
      </c>
      <c r="W32" s="25">
        <f>COUNTIFS('[1]Form 3E'!$Z$15:$Z$1702,"&gt;="&amp;$AZ$10,'[1]Form 3E'!$Z$15:$Z$1702,"&lt;="&amp;$BA$10,'[1]Form 3E'!$C$15:$C$1702,"&gt;="&amp;$BB$9,'[1]Form 3E'!$C$15:$C$1702,"&lt;="&amp;$BC$9,'[1]Form 3E'!$AN$15:$AN$1702,"*&lt; 24 Jam",'[1]Form 3E'!$H$15:$H$1702,B32)</f>
        <v>0</v>
      </c>
      <c r="X32" s="21">
        <f>SUM(V32:W32)</f>
        <v>0</v>
      </c>
      <c r="Y32" s="25">
        <f>COUNTIFS('[1]Form 3E'!$Z$15:$Z$1702,"&gt;="&amp;$AZ$10,'[1]Form 3E'!$Z$15:$Z$1702,"&lt;="&amp;$BA$10,'[1]Form 3E'!$C$15:$C$1702,"&gt;="&amp;$AZ$9,'[1]Form 3E'!$C$15:$C$1702,"&lt;="&amp;$BA$9,'[1]Form 3E'!$AN$15:$AN$1702,"*≥24 Jam",'[1]Form 3E'!$H$15:$H$1702,B32)</f>
        <v>0</v>
      </c>
      <c r="Z32" s="25">
        <f>COUNTIFS('[1]Form 3E'!$Z$15:$Z$1702,"&gt;="&amp;$AZ$10,'[1]Form 3E'!$Z$15:$Z$1702,"&lt;="&amp;$BA$10,'[1]Form 3E'!$C$15:$C$1702,"&gt;="&amp;$BB$9,'[1]Form 3E'!$C$15:$C$1702,"&lt;="&amp;$BC$9,'[1]Form 3E'!$AN$15:$AN$1702,"*≥24 Jam",'[1]Form 3E'!$H$15:$H$1702,B32)</f>
        <v>0</v>
      </c>
      <c r="AA32" s="93">
        <f>SUM(Y32:Z32)</f>
        <v>0</v>
      </c>
      <c r="AB32" s="74">
        <f>X32+AA32</f>
        <v>0</v>
      </c>
      <c r="AC32" s="38" t="e">
        <f>AB32/P32*100</f>
        <v>#DIV/0!</v>
      </c>
      <c r="AD32" s="24">
        <f>COUNTIFS('[1]Form 3E'!$Z$15:$Z$1702,"&gt;="&amp;$AZ$11,'[1]Form 3E'!$Z$15:$Z$1702,"&lt;="&amp;$BA$11,'[1]Form 3E'!$C$15:$C$1702,"&gt;="&amp;$AX$9,'[1]Form 3E'!$C$15:$C$1702,"&lt;="&amp;$AY$9,'[1]Form 3E'!$H$15:$H$1702,B32)</f>
        <v>0</v>
      </c>
      <c r="AE32" s="24">
        <f>COUNTIFS('[1]Form 3E'!$Z$15:$Z$1702,"&gt;="&amp;$AZ$11,'[1]Form 3E'!$Z$15:$Z$1702,"&lt;="&amp;$BA$11,'[1]Form 3E'!$C$15:$C$1702,"&gt;="&amp;$AZ$9,'[1]Form 3E'!$C$15:$C$1702,"&lt;="&amp;$BA$9,'[1]Form 3E'!$H$15:$H$1702,B32)</f>
        <v>0</v>
      </c>
      <c r="AF32" s="24">
        <f>COUNTIFS('[1]Form 3E'!$Z$15:$Z$1702,"&gt;="&amp;$AZ$11,'[1]Form 3E'!$Z$15:$Z$1702,"&lt;="&amp;$BA$11,'[1]Form 3E'!$C$15:$C$1702,"&gt;="&amp;$BB$9,'[1]Form 3E'!$C$15:$C$1702,"&lt;="&amp;$BC$9,'[1]Form 3E'!$H$15:$H$1702,B32)</f>
        <v>0</v>
      </c>
      <c r="AG32" s="21">
        <f>SUM(AD32:AF32)</f>
        <v>0</v>
      </c>
      <c r="AH32" s="24">
        <f>COUNTIFS('[1]Form 3E'!$AR$15:$AR$1702,"&gt;="&amp;$AZ$10,'[1]Form 3E'!$AR$15:$AR$1702,"&lt;="&amp;$BA$10,'[1]Form 3E'!$C$15:$C$1702,"&gt;="&amp;$AX$9,'[1]Form 3E'!$C$15:$C$1702,"&lt;="&amp;$AY$9,'[1]Form 3E'!$AS$15:$AS$1702,"R",'[1]Form 3E'!$H$15:$H$1702,B32)</f>
        <v>0</v>
      </c>
      <c r="AI32" s="24">
        <f>COUNTIFS('[1]Form 3E'!$AR$15:$AR$1702,"&gt;="&amp;$AZ$10,'[1]Form 3E'!$AR$15:$AR$1702,"&lt;="&amp;$BA$10,'[1]Form 3E'!$C$15:$C$1702,"&gt;="&amp;$AX$9,'[1]Form 3E'!$C$15:$C$1702,"&lt;="&amp;$AY$9,'[1]Form 3E'!$AS$15:$AS$1702,"NR",'[1]Form 3E'!$H$15:$H$1702,B32)</f>
        <v>0</v>
      </c>
      <c r="AJ32" s="93">
        <f>SUM(AH32:AI32)</f>
        <v>0</v>
      </c>
      <c r="AK32" s="24">
        <f>COUNTIFS('[1]Form 3E'!$AR$15:$AR$1702,"&gt;="&amp;$AZ$10,'[1]Form 3E'!$AR$15:$AR$1702,"&lt;="&amp;$BA$10,'[1]Form 3E'!$C$15:$C$1702,"&gt;="&amp;$AZ$9,'[1]Form 3E'!$C$15:$C$1702,"&lt;="&amp;$BA$9,'[1]Form 3E'!$AS$15:$AS$1702,"R",'[1]Form 3E'!$H$15:$H$1702,B32)</f>
        <v>0</v>
      </c>
      <c r="AL32" s="24">
        <f>COUNTIFS('[1]Form 3E'!$AR$15:$AR$1702,"&gt;="&amp;$AZ$10,'[1]Form 3E'!$AR$15:$AR$1702,"&lt;="&amp;$BA$10,'[1]Form 3E'!$C$15:$C$1702,"&gt;="&amp;$AZ$9,'[1]Form 3E'!$C$15:$C$1702,"&lt;="&amp;$BA$9,'[1]Form 3E'!$AS$15:$AS$1702,"NR",'[1]Form 3E'!$H$15:$H$1702,B32)</f>
        <v>0</v>
      </c>
      <c r="AM32" s="93">
        <f>SUM(AK32:AL32)</f>
        <v>0</v>
      </c>
      <c r="AN32" s="24">
        <f>COUNTIFS('[1]Form 3E'!$AR$15:$AR$1702,"&gt;="&amp;$AZ$10,'[1]Form 3E'!$AR$15:$AR$1702,"&lt;="&amp;$BA$10,'[1]Form 3E'!$C$15:$C$1702,"&gt;="&amp;$BB$9,'[1]Form 3E'!$C$15:$C$1702,"&lt;="&amp;$BC$9,'[1]Form 3E'!$AS$15:$AS$1702,"R",'[1]Form 3E'!$H$15:$H$1702,B32)</f>
        <v>0</v>
      </c>
      <c r="AO32" s="24">
        <f>COUNTIFS('[1]Form 3E'!$AR$15:$AR$1702,"&gt;="&amp;$AZ$10,'[1]Form 3E'!$AR$15:$AR$1702,"&lt;="&amp;$BA$10,'[1]Form 3E'!$C$15:$C$1702,"&gt;="&amp;$BB$9,'[1]Form 3E'!$C$15:$C$1702,"&lt;="&amp;$BC$9,'[1]Form 3E'!$AS$15:$AS$1702,"NR",'[1]Form 3E'!$H$15:$H$1702,B32)</f>
        <v>0</v>
      </c>
      <c r="AP32" s="93">
        <f>SUM(AN32:AO32)</f>
        <v>0</v>
      </c>
      <c r="AQ32" s="74">
        <f>AH32+AK32+AN32</f>
        <v>0</v>
      </c>
      <c r="AR32" s="24">
        <f>AI32+AL32+AO32</f>
        <v>0</v>
      </c>
      <c r="AS32" s="24">
        <f>SUM(AQ32:AR32)</f>
        <v>0</v>
      </c>
      <c r="AT32" s="101" t="e">
        <f>AS32/AG32*100</f>
        <v>#DIV/0!</v>
      </c>
      <c r="AU32" s="41" t="e">
        <f>AQ32/AS32*100</f>
        <v>#DIV/0!</v>
      </c>
      <c r="AV32" s="91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</row>
    <row r="33" spans="1:64" ht="15.75" hidden="1" customHeight="1">
      <c r="A33" s="23">
        <v>22</v>
      </c>
      <c r="B33" s="103">
        <f>'[1]data faskes19'!B31</f>
        <v>0</v>
      </c>
      <c r="C33" s="20"/>
      <c r="D33" s="42">
        <f>'[1]data faskes19'!E31</f>
        <v>0</v>
      </c>
      <c r="E33" s="23">
        <f>COUNTIFS('[1]Form 3E'!$C$15:$C$1702,"&gt;="&amp;$AZ$10,'[1]Form 3E'!$C$15:$C$1702,"&lt;="&amp;$BA$10,'[1]Form 3E'!$O$15:$O$1702,"R",'[1]Form 3E'!$H$15:$H$1702,B33)</f>
        <v>0</v>
      </c>
      <c r="F33" s="23">
        <f>COUNTIFS('[1]Form 3E'!$C$15:$C$1702,"&gt;="&amp;$AZ$10,'[1]Form 3E'!$C$15:$C$1702,"&lt;="&amp;$BA$10,'[1]Form 3E'!$O$15:$O$1702,"NR",'[1]Form 3E'!$H$15:$H$1702,B33)</f>
        <v>0</v>
      </c>
      <c r="G33" s="23">
        <f>SUM(E33:F33)</f>
        <v>0</v>
      </c>
      <c r="H33" s="39" t="e">
        <f>G33/D33*100</f>
        <v>#DIV/0!</v>
      </c>
      <c r="I33" s="41" t="e">
        <f>E33/G33*100</f>
        <v>#DIV/0!</v>
      </c>
      <c r="J33" s="23">
        <f>COUNTIFS('[1]Form 3E'!$C$15:$C$1702,"&gt;="&amp;$AZ$10,'[1]Form 3E'!$C$15:$C$1702,"&lt;="&amp;$BA$10,'[1]Form 3E'!$O$15:$O$1702,"R",'[1]Form 3E'!$T$15:$T$1702,"Y",'[1]Form 3E'!$H$15:$H$1702,B33)</f>
        <v>0</v>
      </c>
      <c r="K33" s="40"/>
      <c r="L33" s="39" t="e">
        <f>J33/E33*100</f>
        <v>#DIV/0!</v>
      </c>
      <c r="M33" s="75">
        <f>'[1]data faskes19'!I31</f>
        <v>0</v>
      </c>
      <c r="N33" s="2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3E'!$H$15:$H$1702,B33)</f>
        <v>0</v>
      </c>
      <c r="O33" s="2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3E'!$H$15:$H$1702,B33)</f>
        <v>0</v>
      </c>
      <c r="P33" s="24">
        <f>SUM(N33:O33)</f>
        <v>0</v>
      </c>
      <c r="Q33" s="102" t="e">
        <f>P33/M33*100</f>
        <v>#DIV/0!</v>
      </c>
      <c r="R33" s="25">
        <f>COUNTIFS('[1]Form 3E'!$Z$15:$Z$1702,"&gt;="&amp;$AZ$10,'[1]Form 3E'!$Z$15:$Z$1702,"&lt;="&amp;$BA$10,'[1]Form 3E'!$C$15:$C$1702,"&gt;="&amp;$AZ$9,'[1]Form 3E'!$C$15:$C$1702,"&lt;="&amp;$BA$9,'[1]Form 3E'!$AM$15:$AM$1702,"*&lt; 24 Jam",'[1]Form 3E'!$H$15:$H$1702,B33)</f>
        <v>0</v>
      </c>
      <c r="S33" s="25">
        <f>COUNTIFS('[1]Form 3E'!$Z$15:$Z$1702,"&gt;="&amp;$AZ$10,'[1]Form 3E'!$Z$15:$Z$1702,"&lt;="&amp;$BA$10,'[1]Form 3E'!$C$15:$C$1702,"&gt;="&amp;$BB$9,'[1]Form 3E'!$C$15:$C$1702,"&lt;="&amp;$BC$9,'[1]Form 3E'!$AM$15:$AM$1702,"*&lt; 24 Jam",'[1]Form 3E'!$H$15:$H$1702,B33)</f>
        <v>0</v>
      </c>
      <c r="T33" s="24">
        <f>SUM(R33:S33)</f>
        <v>0</v>
      </c>
      <c r="U33" s="38" t="e">
        <f>T33/P33*100</f>
        <v>#DIV/0!</v>
      </c>
      <c r="V33" s="25">
        <f>COUNTIFS('[1]Form 3E'!$Z$15:$Z$1702,"&gt;="&amp;$AZ$10,'[1]Form 3E'!$Z$15:$Z$1702,"&lt;="&amp;$BA$10,'[1]Form 3E'!$C$15:$C$1702,"&gt;="&amp;$AZ$9,'[1]Form 3E'!$C$15:$C$1702,"&lt;="&amp;$BA$9,'[1]Form 3E'!$AN$15:$AN$1702,"*&lt; 24 Jam",'[1]Form 3E'!$H$15:$H$1702,B33)</f>
        <v>0</v>
      </c>
      <c r="W33" s="25">
        <f>COUNTIFS('[1]Form 3E'!$Z$15:$Z$1702,"&gt;="&amp;$AZ$10,'[1]Form 3E'!$Z$15:$Z$1702,"&lt;="&amp;$BA$10,'[1]Form 3E'!$C$15:$C$1702,"&gt;="&amp;$BB$9,'[1]Form 3E'!$C$15:$C$1702,"&lt;="&amp;$BC$9,'[1]Form 3E'!$AN$15:$AN$1702,"*&lt; 24 Jam",'[1]Form 3E'!$H$15:$H$1702,B33)</f>
        <v>0</v>
      </c>
      <c r="X33" s="21">
        <f>SUM(V33:W33)</f>
        <v>0</v>
      </c>
      <c r="Y33" s="25">
        <f>COUNTIFS('[1]Form 3E'!$Z$15:$Z$1702,"&gt;="&amp;$AZ$10,'[1]Form 3E'!$Z$15:$Z$1702,"&lt;="&amp;$BA$10,'[1]Form 3E'!$C$15:$C$1702,"&gt;="&amp;$AZ$9,'[1]Form 3E'!$C$15:$C$1702,"&lt;="&amp;$BA$9,'[1]Form 3E'!$AN$15:$AN$1702,"*≥24 Jam",'[1]Form 3E'!$H$15:$H$1702,B33)</f>
        <v>0</v>
      </c>
      <c r="Z33" s="25">
        <f>COUNTIFS('[1]Form 3E'!$Z$15:$Z$1702,"&gt;="&amp;$AZ$10,'[1]Form 3E'!$Z$15:$Z$1702,"&lt;="&amp;$BA$10,'[1]Form 3E'!$C$15:$C$1702,"&gt;="&amp;$BB$9,'[1]Form 3E'!$C$15:$C$1702,"&lt;="&amp;$BC$9,'[1]Form 3E'!$AN$15:$AN$1702,"*≥24 Jam",'[1]Form 3E'!$H$15:$H$1702,B33)</f>
        <v>0</v>
      </c>
      <c r="AA33" s="93">
        <f>SUM(Y33:Z33)</f>
        <v>0</v>
      </c>
      <c r="AB33" s="74">
        <f>X33+AA33</f>
        <v>0</v>
      </c>
      <c r="AC33" s="38" t="e">
        <f>AB33/P33*100</f>
        <v>#DIV/0!</v>
      </c>
      <c r="AD33" s="24">
        <f>COUNTIFS('[1]Form 3E'!$Z$15:$Z$1702,"&gt;="&amp;$AZ$11,'[1]Form 3E'!$Z$15:$Z$1702,"&lt;="&amp;$BA$11,'[1]Form 3E'!$C$15:$C$1702,"&gt;="&amp;$AX$9,'[1]Form 3E'!$C$15:$C$1702,"&lt;="&amp;$AY$9,'[1]Form 3E'!$H$15:$H$1702,B33)</f>
        <v>0</v>
      </c>
      <c r="AE33" s="24">
        <f>COUNTIFS('[1]Form 3E'!$Z$15:$Z$1702,"&gt;="&amp;$AZ$11,'[1]Form 3E'!$Z$15:$Z$1702,"&lt;="&amp;$BA$11,'[1]Form 3E'!$C$15:$C$1702,"&gt;="&amp;$AZ$9,'[1]Form 3E'!$C$15:$C$1702,"&lt;="&amp;$BA$9,'[1]Form 3E'!$H$15:$H$1702,B33)</f>
        <v>0</v>
      </c>
      <c r="AF33" s="24">
        <f>COUNTIFS('[1]Form 3E'!$Z$15:$Z$1702,"&gt;="&amp;$AZ$11,'[1]Form 3E'!$Z$15:$Z$1702,"&lt;="&amp;$BA$11,'[1]Form 3E'!$C$15:$C$1702,"&gt;="&amp;$BB$9,'[1]Form 3E'!$C$15:$C$1702,"&lt;="&amp;$BC$9,'[1]Form 3E'!$H$15:$H$1702,B33)</f>
        <v>0</v>
      </c>
      <c r="AG33" s="21">
        <f>SUM(AD33:AF33)</f>
        <v>0</v>
      </c>
      <c r="AH33" s="24">
        <f>COUNTIFS('[1]Form 3E'!$AR$15:$AR$1702,"&gt;="&amp;$AZ$10,'[1]Form 3E'!$AR$15:$AR$1702,"&lt;="&amp;$BA$10,'[1]Form 3E'!$C$15:$C$1702,"&gt;="&amp;$AX$9,'[1]Form 3E'!$C$15:$C$1702,"&lt;="&amp;$AY$9,'[1]Form 3E'!$AS$15:$AS$1702,"R",'[1]Form 3E'!$H$15:$H$1702,B33)</f>
        <v>0</v>
      </c>
      <c r="AI33" s="24">
        <f>COUNTIFS('[1]Form 3E'!$AR$15:$AR$1702,"&gt;="&amp;$AZ$10,'[1]Form 3E'!$AR$15:$AR$1702,"&lt;="&amp;$BA$10,'[1]Form 3E'!$C$15:$C$1702,"&gt;="&amp;$AX$9,'[1]Form 3E'!$C$15:$C$1702,"&lt;="&amp;$AY$9,'[1]Form 3E'!$AS$15:$AS$1702,"NR",'[1]Form 3E'!$H$15:$H$1702,B33)</f>
        <v>0</v>
      </c>
      <c r="AJ33" s="93">
        <f>SUM(AH33:AI33)</f>
        <v>0</v>
      </c>
      <c r="AK33" s="24">
        <f>COUNTIFS('[1]Form 3E'!$AR$15:$AR$1702,"&gt;="&amp;$AZ$10,'[1]Form 3E'!$AR$15:$AR$1702,"&lt;="&amp;$BA$10,'[1]Form 3E'!$C$15:$C$1702,"&gt;="&amp;$AZ$9,'[1]Form 3E'!$C$15:$C$1702,"&lt;="&amp;$BA$9,'[1]Form 3E'!$AS$15:$AS$1702,"R",'[1]Form 3E'!$H$15:$H$1702,B33)</f>
        <v>0</v>
      </c>
      <c r="AL33" s="24">
        <f>COUNTIFS('[1]Form 3E'!$AR$15:$AR$1702,"&gt;="&amp;$AZ$10,'[1]Form 3E'!$AR$15:$AR$1702,"&lt;="&amp;$BA$10,'[1]Form 3E'!$C$15:$C$1702,"&gt;="&amp;$AZ$9,'[1]Form 3E'!$C$15:$C$1702,"&lt;="&amp;$BA$9,'[1]Form 3E'!$AS$15:$AS$1702,"NR",'[1]Form 3E'!$H$15:$H$1702,B33)</f>
        <v>0</v>
      </c>
      <c r="AM33" s="93">
        <f>SUM(AK33:AL33)</f>
        <v>0</v>
      </c>
      <c r="AN33" s="24">
        <f>COUNTIFS('[1]Form 3E'!$AR$15:$AR$1702,"&gt;="&amp;$AZ$10,'[1]Form 3E'!$AR$15:$AR$1702,"&lt;="&amp;$BA$10,'[1]Form 3E'!$C$15:$C$1702,"&gt;="&amp;$BB$9,'[1]Form 3E'!$C$15:$C$1702,"&lt;="&amp;$BC$9,'[1]Form 3E'!$AS$15:$AS$1702,"R",'[1]Form 3E'!$H$15:$H$1702,B33)</f>
        <v>0</v>
      </c>
      <c r="AO33" s="24">
        <f>COUNTIFS('[1]Form 3E'!$AR$15:$AR$1702,"&gt;="&amp;$AZ$10,'[1]Form 3E'!$AR$15:$AR$1702,"&lt;="&amp;$BA$10,'[1]Form 3E'!$C$15:$C$1702,"&gt;="&amp;$BB$9,'[1]Form 3E'!$C$15:$C$1702,"&lt;="&amp;$BC$9,'[1]Form 3E'!$AS$15:$AS$1702,"NR",'[1]Form 3E'!$H$15:$H$1702,B33)</f>
        <v>0</v>
      </c>
      <c r="AP33" s="93">
        <f>SUM(AN33:AO33)</f>
        <v>0</v>
      </c>
      <c r="AQ33" s="74">
        <f>AH33+AK33+AN33</f>
        <v>0</v>
      </c>
      <c r="AR33" s="24">
        <f>AI33+AL33+AO33</f>
        <v>0</v>
      </c>
      <c r="AS33" s="24">
        <f>SUM(AQ33:AR33)</f>
        <v>0</v>
      </c>
      <c r="AT33" s="101" t="e">
        <f>AS33/AG33*100</f>
        <v>#DIV/0!</v>
      </c>
      <c r="AU33" s="41" t="e">
        <f>AQ33/AS33*100</f>
        <v>#DIV/0!</v>
      </c>
      <c r="AV33" s="91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</row>
    <row r="34" spans="1:64" ht="15.75" hidden="1" customHeight="1">
      <c r="A34" s="23">
        <v>23</v>
      </c>
      <c r="B34" s="103">
        <f>'[1]data faskes19'!B32</f>
        <v>0</v>
      </c>
      <c r="C34" s="20"/>
      <c r="D34" s="42">
        <f>'[1]data faskes19'!E32</f>
        <v>0</v>
      </c>
      <c r="E34" s="23">
        <f>COUNTIFS('[1]Form 3E'!$C$15:$C$1702,"&gt;="&amp;$AZ$10,'[1]Form 3E'!$C$15:$C$1702,"&lt;="&amp;$BA$10,'[1]Form 3E'!$O$15:$O$1702,"R",'[1]Form 3E'!$H$15:$H$1702,B34)</f>
        <v>0</v>
      </c>
      <c r="F34" s="23">
        <f>COUNTIFS('[1]Form 3E'!$C$15:$C$1702,"&gt;="&amp;$AZ$10,'[1]Form 3E'!$C$15:$C$1702,"&lt;="&amp;$BA$10,'[1]Form 3E'!$O$15:$O$1702,"NR",'[1]Form 3E'!$H$15:$H$1702,B34)</f>
        <v>0</v>
      </c>
      <c r="G34" s="23">
        <f>SUM(E34:F34)</f>
        <v>0</v>
      </c>
      <c r="H34" s="39" t="e">
        <f>G34/D34*100</f>
        <v>#DIV/0!</v>
      </c>
      <c r="I34" s="41" t="e">
        <f>E34/G34*100</f>
        <v>#DIV/0!</v>
      </c>
      <c r="J34" s="23">
        <f>COUNTIFS('[1]Form 3E'!$C$15:$C$1702,"&gt;="&amp;$AZ$10,'[1]Form 3E'!$C$15:$C$1702,"&lt;="&amp;$BA$10,'[1]Form 3E'!$O$15:$O$1702,"R",'[1]Form 3E'!$T$15:$T$1702,"Y",'[1]Form 3E'!$H$15:$H$1702,B34)</f>
        <v>0</v>
      </c>
      <c r="K34" s="40"/>
      <c r="L34" s="39" t="e">
        <f>J34/E34*100</f>
        <v>#DIV/0!</v>
      </c>
      <c r="M34" s="75">
        <f>'[1]data faskes19'!I32</f>
        <v>0</v>
      </c>
      <c r="N34" s="2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3E'!$H$15:$H$1702,B34)</f>
        <v>0</v>
      </c>
      <c r="O34" s="2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3E'!$H$15:$H$1702,B34)</f>
        <v>0</v>
      </c>
      <c r="P34" s="24">
        <f>SUM(N34:O34)</f>
        <v>0</v>
      </c>
      <c r="Q34" s="102" t="e">
        <f>P34/M34*100</f>
        <v>#DIV/0!</v>
      </c>
      <c r="R34" s="25">
        <f>COUNTIFS('[1]Form 3E'!$Z$15:$Z$1702,"&gt;="&amp;$AZ$10,'[1]Form 3E'!$Z$15:$Z$1702,"&lt;="&amp;$BA$10,'[1]Form 3E'!$C$15:$C$1702,"&gt;="&amp;$AZ$9,'[1]Form 3E'!$C$15:$C$1702,"&lt;="&amp;$BA$9,'[1]Form 3E'!$AM$15:$AM$1702,"*&lt; 24 Jam",'[1]Form 3E'!$H$15:$H$1702,B34)</f>
        <v>0</v>
      </c>
      <c r="S34" s="25">
        <f>COUNTIFS('[1]Form 3E'!$Z$15:$Z$1702,"&gt;="&amp;$AZ$10,'[1]Form 3E'!$Z$15:$Z$1702,"&lt;="&amp;$BA$10,'[1]Form 3E'!$C$15:$C$1702,"&gt;="&amp;$BB$9,'[1]Form 3E'!$C$15:$C$1702,"&lt;="&amp;$BC$9,'[1]Form 3E'!$AM$15:$AM$1702,"*&lt; 24 Jam",'[1]Form 3E'!$H$15:$H$1702,B34)</f>
        <v>0</v>
      </c>
      <c r="T34" s="24">
        <f>SUM(R34:S34)</f>
        <v>0</v>
      </c>
      <c r="U34" s="38" t="e">
        <f>T34/P34*100</f>
        <v>#DIV/0!</v>
      </c>
      <c r="V34" s="25">
        <f>COUNTIFS('[1]Form 3E'!$Z$15:$Z$1702,"&gt;="&amp;$AZ$10,'[1]Form 3E'!$Z$15:$Z$1702,"&lt;="&amp;$BA$10,'[1]Form 3E'!$C$15:$C$1702,"&gt;="&amp;$AZ$9,'[1]Form 3E'!$C$15:$C$1702,"&lt;="&amp;$BA$9,'[1]Form 3E'!$AN$15:$AN$1702,"*&lt; 24 Jam",'[1]Form 3E'!$H$15:$H$1702,B34)</f>
        <v>0</v>
      </c>
      <c r="W34" s="25">
        <f>COUNTIFS('[1]Form 3E'!$Z$15:$Z$1702,"&gt;="&amp;$AZ$10,'[1]Form 3E'!$Z$15:$Z$1702,"&lt;="&amp;$BA$10,'[1]Form 3E'!$C$15:$C$1702,"&gt;="&amp;$BB$9,'[1]Form 3E'!$C$15:$C$1702,"&lt;="&amp;$BC$9,'[1]Form 3E'!$AN$15:$AN$1702,"*&lt; 24 Jam",'[1]Form 3E'!$H$15:$H$1702,B34)</f>
        <v>0</v>
      </c>
      <c r="X34" s="21">
        <f>SUM(V34:W34)</f>
        <v>0</v>
      </c>
      <c r="Y34" s="25">
        <f>COUNTIFS('[1]Form 3E'!$Z$15:$Z$1702,"&gt;="&amp;$AZ$10,'[1]Form 3E'!$Z$15:$Z$1702,"&lt;="&amp;$BA$10,'[1]Form 3E'!$C$15:$C$1702,"&gt;="&amp;$AZ$9,'[1]Form 3E'!$C$15:$C$1702,"&lt;="&amp;$BA$9,'[1]Form 3E'!$AN$15:$AN$1702,"*≥24 Jam",'[1]Form 3E'!$H$15:$H$1702,B34)</f>
        <v>0</v>
      </c>
      <c r="Z34" s="25">
        <f>COUNTIFS('[1]Form 3E'!$Z$15:$Z$1702,"&gt;="&amp;$AZ$10,'[1]Form 3E'!$Z$15:$Z$1702,"&lt;="&amp;$BA$10,'[1]Form 3E'!$C$15:$C$1702,"&gt;="&amp;$BB$9,'[1]Form 3E'!$C$15:$C$1702,"&lt;="&amp;$BC$9,'[1]Form 3E'!$AN$15:$AN$1702,"*≥24 Jam",'[1]Form 3E'!$H$15:$H$1702,B34)</f>
        <v>0</v>
      </c>
      <c r="AA34" s="93">
        <f>SUM(Y34:Z34)</f>
        <v>0</v>
      </c>
      <c r="AB34" s="74">
        <f>X34+AA34</f>
        <v>0</v>
      </c>
      <c r="AC34" s="38" t="e">
        <f>AB34/P34*100</f>
        <v>#DIV/0!</v>
      </c>
      <c r="AD34" s="24">
        <f>COUNTIFS('[1]Form 3E'!$Z$15:$Z$1702,"&gt;="&amp;$AZ$11,'[1]Form 3E'!$Z$15:$Z$1702,"&lt;="&amp;$BA$11,'[1]Form 3E'!$C$15:$C$1702,"&gt;="&amp;$AX$9,'[1]Form 3E'!$C$15:$C$1702,"&lt;="&amp;$AY$9,'[1]Form 3E'!$H$15:$H$1702,B34)</f>
        <v>0</v>
      </c>
      <c r="AE34" s="24">
        <f>COUNTIFS('[1]Form 3E'!$Z$15:$Z$1702,"&gt;="&amp;$AZ$11,'[1]Form 3E'!$Z$15:$Z$1702,"&lt;="&amp;$BA$11,'[1]Form 3E'!$C$15:$C$1702,"&gt;="&amp;$AZ$9,'[1]Form 3E'!$C$15:$C$1702,"&lt;="&amp;$BA$9,'[1]Form 3E'!$H$15:$H$1702,B34)</f>
        <v>0</v>
      </c>
      <c r="AF34" s="24">
        <f>COUNTIFS('[1]Form 3E'!$Z$15:$Z$1702,"&gt;="&amp;$AZ$11,'[1]Form 3E'!$Z$15:$Z$1702,"&lt;="&amp;$BA$11,'[1]Form 3E'!$C$15:$C$1702,"&gt;="&amp;$BB$9,'[1]Form 3E'!$C$15:$C$1702,"&lt;="&amp;$BC$9,'[1]Form 3E'!$H$15:$H$1702,B34)</f>
        <v>0</v>
      </c>
      <c r="AG34" s="21">
        <f>SUM(AD34:AF34)</f>
        <v>0</v>
      </c>
      <c r="AH34" s="24">
        <f>COUNTIFS('[1]Form 3E'!$AR$15:$AR$1702,"&gt;="&amp;$AZ$10,'[1]Form 3E'!$AR$15:$AR$1702,"&lt;="&amp;$BA$10,'[1]Form 3E'!$C$15:$C$1702,"&gt;="&amp;$AX$9,'[1]Form 3E'!$C$15:$C$1702,"&lt;="&amp;$AY$9,'[1]Form 3E'!$AS$15:$AS$1702,"R",'[1]Form 3E'!$H$15:$H$1702,B34)</f>
        <v>0</v>
      </c>
      <c r="AI34" s="24">
        <f>COUNTIFS('[1]Form 3E'!$AR$15:$AR$1702,"&gt;="&amp;$AZ$10,'[1]Form 3E'!$AR$15:$AR$1702,"&lt;="&amp;$BA$10,'[1]Form 3E'!$C$15:$C$1702,"&gt;="&amp;$AX$9,'[1]Form 3E'!$C$15:$C$1702,"&lt;="&amp;$AY$9,'[1]Form 3E'!$AS$15:$AS$1702,"NR",'[1]Form 3E'!$H$15:$H$1702,B34)</f>
        <v>0</v>
      </c>
      <c r="AJ34" s="93">
        <f>SUM(AH34:AI34)</f>
        <v>0</v>
      </c>
      <c r="AK34" s="24">
        <f>COUNTIFS('[1]Form 3E'!$AR$15:$AR$1702,"&gt;="&amp;$AZ$10,'[1]Form 3E'!$AR$15:$AR$1702,"&lt;="&amp;$BA$10,'[1]Form 3E'!$C$15:$C$1702,"&gt;="&amp;$AZ$9,'[1]Form 3E'!$C$15:$C$1702,"&lt;="&amp;$BA$9,'[1]Form 3E'!$AS$15:$AS$1702,"R",'[1]Form 3E'!$H$15:$H$1702,B34)</f>
        <v>0</v>
      </c>
      <c r="AL34" s="24">
        <f>COUNTIFS('[1]Form 3E'!$AR$15:$AR$1702,"&gt;="&amp;$AZ$10,'[1]Form 3E'!$AR$15:$AR$1702,"&lt;="&amp;$BA$10,'[1]Form 3E'!$C$15:$C$1702,"&gt;="&amp;$AZ$9,'[1]Form 3E'!$C$15:$C$1702,"&lt;="&amp;$BA$9,'[1]Form 3E'!$AS$15:$AS$1702,"NR",'[1]Form 3E'!$H$15:$H$1702,B34)</f>
        <v>0</v>
      </c>
      <c r="AM34" s="93">
        <f>SUM(AK34:AL34)</f>
        <v>0</v>
      </c>
      <c r="AN34" s="24">
        <f>COUNTIFS('[1]Form 3E'!$AR$15:$AR$1702,"&gt;="&amp;$AZ$10,'[1]Form 3E'!$AR$15:$AR$1702,"&lt;="&amp;$BA$10,'[1]Form 3E'!$C$15:$C$1702,"&gt;="&amp;$BB$9,'[1]Form 3E'!$C$15:$C$1702,"&lt;="&amp;$BC$9,'[1]Form 3E'!$AS$15:$AS$1702,"R",'[1]Form 3E'!$H$15:$H$1702,B34)</f>
        <v>0</v>
      </c>
      <c r="AO34" s="24">
        <f>COUNTIFS('[1]Form 3E'!$AR$15:$AR$1702,"&gt;="&amp;$AZ$10,'[1]Form 3E'!$AR$15:$AR$1702,"&lt;="&amp;$BA$10,'[1]Form 3E'!$C$15:$C$1702,"&gt;="&amp;$BB$9,'[1]Form 3E'!$C$15:$C$1702,"&lt;="&amp;$BC$9,'[1]Form 3E'!$AS$15:$AS$1702,"NR",'[1]Form 3E'!$H$15:$H$1702,B34)</f>
        <v>0</v>
      </c>
      <c r="AP34" s="93">
        <f>SUM(AN34:AO34)</f>
        <v>0</v>
      </c>
      <c r="AQ34" s="74">
        <f>AH34+AK34+AN34</f>
        <v>0</v>
      </c>
      <c r="AR34" s="24">
        <f>AI34+AL34+AO34</f>
        <v>0</v>
      </c>
      <c r="AS34" s="24">
        <f>SUM(AQ34:AR34)</f>
        <v>0</v>
      </c>
      <c r="AT34" s="101" t="e">
        <f>AS34/AG34*100</f>
        <v>#DIV/0!</v>
      </c>
      <c r="AU34" s="41" t="e">
        <f>AQ34/AS34*100</f>
        <v>#DIV/0!</v>
      </c>
      <c r="AV34" s="91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</row>
    <row r="35" spans="1:64" ht="15.75" hidden="1" customHeight="1">
      <c r="A35" s="23">
        <v>24</v>
      </c>
      <c r="B35" s="103">
        <f>'[1]data faskes19'!B33</f>
        <v>0</v>
      </c>
      <c r="C35" s="20"/>
      <c r="D35" s="42">
        <f>'[1]data faskes19'!E33</f>
        <v>0</v>
      </c>
      <c r="E35" s="23">
        <f>COUNTIFS('[1]Form 3E'!$C$15:$C$1702,"&gt;="&amp;$AZ$10,'[1]Form 3E'!$C$15:$C$1702,"&lt;="&amp;$BA$10,'[1]Form 3E'!$O$15:$O$1702,"R",'[1]Form 3E'!$H$15:$H$1702,B35)</f>
        <v>0</v>
      </c>
      <c r="F35" s="23">
        <f>COUNTIFS('[1]Form 3E'!$C$15:$C$1702,"&gt;="&amp;$AZ$10,'[1]Form 3E'!$C$15:$C$1702,"&lt;="&amp;$BA$10,'[1]Form 3E'!$O$15:$O$1702,"NR",'[1]Form 3E'!$H$15:$H$1702,B35)</f>
        <v>0</v>
      </c>
      <c r="G35" s="23">
        <f>SUM(E35:F35)</f>
        <v>0</v>
      </c>
      <c r="H35" s="39" t="e">
        <f>G35/D35*100</f>
        <v>#DIV/0!</v>
      </c>
      <c r="I35" s="41" t="e">
        <f>E35/G35*100</f>
        <v>#DIV/0!</v>
      </c>
      <c r="J35" s="23">
        <f>COUNTIFS('[1]Form 3E'!$C$15:$C$1702,"&gt;="&amp;$AZ$10,'[1]Form 3E'!$C$15:$C$1702,"&lt;="&amp;$BA$10,'[1]Form 3E'!$O$15:$O$1702,"R",'[1]Form 3E'!$T$15:$T$1702,"Y",'[1]Form 3E'!$H$15:$H$1702,B35)</f>
        <v>0</v>
      </c>
      <c r="K35" s="40"/>
      <c r="L35" s="39" t="e">
        <f>J35/E35*100</f>
        <v>#DIV/0!</v>
      </c>
      <c r="M35" s="75">
        <f>'[1]data faskes19'!I33</f>
        <v>0</v>
      </c>
      <c r="N35" s="2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3E'!$H$15:$H$1702,B35)</f>
        <v>0</v>
      </c>
      <c r="O35" s="2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3E'!$H$15:$H$1702,B35)</f>
        <v>0</v>
      </c>
      <c r="P35" s="24">
        <f>SUM(N35:O35)</f>
        <v>0</v>
      </c>
      <c r="Q35" s="102" t="e">
        <f>P35/M35*100</f>
        <v>#DIV/0!</v>
      </c>
      <c r="R35" s="25">
        <f>COUNTIFS('[1]Form 3E'!$Z$15:$Z$1702,"&gt;="&amp;$AZ$10,'[1]Form 3E'!$Z$15:$Z$1702,"&lt;="&amp;$BA$10,'[1]Form 3E'!$C$15:$C$1702,"&gt;="&amp;$AZ$9,'[1]Form 3E'!$C$15:$C$1702,"&lt;="&amp;$BA$9,'[1]Form 3E'!$AM$15:$AM$1702,"*&lt; 24 Jam",'[1]Form 3E'!$H$15:$H$1702,B35)</f>
        <v>0</v>
      </c>
      <c r="S35" s="25">
        <f>COUNTIFS('[1]Form 3E'!$Z$15:$Z$1702,"&gt;="&amp;$AZ$10,'[1]Form 3E'!$Z$15:$Z$1702,"&lt;="&amp;$BA$10,'[1]Form 3E'!$C$15:$C$1702,"&gt;="&amp;$BB$9,'[1]Form 3E'!$C$15:$C$1702,"&lt;="&amp;$BC$9,'[1]Form 3E'!$AM$15:$AM$1702,"*&lt; 24 Jam",'[1]Form 3E'!$H$15:$H$1702,B35)</f>
        <v>0</v>
      </c>
      <c r="T35" s="24">
        <f>SUM(R35:S35)</f>
        <v>0</v>
      </c>
      <c r="U35" s="38" t="e">
        <f>T35/P35*100</f>
        <v>#DIV/0!</v>
      </c>
      <c r="V35" s="25">
        <f>COUNTIFS('[1]Form 3E'!$Z$15:$Z$1702,"&gt;="&amp;$AZ$10,'[1]Form 3E'!$Z$15:$Z$1702,"&lt;="&amp;$BA$10,'[1]Form 3E'!$C$15:$C$1702,"&gt;="&amp;$AZ$9,'[1]Form 3E'!$C$15:$C$1702,"&lt;="&amp;$BA$9,'[1]Form 3E'!$AN$15:$AN$1702,"*&lt; 24 Jam",'[1]Form 3E'!$H$15:$H$1702,B35)</f>
        <v>0</v>
      </c>
      <c r="W35" s="25">
        <f>COUNTIFS('[1]Form 3E'!$Z$15:$Z$1702,"&gt;="&amp;$AZ$10,'[1]Form 3E'!$Z$15:$Z$1702,"&lt;="&amp;$BA$10,'[1]Form 3E'!$C$15:$C$1702,"&gt;="&amp;$BB$9,'[1]Form 3E'!$C$15:$C$1702,"&lt;="&amp;$BC$9,'[1]Form 3E'!$AN$15:$AN$1702,"*&lt; 24 Jam",'[1]Form 3E'!$H$15:$H$1702,B35)</f>
        <v>0</v>
      </c>
      <c r="X35" s="21">
        <f>SUM(V35:W35)</f>
        <v>0</v>
      </c>
      <c r="Y35" s="25">
        <f>COUNTIFS('[1]Form 3E'!$Z$15:$Z$1702,"&gt;="&amp;$AZ$10,'[1]Form 3E'!$Z$15:$Z$1702,"&lt;="&amp;$BA$10,'[1]Form 3E'!$C$15:$C$1702,"&gt;="&amp;$AZ$9,'[1]Form 3E'!$C$15:$C$1702,"&lt;="&amp;$BA$9,'[1]Form 3E'!$AN$15:$AN$1702,"*≥24 Jam",'[1]Form 3E'!$H$15:$H$1702,B35)</f>
        <v>0</v>
      </c>
      <c r="Z35" s="25">
        <f>COUNTIFS('[1]Form 3E'!$Z$15:$Z$1702,"&gt;="&amp;$AZ$10,'[1]Form 3E'!$Z$15:$Z$1702,"&lt;="&amp;$BA$10,'[1]Form 3E'!$C$15:$C$1702,"&gt;="&amp;$BB$9,'[1]Form 3E'!$C$15:$C$1702,"&lt;="&amp;$BC$9,'[1]Form 3E'!$AN$15:$AN$1702,"*≥24 Jam",'[1]Form 3E'!$H$15:$H$1702,B35)</f>
        <v>0</v>
      </c>
      <c r="AA35" s="93">
        <f>SUM(Y35:Z35)</f>
        <v>0</v>
      </c>
      <c r="AB35" s="74">
        <f>X35+AA35</f>
        <v>0</v>
      </c>
      <c r="AC35" s="38" t="e">
        <f>AB35/P35*100</f>
        <v>#DIV/0!</v>
      </c>
      <c r="AD35" s="24">
        <f>COUNTIFS('[1]Form 3E'!$Z$15:$Z$1702,"&gt;="&amp;$AZ$11,'[1]Form 3E'!$Z$15:$Z$1702,"&lt;="&amp;$BA$11,'[1]Form 3E'!$C$15:$C$1702,"&gt;="&amp;$AX$9,'[1]Form 3E'!$C$15:$C$1702,"&lt;="&amp;$AY$9,'[1]Form 3E'!$H$15:$H$1702,B35)</f>
        <v>0</v>
      </c>
      <c r="AE35" s="24">
        <f>COUNTIFS('[1]Form 3E'!$Z$15:$Z$1702,"&gt;="&amp;$AZ$11,'[1]Form 3E'!$Z$15:$Z$1702,"&lt;="&amp;$BA$11,'[1]Form 3E'!$C$15:$C$1702,"&gt;="&amp;$AZ$9,'[1]Form 3E'!$C$15:$C$1702,"&lt;="&amp;$BA$9,'[1]Form 3E'!$H$15:$H$1702,B35)</f>
        <v>0</v>
      </c>
      <c r="AF35" s="24">
        <f>COUNTIFS('[1]Form 3E'!$Z$15:$Z$1702,"&gt;="&amp;$AZ$11,'[1]Form 3E'!$Z$15:$Z$1702,"&lt;="&amp;$BA$11,'[1]Form 3E'!$C$15:$C$1702,"&gt;="&amp;$BB$9,'[1]Form 3E'!$C$15:$C$1702,"&lt;="&amp;$BC$9,'[1]Form 3E'!$H$15:$H$1702,B35)</f>
        <v>0</v>
      </c>
      <c r="AG35" s="21">
        <f>SUM(AD35:AF35)</f>
        <v>0</v>
      </c>
      <c r="AH35" s="24">
        <f>COUNTIFS('[1]Form 3E'!$AR$15:$AR$1702,"&gt;="&amp;$AZ$10,'[1]Form 3E'!$AR$15:$AR$1702,"&lt;="&amp;$BA$10,'[1]Form 3E'!$C$15:$C$1702,"&gt;="&amp;$AX$9,'[1]Form 3E'!$C$15:$C$1702,"&lt;="&amp;$AY$9,'[1]Form 3E'!$AS$15:$AS$1702,"R",'[1]Form 3E'!$H$15:$H$1702,B35)</f>
        <v>0</v>
      </c>
      <c r="AI35" s="24">
        <f>COUNTIFS('[1]Form 3E'!$AR$15:$AR$1702,"&gt;="&amp;$AZ$10,'[1]Form 3E'!$AR$15:$AR$1702,"&lt;="&amp;$BA$10,'[1]Form 3E'!$C$15:$C$1702,"&gt;="&amp;$AX$9,'[1]Form 3E'!$C$15:$C$1702,"&lt;="&amp;$AY$9,'[1]Form 3E'!$AS$15:$AS$1702,"NR",'[1]Form 3E'!$H$15:$H$1702,B35)</f>
        <v>0</v>
      </c>
      <c r="AJ35" s="93">
        <f>SUM(AH35:AI35)</f>
        <v>0</v>
      </c>
      <c r="AK35" s="24">
        <f>COUNTIFS('[1]Form 3E'!$AR$15:$AR$1702,"&gt;="&amp;$AZ$10,'[1]Form 3E'!$AR$15:$AR$1702,"&lt;="&amp;$BA$10,'[1]Form 3E'!$C$15:$C$1702,"&gt;="&amp;$AZ$9,'[1]Form 3E'!$C$15:$C$1702,"&lt;="&amp;$BA$9,'[1]Form 3E'!$AS$15:$AS$1702,"R",'[1]Form 3E'!$H$15:$H$1702,B35)</f>
        <v>0</v>
      </c>
      <c r="AL35" s="24">
        <f>COUNTIFS('[1]Form 3E'!$AR$15:$AR$1702,"&gt;="&amp;$AZ$10,'[1]Form 3E'!$AR$15:$AR$1702,"&lt;="&amp;$BA$10,'[1]Form 3E'!$C$15:$C$1702,"&gt;="&amp;$AZ$9,'[1]Form 3E'!$C$15:$C$1702,"&lt;="&amp;$BA$9,'[1]Form 3E'!$AS$15:$AS$1702,"NR",'[1]Form 3E'!$H$15:$H$1702,B35)</f>
        <v>0</v>
      </c>
      <c r="AM35" s="93">
        <f>SUM(AK35:AL35)</f>
        <v>0</v>
      </c>
      <c r="AN35" s="24">
        <f>COUNTIFS('[1]Form 3E'!$AR$15:$AR$1702,"&gt;="&amp;$AZ$10,'[1]Form 3E'!$AR$15:$AR$1702,"&lt;="&amp;$BA$10,'[1]Form 3E'!$C$15:$C$1702,"&gt;="&amp;$BB$9,'[1]Form 3E'!$C$15:$C$1702,"&lt;="&amp;$BC$9,'[1]Form 3E'!$AS$15:$AS$1702,"R",'[1]Form 3E'!$H$15:$H$1702,B35)</f>
        <v>0</v>
      </c>
      <c r="AO35" s="24">
        <f>COUNTIFS('[1]Form 3E'!$AR$15:$AR$1702,"&gt;="&amp;$AZ$10,'[1]Form 3E'!$AR$15:$AR$1702,"&lt;="&amp;$BA$10,'[1]Form 3E'!$C$15:$C$1702,"&gt;="&amp;$BB$9,'[1]Form 3E'!$C$15:$C$1702,"&lt;="&amp;$BC$9,'[1]Form 3E'!$AS$15:$AS$1702,"NR",'[1]Form 3E'!$H$15:$H$1702,B35)</f>
        <v>0</v>
      </c>
      <c r="AP35" s="93">
        <f>SUM(AN35:AO35)</f>
        <v>0</v>
      </c>
      <c r="AQ35" s="74">
        <f>AH35+AK35+AN35</f>
        <v>0</v>
      </c>
      <c r="AR35" s="24">
        <f>AI35+AL35+AO35</f>
        <v>0</v>
      </c>
      <c r="AS35" s="24">
        <f>SUM(AQ35:AR35)</f>
        <v>0</v>
      </c>
      <c r="AT35" s="101" t="e">
        <f>AS35/AG35*100</f>
        <v>#DIV/0!</v>
      </c>
      <c r="AU35" s="41" t="e">
        <f>AQ35/AS35*100</f>
        <v>#DIV/0!</v>
      </c>
      <c r="AV35" s="91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</row>
    <row r="36" spans="1:64" ht="15.75" hidden="1" customHeight="1">
      <c r="A36" s="23">
        <v>25</v>
      </c>
      <c r="B36" s="103">
        <f>'[1]data faskes19'!B34</f>
        <v>0</v>
      </c>
      <c r="C36" s="20"/>
      <c r="D36" s="42">
        <f>'[1]data faskes19'!E34</f>
        <v>0</v>
      </c>
      <c r="E36" s="23">
        <f>COUNTIFS('[1]Form 3E'!$C$15:$C$1702,"&gt;="&amp;$AZ$10,'[1]Form 3E'!$C$15:$C$1702,"&lt;="&amp;$BA$10,'[1]Form 3E'!$O$15:$O$1702,"R",'[1]Form 3E'!$H$15:$H$1702,B36)</f>
        <v>0</v>
      </c>
      <c r="F36" s="23">
        <f>COUNTIFS('[1]Form 3E'!$C$15:$C$1702,"&gt;="&amp;$AZ$10,'[1]Form 3E'!$C$15:$C$1702,"&lt;="&amp;$BA$10,'[1]Form 3E'!$O$15:$O$1702,"NR",'[1]Form 3E'!$H$15:$H$1702,B36)</f>
        <v>0</v>
      </c>
      <c r="G36" s="23">
        <f>SUM(E36:F36)</f>
        <v>0</v>
      </c>
      <c r="H36" s="39" t="e">
        <f>G36/D36*100</f>
        <v>#DIV/0!</v>
      </c>
      <c r="I36" s="41" t="e">
        <f>E36/G36*100</f>
        <v>#DIV/0!</v>
      </c>
      <c r="J36" s="23">
        <f>COUNTIFS('[1]Form 3E'!$C$15:$C$1702,"&gt;="&amp;$AZ$10,'[1]Form 3E'!$C$15:$C$1702,"&lt;="&amp;$BA$10,'[1]Form 3E'!$O$15:$O$1702,"R",'[1]Form 3E'!$T$15:$T$1702,"Y",'[1]Form 3E'!$H$15:$H$1702,B36)</f>
        <v>0</v>
      </c>
      <c r="K36" s="40"/>
      <c r="L36" s="39" t="e">
        <f>J36/E36*100</f>
        <v>#DIV/0!</v>
      </c>
      <c r="M36" s="75">
        <f>'[1]data faskes19'!I34</f>
        <v>0</v>
      </c>
      <c r="N36" s="2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3E'!$H$15:$H$1702,B36)</f>
        <v>0</v>
      </c>
      <c r="O36" s="2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3E'!$H$15:$H$1702,B36)</f>
        <v>0</v>
      </c>
      <c r="P36" s="24">
        <f>SUM(N36:O36)</f>
        <v>0</v>
      </c>
      <c r="Q36" s="102" t="e">
        <f>P36/M36*100</f>
        <v>#DIV/0!</v>
      </c>
      <c r="R36" s="25">
        <f>COUNTIFS('[1]Form 3E'!$Z$15:$Z$1702,"&gt;="&amp;$AZ$10,'[1]Form 3E'!$Z$15:$Z$1702,"&lt;="&amp;$BA$10,'[1]Form 3E'!$C$15:$C$1702,"&gt;="&amp;$AZ$9,'[1]Form 3E'!$C$15:$C$1702,"&lt;="&amp;$BA$9,'[1]Form 3E'!$AM$15:$AM$1702,"*&lt; 24 Jam",'[1]Form 3E'!$H$15:$H$1702,B36)</f>
        <v>0</v>
      </c>
      <c r="S36" s="25">
        <f>COUNTIFS('[1]Form 3E'!$Z$15:$Z$1702,"&gt;="&amp;$AZ$10,'[1]Form 3E'!$Z$15:$Z$1702,"&lt;="&amp;$BA$10,'[1]Form 3E'!$C$15:$C$1702,"&gt;="&amp;$BB$9,'[1]Form 3E'!$C$15:$C$1702,"&lt;="&amp;$BC$9,'[1]Form 3E'!$AM$15:$AM$1702,"*&lt; 24 Jam",'[1]Form 3E'!$H$15:$H$1702,B36)</f>
        <v>0</v>
      </c>
      <c r="T36" s="24">
        <f>SUM(R36:S36)</f>
        <v>0</v>
      </c>
      <c r="U36" s="38" t="e">
        <f>T36/P36*100</f>
        <v>#DIV/0!</v>
      </c>
      <c r="V36" s="25">
        <f>COUNTIFS('[1]Form 3E'!$Z$15:$Z$1702,"&gt;="&amp;$AZ$10,'[1]Form 3E'!$Z$15:$Z$1702,"&lt;="&amp;$BA$10,'[1]Form 3E'!$C$15:$C$1702,"&gt;="&amp;$AZ$9,'[1]Form 3E'!$C$15:$C$1702,"&lt;="&amp;$BA$9,'[1]Form 3E'!$AN$15:$AN$1702,"*&lt; 24 Jam",'[1]Form 3E'!$H$15:$H$1702,B36)</f>
        <v>0</v>
      </c>
      <c r="W36" s="25">
        <f>COUNTIFS('[1]Form 3E'!$Z$15:$Z$1702,"&gt;="&amp;$AZ$10,'[1]Form 3E'!$Z$15:$Z$1702,"&lt;="&amp;$BA$10,'[1]Form 3E'!$C$15:$C$1702,"&gt;="&amp;$BB$9,'[1]Form 3E'!$C$15:$C$1702,"&lt;="&amp;$BC$9,'[1]Form 3E'!$AN$15:$AN$1702,"*&lt; 24 Jam",'[1]Form 3E'!$H$15:$H$1702,B36)</f>
        <v>0</v>
      </c>
      <c r="X36" s="21">
        <f>SUM(V36:W36)</f>
        <v>0</v>
      </c>
      <c r="Y36" s="25">
        <f>COUNTIFS('[1]Form 3E'!$Z$15:$Z$1702,"&gt;="&amp;$AZ$10,'[1]Form 3E'!$Z$15:$Z$1702,"&lt;="&amp;$BA$10,'[1]Form 3E'!$C$15:$C$1702,"&gt;="&amp;$AZ$9,'[1]Form 3E'!$C$15:$C$1702,"&lt;="&amp;$BA$9,'[1]Form 3E'!$AN$15:$AN$1702,"*≥24 Jam",'[1]Form 3E'!$H$15:$H$1702,B36)</f>
        <v>0</v>
      </c>
      <c r="Z36" s="25">
        <f>COUNTIFS('[1]Form 3E'!$Z$15:$Z$1702,"&gt;="&amp;$AZ$10,'[1]Form 3E'!$Z$15:$Z$1702,"&lt;="&amp;$BA$10,'[1]Form 3E'!$C$15:$C$1702,"&gt;="&amp;$BB$9,'[1]Form 3E'!$C$15:$C$1702,"&lt;="&amp;$BC$9,'[1]Form 3E'!$AN$15:$AN$1702,"*≥24 Jam",'[1]Form 3E'!$H$15:$H$1702,B36)</f>
        <v>0</v>
      </c>
      <c r="AA36" s="93">
        <f>SUM(Y36:Z36)</f>
        <v>0</v>
      </c>
      <c r="AB36" s="74">
        <f>X36+AA36</f>
        <v>0</v>
      </c>
      <c r="AC36" s="38" t="e">
        <f>AB36/P36*100</f>
        <v>#DIV/0!</v>
      </c>
      <c r="AD36" s="24">
        <f>COUNTIFS('[1]Form 3E'!$Z$15:$Z$1702,"&gt;="&amp;$AZ$11,'[1]Form 3E'!$Z$15:$Z$1702,"&lt;="&amp;$BA$11,'[1]Form 3E'!$C$15:$C$1702,"&gt;="&amp;$AX$9,'[1]Form 3E'!$C$15:$C$1702,"&lt;="&amp;$AY$9,'[1]Form 3E'!$H$15:$H$1702,B36)</f>
        <v>0</v>
      </c>
      <c r="AE36" s="24">
        <f>COUNTIFS('[1]Form 3E'!$Z$15:$Z$1702,"&gt;="&amp;$AZ$11,'[1]Form 3E'!$Z$15:$Z$1702,"&lt;="&amp;$BA$11,'[1]Form 3E'!$C$15:$C$1702,"&gt;="&amp;$AZ$9,'[1]Form 3E'!$C$15:$C$1702,"&lt;="&amp;$BA$9,'[1]Form 3E'!$H$15:$H$1702,B36)</f>
        <v>0</v>
      </c>
      <c r="AF36" s="24">
        <f>COUNTIFS('[1]Form 3E'!$Z$15:$Z$1702,"&gt;="&amp;$AZ$11,'[1]Form 3E'!$Z$15:$Z$1702,"&lt;="&amp;$BA$11,'[1]Form 3E'!$C$15:$C$1702,"&gt;="&amp;$BB$9,'[1]Form 3E'!$C$15:$C$1702,"&lt;="&amp;$BC$9,'[1]Form 3E'!$H$15:$H$1702,B36)</f>
        <v>0</v>
      </c>
      <c r="AG36" s="21">
        <f>SUM(AD36:AF36)</f>
        <v>0</v>
      </c>
      <c r="AH36" s="24">
        <f>COUNTIFS('[1]Form 3E'!$AR$15:$AR$1702,"&gt;="&amp;$AZ$10,'[1]Form 3E'!$AR$15:$AR$1702,"&lt;="&amp;$BA$10,'[1]Form 3E'!$C$15:$C$1702,"&gt;="&amp;$AX$9,'[1]Form 3E'!$C$15:$C$1702,"&lt;="&amp;$AY$9,'[1]Form 3E'!$AS$15:$AS$1702,"R",'[1]Form 3E'!$H$15:$H$1702,B36)</f>
        <v>0</v>
      </c>
      <c r="AI36" s="24">
        <f>COUNTIFS('[1]Form 3E'!$AR$15:$AR$1702,"&gt;="&amp;$AZ$10,'[1]Form 3E'!$AR$15:$AR$1702,"&lt;="&amp;$BA$10,'[1]Form 3E'!$C$15:$C$1702,"&gt;="&amp;$AX$9,'[1]Form 3E'!$C$15:$C$1702,"&lt;="&amp;$AY$9,'[1]Form 3E'!$AS$15:$AS$1702,"NR",'[1]Form 3E'!$H$15:$H$1702,B36)</f>
        <v>0</v>
      </c>
      <c r="AJ36" s="93">
        <f>SUM(AH36:AI36)</f>
        <v>0</v>
      </c>
      <c r="AK36" s="24">
        <f>COUNTIFS('[1]Form 3E'!$AR$15:$AR$1702,"&gt;="&amp;$AZ$10,'[1]Form 3E'!$AR$15:$AR$1702,"&lt;="&amp;$BA$10,'[1]Form 3E'!$C$15:$C$1702,"&gt;="&amp;$AZ$9,'[1]Form 3E'!$C$15:$C$1702,"&lt;="&amp;$BA$9,'[1]Form 3E'!$AS$15:$AS$1702,"R",'[1]Form 3E'!$H$15:$H$1702,B36)</f>
        <v>0</v>
      </c>
      <c r="AL36" s="24">
        <f>COUNTIFS('[1]Form 3E'!$AR$15:$AR$1702,"&gt;="&amp;$AZ$10,'[1]Form 3E'!$AR$15:$AR$1702,"&lt;="&amp;$BA$10,'[1]Form 3E'!$C$15:$C$1702,"&gt;="&amp;$AZ$9,'[1]Form 3E'!$C$15:$C$1702,"&lt;="&amp;$BA$9,'[1]Form 3E'!$AS$15:$AS$1702,"NR",'[1]Form 3E'!$H$15:$H$1702,B36)</f>
        <v>0</v>
      </c>
      <c r="AM36" s="93">
        <f>SUM(AK36:AL36)</f>
        <v>0</v>
      </c>
      <c r="AN36" s="24">
        <f>COUNTIFS('[1]Form 3E'!$AR$15:$AR$1702,"&gt;="&amp;$AZ$10,'[1]Form 3E'!$AR$15:$AR$1702,"&lt;="&amp;$BA$10,'[1]Form 3E'!$C$15:$C$1702,"&gt;="&amp;$BB$9,'[1]Form 3E'!$C$15:$C$1702,"&lt;="&amp;$BC$9,'[1]Form 3E'!$AS$15:$AS$1702,"R",'[1]Form 3E'!$H$15:$H$1702,B36)</f>
        <v>0</v>
      </c>
      <c r="AO36" s="24">
        <f>COUNTIFS('[1]Form 3E'!$AR$15:$AR$1702,"&gt;="&amp;$AZ$10,'[1]Form 3E'!$AR$15:$AR$1702,"&lt;="&amp;$BA$10,'[1]Form 3E'!$C$15:$C$1702,"&gt;="&amp;$BB$9,'[1]Form 3E'!$C$15:$C$1702,"&lt;="&amp;$BC$9,'[1]Form 3E'!$AS$15:$AS$1702,"NR",'[1]Form 3E'!$H$15:$H$1702,B36)</f>
        <v>0</v>
      </c>
      <c r="AP36" s="93">
        <f>SUM(AN36:AO36)</f>
        <v>0</v>
      </c>
      <c r="AQ36" s="74">
        <f>AH36+AK36+AN36</f>
        <v>0</v>
      </c>
      <c r="AR36" s="24">
        <f>AI36+AL36+AO36</f>
        <v>0</v>
      </c>
      <c r="AS36" s="24">
        <f>SUM(AQ36:AR36)</f>
        <v>0</v>
      </c>
      <c r="AT36" s="101" t="e">
        <f>AS36/AG36*100</f>
        <v>#DIV/0!</v>
      </c>
      <c r="AU36" s="41" t="e">
        <f>AQ36/AS36*100</f>
        <v>#DIV/0!</v>
      </c>
      <c r="AV36" s="91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64" ht="15.75" customHeight="1">
      <c r="A37" s="32"/>
      <c r="B37" s="36"/>
      <c r="C37" s="100"/>
      <c r="D37" s="99"/>
      <c r="E37" s="32">
        <f>COUNTIFS('[1]Form 3E'!$C$15:$C$1702,"&gt;="&amp;$AZ$10,'[1]Form 3E'!$C$15:$C$1702,"&lt;="&amp;$BA$10,'[1]Form 3E'!$O$15:$O$1702,"R",'[1]Form 3E'!$H$15:$H$1702,B37)</f>
        <v>0</v>
      </c>
      <c r="F37" s="32">
        <f>COUNTIFS('[1]Form 3E'!$C$15:$C$1702,"&gt;="&amp;$AZ$10,'[1]Form 3E'!$C$15:$C$1702,"&lt;="&amp;$BA$10,'[1]Form 3E'!$O$15:$O$1702,"NR",'[1]Form 3E'!$H$15:$H$1702,B37)</f>
        <v>0</v>
      </c>
      <c r="G37" s="32">
        <f>SUM(E37:F37)</f>
        <v>0</v>
      </c>
      <c r="H37" s="35" t="e">
        <f>G37/D37*100</f>
        <v>#DIV/0!</v>
      </c>
      <c r="I37" s="37" t="e">
        <f>E37/G37*100</f>
        <v>#DIV/0!</v>
      </c>
      <c r="J37" s="32">
        <f>COUNTIFS('[1]Form 3E'!$C$15:$C$1702,"&gt;="&amp;$AZ$10,'[1]Form 3E'!$C$15:$C$1702,"&lt;="&amp;$BA$10,'[1]Form 3E'!$O$15:$O$1702,"R",'[1]Form 3E'!$T$15:$T$1702,"Y",'[1]Form 3E'!$H$15:$H$1702,B37)</f>
        <v>0</v>
      </c>
      <c r="K37" s="36"/>
      <c r="L37" s="35" t="e">
        <f>J37/E37*100</f>
        <v>#DIV/0!</v>
      </c>
      <c r="M37" s="72"/>
      <c r="N37" s="34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3E'!$H$15:$H$1702,B37)</f>
        <v>0</v>
      </c>
      <c r="O37" s="34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3E'!$H$15:$H$1702,B37)</f>
        <v>0</v>
      </c>
      <c r="P37" s="33">
        <f>SUM(N37:O37)</f>
        <v>0</v>
      </c>
      <c r="Q37" s="73" t="e">
        <f>P37/M37*100</f>
        <v>#DIV/0!</v>
      </c>
      <c r="R37" s="34">
        <f>COUNTIFS('[1]Form 3E'!$Z$15:$Z$1702,"&gt;="&amp;$AZ$10,'[1]Form 3E'!$Z$15:$Z$1702,"&lt;="&amp;$BA$10,'[1]Form 3E'!$C$15:$C$1702,"&gt;="&amp;$AZ$9,'[1]Form 3E'!$C$15:$C$1702,"&lt;="&amp;$BA$9,'[1]Form 3E'!$AM$15:$AM$1702,"*&lt; 24 Jam",'[1]Form 3E'!$H$15:$H$1702,B37)</f>
        <v>0</v>
      </c>
      <c r="S37" s="34">
        <f>COUNTIFS('[1]Form 3E'!$Z$15:$Z$1702,"&gt;="&amp;$AZ$10,'[1]Form 3E'!$Z$15:$Z$1702,"&lt;="&amp;$BA$10,'[1]Form 3E'!$C$15:$C$1702,"&gt;="&amp;$BB$9,'[1]Form 3E'!$C$15:$C$1702,"&lt;="&amp;$BC$9,'[1]Form 3E'!$AM$15:$AM$1702,"*&lt; 24 Jam",'[1]Form 3E'!$H$15:$H$1702,B37)</f>
        <v>0</v>
      </c>
      <c r="T37" s="33">
        <f>SUM(R37:S37)</f>
        <v>0</v>
      </c>
      <c r="U37" s="31" t="e">
        <f>T37/P37*100</f>
        <v>#DIV/0!</v>
      </c>
      <c r="V37" s="34">
        <f>COUNTIFS('[1]Form 3E'!$Z$15:$Z$1702,"&gt;="&amp;$AZ$10,'[1]Form 3E'!$Z$15:$Z$1702,"&lt;="&amp;$BA$10,'[1]Form 3E'!$C$15:$C$1702,"&gt;="&amp;$AZ$9,'[1]Form 3E'!$C$15:$C$1702,"&lt;="&amp;$BA$9,'[1]Form 3E'!$AN$15:$AN$1702,"*&lt; 24 Jam",'[1]Form 3E'!$H$15:$H$1702,B37)</f>
        <v>0</v>
      </c>
      <c r="W37" s="34">
        <f>COUNTIFS('[1]Form 3E'!$Z$15:$Z$1702,"&gt;="&amp;$AZ$10,'[1]Form 3E'!$Z$15:$Z$1702,"&lt;="&amp;$BA$10,'[1]Form 3E'!$C$15:$C$1702,"&gt;="&amp;$BB$9,'[1]Form 3E'!$C$15:$C$1702,"&lt;="&amp;$BC$9,'[1]Form 3E'!$AN$15:$AN$1702,"*&lt; 24 Jam",'[1]Form 3E'!$H$15:$H$1702,B37)</f>
        <v>0</v>
      </c>
      <c r="X37" s="30">
        <f>SUM(V37:W37)</f>
        <v>0</v>
      </c>
      <c r="Y37" s="34">
        <f>COUNTIFS('[1]Form 3E'!$Z$15:$Z$1702,"&gt;="&amp;$AZ$10,'[1]Form 3E'!$Z$15:$Z$1702,"&lt;="&amp;$BA$10,'[1]Form 3E'!$C$15:$C$1702,"&gt;="&amp;$AZ$9,'[1]Form 3E'!$C$15:$C$1702,"&lt;="&amp;$BA$9,'[1]Form 3E'!$AN$15:$AN$1702,"*≥24 Jam",'[1]Form 3E'!$H$15:$H$1702,B37)</f>
        <v>0</v>
      </c>
      <c r="Z37" s="34">
        <f>COUNTIFS('[1]Form 3E'!$Z$15:$Z$1702,"&gt;="&amp;$AZ$10,'[1]Form 3E'!$Z$15:$Z$1702,"&lt;="&amp;$BA$10,'[1]Form 3E'!$C$15:$C$1702,"&gt;="&amp;$BB$9,'[1]Form 3E'!$C$15:$C$1702,"&lt;="&amp;$BC$9,'[1]Form 3E'!$AN$15:$AN$1702,"*≥24 Jam",'[1]Form 3E'!$H$15:$H$1702,B37)</f>
        <v>0</v>
      </c>
      <c r="AA37" s="98">
        <f>SUM(Y37:Z37)</f>
        <v>0</v>
      </c>
      <c r="AB37" s="71">
        <f>X37+AA37</f>
        <v>0</v>
      </c>
      <c r="AC37" s="31" t="e">
        <f>AB37/P37*100</f>
        <v>#DIV/0!</v>
      </c>
      <c r="AD37" s="33">
        <f>COUNTIFS('[1]Form 3E'!$Z$15:$Z$1702,"&gt;="&amp;$AZ$11,'[1]Form 3E'!$Z$15:$Z$1702,"&lt;="&amp;$BA$11,'[1]Form 3E'!$C$15:$C$1702,"&gt;="&amp;$AX$9,'[1]Form 3E'!$C$15:$C$1702,"&lt;="&amp;$AY$9,'[1]Form 3E'!$H$15:$H$1702,B37)</f>
        <v>0</v>
      </c>
      <c r="AE37" s="33">
        <f>COUNTIFS('[1]Form 3E'!$Z$15:$Z$1702,"&gt;="&amp;$AZ$11,'[1]Form 3E'!$Z$15:$Z$1702,"&lt;="&amp;$BA$11,'[1]Form 3E'!$C$15:$C$1702,"&gt;="&amp;$AZ$9,'[1]Form 3E'!$C$15:$C$1702,"&lt;="&amp;$BA$9,'[1]Form 3E'!$H$15:$H$1702,B37)</f>
        <v>0</v>
      </c>
      <c r="AF37" s="33">
        <f>COUNTIFS('[1]Form 3E'!$Z$15:$Z$1702,"&gt;="&amp;$AZ$11,'[1]Form 3E'!$Z$15:$Z$1702,"&lt;="&amp;$BA$11,'[1]Form 3E'!$C$15:$C$1702,"&gt;="&amp;$BB$9,'[1]Form 3E'!$C$15:$C$1702,"&lt;="&amp;$BC$9,'[1]Form 3E'!$H$15:$H$1702,B37)</f>
        <v>0</v>
      </c>
      <c r="AG37" s="30">
        <f>SUM(AD37:AF37)</f>
        <v>0</v>
      </c>
      <c r="AH37" s="33">
        <f>COUNTIFS('[1]Form 3E'!$AR$15:$AR$1702,"&gt;="&amp;$AZ$10,'[1]Form 3E'!$AR$15:$AR$1702,"&lt;="&amp;$BA$10,'[1]Form 3E'!$C$15:$C$1702,"&gt;="&amp;$AX$9,'[1]Form 3E'!$C$15:$C$1702,"&lt;="&amp;$AY$9,'[1]Form 3E'!$AS$15:$AS$1702,"R",'[1]Form 3E'!$H$15:$H$1702,B37)</f>
        <v>0</v>
      </c>
      <c r="AI37" s="33">
        <f>COUNTIFS('[1]Form 3E'!$AR$15:$AR$1702,"&gt;="&amp;$AZ$10,'[1]Form 3E'!$AR$15:$AR$1702,"&lt;="&amp;$BA$10,'[1]Form 3E'!$C$15:$C$1702,"&gt;="&amp;$AX$9,'[1]Form 3E'!$C$15:$C$1702,"&lt;="&amp;$AY$9,'[1]Form 3E'!$AS$15:$AS$1702,"NR",'[1]Form 3E'!$H$15:$H$1702,B37)</f>
        <v>0</v>
      </c>
      <c r="AJ37" s="98">
        <f>SUM(AH37:AI37)</f>
        <v>0</v>
      </c>
      <c r="AK37" s="33">
        <f>COUNTIFS('[1]Form 3E'!$AR$15:$AR$1702,"&gt;="&amp;$AZ$10,'[1]Form 3E'!$AR$15:$AR$1702,"&lt;="&amp;$BA$10,'[1]Form 3E'!$C$15:$C$1702,"&gt;="&amp;$AZ$9,'[1]Form 3E'!$C$15:$C$1702,"&lt;="&amp;$BA$9,'[1]Form 3E'!$AS$15:$AS$1702,"R",'[1]Form 3E'!$H$15:$H$1702,B37)</f>
        <v>0</v>
      </c>
      <c r="AL37" s="33">
        <f>COUNTIFS('[1]Form 3E'!$AR$15:$AR$1702,"&gt;="&amp;$AZ$10,'[1]Form 3E'!$AR$15:$AR$1702,"&lt;="&amp;$BA$10,'[1]Form 3E'!$C$15:$C$1702,"&gt;="&amp;$AZ$9,'[1]Form 3E'!$C$15:$C$1702,"&lt;="&amp;$BA$9,'[1]Form 3E'!$AS$15:$AS$1702,"NR",'[1]Form 3E'!$H$15:$H$1702,B37)</f>
        <v>0</v>
      </c>
      <c r="AM37" s="98">
        <f>SUM(AK37:AL37)</f>
        <v>0</v>
      </c>
      <c r="AN37" s="33">
        <f>COUNTIFS('[1]Form 3E'!$AR$15:$AR$1702,"&gt;="&amp;$AZ$10,'[1]Form 3E'!$AR$15:$AR$1702,"&lt;="&amp;$BA$10,'[1]Form 3E'!$C$15:$C$1702,"&gt;="&amp;$BB$9,'[1]Form 3E'!$C$15:$C$1702,"&lt;="&amp;$BC$9,'[1]Form 3E'!$AS$15:$AS$1702,"R",'[1]Form 3E'!$H$15:$H$1702,B37)</f>
        <v>0</v>
      </c>
      <c r="AO37" s="33">
        <f>COUNTIFS('[1]Form 3E'!$AR$15:$AR$1702,"&gt;="&amp;$AZ$10,'[1]Form 3E'!$AR$15:$AR$1702,"&lt;="&amp;$BA$10,'[1]Form 3E'!$C$15:$C$1702,"&gt;="&amp;$BB$9,'[1]Form 3E'!$C$15:$C$1702,"&lt;="&amp;$BC$9,'[1]Form 3E'!$AS$15:$AS$1702,"NR",'[1]Form 3E'!$H$15:$H$1702,B37)</f>
        <v>0</v>
      </c>
      <c r="AP37" s="98">
        <f>SUM(AN37:AO37)</f>
        <v>0</v>
      </c>
      <c r="AQ37" s="71">
        <f>AH37+AK37+AN37</f>
        <v>0</v>
      </c>
      <c r="AR37" s="33">
        <f>AI37+AL37+AO37</f>
        <v>0</v>
      </c>
      <c r="AS37" s="33">
        <f>SUM(AQ37:AR37)</f>
        <v>0</v>
      </c>
      <c r="AT37" s="97" t="e">
        <f>AS37/AG37*100</f>
        <v>#DIV/0!</v>
      </c>
      <c r="AU37" s="37" t="e">
        <f>AQ37/AS37*100</f>
        <v>#DIV/0!</v>
      </c>
      <c r="AV37" s="9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</row>
    <row r="38" spans="1:64" ht="15.75" customHeight="1">
      <c r="A38" s="13"/>
      <c r="B38" s="9" t="s">
        <v>18</v>
      </c>
      <c r="C38" s="90"/>
      <c r="D38" s="29">
        <f>'[1]data faskes19'!E37</f>
        <v>820</v>
      </c>
      <c r="E38" s="13">
        <f>SUM(E12:E37)</f>
        <v>1</v>
      </c>
      <c r="F38" s="13">
        <f>SUM(F12:F37)</f>
        <v>61</v>
      </c>
      <c r="G38" s="13">
        <f>SUM(G12:G37)</f>
        <v>62</v>
      </c>
      <c r="H38" s="15">
        <f>G38/D38*100</f>
        <v>7.5609756097560972</v>
      </c>
      <c r="I38" s="16">
        <f>E38/G38*100</f>
        <v>1.6129032258064515</v>
      </c>
      <c r="J38" s="13">
        <f>SUM(J12:J37)</f>
        <v>1</v>
      </c>
      <c r="K38" s="9"/>
      <c r="L38" s="15">
        <f>J38/E38*100</f>
        <v>100</v>
      </c>
      <c r="M38" s="64">
        <f>'[1]data faskes19'!I37</f>
        <v>0</v>
      </c>
      <c r="N38" s="95">
        <f>SUM(N12:N37)</f>
        <v>0</v>
      </c>
      <c r="O38" s="14">
        <f>SUM(O12:O37)</f>
        <v>1</v>
      </c>
      <c r="P38" s="13">
        <f>SUM(N38:O38)</f>
        <v>1</v>
      </c>
      <c r="Q38" s="66" t="e">
        <f>P38/M38*100</f>
        <v>#DIV/0!</v>
      </c>
      <c r="R38" s="88">
        <f>SUM(R12:R37)</f>
        <v>0</v>
      </c>
      <c r="S38" s="11">
        <f>SUM(S12:S37)</f>
        <v>1</v>
      </c>
      <c r="T38" s="13">
        <f>SUM(R38:S38)</f>
        <v>1</v>
      </c>
      <c r="U38" s="10">
        <f>T38/P38*100</f>
        <v>100</v>
      </c>
      <c r="V38" s="11">
        <f>SUM(V12:V37)</f>
        <v>0</v>
      </c>
      <c r="W38" s="11">
        <f>SUM(W12:W37)</f>
        <v>1</v>
      </c>
      <c r="X38" s="9">
        <f>SUM(V38:W38)</f>
        <v>1</v>
      </c>
      <c r="Y38" s="70">
        <f>SUM(Y12:Y37)</f>
        <v>0</v>
      </c>
      <c r="Z38" s="17">
        <f>SUM(Z12:Z37)</f>
        <v>0</v>
      </c>
      <c r="AA38" s="65">
        <f>SUM(Y38:Z38)</f>
        <v>0</v>
      </c>
      <c r="AB38" s="69">
        <f>X38+AA38</f>
        <v>1</v>
      </c>
      <c r="AC38" s="10">
        <f>AB38/P38*100</f>
        <v>100</v>
      </c>
      <c r="AD38" s="11">
        <f>SUM(AD12:AD37)</f>
        <v>3</v>
      </c>
      <c r="AE38" s="11">
        <f>SUM(AE12:AE37)</f>
        <v>0</v>
      </c>
      <c r="AF38" s="11">
        <f>SUM(AF12:AF37)</f>
        <v>0</v>
      </c>
      <c r="AG38" s="9">
        <f>SUM(AD38:AF38)</f>
        <v>3</v>
      </c>
      <c r="AH38" s="95">
        <f>SUM(AH12:AH37)</f>
        <v>0</v>
      </c>
      <c r="AI38" s="88">
        <f>SUM(AI12:AI37)</f>
        <v>2</v>
      </c>
      <c r="AJ38" s="65">
        <f>SUM(AH38:AI38)</f>
        <v>2</v>
      </c>
      <c r="AK38" s="70">
        <f>SUM(AK12:AK37)</f>
        <v>0</v>
      </c>
      <c r="AL38" s="11">
        <f>SUM(AL12:AL37)</f>
        <v>0</v>
      </c>
      <c r="AM38" s="65">
        <f>SUM(AK38:AL38)</f>
        <v>0</v>
      </c>
      <c r="AN38" s="95">
        <f>SUM(AN12:AN37)</f>
        <v>0</v>
      </c>
      <c r="AO38" s="11">
        <f>SUM(AO12:AO37)</f>
        <v>0</v>
      </c>
      <c r="AP38" s="65">
        <f>SUM(AN38:AO38)</f>
        <v>0</v>
      </c>
      <c r="AQ38" s="69">
        <f>AH38+AK38+AN38</f>
        <v>0</v>
      </c>
      <c r="AR38" s="13">
        <f>AI38+AL38+AO38</f>
        <v>2</v>
      </c>
      <c r="AS38" s="13">
        <f>SUM(AQ38:AR38)</f>
        <v>2</v>
      </c>
      <c r="AT38" s="85">
        <f>AS38/AG38*100</f>
        <v>66.666666666666657</v>
      </c>
      <c r="AU38" s="16">
        <f>AQ38/AS38*100</f>
        <v>0</v>
      </c>
      <c r="AV38" s="84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</row>
    <row r="39" spans="1:64" ht="15.75" customHeight="1">
      <c r="A39" s="23"/>
      <c r="B39" s="27" t="s">
        <v>1</v>
      </c>
      <c r="C39" s="61"/>
      <c r="D39" s="94"/>
      <c r="E39" s="23">
        <f>COUNTIFS('[1]Form 3E'!$C$15:$C$1702,"&gt;="&amp;$AZ$10,'[1]Form 3E'!$C$15:$C$1702,"&lt;="&amp;$BA$10,'[1]Form 3E'!$O$15:$O$1702,"R",'[1]Form 3E'!$H$15:$H$1702,B39)</f>
        <v>2</v>
      </c>
      <c r="F39" s="23">
        <f>COUNTIFS('[1]Form 3E'!$C$15:$C$1702,"&gt;="&amp;$AZ$10,'[1]Form 3E'!$C$15:$C$1702,"&lt;="&amp;$BA$10,'[1]Form 3E'!$O$15:$O$1702,"NR",'[1]Form 3E'!$H$15:$H$1702,B39)</f>
        <v>6</v>
      </c>
      <c r="G39" s="24">
        <f>SUM(E39:F39)</f>
        <v>8</v>
      </c>
      <c r="H39" s="26" t="e">
        <f>G39/D39*100</f>
        <v>#DIV/0!</v>
      </c>
      <c r="I39" s="28">
        <f>E39/G39*100</f>
        <v>25</v>
      </c>
      <c r="J39" s="23">
        <f>COUNTIFS('[1]Form 3E'!$C$15:$C$1702,"&gt;="&amp;$AZ$10,'[1]Form 3E'!$C$15:$C$1702,"&lt;="&amp;$BA$10,'[1]Form 3E'!$O$15:$O$1702,"R",'[1]Form 3E'!$T$15:$T$1702,"Y",'[1]Form 3E'!$H$15:$H$1702,B39)</f>
        <v>2</v>
      </c>
      <c r="K39" s="27"/>
      <c r="L39" s="26">
        <f>J39/E39*100</f>
        <v>100</v>
      </c>
      <c r="M39" s="67"/>
      <c r="N39" s="2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3E'!$H$15:$H$1702,B39)</f>
        <v>0</v>
      </c>
      <c r="O39" s="2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3E'!$H$15:$H$1702,B39)</f>
        <v>0</v>
      </c>
      <c r="P39" s="24">
        <f>SUM(N39:O39)</f>
        <v>0</v>
      </c>
      <c r="Q39" s="68" t="e">
        <f>P39/M39*100</f>
        <v>#DIV/0!</v>
      </c>
      <c r="R39" s="25">
        <f>COUNTIFS('[1]Form 3E'!$Z$15:$Z$1702,"&gt;="&amp;$AZ$10,'[1]Form 3E'!$Z$15:$Z$1702,"&lt;="&amp;$BA$10,'[1]Form 3E'!$C$15:$C$1702,"&gt;="&amp;$AZ$9,'[1]Form 3E'!$C$15:$C$1702,"&lt;="&amp;$BA$9,'[1]Form 3E'!$AM$15:$AM$1702,"*&lt; 24 Jam",'[1]Form 3E'!$H$15:$H$1702,B39)</f>
        <v>0</v>
      </c>
      <c r="S39" s="25">
        <f>COUNTIFS('[1]Form 3E'!$Z$15:$Z$1702,"&gt;="&amp;$AZ$10,'[1]Form 3E'!$Z$15:$Z$1702,"&lt;="&amp;$BA$10,'[1]Form 3E'!$C$15:$C$1702,"&gt;="&amp;$BB$9,'[1]Form 3E'!$C$15:$C$1702,"&lt;="&amp;$BC$9,'[1]Form 3E'!$AM$15:$AM$1702,"*&lt; 24 Jam",'[1]Form 3E'!$H$15:$H$1702,B39)</f>
        <v>0</v>
      </c>
      <c r="T39" s="24">
        <f>SUM(R39:S39)</f>
        <v>0</v>
      </c>
      <c r="U39" s="22" t="e">
        <f>T39/P39*100</f>
        <v>#DIV/0!</v>
      </c>
      <c r="V39" s="25">
        <f>COUNTIFS('[1]Form 3E'!$Z$15:$Z$1702,"&gt;="&amp;$AZ$10,'[1]Form 3E'!$Z$15:$Z$1702,"&lt;="&amp;$BA$10,'[1]Form 3E'!$C$15:$C$1702,"&gt;="&amp;$AZ$9,'[1]Form 3E'!$C$15:$C$1702,"&lt;="&amp;$BA$9,'[1]Form 3E'!$AN$15:$AN$1702,"*&lt; 24 Jam",'[1]Form 3E'!$H$15:$H$1702,B39)</f>
        <v>0</v>
      </c>
      <c r="W39" s="25">
        <f>COUNTIFS('[1]Form 3E'!$Z$15:$Z$1702,"&gt;="&amp;$AZ$10,'[1]Form 3E'!$Z$15:$Z$1702,"&lt;="&amp;$BA$10,'[1]Form 3E'!$C$15:$C$1702,"&gt;="&amp;$BB$9,'[1]Form 3E'!$C$15:$C$1702,"&lt;="&amp;$BC$9,'[1]Form 3E'!$AN$15:$AN$1702,"*&lt; 24 Jam",'[1]Form 3E'!$H$15:$H$1702,B39)</f>
        <v>0</v>
      </c>
      <c r="X39" s="21">
        <f>SUM(V39:W39)</f>
        <v>0</v>
      </c>
      <c r="Y39" s="25">
        <f>COUNTIFS('[1]Form 3E'!$Z$15:$Z$1702,"&gt;="&amp;$AZ$10,'[1]Form 3E'!$Z$15:$Z$1702,"&lt;="&amp;$BA$10,'[1]Form 3E'!$C$15:$C$1702,"&gt;="&amp;$AZ$9,'[1]Form 3E'!$C$15:$C$1702,"&lt;="&amp;$BA$9,'[1]Form 3E'!$AN$15:$AN$1702,"*≥24 Jam",'[1]Form 3E'!$H$15:$H$1702,B39)</f>
        <v>0</v>
      </c>
      <c r="Z39" s="25">
        <f>COUNTIFS('[1]Form 3E'!$Z$15:$Z$1702,"&gt;="&amp;$AZ$10,'[1]Form 3E'!$Z$15:$Z$1702,"&lt;="&amp;$BA$10,'[1]Form 3E'!$C$15:$C$1702,"&gt;="&amp;$BB$9,'[1]Form 3E'!$C$15:$C$1702,"&lt;="&amp;$BC$9,'[1]Form 3E'!$AN$15:$AN$1702,"*≥24 Jam",'[1]Form 3E'!$H$15:$H$1702,B39)</f>
        <v>0</v>
      </c>
      <c r="AA39" s="93">
        <f>SUM(Y39:Z39)</f>
        <v>0</v>
      </c>
      <c r="AB39" s="74">
        <f>X39+AA39</f>
        <v>0</v>
      </c>
      <c r="AC39" s="22" t="e">
        <f>AB39/P39*100</f>
        <v>#DIV/0!</v>
      </c>
      <c r="AD39" s="24">
        <f>COUNTIFS('[1]Form 3E'!$Z$15:$Z$1702,"&gt;="&amp;$AZ$11,'[1]Form 3E'!$Z$15:$Z$1702,"&lt;="&amp;$BA$11,'[1]Form 3E'!$C$15:$C$1702,"&gt;="&amp;$AX$9,'[1]Form 3E'!$C$15:$C$1702,"&lt;="&amp;$AY$9,'[1]Form 3E'!$H$15:$H$1702,B39)</f>
        <v>0</v>
      </c>
      <c r="AE39" s="24">
        <f>COUNTIFS('[1]Form 3E'!$Z$15:$Z$1702,"&gt;="&amp;$AZ$11,'[1]Form 3E'!$Z$15:$Z$1702,"&lt;="&amp;$BA$11,'[1]Form 3E'!$C$15:$C$1702,"&gt;="&amp;$AZ$9,'[1]Form 3E'!$C$15:$C$1702,"&lt;="&amp;$BA$9,'[1]Form 3E'!$H$15:$H$1702,B39)</f>
        <v>0</v>
      </c>
      <c r="AF39" s="24">
        <f>COUNTIFS('[1]Form 3E'!$Z$15:$Z$1702,"&gt;="&amp;$AZ$11,'[1]Form 3E'!$Z$15:$Z$1702,"&lt;="&amp;$BA$11,'[1]Form 3E'!$C$15:$C$1702,"&gt;="&amp;$BB$9,'[1]Form 3E'!$C$15:$C$1702,"&lt;="&amp;$BC$9,'[1]Form 3E'!$H$15:$H$1702,B39)</f>
        <v>0</v>
      </c>
      <c r="AG39" s="21">
        <f>SUM(AD39:AF39)</f>
        <v>0</v>
      </c>
      <c r="AH39" s="24">
        <f>COUNTIFS('[1]Form 3E'!$AR$15:$AR$1702,"&gt;="&amp;$AZ$10,'[1]Form 3E'!$AR$15:$AR$1702,"&lt;="&amp;$BA$10,'[1]Form 3E'!$C$15:$C$1702,"&gt;="&amp;$AX$9,'[1]Form 3E'!$C$15:$C$1702,"&lt;="&amp;$AY$9,'[1]Form 3E'!$AS$15:$AS$1702,"R",'[1]Form 3E'!$H$15:$H$1702,B39)</f>
        <v>0</v>
      </c>
      <c r="AI39" s="24">
        <f>COUNTIFS('[1]Form 3E'!$AR$15:$AR$1702,"&gt;="&amp;$AZ$10,'[1]Form 3E'!$AR$15:$AR$1702,"&lt;="&amp;$BA$10,'[1]Form 3E'!$C$15:$C$1702,"&gt;="&amp;$AX$9,'[1]Form 3E'!$C$15:$C$1702,"&lt;="&amp;$AY$9,'[1]Form 3E'!$AS$15:$AS$1702,"NR",'[1]Form 3E'!$H$15:$H$1702,B39)</f>
        <v>0</v>
      </c>
      <c r="AJ39" s="93">
        <f>SUM(AH39:AI39)</f>
        <v>0</v>
      </c>
      <c r="AK39" s="24">
        <f>COUNTIFS('[1]Form 3E'!$AR$15:$AR$1702,"&gt;="&amp;$AZ$10,'[1]Form 3E'!$AR$15:$AR$1702,"&lt;="&amp;$BA$10,'[1]Form 3E'!$C$15:$C$1702,"&gt;="&amp;$AZ$9,'[1]Form 3E'!$C$15:$C$1702,"&lt;="&amp;$BA$9,'[1]Form 3E'!$AS$15:$AS$1702,"R",'[1]Form 3E'!$H$15:$H$1702,B39)</f>
        <v>0</v>
      </c>
      <c r="AL39" s="24">
        <f>COUNTIFS('[1]Form 3E'!$AR$15:$AR$1702,"&gt;="&amp;$AZ$10,'[1]Form 3E'!$AR$15:$AR$1702,"&lt;="&amp;$BA$10,'[1]Form 3E'!$C$15:$C$1702,"&gt;="&amp;$AZ$9,'[1]Form 3E'!$C$15:$C$1702,"&lt;="&amp;$BA$9,'[1]Form 3E'!$AS$15:$AS$1702,"NR",'[1]Form 3E'!$H$15:$H$1702,B39)</f>
        <v>0</v>
      </c>
      <c r="AM39" s="93">
        <f>SUM(AK39:AL39)</f>
        <v>0</v>
      </c>
      <c r="AN39" s="24">
        <f>COUNTIFS('[1]Form 3E'!$AR$15:$AR$1702,"&gt;="&amp;$AZ$10,'[1]Form 3E'!$AR$15:$AR$1702,"&lt;="&amp;$BA$10,'[1]Form 3E'!$C$15:$C$1702,"&gt;="&amp;$BB$9,'[1]Form 3E'!$C$15:$C$1702,"&lt;="&amp;$BC$9,'[1]Form 3E'!$AS$15:$AS$1702,"R",'[1]Form 3E'!$H$15:$H$1702,B39)</f>
        <v>0</v>
      </c>
      <c r="AO39" s="24">
        <f>COUNTIFS('[1]Form 3E'!$AR$15:$AR$1702,"&gt;="&amp;$AZ$10,'[1]Form 3E'!$AR$15:$AR$1702,"&lt;="&amp;$BA$10,'[1]Form 3E'!$C$15:$C$1702,"&gt;="&amp;$BB$9,'[1]Form 3E'!$C$15:$C$1702,"&lt;="&amp;$BC$9,'[1]Form 3E'!$AS$15:$AS$1702,"NR",'[1]Form 3E'!$H$15:$H$1702,B39)</f>
        <v>0</v>
      </c>
      <c r="AP39" s="93">
        <f>SUM(AN39:AO39)</f>
        <v>0</v>
      </c>
      <c r="AQ39" s="74">
        <f>AH39+AK39+AN39</f>
        <v>0</v>
      </c>
      <c r="AR39" s="24">
        <f>AI39+AL39+AO39</f>
        <v>0</v>
      </c>
      <c r="AS39" s="24">
        <f>SUM(AQ39:AR39)</f>
        <v>0</v>
      </c>
      <c r="AT39" s="92" t="e">
        <f>AS39/AG39*100</f>
        <v>#DIV/0!</v>
      </c>
      <c r="AU39" s="28" t="e">
        <f>AQ39/AS39*100</f>
        <v>#DIV/0!</v>
      </c>
      <c r="AV39" s="91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</row>
    <row r="40" spans="1:64" ht="15.75" customHeight="1">
      <c r="A40" s="18" t="s">
        <v>17</v>
      </c>
      <c r="B40" s="76"/>
      <c r="C40" s="90"/>
      <c r="D40" s="89">
        <f>D38</f>
        <v>820</v>
      </c>
      <c r="E40" s="11">
        <f>SUM(E38:E39)</f>
        <v>3</v>
      </c>
      <c r="F40" s="11">
        <f>SUM(F38:F39)</f>
        <v>67</v>
      </c>
      <c r="G40" s="11">
        <f>G38+G39</f>
        <v>70</v>
      </c>
      <c r="H40" s="15">
        <f>G40/D40*100</f>
        <v>8.536585365853659</v>
      </c>
      <c r="I40" s="16">
        <f>E40/G40*100</f>
        <v>4.2857142857142856</v>
      </c>
      <c r="J40" s="11">
        <f>SUM(J38:J39)</f>
        <v>3</v>
      </c>
      <c r="K40" s="9"/>
      <c r="L40" s="15">
        <f>J40/E40*100</f>
        <v>100</v>
      </c>
      <c r="M40" s="64">
        <f>'[1]data faskes19'!I37</f>
        <v>0</v>
      </c>
      <c r="N40" s="14">
        <f>SUM(N38:N39)</f>
        <v>0</v>
      </c>
      <c r="O40" s="13">
        <f>SUM(O38:O39)</f>
        <v>1</v>
      </c>
      <c r="P40" s="13">
        <f>SUM(N40:O40)</f>
        <v>1</v>
      </c>
      <c r="Q40" s="66" t="e">
        <f>P40/M40*100</f>
        <v>#DIV/0!</v>
      </c>
      <c r="R40" s="88">
        <f>SUM(R38:R39)</f>
        <v>0</v>
      </c>
      <c r="S40" s="11">
        <f>SUM(S38:S39)</f>
        <v>1</v>
      </c>
      <c r="T40" s="13">
        <f>SUM(R40:S40)</f>
        <v>1</v>
      </c>
      <c r="U40" s="10">
        <f>T40/P40*100</f>
        <v>100</v>
      </c>
      <c r="V40" s="11">
        <f>SUM(V38:V39)</f>
        <v>0</v>
      </c>
      <c r="W40" s="11">
        <f>SUM(W38:W39)</f>
        <v>1</v>
      </c>
      <c r="X40" s="9">
        <f>SUM(V40:W40)</f>
        <v>1</v>
      </c>
      <c r="Y40" s="12">
        <f>SUM(Y38:Y39)</f>
        <v>0</v>
      </c>
      <c r="Z40" s="13">
        <f>SUM(Z38:Z39)</f>
        <v>0</v>
      </c>
      <c r="AA40" s="65">
        <f>SUM(Y40:Z40)</f>
        <v>0</v>
      </c>
      <c r="AB40" s="69">
        <f>X40+AA40</f>
        <v>1</v>
      </c>
      <c r="AC40" s="10">
        <f>AB40/P40*100</f>
        <v>100</v>
      </c>
      <c r="AD40" s="11">
        <f>SUM(AD38:AD39)</f>
        <v>3</v>
      </c>
      <c r="AE40" s="11">
        <f>SUM(AE38:AE39)</f>
        <v>0</v>
      </c>
      <c r="AF40" s="11">
        <f>SUM(AF38:AF39)</f>
        <v>0</v>
      </c>
      <c r="AG40" s="9">
        <f>SUM(AD40:AF40)</f>
        <v>3</v>
      </c>
      <c r="AH40" s="87">
        <f>SUM(AH38:AH39)</f>
        <v>0</v>
      </c>
      <c r="AI40" s="62">
        <f>SUM(AI38:AI39)</f>
        <v>2</v>
      </c>
      <c r="AJ40" s="65">
        <f>SUM(AH40:AI40)</f>
        <v>2</v>
      </c>
      <c r="AK40" s="63">
        <f>SUM(AK38:AK39)</f>
        <v>0</v>
      </c>
      <c r="AL40" s="86">
        <f>SUM(AL38:AL39)</f>
        <v>0</v>
      </c>
      <c r="AM40" s="65">
        <f>SUM(AK40:AL40)</f>
        <v>0</v>
      </c>
      <c r="AN40" s="87">
        <f>SUM(AN38:AN39)</f>
        <v>0</v>
      </c>
      <c r="AO40" s="86">
        <f>SUM(AO38:AO39)</f>
        <v>0</v>
      </c>
      <c r="AP40" s="65">
        <f>SUM(AN40:AO40)</f>
        <v>0</v>
      </c>
      <c r="AQ40" s="69">
        <f>AH40+AK40+AN40</f>
        <v>0</v>
      </c>
      <c r="AR40" s="13">
        <f>AI40+AL40+AO40</f>
        <v>2</v>
      </c>
      <c r="AS40" s="13">
        <f>SUM(AQ40:AR40)</f>
        <v>2</v>
      </c>
      <c r="AT40" s="85">
        <f>AS40/AG40*100</f>
        <v>66.666666666666657</v>
      </c>
      <c r="AU40" s="16">
        <f>AQ40/AS40*100</f>
        <v>0</v>
      </c>
      <c r="AV40" s="84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</row>
    <row r="41" spans="1:64" ht="15.7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83"/>
      <c r="P41" s="7"/>
      <c r="Q41" s="7"/>
      <c r="R41" s="7"/>
      <c r="S41" s="7"/>
      <c r="T41" s="7"/>
      <c r="U41" s="7"/>
      <c r="V41" s="7"/>
      <c r="W41" s="7"/>
      <c r="X41" s="7"/>
      <c r="Y41" s="61"/>
      <c r="Z41" s="61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</row>
    <row r="42" spans="1:64" ht="15.75" customHeight="1">
      <c r="A42" s="77"/>
      <c r="B42" s="77"/>
      <c r="C42" s="77"/>
      <c r="D42" s="82"/>
      <c r="E42" s="81"/>
      <c r="F42" s="81"/>
      <c r="G42" s="81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4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80"/>
      <c r="AG42" s="80"/>
      <c r="AH42" s="79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</row>
    <row r="43" spans="1:64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3"/>
      <c r="Z43" s="3"/>
      <c r="AA43" s="1"/>
      <c r="AB43" s="1"/>
      <c r="AC43" s="1"/>
      <c r="AD43" s="1"/>
      <c r="AE43" s="1"/>
      <c r="AF43" s="1"/>
      <c r="AG43" s="1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</row>
    <row r="44" spans="1:6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3"/>
      <c r="Z44" s="3"/>
      <c r="AA44" s="1"/>
      <c r="AB44" s="1"/>
      <c r="AC44" s="1"/>
      <c r="AD44" s="1"/>
      <c r="AE44" s="1"/>
      <c r="AF44" s="1"/>
      <c r="AG44" s="1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</row>
    <row r="45" spans="1:64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3"/>
      <c r="Z45" s="3"/>
      <c r="AA45" s="1"/>
      <c r="AB45" s="1"/>
      <c r="AC45" s="1"/>
      <c r="AD45" s="1"/>
      <c r="AE45" s="1"/>
      <c r="AF45" s="1"/>
      <c r="AG45" s="1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</row>
    <row r="46" spans="1:64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3"/>
      <c r="Z46" s="3"/>
      <c r="AA46" s="1"/>
      <c r="AB46" s="1"/>
      <c r="AC46" s="1"/>
      <c r="AD46" s="1"/>
      <c r="AE46" s="1"/>
      <c r="AF46" s="1"/>
      <c r="AG46" s="1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</row>
    <row r="47" spans="1:64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3"/>
      <c r="Z47" s="3"/>
      <c r="AA47" s="1"/>
      <c r="AB47" s="1"/>
      <c r="AC47" s="1"/>
      <c r="AD47" s="1"/>
      <c r="AE47" s="1"/>
      <c r="AF47" s="1"/>
      <c r="AG47" s="1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</row>
    <row r="48" spans="1:64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3"/>
      <c r="AA48" s="1"/>
      <c r="AB48" s="1"/>
      <c r="AC48" s="1"/>
      <c r="AD48" s="1"/>
      <c r="AE48" s="1"/>
      <c r="AF48" s="1"/>
      <c r="AG48" s="1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</row>
    <row r="49" spans="1:64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3"/>
      <c r="AA49" s="1"/>
      <c r="AB49" s="1"/>
      <c r="AC49" s="1"/>
      <c r="AD49" s="1"/>
      <c r="AE49" s="1"/>
      <c r="AF49" s="1"/>
      <c r="AG49" s="1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</row>
    <row r="50" spans="1:64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3"/>
      <c r="AA50" s="1"/>
      <c r="AB50" s="1"/>
      <c r="AC50" s="1"/>
      <c r="AD50" s="1"/>
      <c r="AE50" s="1"/>
      <c r="AF50" s="1"/>
      <c r="AG50" s="1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</row>
    <row r="51" spans="1:64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3"/>
      <c r="AA51" s="1"/>
      <c r="AB51" s="1"/>
      <c r="AC51" s="1"/>
      <c r="AD51" s="1"/>
      <c r="AE51" s="1"/>
      <c r="AF51" s="1"/>
      <c r="AG51" s="1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</row>
    <row r="52" spans="1:64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3"/>
      <c r="AA52" s="1"/>
      <c r="AB52" s="1"/>
      <c r="AC52" s="1"/>
      <c r="AD52" s="1"/>
      <c r="AE52" s="1"/>
      <c r="AF52" s="1"/>
      <c r="AG52" s="1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</row>
    <row r="53" spans="1:64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3"/>
      <c r="AA53" s="1"/>
      <c r="AB53" s="1"/>
      <c r="AC53" s="1"/>
      <c r="AD53" s="1"/>
      <c r="AE53" s="1"/>
      <c r="AF53" s="1"/>
      <c r="AG53" s="1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</row>
    <row r="54" spans="1:6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3"/>
      <c r="AA54" s="1"/>
      <c r="AB54" s="1"/>
      <c r="AC54" s="1"/>
      <c r="AD54" s="1"/>
      <c r="AE54" s="1"/>
      <c r="AF54" s="1"/>
      <c r="AG54" s="1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</row>
    <row r="55" spans="1:64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3"/>
      <c r="AA55" s="1"/>
      <c r="AB55" s="1"/>
      <c r="AC55" s="1"/>
      <c r="AD55" s="1"/>
      <c r="AE55" s="1"/>
      <c r="AF55" s="1"/>
      <c r="AG55" s="1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</row>
    <row r="56" spans="1:64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3"/>
      <c r="AA56" s="1"/>
      <c r="AB56" s="1"/>
      <c r="AC56" s="1"/>
      <c r="AD56" s="1"/>
      <c r="AE56" s="1"/>
      <c r="AF56" s="1"/>
      <c r="AG56" s="1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</row>
    <row r="57" spans="1:64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3"/>
      <c r="AA57" s="1"/>
      <c r="AB57" s="1"/>
      <c r="AC57" s="1"/>
      <c r="AD57" s="1"/>
      <c r="AE57" s="1"/>
      <c r="AF57" s="1"/>
      <c r="AG57" s="1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</row>
    <row r="58" spans="1:64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3"/>
      <c r="AA58" s="1"/>
      <c r="AB58" s="1"/>
      <c r="AC58" s="1"/>
      <c r="AD58" s="1"/>
      <c r="AE58" s="1"/>
      <c r="AF58" s="1"/>
      <c r="AG58" s="1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</row>
    <row r="59" spans="1:64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3"/>
      <c r="AA59" s="1"/>
      <c r="AB59" s="1"/>
      <c r="AC59" s="1"/>
      <c r="AD59" s="1"/>
      <c r="AE59" s="1"/>
      <c r="AF59" s="1"/>
      <c r="AG59" s="1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</row>
    <row r="60" spans="1:64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3"/>
      <c r="AA60" s="1"/>
      <c r="AB60" s="1"/>
      <c r="AC60" s="1"/>
      <c r="AD60" s="1"/>
      <c r="AE60" s="1"/>
      <c r="AF60" s="1"/>
      <c r="AG60" s="1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</row>
    <row r="61" spans="1:64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3"/>
      <c r="AA61" s="1"/>
      <c r="AB61" s="1"/>
      <c r="AC61" s="1"/>
      <c r="AD61" s="1"/>
      <c r="AE61" s="1"/>
      <c r="AF61" s="1"/>
      <c r="AG61" s="1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</row>
    <row r="62" spans="1:64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3"/>
      <c r="AA62" s="1"/>
      <c r="AB62" s="1"/>
      <c r="AC62" s="1"/>
      <c r="AD62" s="1"/>
      <c r="AE62" s="1"/>
      <c r="AF62" s="1"/>
      <c r="AG62" s="1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</row>
    <row r="63" spans="1:64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3"/>
      <c r="AA63" s="1"/>
      <c r="AB63" s="1"/>
      <c r="AC63" s="1"/>
      <c r="AD63" s="1"/>
      <c r="AE63" s="1"/>
      <c r="AF63" s="1"/>
      <c r="AG63" s="1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</row>
    <row r="64" spans="1: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3"/>
      <c r="Z64" s="3"/>
      <c r="AA64" s="1"/>
      <c r="AB64" s="1"/>
      <c r="AC64" s="1"/>
      <c r="AD64" s="1"/>
      <c r="AE64" s="1"/>
      <c r="AF64" s="1"/>
      <c r="AG64" s="1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</row>
    <row r="65" spans="1:64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3"/>
      <c r="Z65" s="3"/>
      <c r="AA65" s="1"/>
      <c r="AB65" s="1"/>
      <c r="AC65" s="1"/>
      <c r="AD65" s="1"/>
      <c r="AE65" s="1"/>
      <c r="AF65" s="1"/>
      <c r="AG65" s="1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</row>
    <row r="66" spans="1:64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3"/>
      <c r="Z66" s="3"/>
      <c r="AA66" s="1"/>
      <c r="AB66" s="1"/>
      <c r="AC66" s="1"/>
      <c r="AD66" s="1"/>
      <c r="AE66" s="1"/>
      <c r="AF66" s="1"/>
      <c r="AG66" s="1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</row>
    <row r="67" spans="1:64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3"/>
      <c r="Z67" s="3"/>
      <c r="AA67" s="1"/>
      <c r="AB67" s="1"/>
      <c r="AC67" s="1"/>
      <c r="AD67" s="1"/>
      <c r="AE67" s="1"/>
      <c r="AF67" s="1"/>
      <c r="AG67" s="1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</row>
    <row r="68" spans="1:64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3"/>
      <c r="Z68" s="3"/>
      <c r="AA68" s="1"/>
      <c r="AB68" s="1"/>
      <c r="AC68" s="1"/>
      <c r="AD68" s="1"/>
      <c r="AE68" s="1"/>
      <c r="AF68" s="1"/>
      <c r="AG68" s="1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</row>
    <row r="69" spans="1:64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3"/>
      <c r="Z69" s="3"/>
      <c r="AA69" s="1"/>
      <c r="AB69" s="1"/>
      <c r="AC69" s="1"/>
      <c r="AD69" s="1"/>
      <c r="AE69" s="1"/>
      <c r="AF69" s="1"/>
      <c r="AG69" s="1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</row>
    <row r="70" spans="1:64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3"/>
      <c r="Z70" s="3"/>
      <c r="AA70" s="1"/>
      <c r="AB70" s="1"/>
      <c r="AC70" s="1"/>
      <c r="AD70" s="1"/>
      <c r="AE70" s="1"/>
      <c r="AF70" s="1"/>
      <c r="AG70" s="1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</row>
    <row r="71" spans="1:64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3"/>
      <c r="Z71" s="3"/>
      <c r="AA71" s="1"/>
      <c r="AB71" s="1"/>
      <c r="AC71" s="1"/>
      <c r="AD71" s="1"/>
      <c r="AE71" s="1"/>
      <c r="AF71" s="1"/>
      <c r="AG71" s="1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</row>
    <row r="72" spans="1:64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3"/>
      <c r="Z72" s="3"/>
      <c r="AA72" s="1"/>
      <c r="AB72" s="1"/>
      <c r="AC72" s="1"/>
      <c r="AD72" s="1"/>
      <c r="AE72" s="1"/>
      <c r="AF72" s="1"/>
      <c r="AG72" s="1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</row>
    <row r="73" spans="1:64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3"/>
      <c r="Z73" s="3"/>
      <c r="AA73" s="1"/>
      <c r="AB73" s="1"/>
      <c r="AC73" s="1"/>
      <c r="AD73" s="1"/>
      <c r="AE73" s="1"/>
      <c r="AF73" s="1"/>
      <c r="AG73" s="1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</row>
    <row r="74" spans="1:6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3"/>
      <c r="Z74" s="3"/>
      <c r="AA74" s="1"/>
      <c r="AB74" s="1"/>
      <c r="AC74" s="1"/>
      <c r="AD74" s="1"/>
      <c r="AE74" s="1"/>
      <c r="AF74" s="1"/>
      <c r="AG74" s="1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</row>
    <row r="75" spans="1:64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3"/>
      <c r="Z75" s="3"/>
      <c r="AA75" s="1"/>
      <c r="AB75" s="1"/>
      <c r="AC75" s="1"/>
      <c r="AD75" s="1"/>
      <c r="AE75" s="1"/>
      <c r="AF75" s="1"/>
      <c r="AG75" s="1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</row>
    <row r="76" spans="1:64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3"/>
      <c r="Z76" s="3"/>
      <c r="AA76" s="1"/>
      <c r="AB76" s="1"/>
      <c r="AC76" s="1"/>
      <c r="AD76" s="1"/>
      <c r="AE76" s="1"/>
      <c r="AF76" s="1"/>
      <c r="AG76" s="1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</row>
    <row r="77" spans="1:64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3"/>
      <c r="Z77" s="3"/>
      <c r="AA77" s="1"/>
      <c r="AB77" s="1"/>
      <c r="AC77" s="1"/>
      <c r="AD77" s="1"/>
      <c r="AE77" s="1"/>
      <c r="AF77" s="1"/>
      <c r="AG77" s="1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</row>
    <row r="78" spans="1:64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3"/>
      <c r="Z78" s="3"/>
      <c r="AA78" s="1"/>
      <c r="AB78" s="1"/>
      <c r="AC78" s="1"/>
      <c r="AD78" s="1"/>
      <c r="AE78" s="1"/>
      <c r="AF78" s="1"/>
      <c r="AG78" s="1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</row>
    <row r="79" spans="1:64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3"/>
      <c r="Z79" s="3"/>
      <c r="AA79" s="1"/>
      <c r="AB79" s="1"/>
      <c r="AC79" s="1"/>
      <c r="AD79" s="1"/>
      <c r="AE79" s="1"/>
      <c r="AF79" s="1"/>
      <c r="AG79" s="1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</row>
    <row r="80" spans="1:64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3"/>
      <c r="Z80" s="3"/>
      <c r="AA80" s="1"/>
      <c r="AB80" s="1"/>
      <c r="AC80" s="1"/>
      <c r="AD80" s="1"/>
      <c r="AE80" s="1"/>
      <c r="AF80" s="1"/>
      <c r="AG80" s="1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</row>
    <row r="81" spans="1:64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3"/>
      <c r="Z81" s="3"/>
      <c r="AA81" s="1"/>
      <c r="AB81" s="1"/>
      <c r="AC81" s="1"/>
      <c r="AD81" s="1"/>
      <c r="AE81" s="1"/>
      <c r="AF81" s="1"/>
      <c r="AG81" s="1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</row>
    <row r="82" spans="1:64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3"/>
      <c r="Z82" s="3"/>
      <c r="AA82" s="1"/>
      <c r="AB82" s="1"/>
      <c r="AC82" s="1"/>
      <c r="AD82" s="1"/>
      <c r="AE82" s="1"/>
      <c r="AF82" s="1"/>
      <c r="AG82" s="1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</row>
    <row r="83" spans="1:64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3"/>
      <c r="Z83" s="3"/>
      <c r="AA83" s="1"/>
      <c r="AB83" s="1"/>
      <c r="AC83" s="1"/>
      <c r="AD83" s="1"/>
      <c r="AE83" s="1"/>
      <c r="AF83" s="1"/>
      <c r="AG83" s="1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</row>
    <row r="84" spans="1:6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3"/>
      <c r="Z84" s="3"/>
      <c r="AA84" s="1"/>
      <c r="AB84" s="1"/>
      <c r="AC84" s="1"/>
      <c r="AD84" s="1"/>
      <c r="AE84" s="1"/>
      <c r="AF84" s="1"/>
      <c r="AG84" s="1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</row>
    <row r="85" spans="1:64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3"/>
      <c r="Z85" s="3"/>
      <c r="AA85" s="1"/>
      <c r="AB85" s="1"/>
      <c r="AC85" s="1"/>
      <c r="AD85" s="1"/>
      <c r="AE85" s="1"/>
      <c r="AF85" s="1"/>
      <c r="AG85" s="1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</row>
    <row r="86" spans="1:64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3"/>
      <c r="Z86" s="3"/>
      <c r="AA86" s="1"/>
      <c r="AB86" s="1"/>
      <c r="AC86" s="1"/>
      <c r="AD86" s="1"/>
      <c r="AE86" s="1"/>
      <c r="AF86" s="1"/>
      <c r="AG86" s="1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</row>
    <row r="87" spans="1:64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3"/>
      <c r="Z87" s="3"/>
      <c r="AA87" s="1"/>
      <c r="AB87" s="1"/>
      <c r="AC87" s="1"/>
      <c r="AD87" s="1"/>
      <c r="AE87" s="1"/>
      <c r="AF87" s="1"/>
      <c r="AG87" s="1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</row>
    <row r="88" spans="1:64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3"/>
      <c r="Z88" s="3"/>
      <c r="AA88" s="1"/>
      <c r="AB88" s="1"/>
      <c r="AC88" s="1"/>
      <c r="AD88" s="1"/>
      <c r="AE88" s="1"/>
      <c r="AF88" s="1"/>
      <c r="AG88" s="1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</row>
    <row r="89" spans="1:64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3"/>
      <c r="Z89" s="3"/>
      <c r="AA89" s="1"/>
      <c r="AB89" s="1"/>
      <c r="AC89" s="1"/>
      <c r="AD89" s="1"/>
      <c r="AE89" s="1"/>
      <c r="AF89" s="1"/>
      <c r="AG89" s="1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</row>
    <row r="90" spans="1:64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3"/>
      <c r="Z90" s="3"/>
      <c r="AA90" s="1"/>
      <c r="AB90" s="1"/>
      <c r="AC90" s="1"/>
      <c r="AD90" s="1"/>
      <c r="AE90" s="1"/>
      <c r="AF90" s="1"/>
      <c r="AG90" s="1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</row>
    <row r="91" spans="1:64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3"/>
      <c r="Z91" s="3"/>
      <c r="AA91" s="1"/>
      <c r="AB91" s="1"/>
      <c r="AC91" s="1"/>
      <c r="AD91" s="1"/>
      <c r="AE91" s="1"/>
      <c r="AF91" s="1"/>
      <c r="AG91" s="1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</row>
    <row r="92" spans="1:64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3"/>
      <c r="Z92" s="3"/>
      <c r="AA92" s="1"/>
      <c r="AB92" s="1"/>
      <c r="AC92" s="1"/>
      <c r="AD92" s="1"/>
      <c r="AE92" s="1"/>
      <c r="AF92" s="1"/>
      <c r="AG92" s="1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</row>
    <row r="93" spans="1:64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3"/>
      <c r="Z93" s="3"/>
      <c r="AA93" s="1"/>
      <c r="AB93" s="1"/>
      <c r="AC93" s="1"/>
      <c r="AD93" s="1"/>
      <c r="AE93" s="1"/>
      <c r="AF93" s="1"/>
      <c r="AG93" s="1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</row>
    <row r="94" spans="1:6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3"/>
      <c r="Z94" s="3"/>
      <c r="AA94" s="1"/>
      <c r="AB94" s="1"/>
      <c r="AC94" s="1"/>
      <c r="AD94" s="1"/>
      <c r="AE94" s="1"/>
      <c r="AF94" s="1"/>
      <c r="AG94" s="1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</row>
    <row r="95" spans="1:64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3"/>
      <c r="Z95" s="3"/>
      <c r="AA95" s="1"/>
      <c r="AB95" s="1"/>
      <c r="AC95" s="1"/>
      <c r="AD95" s="1"/>
      <c r="AE95" s="1"/>
      <c r="AF95" s="1"/>
      <c r="AG95" s="1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</row>
    <row r="96" spans="1:64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3"/>
      <c r="Z96" s="3"/>
      <c r="AA96" s="1"/>
      <c r="AB96" s="1"/>
      <c r="AC96" s="1"/>
      <c r="AD96" s="1"/>
      <c r="AE96" s="1"/>
      <c r="AF96" s="1"/>
      <c r="AG96" s="1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</row>
    <row r="97" spans="1:64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3"/>
      <c r="Z97" s="3"/>
      <c r="AA97" s="1"/>
      <c r="AB97" s="1"/>
      <c r="AC97" s="1"/>
      <c r="AD97" s="1"/>
      <c r="AE97" s="1"/>
      <c r="AF97" s="1"/>
      <c r="AG97" s="1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</row>
    <row r="98" spans="1:64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3"/>
      <c r="Z98" s="3"/>
      <c r="AA98" s="1"/>
      <c r="AB98" s="1"/>
      <c r="AC98" s="1"/>
      <c r="AD98" s="1"/>
      <c r="AE98" s="1"/>
      <c r="AF98" s="1"/>
      <c r="AG98" s="1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</row>
    <row r="99" spans="1:64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3"/>
      <c r="Z99" s="3"/>
      <c r="AA99" s="1"/>
      <c r="AB99" s="1"/>
      <c r="AC99" s="1"/>
      <c r="AD99" s="1"/>
      <c r="AE99" s="1"/>
      <c r="AF99" s="1"/>
      <c r="AG99" s="1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</row>
    <row r="100" spans="1:64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3"/>
      <c r="Z100" s="3"/>
      <c r="AA100" s="1"/>
      <c r="AB100" s="1"/>
      <c r="AC100" s="1"/>
      <c r="AD100" s="1"/>
      <c r="AE100" s="1"/>
      <c r="AF100" s="1"/>
      <c r="AG100" s="1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</row>
    <row r="101" spans="1:64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3"/>
      <c r="Z101" s="3"/>
      <c r="AA101" s="1"/>
      <c r="AB101" s="1"/>
      <c r="AC101" s="1"/>
      <c r="AD101" s="1"/>
      <c r="AE101" s="1"/>
      <c r="AF101" s="1"/>
      <c r="AG101" s="1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</row>
    <row r="102" spans="1:64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3"/>
      <c r="Z102" s="3"/>
      <c r="AA102" s="1"/>
      <c r="AB102" s="1"/>
      <c r="AC102" s="1"/>
      <c r="AD102" s="1"/>
      <c r="AE102" s="1"/>
      <c r="AF102" s="1"/>
      <c r="AG102" s="1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</row>
    <row r="103" spans="1:64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3"/>
      <c r="Z103" s="3"/>
      <c r="AA103" s="1"/>
      <c r="AB103" s="1"/>
      <c r="AC103" s="1"/>
      <c r="AD103" s="1"/>
      <c r="AE103" s="1"/>
      <c r="AF103" s="1"/>
      <c r="AG103" s="1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</row>
    <row r="104" spans="1:6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3"/>
      <c r="Z104" s="3"/>
      <c r="AA104" s="1"/>
      <c r="AB104" s="1"/>
      <c r="AC104" s="1"/>
      <c r="AD104" s="1"/>
      <c r="AE104" s="1"/>
      <c r="AF104" s="1"/>
      <c r="AG104" s="1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</row>
    <row r="105" spans="1:64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3"/>
      <c r="Z105" s="3"/>
      <c r="AA105" s="1"/>
      <c r="AB105" s="1"/>
      <c r="AC105" s="1"/>
      <c r="AD105" s="1"/>
      <c r="AE105" s="1"/>
      <c r="AF105" s="1"/>
      <c r="AG105" s="1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</row>
    <row r="106" spans="1:64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3"/>
      <c r="Z106" s="3"/>
      <c r="AA106" s="1"/>
      <c r="AB106" s="1"/>
      <c r="AC106" s="1"/>
      <c r="AD106" s="1"/>
      <c r="AE106" s="1"/>
      <c r="AF106" s="1"/>
      <c r="AG106" s="1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</row>
    <row r="107" spans="1:64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3"/>
      <c r="Z107" s="3"/>
      <c r="AA107" s="1"/>
      <c r="AB107" s="1"/>
      <c r="AC107" s="1"/>
      <c r="AD107" s="1"/>
      <c r="AE107" s="1"/>
      <c r="AF107" s="1"/>
      <c r="AG107" s="1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</row>
    <row r="108" spans="1:64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3"/>
      <c r="Z108" s="3"/>
      <c r="AA108" s="1"/>
      <c r="AB108" s="1"/>
      <c r="AC108" s="1"/>
      <c r="AD108" s="1"/>
      <c r="AE108" s="1"/>
      <c r="AF108" s="1"/>
      <c r="AG108" s="1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</row>
    <row r="109" spans="1:64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3"/>
      <c r="Z109" s="3"/>
      <c r="AA109" s="1"/>
      <c r="AB109" s="1"/>
      <c r="AC109" s="1"/>
      <c r="AD109" s="1"/>
      <c r="AE109" s="1"/>
      <c r="AF109" s="1"/>
      <c r="AG109" s="1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</row>
    <row r="110" spans="1:64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3"/>
      <c r="Z110" s="3"/>
      <c r="AA110" s="1"/>
      <c r="AB110" s="1"/>
      <c r="AC110" s="1"/>
      <c r="AD110" s="1"/>
      <c r="AE110" s="1"/>
      <c r="AF110" s="1"/>
      <c r="AG110" s="1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</row>
    <row r="111" spans="1:64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3"/>
      <c r="Z111" s="3"/>
      <c r="AA111" s="1"/>
      <c r="AB111" s="1"/>
      <c r="AC111" s="1"/>
      <c r="AD111" s="1"/>
      <c r="AE111" s="1"/>
      <c r="AF111" s="1"/>
      <c r="AG111" s="1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</row>
    <row r="112" spans="1:64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3"/>
      <c r="Z112" s="3"/>
      <c r="AA112" s="1"/>
      <c r="AB112" s="1"/>
      <c r="AC112" s="1"/>
      <c r="AD112" s="1"/>
      <c r="AE112" s="1"/>
      <c r="AF112" s="1"/>
      <c r="AG112" s="1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</row>
    <row r="113" spans="1:64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3"/>
      <c r="Z113" s="3"/>
      <c r="AA113" s="1"/>
      <c r="AB113" s="1"/>
      <c r="AC113" s="1"/>
      <c r="AD113" s="1"/>
      <c r="AE113" s="1"/>
      <c r="AF113" s="1"/>
      <c r="AG113" s="1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</row>
    <row r="114" spans="1:6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3"/>
      <c r="Z114" s="3"/>
      <c r="AA114" s="1"/>
      <c r="AB114" s="1"/>
      <c r="AC114" s="1"/>
      <c r="AD114" s="1"/>
      <c r="AE114" s="1"/>
      <c r="AF114" s="1"/>
      <c r="AG114" s="1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</row>
    <row r="115" spans="1:64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3"/>
      <c r="Z115" s="3"/>
      <c r="AA115" s="1"/>
      <c r="AB115" s="1"/>
      <c r="AC115" s="1"/>
      <c r="AD115" s="1"/>
      <c r="AE115" s="1"/>
      <c r="AF115" s="1"/>
      <c r="AG115" s="1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</row>
    <row r="116" spans="1:64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3"/>
      <c r="Z116" s="3"/>
      <c r="AA116" s="1"/>
      <c r="AB116" s="1"/>
      <c r="AC116" s="1"/>
      <c r="AD116" s="1"/>
      <c r="AE116" s="1"/>
      <c r="AF116" s="1"/>
      <c r="AG116" s="1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</row>
    <row r="117" spans="1:64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3"/>
      <c r="Z117" s="3"/>
      <c r="AA117" s="1"/>
      <c r="AB117" s="1"/>
      <c r="AC117" s="1"/>
      <c r="AD117" s="1"/>
      <c r="AE117" s="1"/>
      <c r="AF117" s="1"/>
      <c r="AG117" s="1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</row>
    <row r="118" spans="1:64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3"/>
      <c r="Z118" s="3"/>
      <c r="AA118" s="1"/>
      <c r="AB118" s="1"/>
      <c r="AC118" s="1"/>
      <c r="AD118" s="1"/>
      <c r="AE118" s="1"/>
      <c r="AF118" s="1"/>
      <c r="AG118" s="1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</row>
    <row r="119" spans="1:64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3"/>
      <c r="Z119" s="3"/>
      <c r="AA119" s="1"/>
      <c r="AB119" s="1"/>
      <c r="AC119" s="1"/>
      <c r="AD119" s="1"/>
      <c r="AE119" s="1"/>
      <c r="AF119" s="1"/>
      <c r="AG119" s="1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</row>
    <row r="120" spans="1:64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3"/>
      <c r="Z120" s="3"/>
      <c r="AA120" s="1"/>
      <c r="AB120" s="1"/>
      <c r="AC120" s="1"/>
      <c r="AD120" s="1"/>
      <c r="AE120" s="1"/>
      <c r="AF120" s="1"/>
      <c r="AG120" s="1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</row>
    <row r="121" spans="1:64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3"/>
      <c r="Z121" s="3"/>
      <c r="AA121" s="1"/>
      <c r="AB121" s="1"/>
      <c r="AC121" s="1"/>
      <c r="AD121" s="1"/>
      <c r="AE121" s="1"/>
      <c r="AF121" s="1"/>
      <c r="AG121" s="1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</row>
    <row r="122" spans="1:64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3"/>
      <c r="Z122" s="3"/>
      <c r="AA122" s="1"/>
      <c r="AB122" s="1"/>
      <c r="AC122" s="1"/>
      <c r="AD122" s="1"/>
      <c r="AE122" s="1"/>
      <c r="AF122" s="1"/>
      <c r="AG122" s="1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</row>
    <row r="123" spans="1:64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3"/>
      <c r="Z123" s="3"/>
      <c r="AA123" s="1"/>
      <c r="AB123" s="1"/>
      <c r="AC123" s="1"/>
      <c r="AD123" s="1"/>
      <c r="AE123" s="1"/>
      <c r="AF123" s="1"/>
      <c r="AG123" s="1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</row>
    <row r="124" spans="1:6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3"/>
      <c r="Z124" s="3"/>
      <c r="AA124" s="1"/>
      <c r="AB124" s="1"/>
      <c r="AC124" s="1"/>
      <c r="AD124" s="1"/>
      <c r="AE124" s="1"/>
      <c r="AF124" s="1"/>
      <c r="AG124" s="1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</row>
    <row r="125" spans="1:64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3"/>
      <c r="Z125" s="3"/>
      <c r="AA125" s="1"/>
      <c r="AB125" s="1"/>
      <c r="AC125" s="1"/>
      <c r="AD125" s="1"/>
      <c r="AE125" s="1"/>
      <c r="AF125" s="1"/>
      <c r="AG125" s="1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</row>
    <row r="126" spans="1:64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3"/>
      <c r="Z126" s="3"/>
      <c r="AA126" s="1"/>
      <c r="AB126" s="1"/>
      <c r="AC126" s="1"/>
      <c r="AD126" s="1"/>
      <c r="AE126" s="1"/>
      <c r="AF126" s="1"/>
      <c r="AG126" s="1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</row>
    <row r="127" spans="1:64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3"/>
      <c r="Z127" s="3"/>
      <c r="AA127" s="1"/>
      <c r="AB127" s="1"/>
      <c r="AC127" s="1"/>
      <c r="AD127" s="1"/>
      <c r="AE127" s="1"/>
      <c r="AF127" s="1"/>
      <c r="AG127" s="1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</row>
    <row r="128" spans="1:64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3"/>
      <c r="Z128" s="3"/>
      <c r="AA128" s="1"/>
      <c r="AB128" s="1"/>
      <c r="AC128" s="1"/>
      <c r="AD128" s="1"/>
      <c r="AE128" s="1"/>
      <c r="AF128" s="1"/>
      <c r="AG128" s="1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</row>
    <row r="129" spans="1:64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3"/>
      <c r="Z129" s="3"/>
      <c r="AA129" s="1"/>
      <c r="AB129" s="1"/>
      <c r="AC129" s="1"/>
      <c r="AD129" s="1"/>
      <c r="AE129" s="1"/>
      <c r="AF129" s="1"/>
      <c r="AG129" s="1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</row>
    <row r="130" spans="1:64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3"/>
      <c r="Z130" s="3"/>
      <c r="AA130" s="1"/>
      <c r="AB130" s="1"/>
      <c r="AC130" s="1"/>
      <c r="AD130" s="1"/>
      <c r="AE130" s="1"/>
      <c r="AF130" s="1"/>
      <c r="AG130" s="1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</row>
    <row r="131" spans="1:64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3"/>
      <c r="Z131" s="3"/>
      <c r="AA131" s="1"/>
      <c r="AB131" s="1"/>
      <c r="AC131" s="1"/>
      <c r="AD131" s="1"/>
      <c r="AE131" s="1"/>
      <c r="AF131" s="1"/>
      <c r="AG131" s="1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</row>
    <row r="132" spans="1:64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3"/>
      <c r="Z132" s="3"/>
      <c r="AA132" s="1"/>
      <c r="AB132" s="1"/>
      <c r="AC132" s="1"/>
      <c r="AD132" s="1"/>
      <c r="AE132" s="1"/>
      <c r="AF132" s="1"/>
      <c r="AG132" s="1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</row>
    <row r="133" spans="1:64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3"/>
      <c r="Z133" s="3"/>
      <c r="AA133" s="1"/>
      <c r="AB133" s="1"/>
      <c r="AC133" s="1"/>
      <c r="AD133" s="1"/>
      <c r="AE133" s="1"/>
      <c r="AF133" s="1"/>
      <c r="AG133" s="1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</row>
    <row r="134" spans="1:6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3"/>
      <c r="Z134" s="3"/>
      <c r="AA134" s="1"/>
      <c r="AB134" s="1"/>
      <c r="AC134" s="1"/>
      <c r="AD134" s="1"/>
      <c r="AE134" s="1"/>
      <c r="AF134" s="1"/>
      <c r="AG134" s="1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</row>
    <row r="135" spans="1:64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3"/>
      <c r="Z135" s="3"/>
      <c r="AA135" s="1"/>
      <c r="AB135" s="1"/>
      <c r="AC135" s="1"/>
      <c r="AD135" s="1"/>
      <c r="AE135" s="1"/>
      <c r="AF135" s="1"/>
      <c r="AG135" s="1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</row>
    <row r="136" spans="1:64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3"/>
      <c r="Z136" s="3"/>
      <c r="AA136" s="1"/>
      <c r="AB136" s="1"/>
      <c r="AC136" s="1"/>
      <c r="AD136" s="1"/>
      <c r="AE136" s="1"/>
      <c r="AF136" s="1"/>
      <c r="AG136" s="1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</row>
    <row r="137" spans="1:64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3"/>
      <c r="Z137" s="3"/>
      <c r="AA137" s="1"/>
      <c r="AB137" s="1"/>
      <c r="AC137" s="1"/>
      <c r="AD137" s="1"/>
      <c r="AE137" s="1"/>
      <c r="AF137" s="1"/>
      <c r="AG137" s="1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</row>
    <row r="138" spans="1:64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3"/>
      <c r="Z138" s="3"/>
      <c r="AA138" s="1"/>
      <c r="AB138" s="1"/>
      <c r="AC138" s="1"/>
      <c r="AD138" s="1"/>
      <c r="AE138" s="1"/>
      <c r="AF138" s="1"/>
      <c r="AG138" s="1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</row>
    <row r="139" spans="1:64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3"/>
      <c r="Z139" s="3"/>
      <c r="AA139" s="1"/>
      <c r="AB139" s="1"/>
      <c r="AC139" s="1"/>
      <c r="AD139" s="1"/>
      <c r="AE139" s="1"/>
      <c r="AF139" s="1"/>
      <c r="AG139" s="1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</row>
    <row r="140" spans="1:64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3"/>
      <c r="Z140" s="3"/>
      <c r="AA140" s="1"/>
      <c r="AB140" s="1"/>
      <c r="AC140" s="1"/>
      <c r="AD140" s="1"/>
      <c r="AE140" s="1"/>
      <c r="AF140" s="1"/>
      <c r="AG140" s="1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</row>
    <row r="141" spans="1:64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3"/>
      <c r="Z141" s="3"/>
      <c r="AA141" s="1"/>
      <c r="AB141" s="1"/>
      <c r="AC141" s="1"/>
      <c r="AD141" s="1"/>
      <c r="AE141" s="1"/>
      <c r="AF141" s="1"/>
      <c r="AG141" s="1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</row>
    <row r="142" spans="1:64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3"/>
      <c r="Z142" s="3"/>
      <c r="AA142" s="1"/>
      <c r="AB142" s="1"/>
      <c r="AC142" s="1"/>
      <c r="AD142" s="1"/>
      <c r="AE142" s="1"/>
      <c r="AF142" s="1"/>
      <c r="AG142" s="1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</row>
    <row r="143" spans="1:64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3"/>
      <c r="Z143" s="3"/>
      <c r="AA143" s="1"/>
      <c r="AB143" s="1"/>
      <c r="AC143" s="1"/>
      <c r="AD143" s="1"/>
      <c r="AE143" s="1"/>
      <c r="AF143" s="1"/>
      <c r="AG143" s="1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</row>
    <row r="144" spans="1:6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3"/>
      <c r="Z144" s="3"/>
      <c r="AA144" s="1"/>
      <c r="AB144" s="1"/>
      <c r="AC144" s="1"/>
      <c r="AD144" s="1"/>
      <c r="AE144" s="1"/>
      <c r="AF144" s="1"/>
      <c r="AG144" s="1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</row>
    <row r="145" spans="1:64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3"/>
      <c r="Z145" s="3"/>
      <c r="AA145" s="1"/>
      <c r="AB145" s="1"/>
      <c r="AC145" s="1"/>
      <c r="AD145" s="1"/>
      <c r="AE145" s="1"/>
      <c r="AF145" s="1"/>
      <c r="AG145" s="1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</row>
    <row r="146" spans="1:64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3"/>
      <c r="Z146" s="3"/>
      <c r="AA146" s="1"/>
      <c r="AB146" s="1"/>
      <c r="AC146" s="1"/>
      <c r="AD146" s="1"/>
      <c r="AE146" s="1"/>
      <c r="AF146" s="1"/>
      <c r="AG146" s="1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</row>
    <row r="147" spans="1:64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3"/>
      <c r="Z147" s="3"/>
      <c r="AA147" s="1"/>
      <c r="AB147" s="1"/>
      <c r="AC147" s="1"/>
      <c r="AD147" s="1"/>
      <c r="AE147" s="1"/>
      <c r="AF147" s="1"/>
      <c r="AG147" s="1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</row>
    <row r="148" spans="1:64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3"/>
      <c r="Z148" s="3"/>
      <c r="AA148" s="1"/>
      <c r="AB148" s="1"/>
      <c r="AC148" s="1"/>
      <c r="AD148" s="1"/>
      <c r="AE148" s="1"/>
      <c r="AF148" s="1"/>
      <c r="AG148" s="1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</row>
    <row r="149" spans="1:64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3"/>
      <c r="Z149" s="3"/>
      <c r="AA149" s="1"/>
      <c r="AB149" s="1"/>
      <c r="AC149" s="1"/>
      <c r="AD149" s="1"/>
      <c r="AE149" s="1"/>
      <c r="AF149" s="1"/>
      <c r="AG149" s="1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</row>
    <row r="150" spans="1:64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3"/>
      <c r="Z150" s="3"/>
      <c r="AA150" s="1"/>
      <c r="AB150" s="1"/>
      <c r="AC150" s="1"/>
      <c r="AD150" s="1"/>
      <c r="AE150" s="1"/>
      <c r="AF150" s="1"/>
      <c r="AG150" s="1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</row>
    <row r="151" spans="1:64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3"/>
      <c r="Z151" s="3"/>
      <c r="AA151" s="1"/>
      <c r="AB151" s="1"/>
      <c r="AC151" s="1"/>
      <c r="AD151" s="1"/>
      <c r="AE151" s="1"/>
      <c r="AF151" s="1"/>
      <c r="AG151" s="1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</row>
    <row r="152" spans="1:64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3"/>
      <c r="Z152" s="3"/>
      <c r="AA152" s="1"/>
      <c r="AB152" s="1"/>
      <c r="AC152" s="1"/>
      <c r="AD152" s="1"/>
      <c r="AE152" s="1"/>
      <c r="AF152" s="1"/>
      <c r="AG152" s="1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</row>
    <row r="153" spans="1:64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3"/>
      <c r="Z153" s="3"/>
      <c r="AA153" s="1"/>
      <c r="AB153" s="1"/>
      <c r="AC153" s="1"/>
      <c r="AD153" s="1"/>
      <c r="AE153" s="1"/>
      <c r="AF153" s="1"/>
      <c r="AG153" s="1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</row>
    <row r="154" spans="1:6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3"/>
      <c r="Z154" s="3"/>
      <c r="AA154" s="1"/>
      <c r="AB154" s="1"/>
      <c r="AC154" s="1"/>
      <c r="AD154" s="1"/>
      <c r="AE154" s="1"/>
      <c r="AF154" s="1"/>
      <c r="AG154" s="1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</row>
    <row r="155" spans="1:64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3"/>
      <c r="Z155" s="3"/>
      <c r="AA155" s="1"/>
      <c r="AB155" s="1"/>
      <c r="AC155" s="1"/>
      <c r="AD155" s="1"/>
      <c r="AE155" s="1"/>
      <c r="AF155" s="1"/>
      <c r="AG155" s="1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</row>
    <row r="156" spans="1:64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3"/>
      <c r="Z156" s="3"/>
      <c r="AA156" s="1"/>
      <c r="AB156" s="1"/>
      <c r="AC156" s="1"/>
      <c r="AD156" s="1"/>
      <c r="AE156" s="1"/>
      <c r="AF156" s="1"/>
      <c r="AG156" s="1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</row>
    <row r="157" spans="1:64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3"/>
      <c r="Z157" s="3"/>
      <c r="AA157" s="1"/>
      <c r="AB157" s="1"/>
      <c r="AC157" s="1"/>
      <c r="AD157" s="1"/>
      <c r="AE157" s="1"/>
      <c r="AF157" s="1"/>
      <c r="AG157" s="1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</row>
    <row r="158" spans="1:64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3"/>
      <c r="Z158" s="3"/>
      <c r="AA158" s="1"/>
      <c r="AB158" s="1"/>
      <c r="AC158" s="1"/>
      <c r="AD158" s="1"/>
      <c r="AE158" s="1"/>
      <c r="AF158" s="1"/>
      <c r="AG158" s="1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</row>
    <row r="159" spans="1:64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3"/>
      <c r="Z159" s="3"/>
      <c r="AA159" s="1"/>
      <c r="AB159" s="1"/>
      <c r="AC159" s="1"/>
      <c r="AD159" s="1"/>
      <c r="AE159" s="1"/>
      <c r="AF159" s="1"/>
      <c r="AG159" s="1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</row>
    <row r="160" spans="1:64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3"/>
      <c r="Z160" s="3"/>
      <c r="AA160" s="1"/>
      <c r="AB160" s="1"/>
      <c r="AC160" s="1"/>
      <c r="AD160" s="1"/>
      <c r="AE160" s="1"/>
      <c r="AF160" s="1"/>
      <c r="AG160" s="1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</row>
    <row r="161" spans="1:64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3"/>
      <c r="Z161" s="3"/>
      <c r="AA161" s="1"/>
      <c r="AB161" s="1"/>
      <c r="AC161" s="1"/>
      <c r="AD161" s="1"/>
      <c r="AE161" s="1"/>
      <c r="AF161" s="1"/>
      <c r="AG161" s="1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</row>
    <row r="162" spans="1:64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3"/>
      <c r="Z162" s="3"/>
      <c r="AA162" s="1"/>
      <c r="AB162" s="1"/>
      <c r="AC162" s="1"/>
      <c r="AD162" s="1"/>
      <c r="AE162" s="1"/>
      <c r="AF162" s="1"/>
      <c r="AG162" s="1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</row>
    <row r="163" spans="1:64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3"/>
      <c r="Z163" s="3"/>
      <c r="AA163" s="1"/>
      <c r="AB163" s="1"/>
      <c r="AC163" s="1"/>
      <c r="AD163" s="1"/>
      <c r="AE163" s="1"/>
      <c r="AF163" s="1"/>
      <c r="AG163" s="1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</row>
    <row r="164" spans="1: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3"/>
      <c r="Z164" s="3"/>
      <c r="AA164" s="1"/>
      <c r="AB164" s="1"/>
      <c r="AC164" s="1"/>
      <c r="AD164" s="1"/>
      <c r="AE164" s="1"/>
      <c r="AF164" s="1"/>
      <c r="AG164" s="1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</row>
    <row r="165" spans="1:64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3"/>
      <c r="Z165" s="3"/>
      <c r="AA165" s="1"/>
      <c r="AB165" s="1"/>
      <c r="AC165" s="1"/>
      <c r="AD165" s="1"/>
      <c r="AE165" s="1"/>
      <c r="AF165" s="1"/>
      <c r="AG165" s="1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</row>
    <row r="166" spans="1:64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3"/>
      <c r="Z166" s="3"/>
      <c r="AA166" s="1"/>
      <c r="AB166" s="1"/>
      <c r="AC166" s="1"/>
      <c r="AD166" s="1"/>
      <c r="AE166" s="1"/>
      <c r="AF166" s="1"/>
      <c r="AG166" s="1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</row>
    <row r="167" spans="1:64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3"/>
      <c r="Z167" s="3"/>
      <c r="AA167" s="1"/>
      <c r="AB167" s="1"/>
      <c r="AC167" s="1"/>
      <c r="AD167" s="1"/>
      <c r="AE167" s="1"/>
      <c r="AF167" s="1"/>
      <c r="AG167" s="1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</row>
    <row r="168" spans="1:64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3"/>
      <c r="Z168" s="3"/>
      <c r="AA168" s="1"/>
      <c r="AB168" s="1"/>
      <c r="AC168" s="1"/>
      <c r="AD168" s="1"/>
      <c r="AE168" s="1"/>
      <c r="AF168" s="1"/>
      <c r="AG168" s="1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</row>
    <row r="169" spans="1:64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3"/>
      <c r="Z169" s="3"/>
      <c r="AA169" s="1"/>
      <c r="AB169" s="1"/>
      <c r="AC169" s="1"/>
      <c r="AD169" s="1"/>
      <c r="AE169" s="1"/>
      <c r="AF169" s="1"/>
      <c r="AG169" s="1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</row>
    <row r="170" spans="1:64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3"/>
      <c r="Z170" s="3"/>
      <c r="AA170" s="1"/>
      <c r="AB170" s="1"/>
      <c r="AC170" s="1"/>
      <c r="AD170" s="1"/>
      <c r="AE170" s="1"/>
      <c r="AF170" s="1"/>
      <c r="AG170" s="1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</row>
    <row r="171" spans="1:64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3"/>
      <c r="Z171" s="3"/>
      <c r="AA171" s="1"/>
      <c r="AB171" s="1"/>
      <c r="AC171" s="1"/>
      <c r="AD171" s="1"/>
      <c r="AE171" s="1"/>
      <c r="AF171" s="1"/>
      <c r="AG171" s="1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</row>
    <row r="172" spans="1:64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3"/>
      <c r="Z172" s="3"/>
      <c r="AA172" s="1"/>
      <c r="AB172" s="1"/>
      <c r="AC172" s="1"/>
      <c r="AD172" s="1"/>
      <c r="AE172" s="1"/>
      <c r="AF172" s="1"/>
      <c r="AG172" s="1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</row>
    <row r="173" spans="1:64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3"/>
      <c r="Z173" s="3"/>
      <c r="AA173" s="1"/>
      <c r="AB173" s="1"/>
      <c r="AC173" s="1"/>
      <c r="AD173" s="1"/>
      <c r="AE173" s="1"/>
      <c r="AF173" s="1"/>
      <c r="AG173" s="1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</row>
    <row r="174" spans="1:6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3"/>
      <c r="Z174" s="3"/>
      <c r="AA174" s="1"/>
      <c r="AB174" s="1"/>
      <c r="AC174" s="1"/>
      <c r="AD174" s="1"/>
      <c r="AE174" s="1"/>
      <c r="AF174" s="1"/>
      <c r="AG174" s="1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</row>
    <row r="175" spans="1:64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3"/>
      <c r="Z175" s="3"/>
      <c r="AA175" s="1"/>
      <c r="AB175" s="1"/>
      <c r="AC175" s="1"/>
      <c r="AD175" s="1"/>
      <c r="AE175" s="1"/>
      <c r="AF175" s="1"/>
      <c r="AG175" s="1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</row>
    <row r="176" spans="1:64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3"/>
      <c r="Z176" s="3"/>
      <c r="AA176" s="1"/>
      <c r="AB176" s="1"/>
      <c r="AC176" s="1"/>
      <c r="AD176" s="1"/>
      <c r="AE176" s="1"/>
      <c r="AF176" s="1"/>
      <c r="AG176" s="1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</row>
    <row r="177" spans="1:64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3"/>
      <c r="Z177" s="3"/>
      <c r="AA177" s="1"/>
      <c r="AB177" s="1"/>
      <c r="AC177" s="1"/>
      <c r="AD177" s="1"/>
      <c r="AE177" s="1"/>
      <c r="AF177" s="1"/>
      <c r="AG177" s="1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</row>
    <row r="178" spans="1:64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3"/>
      <c r="Z178" s="3"/>
      <c r="AA178" s="1"/>
      <c r="AB178" s="1"/>
      <c r="AC178" s="1"/>
      <c r="AD178" s="1"/>
      <c r="AE178" s="1"/>
      <c r="AF178" s="1"/>
      <c r="AG178" s="1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</row>
    <row r="179" spans="1:64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3"/>
      <c r="Z179" s="3"/>
      <c r="AA179" s="1"/>
      <c r="AB179" s="1"/>
      <c r="AC179" s="1"/>
      <c r="AD179" s="1"/>
      <c r="AE179" s="1"/>
      <c r="AF179" s="1"/>
      <c r="AG179" s="1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</row>
    <row r="180" spans="1:64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3"/>
      <c r="Z180" s="3"/>
      <c r="AA180" s="1"/>
      <c r="AB180" s="1"/>
      <c r="AC180" s="1"/>
      <c r="AD180" s="1"/>
      <c r="AE180" s="1"/>
      <c r="AF180" s="1"/>
      <c r="AG180" s="1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</row>
    <row r="181" spans="1:64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3"/>
      <c r="Z181" s="3"/>
      <c r="AA181" s="1"/>
      <c r="AB181" s="1"/>
      <c r="AC181" s="1"/>
      <c r="AD181" s="1"/>
      <c r="AE181" s="1"/>
      <c r="AF181" s="1"/>
      <c r="AG181" s="1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</row>
    <row r="182" spans="1:64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3"/>
      <c r="Z182" s="3"/>
      <c r="AA182" s="1"/>
      <c r="AB182" s="1"/>
      <c r="AC182" s="1"/>
      <c r="AD182" s="1"/>
      <c r="AE182" s="1"/>
      <c r="AF182" s="1"/>
      <c r="AG182" s="1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</row>
    <row r="183" spans="1:64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3"/>
      <c r="Z183" s="3"/>
      <c r="AA183" s="1"/>
      <c r="AB183" s="1"/>
      <c r="AC183" s="1"/>
      <c r="AD183" s="1"/>
      <c r="AE183" s="1"/>
      <c r="AF183" s="1"/>
      <c r="AG183" s="1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</row>
    <row r="184" spans="1:6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3"/>
      <c r="Z184" s="3"/>
      <c r="AA184" s="1"/>
      <c r="AB184" s="1"/>
      <c r="AC184" s="1"/>
      <c r="AD184" s="1"/>
      <c r="AE184" s="1"/>
      <c r="AF184" s="1"/>
      <c r="AG184" s="1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</row>
    <row r="185" spans="1:64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3"/>
      <c r="Z185" s="3"/>
      <c r="AA185" s="1"/>
      <c r="AB185" s="1"/>
      <c r="AC185" s="1"/>
      <c r="AD185" s="1"/>
      <c r="AE185" s="1"/>
      <c r="AF185" s="1"/>
      <c r="AG185" s="1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</row>
    <row r="186" spans="1:64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3"/>
      <c r="Z186" s="3"/>
      <c r="AA186" s="1"/>
      <c r="AB186" s="1"/>
      <c r="AC186" s="1"/>
      <c r="AD186" s="1"/>
      <c r="AE186" s="1"/>
      <c r="AF186" s="1"/>
      <c r="AG186" s="1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</row>
    <row r="187" spans="1:64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3"/>
      <c r="Z187" s="3"/>
      <c r="AA187" s="1"/>
      <c r="AB187" s="1"/>
      <c r="AC187" s="1"/>
      <c r="AD187" s="1"/>
      <c r="AE187" s="1"/>
      <c r="AF187" s="1"/>
      <c r="AG187" s="1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</row>
    <row r="188" spans="1:64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3"/>
      <c r="Z188" s="3"/>
      <c r="AA188" s="1"/>
      <c r="AB188" s="1"/>
      <c r="AC188" s="1"/>
      <c r="AD188" s="1"/>
      <c r="AE188" s="1"/>
      <c r="AF188" s="1"/>
      <c r="AG188" s="1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</row>
    <row r="189" spans="1:64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3"/>
      <c r="Z189" s="3"/>
      <c r="AA189" s="1"/>
      <c r="AB189" s="1"/>
      <c r="AC189" s="1"/>
      <c r="AD189" s="1"/>
      <c r="AE189" s="1"/>
      <c r="AF189" s="1"/>
      <c r="AG189" s="1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</row>
    <row r="190" spans="1:64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3"/>
      <c r="Z190" s="3"/>
      <c r="AA190" s="1"/>
      <c r="AB190" s="1"/>
      <c r="AC190" s="1"/>
      <c r="AD190" s="1"/>
      <c r="AE190" s="1"/>
      <c r="AF190" s="1"/>
      <c r="AG190" s="1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</row>
    <row r="191" spans="1:64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3"/>
      <c r="Z191" s="3"/>
      <c r="AA191" s="1"/>
      <c r="AB191" s="1"/>
      <c r="AC191" s="1"/>
      <c r="AD191" s="1"/>
      <c r="AE191" s="1"/>
      <c r="AF191" s="1"/>
      <c r="AG191" s="1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</row>
    <row r="192" spans="1:64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3"/>
      <c r="Z192" s="3"/>
      <c r="AA192" s="1"/>
      <c r="AB192" s="1"/>
      <c r="AC192" s="1"/>
      <c r="AD192" s="1"/>
      <c r="AE192" s="1"/>
      <c r="AF192" s="1"/>
      <c r="AG192" s="1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</row>
    <row r="193" spans="1:64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3"/>
      <c r="Z193" s="3"/>
      <c r="AA193" s="1"/>
      <c r="AB193" s="1"/>
      <c r="AC193" s="1"/>
      <c r="AD193" s="1"/>
      <c r="AE193" s="1"/>
      <c r="AF193" s="1"/>
      <c r="AG193" s="1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</row>
    <row r="194" spans="1:6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3"/>
      <c r="Z194" s="3"/>
      <c r="AA194" s="1"/>
      <c r="AB194" s="1"/>
      <c r="AC194" s="1"/>
      <c r="AD194" s="1"/>
      <c r="AE194" s="1"/>
      <c r="AF194" s="1"/>
      <c r="AG194" s="1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</row>
    <row r="195" spans="1:64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3"/>
      <c r="Z195" s="3"/>
      <c r="AA195" s="1"/>
      <c r="AB195" s="1"/>
      <c r="AC195" s="1"/>
      <c r="AD195" s="1"/>
      <c r="AE195" s="1"/>
      <c r="AF195" s="1"/>
      <c r="AG195" s="1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</row>
    <row r="196" spans="1:64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3"/>
      <c r="Z196" s="3"/>
      <c r="AA196" s="1"/>
      <c r="AB196" s="1"/>
      <c r="AC196" s="1"/>
      <c r="AD196" s="1"/>
      <c r="AE196" s="1"/>
      <c r="AF196" s="1"/>
      <c r="AG196" s="1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</row>
    <row r="197" spans="1:64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3"/>
      <c r="Z197" s="3"/>
      <c r="AA197" s="1"/>
      <c r="AB197" s="1"/>
      <c r="AC197" s="1"/>
      <c r="AD197" s="1"/>
      <c r="AE197" s="1"/>
      <c r="AF197" s="1"/>
      <c r="AG197" s="1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</row>
    <row r="198" spans="1:64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3"/>
      <c r="Z198" s="3"/>
      <c r="AA198" s="1"/>
      <c r="AB198" s="1"/>
      <c r="AC198" s="1"/>
      <c r="AD198" s="1"/>
      <c r="AE198" s="1"/>
      <c r="AF198" s="1"/>
      <c r="AG198" s="1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</row>
    <row r="199" spans="1:64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3"/>
      <c r="Z199" s="3"/>
      <c r="AA199" s="1"/>
      <c r="AB199" s="1"/>
      <c r="AC199" s="1"/>
      <c r="AD199" s="1"/>
      <c r="AE199" s="1"/>
      <c r="AF199" s="1"/>
      <c r="AG199" s="1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</row>
    <row r="200" spans="1:64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3"/>
      <c r="Z200" s="3"/>
      <c r="AA200" s="1"/>
      <c r="AB200" s="1"/>
      <c r="AC200" s="1"/>
      <c r="AD200" s="1"/>
      <c r="AE200" s="1"/>
      <c r="AF200" s="1"/>
      <c r="AG200" s="1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</row>
    <row r="201" spans="1:64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3"/>
      <c r="Z201" s="3"/>
      <c r="AA201" s="1"/>
      <c r="AB201" s="1"/>
      <c r="AC201" s="1"/>
      <c r="AD201" s="1"/>
      <c r="AE201" s="1"/>
      <c r="AF201" s="1"/>
      <c r="AG201" s="1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</row>
    <row r="202" spans="1:64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3"/>
      <c r="Z202" s="3"/>
      <c r="AA202" s="1"/>
      <c r="AB202" s="1"/>
      <c r="AC202" s="1"/>
      <c r="AD202" s="1"/>
      <c r="AE202" s="1"/>
      <c r="AF202" s="1"/>
      <c r="AG202" s="1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</row>
    <row r="203" spans="1:64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3"/>
      <c r="Z203" s="3"/>
      <c r="AA203" s="1"/>
      <c r="AB203" s="1"/>
      <c r="AC203" s="1"/>
      <c r="AD203" s="1"/>
      <c r="AE203" s="1"/>
      <c r="AF203" s="1"/>
      <c r="AG203" s="1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</row>
    <row r="204" spans="1:6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3"/>
      <c r="Z204" s="3"/>
      <c r="AA204" s="1"/>
      <c r="AB204" s="1"/>
      <c r="AC204" s="1"/>
      <c r="AD204" s="1"/>
      <c r="AE204" s="1"/>
      <c r="AF204" s="1"/>
      <c r="AG204" s="1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</row>
    <row r="205" spans="1:64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3"/>
      <c r="Z205" s="3"/>
      <c r="AA205" s="1"/>
      <c r="AB205" s="1"/>
      <c r="AC205" s="1"/>
      <c r="AD205" s="1"/>
      <c r="AE205" s="1"/>
      <c r="AF205" s="1"/>
      <c r="AG205" s="1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</row>
    <row r="206" spans="1:64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3"/>
      <c r="Z206" s="3"/>
      <c r="AA206" s="1"/>
      <c r="AB206" s="1"/>
      <c r="AC206" s="1"/>
      <c r="AD206" s="1"/>
      <c r="AE206" s="1"/>
      <c r="AF206" s="1"/>
      <c r="AG206" s="1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</row>
    <row r="207" spans="1:64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3"/>
      <c r="Z207" s="3"/>
      <c r="AA207" s="1"/>
      <c r="AB207" s="1"/>
      <c r="AC207" s="1"/>
      <c r="AD207" s="1"/>
      <c r="AE207" s="1"/>
      <c r="AF207" s="1"/>
      <c r="AG207" s="1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</row>
    <row r="208" spans="1:64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3"/>
      <c r="Z208" s="3"/>
      <c r="AA208" s="1"/>
      <c r="AB208" s="1"/>
      <c r="AC208" s="1"/>
      <c r="AD208" s="1"/>
      <c r="AE208" s="1"/>
      <c r="AF208" s="1"/>
      <c r="AG208" s="1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</row>
    <row r="209" spans="1:64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3"/>
      <c r="Z209" s="3"/>
      <c r="AA209" s="1"/>
      <c r="AB209" s="1"/>
      <c r="AC209" s="1"/>
      <c r="AD209" s="1"/>
      <c r="AE209" s="1"/>
      <c r="AF209" s="1"/>
      <c r="AG209" s="1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</row>
    <row r="210" spans="1:64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3"/>
      <c r="Z210" s="3"/>
      <c r="AA210" s="1"/>
      <c r="AB210" s="1"/>
      <c r="AC210" s="1"/>
      <c r="AD210" s="1"/>
      <c r="AE210" s="1"/>
      <c r="AF210" s="1"/>
      <c r="AG210" s="1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</row>
    <row r="211" spans="1:64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3"/>
      <c r="Z211" s="3"/>
      <c r="AA211" s="1"/>
      <c r="AB211" s="1"/>
      <c r="AC211" s="1"/>
      <c r="AD211" s="1"/>
      <c r="AE211" s="1"/>
      <c r="AF211" s="1"/>
      <c r="AG211" s="1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</row>
    <row r="212" spans="1:64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3"/>
      <c r="Z212" s="3"/>
      <c r="AA212" s="1"/>
      <c r="AB212" s="1"/>
      <c r="AC212" s="1"/>
      <c r="AD212" s="1"/>
      <c r="AE212" s="1"/>
      <c r="AF212" s="1"/>
      <c r="AG212" s="1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</row>
    <row r="213" spans="1:64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3"/>
      <c r="Z213" s="3"/>
      <c r="AA213" s="1"/>
      <c r="AB213" s="1"/>
      <c r="AC213" s="1"/>
      <c r="AD213" s="1"/>
      <c r="AE213" s="1"/>
      <c r="AF213" s="1"/>
      <c r="AG213" s="1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</row>
    <row r="214" spans="1:6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3"/>
      <c r="Z214" s="3"/>
      <c r="AA214" s="1"/>
      <c r="AB214" s="1"/>
      <c r="AC214" s="1"/>
      <c r="AD214" s="1"/>
      <c r="AE214" s="1"/>
      <c r="AF214" s="1"/>
      <c r="AG214" s="1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</row>
    <row r="215" spans="1:64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3"/>
      <c r="Z215" s="3"/>
      <c r="AA215" s="1"/>
      <c r="AB215" s="1"/>
      <c r="AC215" s="1"/>
      <c r="AD215" s="1"/>
      <c r="AE215" s="1"/>
      <c r="AF215" s="1"/>
      <c r="AG215" s="1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</row>
    <row r="216" spans="1:64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3"/>
      <c r="Z216" s="3"/>
      <c r="AA216" s="1"/>
      <c r="AB216" s="1"/>
      <c r="AC216" s="1"/>
      <c r="AD216" s="1"/>
      <c r="AE216" s="1"/>
      <c r="AF216" s="1"/>
      <c r="AG216" s="1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</row>
    <row r="217" spans="1:64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3"/>
      <c r="Z217" s="3"/>
      <c r="AA217" s="1"/>
      <c r="AB217" s="1"/>
      <c r="AC217" s="1"/>
      <c r="AD217" s="1"/>
      <c r="AE217" s="1"/>
      <c r="AF217" s="1"/>
      <c r="AG217" s="1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</row>
    <row r="218" spans="1:64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3"/>
      <c r="Z218" s="3"/>
      <c r="AA218" s="1"/>
      <c r="AB218" s="1"/>
      <c r="AC218" s="1"/>
      <c r="AD218" s="1"/>
      <c r="AE218" s="1"/>
      <c r="AF218" s="1"/>
      <c r="AG218" s="1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</row>
    <row r="219" spans="1:64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3"/>
      <c r="Z219" s="3"/>
      <c r="AA219" s="1"/>
      <c r="AB219" s="1"/>
      <c r="AC219" s="1"/>
      <c r="AD219" s="1"/>
      <c r="AE219" s="1"/>
      <c r="AF219" s="1"/>
      <c r="AG219" s="1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</row>
    <row r="220" spans="1:64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3"/>
      <c r="Z220" s="3"/>
      <c r="AA220" s="1"/>
      <c r="AB220" s="1"/>
      <c r="AC220" s="1"/>
      <c r="AD220" s="1"/>
      <c r="AE220" s="1"/>
      <c r="AF220" s="1"/>
      <c r="AG220" s="1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</row>
    <row r="221" spans="1:64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3"/>
      <c r="Z221" s="3"/>
      <c r="AA221" s="1"/>
      <c r="AB221" s="1"/>
      <c r="AC221" s="1"/>
      <c r="AD221" s="1"/>
      <c r="AE221" s="1"/>
      <c r="AF221" s="1"/>
      <c r="AG221" s="1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</row>
    <row r="222" spans="1:64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3"/>
      <c r="Z222" s="3"/>
      <c r="AA222" s="1"/>
      <c r="AB222" s="1"/>
      <c r="AC222" s="1"/>
      <c r="AD222" s="1"/>
      <c r="AE222" s="1"/>
      <c r="AF222" s="1"/>
      <c r="AG222" s="1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</row>
    <row r="223" spans="1:64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3"/>
      <c r="Z223" s="3"/>
      <c r="AA223" s="1"/>
      <c r="AB223" s="1"/>
      <c r="AC223" s="1"/>
      <c r="AD223" s="1"/>
      <c r="AE223" s="1"/>
      <c r="AF223" s="1"/>
      <c r="AG223" s="1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</row>
    <row r="224" spans="1:6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3"/>
      <c r="Z224" s="3"/>
      <c r="AA224" s="1"/>
      <c r="AB224" s="1"/>
      <c r="AC224" s="1"/>
      <c r="AD224" s="1"/>
      <c r="AE224" s="1"/>
      <c r="AF224" s="1"/>
      <c r="AG224" s="1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</row>
    <row r="225" spans="1:64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3"/>
      <c r="Z225" s="3"/>
      <c r="AA225" s="1"/>
      <c r="AB225" s="1"/>
      <c r="AC225" s="1"/>
      <c r="AD225" s="1"/>
      <c r="AE225" s="1"/>
      <c r="AF225" s="1"/>
      <c r="AG225" s="1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</row>
    <row r="226" spans="1:64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3"/>
      <c r="Z226" s="3"/>
      <c r="AA226" s="1"/>
      <c r="AB226" s="1"/>
      <c r="AC226" s="1"/>
      <c r="AD226" s="1"/>
      <c r="AE226" s="1"/>
      <c r="AF226" s="1"/>
      <c r="AG226" s="1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</row>
    <row r="227" spans="1:64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3"/>
      <c r="Z227" s="3"/>
      <c r="AA227" s="1"/>
      <c r="AB227" s="1"/>
      <c r="AC227" s="1"/>
      <c r="AD227" s="1"/>
      <c r="AE227" s="1"/>
      <c r="AF227" s="1"/>
      <c r="AG227" s="1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</row>
    <row r="228" spans="1:64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3"/>
      <c r="Z228" s="3"/>
      <c r="AA228" s="1"/>
      <c r="AB228" s="1"/>
      <c r="AC228" s="1"/>
      <c r="AD228" s="1"/>
      <c r="AE228" s="1"/>
      <c r="AF228" s="1"/>
      <c r="AG228" s="1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</row>
    <row r="229" spans="1:64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3"/>
      <c r="Z229" s="3"/>
      <c r="AA229" s="1"/>
      <c r="AB229" s="1"/>
      <c r="AC229" s="1"/>
      <c r="AD229" s="1"/>
      <c r="AE229" s="1"/>
      <c r="AF229" s="1"/>
      <c r="AG229" s="1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</row>
    <row r="230" spans="1:64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3"/>
      <c r="Z230" s="3"/>
      <c r="AA230" s="1"/>
      <c r="AB230" s="1"/>
      <c r="AC230" s="1"/>
      <c r="AD230" s="1"/>
      <c r="AE230" s="1"/>
      <c r="AF230" s="1"/>
      <c r="AG230" s="1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</row>
    <row r="231" spans="1:64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3"/>
      <c r="Z231" s="3"/>
      <c r="AA231" s="1"/>
      <c r="AB231" s="1"/>
      <c r="AC231" s="1"/>
      <c r="AD231" s="1"/>
      <c r="AE231" s="1"/>
      <c r="AF231" s="1"/>
      <c r="AG231" s="1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</row>
    <row r="232" spans="1:64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3"/>
      <c r="Z232" s="3"/>
      <c r="AA232" s="1"/>
      <c r="AB232" s="1"/>
      <c r="AC232" s="1"/>
      <c r="AD232" s="1"/>
      <c r="AE232" s="1"/>
      <c r="AF232" s="1"/>
      <c r="AG232" s="1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</row>
    <row r="233" spans="1:64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3"/>
      <c r="Z233" s="3"/>
      <c r="AA233" s="1"/>
      <c r="AB233" s="1"/>
      <c r="AC233" s="1"/>
      <c r="AD233" s="1"/>
      <c r="AE233" s="1"/>
      <c r="AF233" s="1"/>
      <c r="AG233" s="1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</row>
    <row r="234" spans="1:6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3"/>
      <c r="Z234" s="3"/>
      <c r="AA234" s="1"/>
      <c r="AB234" s="1"/>
      <c r="AC234" s="1"/>
      <c r="AD234" s="1"/>
      <c r="AE234" s="1"/>
      <c r="AF234" s="1"/>
      <c r="AG234" s="1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</row>
    <row r="235" spans="1:64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3"/>
      <c r="Z235" s="3"/>
      <c r="AA235" s="1"/>
      <c r="AB235" s="1"/>
      <c r="AC235" s="1"/>
      <c r="AD235" s="1"/>
      <c r="AE235" s="1"/>
      <c r="AF235" s="1"/>
      <c r="AG235" s="1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</row>
    <row r="236" spans="1:64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3"/>
      <c r="Z236" s="3"/>
      <c r="AA236" s="1"/>
      <c r="AB236" s="1"/>
      <c r="AC236" s="1"/>
      <c r="AD236" s="1"/>
      <c r="AE236" s="1"/>
      <c r="AF236" s="1"/>
      <c r="AG236" s="1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</row>
    <row r="237" spans="1:64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3"/>
      <c r="Z237" s="3"/>
      <c r="AA237" s="1"/>
      <c r="AB237" s="1"/>
      <c r="AC237" s="1"/>
      <c r="AD237" s="1"/>
      <c r="AE237" s="1"/>
      <c r="AF237" s="1"/>
      <c r="AG237" s="1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</row>
    <row r="238" spans="1:64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3"/>
      <c r="Z238" s="3"/>
      <c r="AA238" s="1"/>
      <c r="AB238" s="1"/>
      <c r="AC238" s="1"/>
      <c r="AD238" s="1"/>
      <c r="AE238" s="1"/>
      <c r="AF238" s="1"/>
      <c r="AG238" s="1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</row>
    <row r="239" spans="1:64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3"/>
      <c r="Z239" s="3"/>
      <c r="AA239" s="1"/>
      <c r="AB239" s="1"/>
      <c r="AC239" s="1"/>
      <c r="AD239" s="1"/>
      <c r="AE239" s="1"/>
      <c r="AF239" s="1"/>
      <c r="AG239" s="1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</row>
    <row r="240" spans="1:64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3"/>
      <c r="Z240" s="3"/>
      <c r="AA240" s="1"/>
      <c r="AB240" s="1"/>
      <c r="AC240" s="1"/>
      <c r="AD240" s="1"/>
      <c r="AE240" s="1"/>
      <c r="AF240" s="1"/>
      <c r="AG240" s="1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</row>
    <row r="241" spans="1:64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3"/>
      <c r="Z241" s="3"/>
      <c r="AA241" s="1"/>
      <c r="AB241" s="1"/>
      <c r="AC241" s="1"/>
      <c r="AD241" s="1"/>
      <c r="AE241" s="1"/>
      <c r="AF241" s="1"/>
      <c r="AG241" s="1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</row>
    <row r="242" spans="1:64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3"/>
      <c r="Z242" s="3"/>
      <c r="AA242" s="1"/>
      <c r="AB242" s="1"/>
      <c r="AC242" s="1"/>
      <c r="AD242" s="1"/>
      <c r="AE242" s="1"/>
      <c r="AF242" s="1"/>
      <c r="AG242" s="1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</row>
    <row r="243" spans="1:64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3"/>
      <c r="Z243" s="3"/>
      <c r="AA243" s="1"/>
      <c r="AB243" s="1"/>
      <c r="AC243" s="1"/>
      <c r="AD243" s="1"/>
      <c r="AE243" s="1"/>
      <c r="AF243" s="1"/>
      <c r="AG243" s="1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</row>
    <row r="244" spans="1:6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3"/>
      <c r="Z244" s="3"/>
      <c r="AA244" s="1"/>
      <c r="AB244" s="1"/>
      <c r="AC244" s="1"/>
      <c r="AD244" s="1"/>
      <c r="AE244" s="1"/>
      <c r="AF244" s="1"/>
      <c r="AG244" s="1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</row>
    <row r="245" spans="1:64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3"/>
      <c r="Z245" s="3"/>
      <c r="AA245" s="1"/>
      <c r="AB245" s="1"/>
      <c r="AC245" s="1"/>
      <c r="AD245" s="1"/>
      <c r="AE245" s="1"/>
      <c r="AF245" s="1"/>
      <c r="AG245" s="1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</row>
    <row r="246" spans="1:64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3"/>
      <c r="Z246" s="3"/>
      <c r="AA246" s="1"/>
      <c r="AB246" s="1"/>
      <c r="AC246" s="1"/>
      <c r="AD246" s="1"/>
      <c r="AE246" s="1"/>
      <c r="AF246" s="1"/>
      <c r="AG246" s="1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</row>
    <row r="247" spans="1:64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3"/>
      <c r="Z247" s="3"/>
      <c r="AA247" s="1"/>
      <c r="AB247" s="1"/>
      <c r="AC247" s="1"/>
      <c r="AD247" s="1"/>
      <c r="AE247" s="1"/>
      <c r="AF247" s="1"/>
      <c r="AG247" s="1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</row>
    <row r="248" spans="1:64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3"/>
      <c r="Z248" s="3"/>
      <c r="AA248" s="1"/>
      <c r="AB248" s="1"/>
      <c r="AC248" s="1"/>
      <c r="AD248" s="1"/>
      <c r="AE248" s="1"/>
      <c r="AF248" s="1"/>
      <c r="AG248" s="1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</row>
    <row r="249" spans="1:64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3"/>
      <c r="Z249" s="3"/>
      <c r="AA249" s="1"/>
      <c r="AB249" s="1"/>
      <c r="AC249" s="1"/>
      <c r="AD249" s="1"/>
      <c r="AE249" s="1"/>
      <c r="AF249" s="1"/>
      <c r="AG249" s="1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</row>
    <row r="250" spans="1:64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3"/>
      <c r="Z250" s="3"/>
      <c r="AA250" s="1"/>
      <c r="AB250" s="1"/>
      <c r="AC250" s="1"/>
      <c r="AD250" s="1"/>
      <c r="AE250" s="1"/>
      <c r="AF250" s="1"/>
      <c r="AG250" s="1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</row>
    <row r="251" spans="1:64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3"/>
      <c r="Z251" s="3"/>
      <c r="AA251" s="1"/>
      <c r="AB251" s="1"/>
      <c r="AC251" s="1"/>
      <c r="AD251" s="1"/>
      <c r="AE251" s="1"/>
      <c r="AF251" s="1"/>
      <c r="AG251" s="1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</row>
    <row r="252" spans="1:64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3"/>
      <c r="Z252" s="3"/>
      <c r="AA252" s="1"/>
      <c r="AB252" s="1"/>
      <c r="AC252" s="1"/>
      <c r="AD252" s="1"/>
      <c r="AE252" s="1"/>
      <c r="AF252" s="1"/>
      <c r="AG252" s="1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</row>
    <row r="253" spans="1:64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3"/>
      <c r="Z253" s="3"/>
      <c r="AA253" s="1"/>
      <c r="AB253" s="1"/>
      <c r="AC253" s="1"/>
      <c r="AD253" s="1"/>
      <c r="AE253" s="1"/>
      <c r="AF253" s="1"/>
      <c r="AG253" s="1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</row>
    <row r="254" spans="1:6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3"/>
      <c r="Z254" s="3"/>
      <c r="AA254" s="1"/>
      <c r="AB254" s="1"/>
      <c r="AC254" s="1"/>
      <c r="AD254" s="1"/>
      <c r="AE254" s="1"/>
      <c r="AF254" s="1"/>
      <c r="AG254" s="1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</row>
    <row r="255" spans="1:64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3"/>
      <c r="Z255" s="3"/>
      <c r="AA255" s="1"/>
      <c r="AB255" s="1"/>
      <c r="AC255" s="1"/>
      <c r="AD255" s="1"/>
      <c r="AE255" s="1"/>
      <c r="AF255" s="1"/>
      <c r="AG255" s="1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</row>
    <row r="256" spans="1:64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3"/>
      <c r="Z256" s="3"/>
      <c r="AA256" s="1"/>
      <c r="AB256" s="1"/>
      <c r="AC256" s="1"/>
      <c r="AD256" s="1"/>
      <c r="AE256" s="1"/>
      <c r="AF256" s="1"/>
      <c r="AG256" s="1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</row>
    <row r="257" spans="1:64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3"/>
      <c r="Z257" s="3"/>
      <c r="AA257" s="1"/>
      <c r="AB257" s="1"/>
      <c r="AC257" s="1"/>
      <c r="AD257" s="1"/>
      <c r="AE257" s="1"/>
      <c r="AF257" s="1"/>
      <c r="AG257" s="1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</row>
    <row r="258" spans="1:64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3"/>
      <c r="Z258" s="3"/>
      <c r="AA258" s="1"/>
      <c r="AB258" s="1"/>
      <c r="AC258" s="1"/>
      <c r="AD258" s="1"/>
      <c r="AE258" s="1"/>
      <c r="AF258" s="1"/>
      <c r="AG258" s="1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</row>
    <row r="259" spans="1:64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3"/>
      <c r="Z259" s="3"/>
      <c r="AA259" s="1"/>
      <c r="AB259" s="1"/>
      <c r="AC259" s="1"/>
      <c r="AD259" s="1"/>
      <c r="AE259" s="1"/>
      <c r="AF259" s="1"/>
      <c r="AG259" s="1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</row>
    <row r="260" spans="1:64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3"/>
      <c r="Z260" s="3"/>
      <c r="AA260" s="1"/>
      <c r="AB260" s="1"/>
      <c r="AC260" s="1"/>
      <c r="AD260" s="1"/>
      <c r="AE260" s="1"/>
      <c r="AF260" s="1"/>
      <c r="AG260" s="1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</row>
    <row r="261" spans="1:64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3"/>
      <c r="Z261" s="3"/>
      <c r="AA261" s="1"/>
      <c r="AB261" s="1"/>
      <c r="AC261" s="1"/>
      <c r="AD261" s="1"/>
      <c r="AE261" s="1"/>
      <c r="AF261" s="1"/>
      <c r="AG261" s="1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</row>
    <row r="262" spans="1:64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3"/>
      <c r="Z262" s="3"/>
      <c r="AA262" s="1"/>
      <c r="AB262" s="1"/>
      <c r="AC262" s="1"/>
      <c r="AD262" s="1"/>
      <c r="AE262" s="1"/>
      <c r="AF262" s="1"/>
      <c r="AG262" s="1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</row>
    <row r="263" spans="1:64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3"/>
      <c r="Z263" s="3"/>
      <c r="AA263" s="1"/>
      <c r="AB263" s="1"/>
      <c r="AC263" s="1"/>
      <c r="AD263" s="1"/>
      <c r="AE263" s="1"/>
      <c r="AF263" s="1"/>
      <c r="AG263" s="1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</row>
    <row r="264" spans="1: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3"/>
      <c r="Z264" s="3"/>
      <c r="AA264" s="1"/>
      <c r="AB264" s="1"/>
      <c r="AC264" s="1"/>
      <c r="AD264" s="1"/>
      <c r="AE264" s="1"/>
      <c r="AF264" s="1"/>
      <c r="AG264" s="1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</row>
    <row r="265" spans="1:64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3"/>
      <c r="Z265" s="3"/>
      <c r="AA265" s="1"/>
      <c r="AB265" s="1"/>
      <c r="AC265" s="1"/>
      <c r="AD265" s="1"/>
      <c r="AE265" s="1"/>
      <c r="AF265" s="1"/>
      <c r="AG265" s="1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</row>
    <row r="266" spans="1:64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3"/>
      <c r="Z266" s="3"/>
      <c r="AA266" s="1"/>
      <c r="AB266" s="1"/>
      <c r="AC266" s="1"/>
      <c r="AD266" s="1"/>
      <c r="AE266" s="1"/>
      <c r="AF266" s="1"/>
      <c r="AG266" s="1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</row>
    <row r="267" spans="1:64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3"/>
      <c r="Z267" s="3"/>
      <c r="AA267" s="1"/>
      <c r="AB267" s="1"/>
      <c r="AC267" s="1"/>
      <c r="AD267" s="1"/>
      <c r="AE267" s="1"/>
      <c r="AF267" s="1"/>
      <c r="AG267" s="1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</row>
    <row r="268" spans="1:64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3"/>
      <c r="Z268" s="3"/>
      <c r="AA268" s="1"/>
      <c r="AB268" s="1"/>
      <c r="AC268" s="1"/>
      <c r="AD268" s="1"/>
      <c r="AE268" s="1"/>
      <c r="AF268" s="1"/>
      <c r="AG268" s="1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</row>
    <row r="269" spans="1:64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3"/>
      <c r="Z269" s="3"/>
      <c r="AA269" s="1"/>
      <c r="AB269" s="1"/>
      <c r="AC269" s="1"/>
      <c r="AD269" s="1"/>
      <c r="AE269" s="1"/>
      <c r="AF269" s="1"/>
      <c r="AG269" s="1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</row>
    <row r="270" spans="1:64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3"/>
      <c r="Z270" s="3"/>
      <c r="AA270" s="1"/>
      <c r="AB270" s="1"/>
      <c r="AC270" s="1"/>
      <c r="AD270" s="1"/>
      <c r="AE270" s="1"/>
      <c r="AF270" s="1"/>
      <c r="AG270" s="1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</row>
    <row r="271" spans="1:64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3"/>
      <c r="Z271" s="3"/>
      <c r="AA271" s="1"/>
      <c r="AB271" s="1"/>
      <c r="AC271" s="1"/>
      <c r="AD271" s="1"/>
      <c r="AE271" s="1"/>
      <c r="AF271" s="1"/>
      <c r="AG271" s="1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</row>
    <row r="272" spans="1:64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3"/>
      <c r="Z272" s="3"/>
      <c r="AA272" s="1"/>
      <c r="AB272" s="1"/>
      <c r="AC272" s="1"/>
      <c r="AD272" s="1"/>
      <c r="AE272" s="1"/>
      <c r="AF272" s="1"/>
      <c r="AG272" s="1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</row>
    <row r="273" spans="1:64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3"/>
      <c r="Z273" s="3"/>
      <c r="AA273" s="1"/>
      <c r="AB273" s="1"/>
      <c r="AC273" s="1"/>
      <c r="AD273" s="1"/>
      <c r="AE273" s="1"/>
      <c r="AF273" s="1"/>
      <c r="AG273" s="1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</row>
    <row r="274" spans="1:6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3"/>
      <c r="Z274" s="3"/>
      <c r="AA274" s="1"/>
      <c r="AB274" s="1"/>
      <c r="AC274" s="1"/>
      <c r="AD274" s="1"/>
      <c r="AE274" s="1"/>
      <c r="AF274" s="1"/>
      <c r="AG274" s="1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</row>
    <row r="275" spans="1:64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3"/>
      <c r="Z275" s="3"/>
      <c r="AA275" s="1"/>
      <c r="AB275" s="1"/>
      <c r="AC275" s="1"/>
      <c r="AD275" s="1"/>
      <c r="AE275" s="1"/>
      <c r="AF275" s="1"/>
      <c r="AG275" s="1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</row>
    <row r="276" spans="1:64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3"/>
      <c r="Z276" s="3"/>
      <c r="AA276" s="1"/>
      <c r="AB276" s="1"/>
      <c r="AC276" s="1"/>
      <c r="AD276" s="1"/>
      <c r="AE276" s="1"/>
      <c r="AF276" s="1"/>
      <c r="AG276" s="1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</row>
    <row r="277" spans="1:64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3"/>
      <c r="Z277" s="3"/>
      <c r="AA277" s="1"/>
      <c r="AB277" s="1"/>
      <c r="AC277" s="1"/>
      <c r="AD277" s="1"/>
      <c r="AE277" s="1"/>
      <c r="AF277" s="1"/>
      <c r="AG277" s="1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</row>
    <row r="278" spans="1:64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3"/>
      <c r="Z278" s="3"/>
      <c r="AA278" s="1"/>
      <c r="AB278" s="1"/>
      <c r="AC278" s="1"/>
      <c r="AD278" s="1"/>
      <c r="AE278" s="1"/>
      <c r="AF278" s="1"/>
      <c r="AG278" s="1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</row>
    <row r="279" spans="1:64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3"/>
      <c r="Z279" s="3"/>
      <c r="AA279" s="1"/>
      <c r="AB279" s="1"/>
      <c r="AC279" s="1"/>
      <c r="AD279" s="1"/>
      <c r="AE279" s="1"/>
      <c r="AF279" s="1"/>
      <c r="AG279" s="1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</row>
    <row r="280" spans="1:64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3"/>
      <c r="Z280" s="3"/>
      <c r="AA280" s="1"/>
      <c r="AB280" s="1"/>
      <c r="AC280" s="1"/>
      <c r="AD280" s="1"/>
      <c r="AE280" s="1"/>
      <c r="AF280" s="1"/>
      <c r="AG280" s="1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</row>
    <row r="281" spans="1:64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3"/>
      <c r="Z281" s="3"/>
      <c r="AA281" s="1"/>
      <c r="AB281" s="1"/>
      <c r="AC281" s="1"/>
      <c r="AD281" s="1"/>
      <c r="AE281" s="1"/>
      <c r="AF281" s="1"/>
      <c r="AG281" s="1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</row>
    <row r="282" spans="1:64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3"/>
      <c r="Z282" s="3"/>
      <c r="AA282" s="1"/>
      <c r="AB282" s="1"/>
      <c r="AC282" s="1"/>
      <c r="AD282" s="1"/>
      <c r="AE282" s="1"/>
      <c r="AF282" s="1"/>
      <c r="AG282" s="1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</row>
    <row r="283" spans="1:64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3"/>
      <c r="Z283" s="3"/>
      <c r="AA283" s="1"/>
      <c r="AB283" s="1"/>
      <c r="AC283" s="1"/>
      <c r="AD283" s="1"/>
      <c r="AE283" s="1"/>
      <c r="AF283" s="1"/>
      <c r="AG283" s="1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</row>
    <row r="284" spans="1:6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3"/>
      <c r="Z284" s="3"/>
      <c r="AA284" s="1"/>
      <c r="AB284" s="1"/>
      <c r="AC284" s="1"/>
      <c r="AD284" s="1"/>
      <c r="AE284" s="1"/>
      <c r="AF284" s="1"/>
      <c r="AG284" s="1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</row>
    <row r="285" spans="1:64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3"/>
      <c r="Z285" s="3"/>
      <c r="AA285" s="1"/>
      <c r="AB285" s="1"/>
      <c r="AC285" s="1"/>
      <c r="AD285" s="1"/>
      <c r="AE285" s="1"/>
      <c r="AF285" s="1"/>
      <c r="AG285" s="1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</row>
    <row r="286" spans="1:64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3"/>
      <c r="Z286" s="3"/>
      <c r="AA286" s="1"/>
      <c r="AB286" s="1"/>
      <c r="AC286" s="1"/>
      <c r="AD286" s="1"/>
      <c r="AE286" s="1"/>
      <c r="AF286" s="1"/>
      <c r="AG286" s="1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</row>
    <row r="287" spans="1:64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3"/>
      <c r="Z287" s="3"/>
      <c r="AA287" s="1"/>
      <c r="AB287" s="1"/>
      <c r="AC287" s="1"/>
      <c r="AD287" s="1"/>
      <c r="AE287" s="1"/>
      <c r="AF287" s="1"/>
      <c r="AG287" s="1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</row>
    <row r="288" spans="1:64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3"/>
      <c r="Z288" s="3"/>
      <c r="AA288" s="1"/>
      <c r="AB288" s="1"/>
      <c r="AC288" s="1"/>
      <c r="AD288" s="1"/>
      <c r="AE288" s="1"/>
      <c r="AF288" s="1"/>
      <c r="AG288" s="1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</row>
    <row r="289" spans="1:64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3"/>
      <c r="Z289" s="3"/>
      <c r="AA289" s="1"/>
      <c r="AB289" s="1"/>
      <c r="AC289" s="1"/>
      <c r="AD289" s="1"/>
      <c r="AE289" s="1"/>
      <c r="AF289" s="1"/>
      <c r="AG289" s="1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</row>
    <row r="290" spans="1:64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3"/>
      <c r="Z290" s="3"/>
      <c r="AA290" s="1"/>
      <c r="AB290" s="1"/>
      <c r="AC290" s="1"/>
      <c r="AD290" s="1"/>
      <c r="AE290" s="1"/>
      <c r="AF290" s="1"/>
      <c r="AG290" s="1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</row>
    <row r="291" spans="1:64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3"/>
      <c r="Z291" s="3"/>
      <c r="AA291" s="1"/>
      <c r="AB291" s="1"/>
      <c r="AC291" s="1"/>
      <c r="AD291" s="1"/>
      <c r="AE291" s="1"/>
      <c r="AF291" s="1"/>
      <c r="AG291" s="1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</row>
    <row r="292" spans="1:64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3"/>
      <c r="Z292" s="3"/>
      <c r="AA292" s="1"/>
      <c r="AB292" s="1"/>
      <c r="AC292" s="1"/>
      <c r="AD292" s="1"/>
      <c r="AE292" s="1"/>
      <c r="AF292" s="1"/>
      <c r="AG292" s="1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</row>
    <row r="293" spans="1:64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3"/>
      <c r="Z293" s="3"/>
      <c r="AA293" s="1"/>
      <c r="AB293" s="1"/>
      <c r="AC293" s="1"/>
      <c r="AD293" s="1"/>
      <c r="AE293" s="1"/>
      <c r="AF293" s="1"/>
      <c r="AG293" s="1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</row>
    <row r="294" spans="1:6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3"/>
      <c r="Z294" s="3"/>
      <c r="AA294" s="1"/>
      <c r="AB294" s="1"/>
      <c r="AC294" s="1"/>
      <c r="AD294" s="1"/>
      <c r="AE294" s="1"/>
      <c r="AF294" s="1"/>
      <c r="AG294" s="1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</row>
    <row r="295" spans="1:64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3"/>
      <c r="Z295" s="3"/>
      <c r="AA295" s="1"/>
      <c r="AB295" s="1"/>
      <c r="AC295" s="1"/>
      <c r="AD295" s="1"/>
      <c r="AE295" s="1"/>
      <c r="AF295" s="1"/>
      <c r="AG295" s="1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</row>
    <row r="296" spans="1:64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3"/>
      <c r="Z296" s="3"/>
      <c r="AA296" s="1"/>
      <c r="AB296" s="1"/>
      <c r="AC296" s="1"/>
      <c r="AD296" s="1"/>
      <c r="AE296" s="1"/>
      <c r="AF296" s="1"/>
      <c r="AG296" s="1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</row>
    <row r="297" spans="1:64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3"/>
      <c r="Z297" s="3"/>
      <c r="AA297" s="1"/>
      <c r="AB297" s="1"/>
      <c r="AC297" s="1"/>
      <c r="AD297" s="1"/>
      <c r="AE297" s="1"/>
      <c r="AF297" s="1"/>
      <c r="AG297" s="1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</row>
    <row r="298" spans="1:64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3"/>
      <c r="Z298" s="3"/>
      <c r="AA298" s="1"/>
      <c r="AB298" s="1"/>
      <c r="AC298" s="1"/>
      <c r="AD298" s="1"/>
      <c r="AE298" s="1"/>
      <c r="AF298" s="1"/>
      <c r="AG298" s="1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</row>
    <row r="299" spans="1:64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3"/>
      <c r="Z299" s="3"/>
      <c r="AA299" s="1"/>
      <c r="AB299" s="1"/>
      <c r="AC299" s="1"/>
      <c r="AD299" s="1"/>
      <c r="AE299" s="1"/>
      <c r="AF299" s="1"/>
      <c r="AG299" s="1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</row>
    <row r="300" spans="1:64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3"/>
      <c r="Z300" s="3"/>
      <c r="AA300" s="1"/>
      <c r="AB300" s="1"/>
      <c r="AC300" s="1"/>
      <c r="AD300" s="1"/>
      <c r="AE300" s="1"/>
      <c r="AF300" s="1"/>
      <c r="AG300" s="1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</row>
    <row r="301" spans="1:64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3"/>
      <c r="Z301" s="3"/>
      <c r="AA301" s="1"/>
      <c r="AB301" s="1"/>
      <c r="AC301" s="1"/>
      <c r="AD301" s="1"/>
      <c r="AE301" s="1"/>
      <c r="AF301" s="1"/>
      <c r="AG301" s="1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</row>
    <row r="302" spans="1:64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3"/>
      <c r="Z302" s="3"/>
      <c r="AA302" s="1"/>
      <c r="AB302" s="1"/>
      <c r="AC302" s="1"/>
      <c r="AD302" s="1"/>
      <c r="AE302" s="1"/>
      <c r="AF302" s="1"/>
      <c r="AG302" s="1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</row>
    <row r="303" spans="1:64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3"/>
      <c r="Z303" s="3"/>
      <c r="AA303" s="1"/>
      <c r="AB303" s="1"/>
      <c r="AC303" s="1"/>
      <c r="AD303" s="1"/>
      <c r="AE303" s="1"/>
      <c r="AF303" s="1"/>
      <c r="AG303" s="1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</row>
    <row r="304" spans="1:6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3"/>
      <c r="Z304" s="3"/>
      <c r="AA304" s="1"/>
      <c r="AB304" s="1"/>
      <c r="AC304" s="1"/>
      <c r="AD304" s="1"/>
      <c r="AE304" s="1"/>
      <c r="AF304" s="1"/>
      <c r="AG304" s="1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</row>
    <row r="305" spans="1:64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3"/>
      <c r="Z305" s="3"/>
      <c r="AA305" s="1"/>
      <c r="AB305" s="1"/>
      <c r="AC305" s="1"/>
      <c r="AD305" s="1"/>
      <c r="AE305" s="1"/>
      <c r="AF305" s="1"/>
      <c r="AG305" s="1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</row>
    <row r="306" spans="1:64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3"/>
      <c r="Z306" s="3"/>
      <c r="AA306" s="1"/>
      <c r="AB306" s="1"/>
      <c r="AC306" s="1"/>
      <c r="AD306" s="1"/>
      <c r="AE306" s="1"/>
      <c r="AF306" s="1"/>
      <c r="AG306" s="1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</row>
    <row r="307" spans="1:64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3"/>
      <c r="Z307" s="3"/>
      <c r="AA307" s="1"/>
      <c r="AB307" s="1"/>
      <c r="AC307" s="1"/>
      <c r="AD307" s="1"/>
      <c r="AE307" s="1"/>
      <c r="AF307" s="1"/>
      <c r="AG307" s="1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</row>
    <row r="308" spans="1:64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3"/>
      <c r="Z308" s="3"/>
      <c r="AA308" s="1"/>
      <c r="AB308" s="1"/>
      <c r="AC308" s="1"/>
      <c r="AD308" s="1"/>
      <c r="AE308" s="1"/>
      <c r="AF308" s="1"/>
      <c r="AG308" s="1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</row>
    <row r="309" spans="1:64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3"/>
      <c r="Z309" s="3"/>
      <c r="AA309" s="1"/>
      <c r="AB309" s="1"/>
      <c r="AC309" s="1"/>
      <c r="AD309" s="1"/>
      <c r="AE309" s="1"/>
      <c r="AF309" s="1"/>
      <c r="AG309" s="1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</row>
    <row r="310" spans="1:64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3"/>
      <c r="Z310" s="3"/>
      <c r="AA310" s="1"/>
      <c r="AB310" s="1"/>
      <c r="AC310" s="1"/>
      <c r="AD310" s="1"/>
      <c r="AE310" s="1"/>
      <c r="AF310" s="1"/>
      <c r="AG310" s="1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</row>
    <row r="311" spans="1:64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3"/>
      <c r="Z311" s="3"/>
      <c r="AA311" s="1"/>
      <c r="AB311" s="1"/>
      <c r="AC311" s="1"/>
      <c r="AD311" s="1"/>
      <c r="AE311" s="1"/>
      <c r="AF311" s="1"/>
      <c r="AG311" s="1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</row>
    <row r="312" spans="1:64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3"/>
      <c r="Z312" s="3"/>
      <c r="AA312" s="1"/>
      <c r="AB312" s="1"/>
      <c r="AC312" s="1"/>
      <c r="AD312" s="1"/>
      <c r="AE312" s="1"/>
      <c r="AF312" s="1"/>
      <c r="AG312" s="1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</row>
    <row r="313" spans="1:64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3"/>
      <c r="Z313" s="3"/>
      <c r="AA313" s="1"/>
      <c r="AB313" s="1"/>
      <c r="AC313" s="1"/>
      <c r="AD313" s="1"/>
      <c r="AE313" s="1"/>
      <c r="AF313" s="1"/>
      <c r="AG313" s="1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</row>
    <row r="314" spans="1:6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3"/>
      <c r="Z314" s="3"/>
      <c r="AA314" s="1"/>
      <c r="AB314" s="1"/>
      <c r="AC314" s="1"/>
      <c r="AD314" s="1"/>
      <c r="AE314" s="1"/>
      <c r="AF314" s="1"/>
      <c r="AG314" s="1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</row>
    <row r="315" spans="1:64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3"/>
      <c r="Z315" s="3"/>
      <c r="AA315" s="1"/>
      <c r="AB315" s="1"/>
      <c r="AC315" s="1"/>
      <c r="AD315" s="1"/>
      <c r="AE315" s="1"/>
      <c r="AF315" s="1"/>
      <c r="AG315" s="1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</row>
    <row r="316" spans="1:64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3"/>
      <c r="Z316" s="3"/>
      <c r="AA316" s="1"/>
      <c r="AB316" s="1"/>
      <c r="AC316" s="1"/>
      <c r="AD316" s="1"/>
      <c r="AE316" s="1"/>
      <c r="AF316" s="1"/>
      <c r="AG316" s="1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</row>
    <row r="317" spans="1:64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3"/>
      <c r="Z317" s="3"/>
      <c r="AA317" s="1"/>
      <c r="AB317" s="1"/>
      <c r="AC317" s="1"/>
      <c r="AD317" s="1"/>
      <c r="AE317" s="1"/>
      <c r="AF317" s="1"/>
      <c r="AG317" s="1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</row>
    <row r="318" spans="1:64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3"/>
      <c r="Z318" s="3"/>
      <c r="AA318" s="1"/>
      <c r="AB318" s="1"/>
      <c r="AC318" s="1"/>
      <c r="AD318" s="1"/>
      <c r="AE318" s="1"/>
      <c r="AF318" s="1"/>
      <c r="AG318" s="1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</row>
    <row r="319" spans="1:64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3"/>
      <c r="Z319" s="3"/>
      <c r="AA319" s="1"/>
      <c r="AB319" s="1"/>
      <c r="AC319" s="1"/>
      <c r="AD319" s="1"/>
      <c r="AE319" s="1"/>
      <c r="AF319" s="1"/>
      <c r="AG319" s="1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</row>
    <row r="320" spans="1:64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3"/>
      <c r="Z320" s="3"/>
      <c r="AA320" s="1"/>
      <c r="AB320" s="1"/>
      <c r="AC320" s="1"/>
      <c r="AD320" s="1"/>
      <c r="AE320" s="1"/>
      <c r="AF320" s="1"/>
      <c r="AG320" s="1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</row>
    <row r="321" spans="1:64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3"/>
      <c r="Z321" s="3"/>
      <c r="AA321" s="1"/>
      <c r="AB321" s="1"/>
      <c r="AC321" s="1"/>
      <c r="AD321" s="1"/>
      <c r="AE321" s="1"/>
      <c r="AF321" s="1"/>
      <c r="AG321" s="1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</row>
    <row r="322" spans="1:64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3"/>
      <c r="Z322" s="3"/>
      <c r="AA322" s="1"/>
      <c r="AB322" s="1"/>
      <c r="AC322" s="1"/>
      <c r="AD322" s="1"/>
      <c r="AE322" s="1"/>
      <c r="AF322" s="1"/>
      <c r="AG322" s="1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</row>
    <row r="323" spans="1:64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3"/>
      <c r="Z323" s="3"/>
      <c r="AA323" s="1"/>
      <c r="AB323" s="1"/>
      <c r="AC323" s="1"/>
      <c r="AD323" s="1"/>
      <c r="AE323" s="1"/>
      <c r="AF323" s="1"/>
      <c r="AG323" s="1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</row>
    <row r="324" spans="1:6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3"/>
      <c r="Z324" s="3"/>
      <c r="AA324" s="1"/>
      <c r="AB324" s="1"/>
      <c r="AC324" s="1"/>
      <c r="AD324" s="1"/>
      <c r="AE324" s="1"/>
      <c r="AF324" s="1"/>
      <c r="AG324" s="1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</row>
    <row r="325" spans="1:64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3"/>
      <c r="Z325" s="3"/>
      <c r="AA325" s="1"/>
      <c r="AB325" s="1"/>
      <c r="AC325" s="1"/>
      <c r="AD325" s="1"/>
      <c r="AE325" s="1"/>
      <c r="AF325" s="1"/>
      <c r="AG325" s="1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</row>
    <row r="326" spans="1:64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3"/>
      <c r="Z326" s="3"/>
      <c r="AA326" s="1"/>
      <c r="AB326" s="1"/>
      <c r="AC326" s="1"/>
      <c r="AD326" s="1"/>
      <c r="AE326" s="1"/>
      <c r="AF326" s="1"/>
      <c r="AG326" s="1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</row>
    <row r="327" spans="1:64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3"/>
      <c r="Z327" s="3"/>
      <c r="AA327" s="1"/>
      <c r="AB327" s="1"/>
      <c r="AC327" s="1"/>
      <c r="AD327" s="1"/>
      <c r="AE327" s="1"/>
      <c r="AF327" s="1"/>
      <c r="AG327" s="1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</row>
    <row r="328" spans="1:64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3"/>
      <c r="Z328" s="3"/>
      <c r="AA328" s="1"/>
      <c r="AB328" s="1"/>
      <c r="AC328" s="1"/>
      <c r="AD328" s="1"/>
      <c r="AE328" s="1"/>
      <c r="AF328" s="1"/>
      <c r="AG328" s="1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</row>
    <row r="329" spans="1:64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3"/>
      <c r="Z329" s="3"/>
      <c r="AA329" s="1"/>
      <c r="AB329" s="1"/>
      <c r="AC329" s="1"/>
      <c r="AD329" s="1"/>
      <c r="AE329" s="1"/>
      <c r="AF329" s="1"/>
      <c r="AG329" s="1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</row>
    <row r="330" spans="1:64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3"/>
      <c r="Z330" s="3"/>
      <c r="AA330" s="1"/>
      <c r="AB330" s="1"/>
      <c r="AC330" s="1"/>
      <c r="AD330" s="1"/>
      <c r="AE330" s="1"/>
      <c r="AF330" s="1"/>
      <c r="AG330" s="1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</row>
    <row r="331" spans="1:64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3"/>
      <c r="Z331" s="3"/>
      <c r="AA331" s="1"/>
      <c r="AB331" s="1"/>
      <c r="AC331" s="1"/>
      <c r="AD331" s="1"/>
      <c r="AE331" s="1"/>
      <c r="AF331" s="1"/>
      <c r="AG331" s="1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</row>
    <row r="332" spans="1:64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3"/>
      <c r="Z332" s="3"/>
      <c r="AA332" s="1"/>
      <c r="AB332" s="1"/>
      <c r="AC332" s="1"/>
      <c r="AD332" s="1"/>
      <c r="AE332" s="1"/>
      <c r="AF332" s="1"/>
      <c r="AG332" s="1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</row>
    <row r="333" spans="1:64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3"/>
      <c r="Z333" s="3"/>
      <c r="AA333" s="1"/>
      <c r="AB333" s="1"/>
      <c r="AC333" s="1"/>
      <c r="AD333" s="1"/>
      <c r="AE333" s="1"/>
      <c r="AF333" s="1"/>
      <c r="AG333" s="1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</row>
    <row r="334" spans="1:6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3"/>
      <c r="Z334" s="3"/>
      <c r="AA334" s="1"/>
      <c r="AB334" s="1"/>
      <c r="AC334" s="1"/>
      <c r="AD334" s="1"/>
      <c r="AE334" s="1"/>
      <c r="AF334" s="1"/>
      <c r="AG334" s="1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</row>
    <row r="335" spans="1:64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3"/>
      <c r="Z335" s="3"/>
      <c r="AA335" s="1"/>
      <c r="AB335" s="1"/>
      <c r="AC335" s="1"/>
      <c r="AD335" s="1"/>
      <c r="AE335" s="1"/>
      <c r="AF335" s="1"/>
      <c r="AG335" s="1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</row>
    <row r="336" spans="1:64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3"/>
      <c r="Z336" s="3"/>
      <c r="AA336" s="1"/>
      <c r="AB336" s="1"/>
      <c r="AC336" s="1"/>
      <c r="AD336" s="1"/>
      <c r="AE336" s="1"/>
      <c r="AF336" s="1"/>
      <c r="AG336" s="1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</row>
    <row r="337" spans="1:64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3"/>
      <c r="Z337" s="3"/>
      <c r="AA337" s="1"/>
      <c r="AB337" s="1"/>
      <c r="AC337" s="1"/>
      <c r="AD337" s="1"/>
      <c r="AE337" s="1"/>
      <c r="AF337" s="1"/>
      <c r="AG337" s="1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</row>
    <row r="338" spans="1:64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3"/>
      <c r="Z338" s="3"/>
      <c r="AA338" s="1"/>
      <c r="AB338" s="1"/>
      <c r="AC338" s="1"/>
      <c r="AD338" s="1"/>
      <c r="AE338" s="1"/>
      <c r="AF338" s="1"/>
      <c r="AG338" s="1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</row>
    <row r="339" spans="1:64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3"/>
      <c r="Z339" s="3"/>
      <c r="AA339" s="1"/>
      <c r="AB339" s="1"/>
      <c r="AC339" s="1"/>
      <c r="AD339" s="1"/>
      <c r="AE339" s="1"/>
      <c r="AF339" s="1"/>
      <c r="AG339" s="1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</row>
    <row r="340" spans="1:64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3"/>
      <c r="Z340" s="3"/>
      <c r="AA340" s="1"/>
      <c r="AB340" s="1"/>
      <c r="AC340" s="1"/>
      <c r="AD340" s="1"/>
      <c r="AE340" s="1"/>
      <c r="AF340" s="1"/>
      <c r="AG340" s="1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</row>
    <row r="341" spans="1:64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3"/>
      <c r="Z341" s="3"/>
      <c r="AA341" s="1"/>
      <c r="AB341" s="1"/>
      <c r="AC341" s="1"/>
      <c r="AD341" s="1"/>
      <c r="AE341" s="1"/>
      <c r="AF341" s="1"/>
      <c r="AG341" s="1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</row>
    <row r="342" spans="1:64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3"/>
      <c r="Z342" s="3"/>
      <c r="AA342" s="1"/>
      <c r="AB342" s="1"/>
      <c r="AC342" s="1"/>
      <c r="AD342" s="1"/>
      <c r="AE342" s="1"/>
      <c r="AF342" s="1"/>
      <c r="AG342" s="1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</row>
    <row r="343" spans="1:64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3"/>
      <c r="Z343" s="3"/>
      <c r="AA343" s="1"/>
      <c r="AB343" s="1"/>
      <c r="AC343" s="1"/>
      <c r="AD343" s="1"/>
      <c r="AE343" s="1"/>
      <c r="AF343" s="1"/>
      <c r="AG343" s="1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</row>
    <row r="344" spans="1:6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3"/>
      <c r="Z344" s="3"/>
      <c r="AA344" s="1"/>
      <c r="AB344" s="1"/>
      <c r="AC344" s="1"/>
      <c r="AD344" s="1"/>
      <c r="AE344" s="1"/>
      <c r="AF344" s="1"/>
      <c r="AG344" s="1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</row>
    <row r="345" spans="1:64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3"/>
      <c r="Z345" s="3"/>
      <c r="AA345" s="1"/>
      <c r="AB345" s="1"/>
      <c r="AC345" s="1"/>
      <c r="AD345" s="1"/>
      <c r="AE345" s="1"/>
      <c r="AF345" s="1"/>
      <c r="AG345" s="1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</row>
    <row r="346" spans="1:64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3"/>
      <c r="Z346" s="3"/>
      <c r="AA346" s="1"/>
      <c r="AB346" s="1"/>
      <c r="AC346" s="1"/>
      <c r="AD346" s="1"/>
      <c r="AE346" s="1"/>
      <c r="AF346" s="1"/>
      <c r="AG346" s="1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</row>
    <row r="347" spans="1:64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3"/>
      <c r="Z347" s="3"/>
      <c r="AA347" s="1"/>
      <c r="AB347" s="1"/>
      <c r="AC347" s="1"/>
      <c r="AD347" s="1"/>
      <c r="AE347" s="1"/>
      <c r="AF347" s="1"/>
      <c r="AG347" s="1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</row>
    <row r="348" spans="1:64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3"/>
      <c r="Z348" s="3"/>
      <c r="AA348" s="1"/>
      <c r="AB348" s="1"/>
      <c r="AC348" s="1"/>
      <c r="AD348" s="1"/>
      <c r="AE348" s="1"/>
      <c r="AF348" s="1"/>
      <c r="AG348" s="1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</row>
    <row r="349" spans="1:64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3"/>
      <c r="Z349" s="3"/>
      <c r="AA349" s="1"/>
      <c r="AB349" s="1"/>
      <c r="AC349" s="1"/>
      <c r="AD349" s="1"/>
      <c r="AE349" s="1"/>
      <c r="AF349" s="1"/>
      <c r="AG349" s="1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</row>
    <row r="350" spans="1:64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3"/>
      <c r="Z350" s="3"/>
      <c r="AA350" s="1"/>
      <c r="AB350" s="1"/>
      <c r="AC350" s="1"/>
      <c r="AD350" s="1"/>
      <c r="AE350" s="1"/>
      <c r="AF350" s="1"/>
      <c r="AG350" s="1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</row>
    <row r="351" spans="1:64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3"/>
      <c r="Z351" s="3"/>
      <c r="AA351" s="1"/>
      <c r="AB351" s="1"/>
      <c r="AC351" s="1"/>
      <c r="AD351" s="1"/>
      <c r="AE351" s="1"/>
      <c r="AF351" s="1"/>
      <c r="AG351" s="1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</row>
    <row r="352" spans="1:64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3"/>
      <c r="Z352" s="3"/>
      <c r="AA352" s="1"/>
      <c r="AB352" s="1"/>
      <c r="AC352" s="1"/>
      <c r="AD352" s="1"/>
      <c r="AE352" s="1"/>
      <c r="AF352" s="1"/>
      <c r="AG352" s="1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</row>
    <row r="353" spans="1:64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3"/>
      <c r="Z353" s="3"/>
      <c r="AA353" s="1"/>
      <c r="AB353" s="1"/>
      <c r="AC353" s="1"/>
      <c r="AD353" s="1"/>
      <c r="AE353" s="1"/>
      <c r="AF353" s="1"/>
      <c r="AG353" s="1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</row>
    <row r="354" spans="1:6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3"/>
      <c r="Z354" s="3"/>
      <c r="AA354" s="1"/>
      <c r="AB354" s="1"/>
      <c r="AC354" s="1"/>
      <c r="AD354" s="1"/>
      <c r="AE354" s="1"/>
      <c r="AF354" s="1"/>
      <c r="AG354" s="1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</row>
    <row r="355" spans="1:64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3"/>
      <c r="Z355" s="3"/>
      <c r="AA355" s="1"/>
      <c r="AB355" s="1"/>
      <c r="AC355" s="1"/>
      <c r="AD355" s="1"/>
      <c r="AE355" s="1"/>
      <c r="AF355" s="1"/>
      <c r="AG355" s="1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</row>
    <row r="356" spans="1:64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3"/>
      <c r="Z356" s="3"/>
      <c r="AA356" s="1"/>
      <c r="AB356" s="1"/>
      <c r="AC356" s="1"/>
      <c r="AD356" s="1"/>
      <c r="AE356" s="1"/>
      <c r="AF356" s="1"/>
      <c r="AG356" s="1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</row>
    <row r="357" spans="1:64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3"/>
      <c r="Z357" s="3"/>
      <c r="AA357" s="1"/>
      <c r="AB357" s="1"/>
      <c r="AC357" s="1"/>
      <c r="AD357" s="1"/>
      <c r="AE357" s="1"/>
      <c r="AF357" s="1"/>
      <c r="AG357" s="1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</row>
    <row r="358" spans="1:64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3"/>
      <c r="Z358" s="3"/>
      <c r="AA358" s="1"/>
      <c r="AB358" s="1"/>
      <c r="AC358" s="1"/>
      <c r="AD358" s="1"/>
      <c r="AE358" s="1"/>
      <c r="AF358" s="1"/>
      <c r="AG358" s="1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</row>
    <row r="359" spans="1:64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3"/>
      <c r="Z359" s="3"/>
      <c r="AA359" s="1"/>
      <c r="AB359" s="1"/>
      <c r="AC359" s="1"/>
      <c r="AD359" s="1"/>
      <c r="AE359" s="1"/>
      <c r="AF359" s="1"/>
      <c r="AG359" s="1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</row>
    <row r="360" spans="1:64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3"/>
      <c r="Z360" s="3"/>
      <c r="AA360" s="1"/>
      <c r="AB360" s="1"/>
      <c r="AC360" s="1"/>
      <c r="AD360" s="1"/>
      <c r="AE360" s="1"/>
      <c r="AF360" s="1"/>
      <c r="AG360" s="1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</row>
    <row r="361" spans="1:64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3"/>
      <c r="Z361" s="3"/>
      <c r="AA361" s="1"/>
      <c r="AB361" s="1"/>
      <c r="AC361" s="1"/>
      <c r="AD361" s="1"/>
      <c r="AE361" s="1"/>
      <c r="AF361" s="1"/>
      <c r="AG361" s="1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</row>
    <row r="362" spans="1:64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3"/>
      <c r="Z362" s="3"/>
      <c r="AA362" s="1"/>
      <c r="AB362" s="1"/>
      <c r="AC362" s="1"/>
      <c r="AD362" s="1"/>
      <c r="AE362" s="1"/>
      <c r="AF362" s="1"/>
      <c r="AG362" s="1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</row>
    <row r="363" spans="1:64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3"/>
      <c r="Z363" s="3"/>
      <c r="AA363" s="1"/>
      <c r="AB363" s="1"/>
      <c r="AC363" s="1"/>
      <c r="AD363" s="1"/>
      <c r="AE363" s="1"/>
      <c r="AF363" s="1"/>
      <c r="AG363" s="1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</row>
    <row r="364" spans="1: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3"/>
      <c r="Z364" s="3"/>
      <c r="AA364" s="1"/>
      <c r="AB364" s="1"/>
      <c r="AC364" s="1"/>
      <c r="AD364" s="1"/>
      <c r="AE364" s="1"/>
      <c r="AF364" s="1"/>
      <c r="AG364" s="1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</row>
    <row r="365" spans="1:64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3"/>
      <c r="Z365" s="3"/>
      <c r="AA365" s="1"/>
      <c r="AB365" s="1"/>
      <c r="AC365" s="1"/>
      <c r="AD365" s="1"/>
      <c r="AE365" s="1"/>
      <c r="AF365" s="1"/>
      <c r="AG365" s="1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</row>
    <row r="366" spans="1:64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3"/>
      <c r="Z366" s="3"/>
      <c r="AA366" s="1"/>
      <c r="AB366" s="1"/>
      <c r="AC366" s="1"/>
      <c r="AD366" s="1"/>
      <c r="AE366" s="1"/>
      <c r="AF366" s="1"/>
      <c r="AG366" s="1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</row>
    <row r="367" spans="1:64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3"/>
      <c r="Z367" s="3"/>
      <c r="AA367" s="1"/>
      <c r="AB367" s="1"/>
      <c r="AC367" s="1"/>
      <c r="AD367" s="1"/>
      <c r="AE367" s="1"/>
      <c r="AF367" s="1"/>
      <c r="AG367" s="1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</row>
    <row r="368" spans="1:64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3"/>
      <c r="Z368" s="3"/>
      <c r="AA368" s="1"/>
      <c r="AB368" s="1"/>
      <c r="AC368" s="1"/>
      <c r="AD368" s="1"/>
      <c r="AE368" s="1"/>
      <c r="AF368" s="1"/>
      <c r="AG368" s="1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</row>
    <row r="369" spans="1:64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3"/>
      <c r="Z369" s="3"/>
      <c r="AA369" s="1"/>
      <c r="AB369" s="1"/>
      <c r="AC369" s="1"/>
      <c r="AD369" s="1"/>
      <c r="AE369" s="1"/>
      <c r="AF369" s="1"/>
      <c r="AG369" s="1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</row>
    <row r="370" spans="1:64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3"/>
      <c r="Z370" s="3"/>
      <c r="AA370" s="1"/>
      <c r="AB370" s="1"/>
      <c r="AC370" s="1"/>
      <c r="AD370" s="1"/>
      <c r="AE370" s="1"/>
      <c r="AF370" s="1"/>
      <c r="AG370" s="1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</row>
    <row r="371" spans="1:64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3"/>
      <c r="Z371" s="3"/>
      <c r="AA371" s="1"/>
      <c r="AB371" s="1"/>
      <c r="AC371" s="1"/>
      <c r="AD371" s="1"/>
      <c r="AE371" s="1"/>
      <c r="AF371" s="1"/>
      <c r="AG371" s="1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</row>
    <row r="372" spans="1:64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3"/>
      <c r="Z372" s="3"/>
      <c r="AA372" s="1"/>
      <c r="AB372" s="1"/>
      <c r="AC372" s="1"/>
      <c r="AD372" s="1"/>
      <c r="AE372" s="1"/>
      <c r="AF372" s="1"/>
      <c r="AG372" s="1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</row>
    <row r="373" spans="1:64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3"/>
      <c r="Z373" s="3"/>
      <c r="AA373" s="1"/>
      <c r="AB373" s="1"/>
      <c r="AC373" s="1"/>
      <c r="AD373" s="1"/>
      <c r="AE373" s="1"/>
      <c r="AF373" s="1"/>
      <c r="AG373" s="1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</row>
    <row r="374" spans="1:6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3"/>
      <c r="Z374" s="3"/>
      <c r="AA374" s="1"/>
      <c r="AB374" s="1"/>
      <c r="AC374" s="1"/>
      <c r="AD374" s="1"/>
      <c r="AE374" s="1"/>
      <c r="AF374" s="1"/>
      <c r="AG374" s="1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</row>
    <row r="375" spans="1:64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3"/>
      <c r="Z375" s="3"/>
      <c r="AA375" s="1"/>
      <c r="AB375" s="1"/>
      <c r="AC375" s="1"/>
      <c r="AD375" s="1"/>
      <c r="AE375" s="1"/>
      <c r="AF375" s="1"/>
      <c r="AG375" s="1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</row>
    <row r="376" spans="1:64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3"/>
      <c r="Z376" s="3"/>
      <c r="AA376" s="1"/>
      <c r="AB376" s="1"/>
      <c r="AC376" s="1"/>
      <c r="AD376" s="1"/>
      <c r="AE376" s="1"/>
      <c r="AF376" s="1"/>
      <c r="AG376" s="1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</row>
    <row r="377" spans="1:64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3"/>
      <c r="Z377" s="3"/>
      <c r="AA377" s="1"/>
      <c r="AB377" s="1"/>
      <c r="AC377" s="1"/>
      <c r="AD377" s="1"/>
      <c r="AE377" s="1"/>
      <c r="AF377" s="1"/>
      <c r="AG377" s="1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</row>
    <row r="378" spans="1:64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3"/>
      <c r="Z378" s="3"/>
      <c r="AA378" s="1"/>
      <c r="AB378" s="1"/>
      <c r="AC378" s="1"/>
      <c r="AD378" s="1"/>
      <c r="AE378" s="1"/>
      <c r="AF378" s="1"/>
      <c r="AG378" s="1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</row>
    <row r="379" spans="1:64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3"/>
      <c r="Z379" s="3"/>
      <c r="AA379" s="1"/>
      <c r="AB379" s="1"/>
      <c r="AC379" s="1"/>
      <c r="AD379" s="1"/>
      <c r="AE379" s="1"/>
      <c r="AF379" s="1"/>
      <c r="AG379" s="1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</row>
    <row r="380" spans="1:64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3"/>
      <c r="Z380" s="3"/>
      <c r="AA380" s="1"/>
      <c r="AB380" s="1"/>
      <c r="AC380" s="1"/>
      <c r="AD380" s="1"/>
      <c r="AE380" s="1"/>
      <c r="AF380" s="1"/>
      <c r="AG380" s="1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</row>
    <row r="381" spans="1:64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3"/>
      <c r="Z381" s="3"/>
      <c r="AA381" s="1"/>
      <c r="AB381" s="1"/>
      <c r="AC381" s="1"/>
      <c r="AD381" s="1"/>
      <c r="AE381" s="1"/>
      <c r="AF381" s="1"/>
      <c r="AG381" s="1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</row>
    <row r="382" spans="1:64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3"/>
      <c r="Z382" s="3"/>
      <c r="AA382" s="1"/>
      <c r="AB382" s="1"/>
      <c r="AC382" s="1"/>
      <c r="AD382" s="1"/>
      <c r="AE382" s="1"/>
      <c r="AF382" s="1"/>
      <c r="AG382" s="1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</row>
    <row r="383" spans="1:64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3"/>
      <c r="Z383" s="3"/>
      <c r="AA383" s="1"/>
      <c r="AB383" s="1"/>
      <c r="AC383" s="1"/>
      <c r="AD383" s="1"/>
      <c r="AE383" s="1"/>
      <c r="AF383" s="1"/>
      <c r="AG383" s="1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</row>
    <row r="384" spans="1:6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3"/>
      <c r="Z384" s="3"/>
      <c r="AA384" s="1"/>
      <c r="AB384" s="1"/>
      <c r="AC384" s="1"/>
      <c r="AD384" s="1"/>
      <c r="AE384" s="1"/>
      <c r="AF384" s="1"/>
      <c r="AG384" s="1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</row>
    <row r="385" spans="1:64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3"/>
      <c r="Z385" s="3"/>
      <c r="AA385" s="1"/>
      <c r="AB385" s="1"/>
      <c r="AC385" s="1"/>
      <c r="AD385" s="1"/>
      <c r="AE385" s="1"/>
      <c r="AF385" s="1"/>
      <c r="AG385" s="1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</row>
    <row r="386" spans="1:64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3"/>
      <c r="Z386" s="3"/>
      <c r="AA386" s="1"/>
      <c r="AB386" s="1"/>
      <c r="AC386" s="1"/>
      <c r="AD386" s="1"/>
      <c r="AE386" s="1"/>
      <c r="AF386" s="1"/>
      <c r="AG386" s="1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</row>
    <row r="387" spans="1:64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3"/>
      <c r="Z387" s="3"/>
      <c r="AA387" s="1"/>
      <c r="AB387" s="1"/>
      <c r="AC387" s="1"/>
      <c r="AD387" s="1"/>
      <c r="AE387" s="1"/>
      <c r="AF387" s="1"/>
      <c r="AG387" s="1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</row>
    <row r="388" spans="1:64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3"/>
      <c r="Z388" s="3"/>
      <c r="AA388" s="1"/>
      <c r="AB388" s="1"/>
      <c r="AC388" s="1"/>
      <c r="AD388" s="1"/>
      <c r="AE388" s="1"/>
      <c r="AF388" s="1"/>
      <c r="AG388" s="1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</row>
    <row r="389" spans="1:64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3"/>
      <c r="Z389" s="3"/>
      <c r="AA389" s="1"/>
      <c r="AB389" s="1"/>
      <c r="AC389" s="1"/>
      <c r="AD389" s="1"/>
      <c r="AE389" s="1"/>
      <c r="AF389" s="1"/>
      <c r="AG389" s="1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</row>
    <row r="390" spans="1:64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3"/>
      <c r="Z390" s="3"/>
      <c r="AA390" s="1"/>
      <c r="AB390" s="1"/>
      <c r="AC390" s="1"/>
      <c r="AD390" s="1"/>
      <c r="AE390" s="1"/>
      <c r="AF390" s="1"/>
      <c r="AG390" s="1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</row>
    <row r="391" spans="1:64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3"/>
      <c r="Z391" s="3"/>
      <c r="AA391" s="1"/>
      <c r="AB391" s="1"/>
      <c r="AC391" s="1"/>
      <c r="AD391" s="1"/>
      <c r="AE391" s="1"/>
      <c r="AF391" s="1"/>
      <c r="AG391" s="1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</row>
    <row r="392" spans="1:64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3"/>
      <c r="Z392" s="3"/>
      <c r="AA392" s="1"/>
      <c r="AB392" s="1"/>
      <c r="AC392" s="1"/>
      <c r="AD392" s="1"/>
      <c r="AE392" s="1"/>
      <c r="AF392" s="1"/>
      <c r="AG392" s="1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</row>
    <row r="393" spans="1:64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3"/>
      <c r="Z393" s="3"/>
      <c r="AA393" s="1"/>
      <c r="AB393" s="1"/>
      <c r="AC393" s="1"/>
      <c r="AD393" s="1"/>
      <c r="AE393" s="1"/>
      <c r="AF393" s="1"/>
      <c r="AG393" s="1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</row>
    <row r="394" spans="1:6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3"/>
      <c r="Z394" s="3"/>
      <c r="AA394" s="1"/>
      <c r="AB394" s="1"/>
      <c r="AC394" s="1"/>
      <c r="AD394" s="1"/>
      <c r="AE394" s="1"/>
      <c r="AF394" s="1"/>
      <c r="AG394" s="1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</row>
    <row r="395" spans="1:64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3"/>
      <c r="Z395" s="3"/>
      <c r="AA395" s="1"/>
      <c r="AB395" s="1"/>
      <c r="AC395" s="1"/>
      <c r="AD395" s="1"/>
      <c r="AE395" s="1"/>
      <c r="AF395" s="1"/>
      <c r="AG395" s="1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</row>
    <row r="396" spans="1:64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3"/>
      <c r="Z396" s="3"/>
      <c r="AA396" s="1"/>
      <c r="AB396" s="1"/>
      <c r="AC396" s="1"/>
      <c r="AD396" s="1"/>
      <c r="AE396" s="1"/>
      <c r="AF396" s="1"/>
      <c r="AG396" s="1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</row>
    <row r="397" spans="1:64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3"/>
      <c r="Z397" s="3"/>
      <c r="AA397" s="1"/>
      <c r="AB397" s="1"/>
      <c r="AC397" s="1"/>
      <c r="AD397" s="1"/>
      <c r="AE397" s="1"/>
      <c r="AF397" s="1"/>
      <c r="AG397" s="1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</row>
    <row r="398" spans="1:64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3"/>
      <c r="Z398" s="3"/>
      <c r="AA398" s="1"/>
      <c r="AB398" s="1"/>
      <c r="AC398" s="1"/>
      <c r="AD398" s="1"/>
      <c r="AE398" s="1"/>
      <c r="AF398" s="1"/>
      <c r="AG398" s="1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</row>
    <row r="399" spans="1:64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3"/>
      <c r="Z399" s="3"/>
      <c r="AA399" s="1"/>
      <c r="AB399" s="1"/>
      <c r="AC399" s="1"/>
      <c r="AD399" s="1"/>
      <c r="AE399" s="1"/>
      <c r="AF399" s="1"/>
      <c r="AG399" s="1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</row>
    <row r="400" spans="1:64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3"/>
      <c r="Z400" s="3"/>
      <c r="AA400" s="1"/>
      <c r="AB400" s="1"/>
      <c r="AC400" s="1"/>
      <c r="AD400" s="1"/>
      <c r="AE400" s="1"/>
      <c r="AF400" s="1"/>
      <c r="AG400" s="1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</row>
    <row r="401" spans="1:64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3"/>
      <c r="Z401" s="3"/>
      <c r="AA401" s="1"/>
      <c r="AB401" s="1"/>
      <c r="AC401" s="1"/>
      <c r="AD401" s="1"/>
      <c r="AE401" s="1"/>
      <c r="AF401" s="1"/>
      <c r="AG401" s="1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</row>
    <row r="402" spans="1:64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3"/>
      <c r="Z402" s="3"/>
      <c r="AA402" s="1"/>
      <c r="AB402" s="1"/>
      <c r="AC402" s="1"/>
      <c r="AD402" s="1"/>
      <c r="AE402" s="1"/>
      <c r="AF402" s="1"/>
      <c r="AG402" s="1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</row>
    <row r="403" spans="1:64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3"/>
      <c r="Z403" s="3"/>
      <c r="AA403" s="1"/>
      <c r="AB403" s="1"/>
      <c r="AC403" s="1"/>
      <c r="AD403" s="1"/>
      <c r="AE403" s="1"/>
      <c r="AF403" s="1"/>
      <c r="AG403" s="1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</row>
    <row r="404" spans="1:6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3"/>
      <c r="Z404" s="3"/>
      <c r="AA404" s="1"/>
      <c r="AB404" s="1"/>
      <c r="AC404" s="1"/>
      <c r="AD404" s="1"/>
      <c r="AE404" s="1"/>
      <c r="AF404" s="1"/>
      <c r="AG404" s="1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</row>
    <row r="405" spans="1:64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3"/>
      <c r="Z405" s="3"/>
      <c r="AA405" s="1"/>
      <c r="AB405" s="1"/>
      <c r="AC405" s="1"/>
      <c r="AD405" s="1"/>
      <c r="AE405" s="1"/>
      <c r="AF405" s="1"/>
      <c r="AG405" s="1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</row>
    <row r="406" spans="1:64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3"/>
      <c r="Z406" s="3"/>
      <c r="AA406" s="1"/>
      <c r="AB406" s="1"/>
      <c r="AC406" s="1"/>
      <c r="AD406" s="1"/>
      <c r="AE406" s="1"/>
      <c r="AF406" s="1"/>
      <c r="AG406" s="1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</row>
    <row r="407" spans="1:64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3"/>
      <c r="Z407" s="3"/>
      <c r="AA407" s="1"/>
      <c r="AB407" s="1"/>
      <c r="AC407" s="1"/>
      <c r="AD407" s="1"/>
      <c r="AE407" s="1"/>
      <c r="AF407" s="1"/>
      <c r="AG407" s="1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</row>
    <row r="408" spans="1:64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3"/>
      <c r="Z408" s="3"/>
      <c r="AA408" s="1"/>
      <c r="AB408" s="1"/>
      <c r="AC408" s="1"/>
      <c r="AD408" s="1"/>
      <c r="AE408" s="1"/>
      <c r="AF408" s="1"/>
      <c r="AG408" s="1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</row>
    <row r="409" spans="1:64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3"/>
      <c r="Z409" s="3"/>
      <c r="AA409" s="1"/>
      <c r="AB409" s="1"/>
      <c r="AC409" s="1"/>
      <c r="AD409" s="1"/>
      <c r="AE409" s="1"/>
      <c r="AF409" s="1"/>
      <c r="AG409" s="1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</row>
    <row r="410" spans="1:64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3"/>
      <c r="Z410" s="3"/>
      <c r="AA410" s="1"/>
      <c r="AB410" s="1"/>
      <c r="AC410" s="1"/>
      <c r="AD410" s="1"/>
      <c r="AE410" s="1"/>
      <c r="AF410" s="1"/>
      <c r="AG410" s="1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</row>
    <row r="411" spans="1:64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3"/>
      <c r="Z411" s="3"/>
      <c r="AA411" s="1"/>
      <c r="AB411" s="1"/>
      <c r="AC411" s="1"/>
      <c r="AD411" s="1"/>
      <c r="AE411" s="1"/>
      <c r="AF411" s="1"/>
      <c r="AG411" s="1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</row>
    <row r="412" spans="1:64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3"/>
      <c r="Z412" s="3"/>
      <c r="AA412" s="1"/>
      <c r="AB412" s="1"/>
      <c r="AC412" s="1"/>
      <c r="AD412" s="1"/>
      <c r="AE412" s="1"/>
      <c r="AF412" s="1"/>
      <c r="AG412" s="1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</row>
    <row r="413" spans="1:64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3"/>
      <c r="Z413" s="3"/>
      <c r="AA413" s="1"/>
      <c r="AB413" s="1"/>
      <c r="AC413" s="1"/>
      <c r="AD413" s="1"/>
      <c r="AE413" s="1"/>
      <c r="AF413" s="1"/>
      <c r="AG413" s="1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</row>
    <row r="414" spans="1:6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3"/>
      <c r="Z414" s="3"/>
      <c r="AA414" s="1"/>
      <c r="AB414" s="1"/>
      <c r="AC414" s="1"/>
      <c r="AD414" s="1"/>
      <c r="AE414" s="1"/>
      <c r="AF414" s="1"/>
      <c r="AG414" s="1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</row>
    <row r="415" spans="1:64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3"/>
      <c r="Z415" s="3"/>
      <c r="AA415" s="1"/>
      <c r="AB415" s="1"/>
      <c r="AC415" s="1"/>
      <c r="AD415" s="1"/>
      <c r="AE415" s="1"/>
      <c r="AF415" s="1"/>
      <c r="AG415" s="1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</row>
    <row r="416" spans="1:64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3"/>
      <c r="Z416" s="3"/>
      <c r="AA416" s="1"/>
      <c r="AB416" s="1"/>
      <c r="AC416" s="1"/>
      <c r="AD416" s="1"/>
      <c r="AE416" s="1"/>
      <c r="AF416" s="1"/>
      <c r="AG416" s="1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</row>
    <row r="417" spans="1:64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3"/>
      <c r="Z417" s="3"/>
      <c r="AA417" s="1"/>
      <c r="AB417" s="1"/>
      <c r="AC417" s="1"/>
      <c r="AD417" s="1"/>
      <c r="AE417" s="1"/>
      <c r="AF417" s="1"/>
      <c r="AG417" s="1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</row>
    <row r="418" spans="1:64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3"/>
      <c r="Z418" s="3"/>
      <c r="AA418" s="1"/>
      <c r="AB418" s="1"/>
      <c r="AC418" s="1"/>
      <c r="AD418" s="1"/>
      <c r="AE418" s="1"/>
      <c r="AF418" s="1"/>
      <c r="AG418" s="1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</row>
    <row r="419" spans="1:64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3"/>
      <c r="Z419" s="3"/>
      <c r="AA419" s="1"/>
      <c r="AB419" s="1"/>
      <c r="AC419" s="1"/>
      <c r="AD419" s="1"/>
      <c r="AE419" s="1"/>
      <c r="AF419" s="1"/>
      <c r="AG419" s="1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</row>
    <row r="420" spans="1:64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3"/>
      <c r="Z420" s="3"/>
      <c r="AA420" s="1"/>
      <c r="AB420" s="1"/>
      <c r="AC420" s="1"/>
      <c r="AD420" s="1"/>
      <c r="AE420" s="1"/>
      <c r="AF420" s="1"/>
      <c r="AG420" s="1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</row>
    <row r="421" spans="1:64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3"/>
      <c r="Z421" s="3"/>
      <c r="AA421" s="1"/>
      <c r="AB421" s="1"/>
      <c r="AC421" s="1"/>
      <c r="AD421" s="1"/>
      <c r="AE421" s="1"/>
      <c r="AF421" s="1"/>
      <c r="AG421" s="1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</row>
    <row r="422" spans="1:64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3"/>
      <c r="Z422" s="3"/>
      <c r="AA422" s="1"/>
      <c r="AB422" s="1"/>
      <c r="AC422" s="1"/>
      <c r="AD422" s="1"/>
      <c r="AE422" s="1"/>
      <c r="AF422" s="1"/>
      <c r="AG422" s="1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</row>
    <row r="423" spans="1:64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3"/>
      <c r="Z423" s="3"/>
      <c r="AA423" s="1"/>
      <c r="AB423" s="1"/>
      <c r="AC423" s="1"/>
      <c r="AD423" s="1"/>
      <c r="AE423" s="1"/>
      <c r="AF423" s="1"/>
      <c r="AG423" s="1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</row>
    <row r="424" spans="1:6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3"/>
      <c r="Z424" s="3"/>
      <c r="AA424" s="1"/>
      <c r="AB424" s="1"/>
      <c r="AC424" s="1"/>
      <c r="AD424" s="1"/>
      <c r="AE424" s="1"/>
      <c r="AF424" s="1"/>
      <c r="AG424" s="1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</row>
    <row r="425" spans="1:64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3"/>
      <c r="Z425" s="3"/>
      <c r="AA425" s="1"/>
      <c r="AB425" s="1"/>
      <c r="AC425" s="1"/>
      <c r="AD425" s="1"/>
      <c r="AE425" s="1"/>
      <c r="AF425" s="1"/>
      <c r="AG425" s="1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</row>
    <row r="426" spans="1:64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3"/>
      <c r="Z426" s="3"/>
      <c r="AA426" s="1"/>
      <c r="AB426" s="1"/>
      <c r="AC426" s="1"/>
      <c r="AD426" s="1"/>
      <c r="AE426" s="1"/>
      <c r="AF426" s="1"/>
      <c r="AG426" s="1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</row>
    <row r="427" spans="1:64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3"/>
      <c r="Z427" s="3"/>
      <c r="AA427" s="1"/>
      <c r="AB427" s="1"/>
      <c r="AC427" s="1"/>
      <c r="AD427" s="1"/>
      <c r="AE427" s="1"/>
      <c r="AF427" s="1"/>
      <c r="AG427" s="1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</row>
    <row r="428" spans="1:64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3"/>
      <c r="Z428" s="3"/>
      <c r="AA428" s="1"/>
      <c r="AB428" s="1"/>
      <c r="AC428" s="1"/>
      <c r="AD428" s="1"/>
      <c r="AE428" s="1"/>
      <c r="AF428" s="1"/>
      <c r="AG428" s="1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</row>
    <row r="429" spans="1:64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3"/>
      <c r="Z429" s="3"/>
      <c r="AA429" s="1"/>
      <c r="AB429" s="1"/>
      <c r="AC429" s="1"/>
      <c r="AD429" s="1"/>
      <c r="AE429" s="1"/>
      <c r="AF429" s="1"/>
      <c r="AG429" s="1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</row>
    <row r="430" spans="1:64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3"/>
      <c r="Z430" s="3"/>
      <c r="AA430" s="1"/>
      <c r="AB430" s="1"/>
      <c r="AC430" s="1"/>
      <c r="AD430" s="1"/>
      <c r="AE430" s="1"/>
      <c r="AF430" s="1"/>
      <c r="AG430" s="1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</row>
    <row r="431" spans="1:64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3"/>
      <c r="Z431" s="3"/>
      <c r="AA431" s="1"/>
      <c r="AB431" s="1"/>
      <c r="AC431" s="1"/>
      <c r="AD431" s="1"/>
      <c r="AE431" s="1"/>
      <c r="AF431" s="1"/>
      <c r="AG431" s="1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</row>
    <row r="432" spans="1:64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3"/>
      <c r="Z432" s="3"/>
      <c r="AA432" s="1"/>
      <c r="AB432" s="1"/>
      <c r="AC432" s="1"/>
      <c r="AD432" s="1"/>
      <c r="AE432" s="1"/>
      <c r="AF432" s="1"/>
      <c r="AG432" s="1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</row>
    <row r="433" spans="1:64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3"/>
      <c r="Z433" s="3"/>
      <c r="AA433" s="1"/>
      <c r="AB433" s="1"/>
      <c r="AC433" s="1"/>
      <c r="AD433" s="1"/>
      <c r="AE433" s="1"/>
      <c r="AF433" s="1"/>
      <c r="AG433" s="1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</row>
    <row r="434" spans="1:6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3"/>
      <c r="Z434" s="3"/>
      <c r="AA434" s="1"/>
      <c r="AB434" s="1"/>
      <c r="AC434" s="1"/>
      <c r="AD434" s="1"/>
      <c r="AE434" s="1"/>
      <c r="AF434" s="1"/>
      <c r="AG434" s="1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</row>
    <row r="435" spans="1:64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3"/>
      <c r="Z435" s="3"/>
      <c r="AA435" s="1"/>
      <c r="AB435" s="1"/>
      <c r="AC435" s="1"/>
      <c r="AD435" s="1"/>
      <c r="AE435" s="1"/>
      <c r="AF435" s="1"/>
      <c r="AG435" s="1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</row>
    <row r="436" spans="1:64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3"/>
      <c r="Z436" s="3"/>
      <c r="AA436" s="1"/>
      <c r="AB436" s="1"/>
      <c r="AC436" s="1"/>
      <c r="AD436" s="1"/>
      <c r="AE436" s="1"/>
      <c r="AF436" s="1"/>
      <c r="AG436" s="1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</row>
    <row r="437" spans="1:64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3"/>
      <c r="Z437" s="3"/>
      <c r="AA437" s="1"/>
      <c r="AB437" s="1"/>
      <c r="AC437" s="1"/>
      <c r="AD437" s="1"/>
      <c r="AE437" s="1"/>
      <c r="AF437" s="1"/>
      <c r="AG437" s="1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</row>
    <row r="438" spans="1:64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3"/>
      <c r="Z438" s="3"/>
      <c r="AA438" s="1"/>
      <c r="AB438" s="1"/>
      <c r="AC438" s="1"/>
      <c r="AD438" s="1"/>
      <c r="AE438" s="1"/>
      <c r="AF438" s="1"/>
      <c r="AG438" s="1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</row>
    <row r="439" spans="1:64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3"/>
      <c r="Z439" s="3"/>
      <c r="AA439" s="1"/>
      <c r="AB439" s="1"/>
      <c r="AC439" s="1"/>
      <c r="AD439" s="1"/>
      <c r="AE439" s="1"/>
      <c r="AF439" s="1"/>
      <c r="AG439" s="1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</row>
    <row r="440" spans="1:64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3"/>
      <c r="Z440" s="3"/>
      <c r="AA440" s="1"/>
      <c r="AB440" s="1"/>
      <c r="AC440" s="1"/>
      <c r="AD440" s="1"/>
      <c r="AE440" s="1"/>
      <c r="AF440" s="1"/>
      <c r="AG440" s="1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</row>
    <row r="441" spans="1:64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3"/>
      <c r="Z441" s="3"/>
      <c r="AA441" s="1"/>
      <c r="AB441" s="1"/>
      <c r="AC441" s="1"/>
      <c r="AD441" s="1"/>
      <c r="AE441" s="1"/>
      <c r="AF441" s="1"/>
      <c r="AG441" s="1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</row>
    <row r="442" spans="1:64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3"/>
      <c r="Z442" s="3"/>
      <c r="AA442" s="1"/>
      <c r="AB442" s="1"/>
      <c r="AC442" s="1"/>
      <c r="AD442" s="1"/>
      <c r="AE442" s="1"/>
      <c r="AF442" s="1"/>
      <c r="AG442" s="1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</row>
    <row r="443" spans="1:64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3"/>
      <c r="Z443" s="3"/>
      <c r="AA443" s="1"/>
      <c r="AB443" s="1"/>
      <c r="AC443" s="1"/>
      <c r="AD443" s="1"/>
      <c r="AE443" s="1"/>
      <c r="AF443" s="1"/>
      <c r="AG443" s="1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</row>
    <row r="444" spans="1:6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3"/>
      <c r="Z444" s="3"/>
      <c r="AA444" s="1"/>
      <c r="AB444" s="1"/>
      <c r="AC444" s="1"/>
      <c r="AD444" s="1"/>
      <c r="AE444" s="1"/>
      <c r="AF444" s="1"/>
      <c r="AG444" s="1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</row>
    <row r="445" spans="1:64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3"/>
      <c r="Z445" s="3"/>
      <c r="AA445" s="1"/>
      <c r="AB445" s="1"/>
      <c r="AC445" s="1"/>
      <c r="AD445" s="1"/>
      <c r="AE445" s="1"/>
      <c r="AF445" s="1"/>
      <c r="AG445" s="1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</row>
    <row r="446" spans="1:64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3"/>
      <c r="Z446" s="3"/>
      <c r="AA446" s="1"/>
      <c r="AB446" s="1"/>
      <c r="AC446" s="1"/>
      <c r="AD446" s="1"/>
      <c r="AE446" s="1"/>
      <c r="AF446" s="1"/>
      <c r="AG446" s="1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</row>
    <row r="447" spans="1:64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3"/>
      <c r="Z447" s="3"/>
      <c r="AA447" s="1"/>
      <c r="AB447" s="1"/>
      <c r="AC447" s="1"/>
      <c r="AD447" s="1"/>
      <c r="AE447" s="1"/>
      <c r="AF447" s="1"/>
      <c r="AG447" s="1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</row>
    <row r="448" spans="1:64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3"/>
      <c r="Z448" s="3"/>
      <c r="AA448" s="1"/>
      <c r="AB448" s="1"/>
      <c r="AC448" s="1"/>
      <c r="AD448" s="1"/>
      <c r="AE448" s="1"/>
      <c r="AF448" s="1"/>
      <c r="AG448" s="1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</row>
    <row r="449" spans="1:64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3"/>
      <c r="Z449" s="3"/>
      <c r="AA449" s="1"/>
      <c r="AB449" s="1"/>
      <c r="AC449" s="1"/>
      <c r="AD449" s="1"/>
      <c r="AE449" s="1"/>
      <c r="AF449" s="1"/>
      <c r="AG449" s="1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</row>
    <row r="450" spans="1:64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3"/>
      <c r="Z450" s="3"/>
      <c r="AA450" s="1"/>
      <c r="AB450" s="1"/>
      <c r="AC450" s="1"/>
      <c r="AD450" s="1"/>
      <c r="AE450" s="1"/>
      <c r="AF450" s="1"/>
      <c r="AG450" s="1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</row>
    <row r="451" spans="1:64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3"/>
      <c r="Z451" s="3"/>
      <c r="AA451" s="1"/>
      <c r="AB451" s="1"/>
      <c r="AC451" s="1"/>
      <c r="AD451" s="1"/>
      <c r="AE451" s="1"/>
      <c r="AF451" s="1"/>
      <c r="AG451" s="1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</row>
    <row r="452" spans="1:64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3"/>
      <c r="Z452" s="3"/>
      <c r="AA452" s="1"/>
      <c r="AB452" s="1"/>
      <c r="AC452" s="1"/>
      <c r="AD452" s="1"/>
      <c r="AE452" s="1"/>
      <c r="AF452" s="1"/>
      <c r="AG452" s="1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</row>
    <row r="453" spans="1:64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3"/>
      <c r="Z453" s="3"/>
      <c r="AA453" s="1"/>
      <c r="AB453" s="1"/>
      <c r="AC453" s="1"/>
      <c r="AD453" s="1"/>
      <c r="AE453" s="1"/>
      <c r="AF453" s="1"/>
      <c r="AG453" s="1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</row>
    <row r="454" spans="1:6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3"/>
      <c r="Z454" s="3"/>
      <c r="AA454" s="1"/>
      <c r="AB454" s="1"/>
      <c r="AC454" s="1"/>
      <c r="AD454" s="1"/>
      <c r="AE454" s="1"/>
      <c r="AF454" s="1"/>
      <c r="AG454" s="1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</row>
    <row r="455" spans="1:64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3"/>
      <c r="Z455" s="3"/>
      <c r="AA455" s="1"/>
      <c r="AB455" s="1"/>
      <c r="AC455" s="1"/>
      <c r="AD455" s="1"/>
      <c r="AE455" s="1"/>
      <c r="AF455" s="1"/>
      <c r="AG455" s="1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</row>
    <row r="456" spans="1:64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3"/>
      <c r="Z456" s="3"/>
      <c r="AA456" s="1"/>
      <c r="AB456" s="1"/>
      <c r="AC456" s="1"/>
      <c r="AD456" s="1"/>
      <c r="AE456" s="1"/>
      <c r="AF456" s="1"/>
      <c r="AG456" s="1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</row>
    <row r="457" spans="1:64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3"/>
      <c r="Z457" s="3"/>
      <c r="AA457" s="1"/>
      <c r="AB457" s="1"/>
      <c r="AC457" s="1"/>
      <c r="AD457" s="1"/>
      <c r="AE457" s="1"/>
      <c r="AF457" s="1"/>
      <c r="AG457" s="1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</row>
    <row r="458" spans="1:64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3"/>
      <c r="Z458" s="3"/>
      <c r="AA458" s="1"/>
      <c r="AB458" s="1"/>
      <c r="AC458" s="1"/>
      <c r="AD458" s="1"/>
      <c r="AE458" s="1"/>
      <c r="AF458" s="1"/>
      <c r="AG458" s="1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</row>
    <row r="459" spans="1:64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3"/>
      <c r="Z459" s="3"/>
      <c r="AA459" s="1"/>
      <c r="AB459" s="1"/>
      <c r="AC459" s="1"/>
      <c r="AD459" s="1"/>
      <c r="AE459" s="1"/>
      <c r="AF459" s="1"/>
      <c r="AG459" s="1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</row>
    <row r="460" spans="1:64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3"/>
      <c r="Z460" s="3"/>
      <c r="AA460" s="1"/>
      <c r="AB460" s="1"/>
      <c r="AC460" s="1"/>
      <c r="AD460" s="1"/>
      <c r="AE460" s="1"/>
      <c r="AF460" s="1"/>
      <c r="AG460" s="1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</row>
    <row r="461" spans="1:64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3"/>
      <c r="Z461" s="3"/>
      <c r="AA461" s="1"/>
      <c r="AB461" s="1"/>
      <c r="AC461" s="1"/>
      <c r="AD461" s="1"/>
      <c r="AE461" s="1"/>
      <c r="AF461" s="1"/>
      <c r="AG461" s="1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</row>
    <row r="462" spans="1:64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3"/>
      <c r="Z462" s="3"/>
      <c r="AA462" s="1"/>
      <c r="AB462" s="1"/>
      <c r="AC462" s="1"/>
      <c r="AD462" s="1"/>
      <c r="AE462" s="1"/>
      <c r="AF462" s="1"/>
      <c r="AG462" s="1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</row>
    <row r="463" spans="1:64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3"/>
      <c r="Z463" s="3"/>
      <c r="AA463" s="1"/>
      <c r="AB463" s="1"/>
      <c r="AC463" s="1"/>
      <c r="AD463" s="1"/>
      <c r="AE463" s="1"/>
      <c r="AF463" s="1"/>
      <c r="AG463" s="1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</row>
    <row r="464" spans="1: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3"/>
      <c r="Z464" s="3"/>
      <c r="AA464" s="1"/>
      <c r="AB464" s="1"/>
      <c r="AC464" s="1"/>
      <c r="AD464" s="1"/>
      <c r="AE464" s="1"/>
      <c r="AF464" s="1"/>
      <c r="AG464" s="1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</row>
    <row r="465" spans="1:64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3"/>
      <c r="Z465" s="3"/>
      <c r="AA465" s="1"/>
      <c r="AB465" s="1"/>
      <c r="AC465" s="1"/>
      <c r="AD465" s="1"/>
      <c r="AE465" s="1"/>
      <c r="AF465" s="1"/>
      <c r="AG465" s="1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</row>
    <row r="466" spans="1:64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3"/>
      <c r="Z466" s="3"/>
      <c r="AA466" s="1"/>
      <c r="AB466" s="1"/>
      <c r="AC466" s="1"/>
      <c r="AD466" s="1"/>
      <c r="AE466" s="1"/>
      <c r="AF466" s="1"/>
      <c r="AG466" s="1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</row>
    <row r="467" spans="1:64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3"/>
      <c r="Z467" s="3"/>
      <c r="AA467" s="1"/>
      <c r="AB467" s="1"/>
      <c r="AC467" s="1"/>
      <c r="AD467" s="1"/>
      <c r="AE467" s="1"/>
      <c r="AF467" s="1"/>
      <c r="AG467" s="1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</row>
    <row r="468" spans="1:64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3"/>
      <c r="Z468" s="3"/>
      <c r="AA468" s="1"/>
      <c r="AB468" s="1"/>
      <c r="AC468" s="1"/>
      <c r="AD468" s="1"/>
      <c r="AE468" s="1"/>
      <c r="AF468" s="1"/>
      <c r="AG468" s="1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</row>
    <row r="469" spans="1:64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3"/>
      <c r="Z469" s="3"/>
      <c r="AA469" s="1"/>
      <c r="AB469" s="1"/>
      <c r="AC469" s="1"/>
      <c r="AD469" s="1"/>
      <c r="AE469" s="1"/>
      <c r="AF469" s="1"/>
      <c r="AG469" s="1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</row>
    <row r="470" spans="1:64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3"/>
      <c r="Z470" s="3"/>
      <c r="AA470" s="1"/>
      <c r="AB470" s="1"/>
      <c r="AC470" s="1"/>
      <c r="AD470" s="1"/>
      <c r="AE470" s="1"/>
      <c r="AF470" s="1"/>
      <c r="AG470" s="1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</row>
    <row r="471" spans="1:64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3"/>
      <c r="Z471" s="3"/>
      <c r="AA471" s="1"/>
      <c r="AB471" s="1"/>
      <c r="AC471" s="1"/>
      <c r="AD471" s="1"/>
      <c r="AE471" s="1"/>
      <c r="AF471" s="1"/>
      <c r="AG471" s="1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</row>
    <row r="472" spans="1:64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3"/>
      <c r="Z472" s="3"/>
      <c r="AA472" s="1"/>
      <c r="AB472" s="1"/>
      <c r="AC472" s="1"/>
      <c r="AD472" s="1"/>
      <c r="AE472" s="1"/>
      <c r="AF472" s="1"/>
      <c r="AG472" s="1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</row>
    <row r="473" spans="1:64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3"/>
      <c r="Z473" s="3"/>
      <c r="AA473" s="1"/>
      <c r="AB473" s="1"/>
      <c r="AC473" s="1"/>
      <c r="AD473" s="1"/>
      <c r="AE473" s="1"/>
      <c r="AF473" s="1"/>
      <c r="AG473" s="1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</row>
    <row r="474" spans="1:6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3"/>
      <c r="Z474" s="3"/>
      <c r="AA474" s="1"/>
      <c r="AB474" s="1"/>
      <c r="AC474" s="1"/>
      <c r="AD474" s="1"/>
      <c r="AE474" s="1"/>
      <c r="AF474" s="1"/>
      <c r="AG474" s="1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</row>
    <row r="475" spans="1:64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3"/>
      <c r="Z475" s="3"/>
      <c r="AA475" s="1"/>
      <c r="AB475" s="1"/>
      <c r="AC475" s="1"/>
      <c r="AD475" s="1"/>
      <c r="AE475" s="1"/>
      <c r="AF475" s="1"/>
      <c r="AG475" s="1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</row>
    <row r="476" spans="1:64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3"/>
      <c r="Z476" s="3"/>
      <c r="AA476" s="1"/>
      <c r="AB476" s="1"/>
      <c r="AC476" s="1"/>
      <c r="AD476" s="1"/>
      <c r="AE476" s="1"/>
      <c r="AF476" s="1"/>
      <c r="AG476" s="1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</row>
    <row r="477" spans="1:64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3"/>
      <c r="Z477" s="3"/>
      <c r="AA477" s="1"/>
      <c r="AB477" s="1"/>
      <c r="AC477" s="1"/>
      <c r="AD477" s="1"/>
      <c r="AE477" s="1"/>
      <c r="AF477" s="1"/>
      <c r="AG477" s="1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</row>
    <row r="478" spans="1:64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3"/>
      <c r="Z478" s="3"/>
      <c r="AA478" s="1"/>
      <c r="AB478" s="1"/>
      <c r="AC478" s="1"/>
      <c r="AD478" s="1"/>
      <c r="AE478" s="1"/>
      <c r="AF478" s="1"/>
      <c r="AG478" s="1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</row>
    <row r="479" spans="1:64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3"/>
      <c r="Z479" s="3"/>
      <c r="AA479" s="1"/>
      <c r="AB479" s="1"/>
      <c r="AC479" s="1"/>
      <c r="AD479" s="1"/>
      <c r="AE479" s="1"/>
      <c r="AF479" s="1"/>
      <c r="AG479" s="1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</row>
    <row r="480" spans="1:64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3"/>
      <c r="Z480" s="3"/>
      <c r="AA480" s="1"/>
      <c r="AB480" s="1"/>
      <c r="AC480" s="1"/>
      <c r="AD480" s="1"/>
      <c r="AE480" s="1"/>
      <c r="AF480" s="1"/>
      <c r="AG480" s="1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</row>
    <row r="481" spans="1:64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3"/>
      <c r="Z481" s="3"/>
      <c r="AA481" s="1"/>
      <c r="AB481" s="1"/>
      <c r="AC481" s="1"/>
      <c r="AD481" s="1"/>
      <c r="AE481" s="1"/>
      <c r="AF481" s="1"/>
      <c r="AG481" s="1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</row>
    <row r="482" spans="1:64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3"/>
      <c r="Z482" s="3"/>
      <c r="AA482" s="1"/>
      <c r="AB482" s="1"/>
      <c r="AC482" s="1"/>
      <c r="AD482" s="1"/>
      <c r="AE482" s="1"/>
      <c r="AF482" s="1"/>
      <c r="AG482" s="1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</row>
    <row r="483" spans="1:64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3"/>
      <c r="Z483" s="3"/>
      <c r="AA483" s="1"/>
      <c r="AB483" s="1"/>
      <c r="AC483" s="1"/>
      <c r="AD483" s="1"/>
      <c r="AE483" s="1"/>
      <c r="AF483" s="1"/>
      <c r="AG483" s="1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</row>
    <row r="484" spans="1:6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3"/>
      <c r="Z484" s="3"/>
      <c r="AA484" s="1"/>
      <c r="AB484" s="1"/>
      <c r="AC484" s="1"/>
      <c r="AD484" s="1"/>
      <c r="AE484" s="1"/>
      <c r="AF484" s="1"/>
      <c r="AG484" s="1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</row>
    <row r="485" spans="1:64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3"/>
      <c r="Z485" s="3"/>
      <c r="AA485" s="1"/>
      <c r="AB485" s="1"/>
      <c r="AC485" s="1"/>
      <c r="AD485" s="1"/>
      <c r="AE485" s="1"/>
      <c r="AF485" s="1"/>
      <c r="AG485" s="1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</row>
    <row r="486" spans="1:64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3"/>
      <c r="Z486" s="3"/>
      <c r="AA486" s="1"/>
      <c r="AB486" s="1"/>
      <c r="AC486" s="1"/>
      <c r="AD486" s="1"/>
      <c r="AE486" s="1"/>
      <c r="AF486" s="1"/>
      <c r="AG486" s="1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</row>
    <row r="487" spans="1:64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3"/>
      <c r="Z487" s="3"/>
      <c r="AA487" s="1"/>
      <c r="AB487" s="1"/>
      <c r="AC487" s="1"/>
      <c r="AD487" s="1"/>
      <c r="AE487" s="1"/>
      <c r="AF487" s="1"/>
      <c r="AG487" s="1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</row>
    <row r="488" spans="1:64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3"/>
      <c r="Z488" s="3"/>
      <c r="AA488" s="1"/>
      <c r="AB488" s="1"/>
      <c r="AC488" s="1"/>
      <c r="AD488" s="1"/>
      <c r="AE488" s="1"/>
      <c r="AF488" s="1"/>
      <c r="AG488" s="1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</row>
    <row r="489" spans="1:64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3"/>
      <c r="Z489" s="3"/>
      <c r="AA489" s="1"/>
      <c r="AB489" s="1"/>
      <c r="AC489" s="1"/>
      <c r="AD489" s="1"/>
      <c r="AE489" s="1"/>
      <c r="AF489" s="1"/>
      <c r="AG489" s="1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</row>
    <row r="490" spans="1:64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3"/>
      <c r="Z490" s="3"/>
      <c r="AA490" s="1"/>
      <c r="AB490" s="1"/>
      <c r="AC490" s="1"/>
      <c r="AD490" s="1"/>
      <c r="AE490" s="1"/>
      <c r="AF490" s="1"/>
      <c r="AG490" s="1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</row>
    <row r="491" spans="1:64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3"/>
      <c r="Z491" s="3"/>
      <c r="AA491" s="1"/>
      <c r="AB491" s="1"/>
      <c r="AC491" s="1"/>
      <c r="AD491" s="1"/>
      <c r="AE491" s="1"/>
      <c r="AF491" s="1"/>
      <c r="AG491" s="1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</row>
    <row r="492" spans="1:64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3"/>
      <c r="Z492" s="3"/>
      <c r="AA492" s="1"/>
      <c r="AB492" s="1"/>
      <c r="AC492" s="1"/>
      <c r="AD492" s="1"/>
      <c r="AE492" s="1"/>
      <c r="AF492" s="1"/>
      <c r="AG492" s="1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</row>
    <row r="493" spans="1:64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3"/>
      <c r="Z493" s="3"/>
      <c r="AA493" s="1"/>
      <c r="AB493" s="1"/>
      <c r="AC493" s="1"/>
      <c r="AD493" s="1"/>
      <c r="AE493" s="1"/>
      <c r="AF493" s="1"/>
      <c r="AG493" s="1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</row>
    <row r="494" spans="1:6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3"/>
      <c r="Z494" s="3"/>
      <c r="AA494" s="1"/>
      <c r="AB494" s="1"/>
      <c r="AC494" s="1"/>
      <c r="AD494" s="1"/>
      <c r="AE494" s="1"/>
      <c r="AF494" s="1"/>
      <c r="AG494" s="1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</row>
    <row r="495" spans="1:64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3"/>
      <c r="Z495" s="3"/>
      <c r="AA495" s="1"/>
      <c r="AB495" s="1"/>
      <c r="AC495" s="1"/>
      <c r="AD495" s="1"/>
      <c r="AE495" s="1"/>
      <c r="AF495" s="1"/>
      <c r="AG495" s="1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</row>
    <row r="496" spans="1:64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3"/>
      <c r="Z496" s="3"/>
      <c r="AA496" s="1"/>
      <c r="AB496" s="1"/>
      <c r="AC496" s="1"/>
      <c r="AD496" s="1"/>
      <c r="AE496" s="1"/>
      <c r="AF496" s="1"/>
      <c r="AG496" s="1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</row>
    <row r="497" spans="1:64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3"/>
      <c r="Z497" s="3"/>
      <c r="AA497" s="1"/>
      <c r="AB497" s="1"/>
      <c r="AC497" s="1"/>
      <c r="AD497" s="1"/>
      <c r="AE497" s="1"/>
      <c r="AF497" s="1"/>
      <c r="AG497" s="1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</row>
    <row r="498" spans="1:64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3"/>
      <c r="Z498" s="3"/>
      <c r="AA498" s="1"/>
      <c r="AB498" s="1"/>
      <c r="AC498" s="1"/>
      <c r="AD498" s="1"/>
      <c r="AE498" s="1"/>
      <c r="AF498" s="1"/>
      <c r="AG498" s="1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</row>
    <row r="499" spans="1:64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3"/>
      <c r="Z499" s="3"/>
      <c r="AA499" s="1"/>
      <c r="AB499" s="1"/>
      <c r="AC499" s="1"/>
      <c r="AD499" s="1"/>
      <c r="AE499" s="1"/>
      <c r="AF499" s="1"/>
      <c r="AG499" s="1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</row>
    <row r="500" spans="1:64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3"/>
      <c r="Z500" s="3"/>
      <c r="AA500" s="1"/>
      <c r="AB500" s="1"/>
      <c r="AC500" s="1"/>
      <c r="AD500" s="1"/>
      <c r="AE500" s="1"/>
      <c r="AF500" s="1"/>
      <c r="AG500" s="1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</row>
    <row r="501" spans="1:64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3"/>
      <c r="Z501" s="3"/>
      <c r="AA501" s="1"/>
      <c r="AB501" s="1"/>
      <c r="AC501" s="1"/>
      <c r="AD501" s="1"/>
      <c r="AE501" s="1"/>
      <c r="AF501" s="1"/>
      <c r="AG501" s="1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</row>
    <row r="502" spans="1:64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3"/>
      <c r="Z502" s="3"/>
      <c r="AA502" s="1"/>
      <c r="AB502" s="1"/>
      <c r="AC502" s="1"/>
      <c r="AD502" s="1"/>
      <c r="AE502" s="1"/>
      <c r="AF502" s="1"/>
      <c r="AG502" s="1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</row>
    <row r="503" spans="1:64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3"/>
      <c r="Z503" s="3"/>
      <c r="AA503" s="1"/>
      <c r="AB503" s="1"/>
      <c r="AC503" s="1"/>
      <c r="AD503" s="1"/>
      <c r="AE503" s="1"/>
      <c r="AF503" s="1"/>
      <c r="AG503" s="1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</row>
    <row r="504" spans="1:6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3"/>
      <c r="Z504" s="3"/>
      <c r="AA504" s="1"/>
      <c r="AB504" s="1"/>
      <c r="AC504" s="1"/>
      <c r="AD504" s="1"/>
      <c r="AE504" s="1"/>
      <c r="AF504" s="1"/>
      <c r="AG504" s="1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</row>
    <row r="505" spans="1:64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3"/>
      <c r="Z505" s="3"/>
      <c r="AA505" s="1"/>
      <c r="AB505" s="1"/>
      <c r="AC505" s="1"/>
      <c r="AD505" s="1"/>
      <c r="AE505" s="1"/>
      <c r="AF505" s="1"/>
      <c r="AG505" s="1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</row>
    <row r="506" spans="1:64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3"/>
      <c r="Z506" s="3"/>
      <c r="AA506" s="1"/>
      <c r="AB506" s="1"/>
      <c r="AC506" s="1"/>
      <c r="AD506" s="1"/>
      <c r="AE506" s="1"/>
      <c r="AF506" s="1"/>
      <c r="AG506" s="1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</row>
    <row r="507" spans="1:64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3"/>
      <c r="Z507" s="3"/>
      <c r="AA507" s="1"/>
      <c r="AB507" s="1"/>
      <c r="AC507" s="1"/>
      <c r="AD507" s="1"/>
      <c r="AE507" s="1"/>
      <c r="AF507" s="1"/>
      <c r="AG507" s="1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</row>
    <row r="508" spans="1:64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3"/>
      <c r="Z508" s="3"/>
      <c r="AA508" s="1"/>
      <c r="AB508" s="1"/>
      <c r="AC508" s="1"/>
      <c r="AD508" s="1"/>
      <c r="AE508" s="1"/>
      <c r="AF508" s="1"/>
      <c r="AG508" s="1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</row>
    <row r="509" spans="1:64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3"/>
      <c r="Z509" s="3"/>
      <c r="AA509" s="1"/>
      <c r="AB509" s="1"/>
      <c r="AC509" s="1"/>
      <c r="AD509" s="1"/>
      <c r="AE509" s="1"/>
      <c r="AF509" s="1"/>
      <c r="AG509" s="1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</row>
    <row r="510" spans="1:64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3"/>
      <c r="Z510" s="3"/>
      <c r="AA510" s="1"/>
      <c r="AB510" s="1"/>
      <c r="AC510" s="1"/>
      <c r="AD510" s="1"/>
      <c r="AE510" s="1"/>
      <c r="AF510" s="1"/>
      <c r="AG510" s="1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</row>
    <row r="511" spans="1:64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3"/>
      <c r="Z511" s="3"/>
      <c r="AA511" s="1"/>
      <c r="AB511" s="1"/>
      <c r="AC511" s="1"/>
      <c r="AD511" s="1"/>
      <c r="AE511" s="1"/>
      <c r="AF511" s="1"/>
      <c r="AG511" s="1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</row>
    <row r="512" spans="1:64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3"/>
      <c r="Z512" s="3"/>
      <c r="AA512" s="1"/>
      <c r="AB512" s="1"/>
      <c r="AC512" s="1"/>
      <c r="AD512" s="1"/>
      <c r="AE512" s="1"/>
      <c r="AF512" s="1"/>
      <c r="AG512" s="1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</row>
    <row r="513" spans="1:64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3"/>
      <c r="Z513" s="3"/>
      <c r="AA513" s="1"/>
      <c r="AB513" s="1"/>
      <c r="AC513" s="1"/>
      <c r="AD513" s="1"/>
      <c r="AE513" s="1"/>
      <c r="AF513" s="1"/>
      <c r="AG513" s="1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</row>
    <row r="514" spans="1:6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3"/>
      <c r="Z514" s="3"/>
      <c r="AA514" s="1"/>
      <c r="AB514" s="1"/>
      <c r="AC514" s="1"/>
      <c r="AD514" s="1"/>
      <c r="AE514" s="1"/>
      <c r="AF514" s="1"/>
      <c r="AG514" s="1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</row>
    <row r="515" spans="1:64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3"/>
      <c r="Z515" s="3"/>
      <c r="AA515" s="1"/>
      <c r="AB515" s="1"/>
      <c r="AC515" s="1"/>
      <c r="AD515" s="1"/>
      <c r="AE515" s="1"/>
      <c r="AF515" s="1"/>
      <c r="AG515" s="1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</row>
    <row r="516" spans="1:64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3"/>
      <c r="Z516" s="3"/>
      <c r="AA516" s="1"/>
      <c r="AB516" s="1"/>
      <c r="AC516" s="1"/>
      <c r="AD516" s="1"/>
      <c r="AE516" s="1"/>
      <c r="AF516" s="1"/>
      <c r="AG516" s="1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</row>
    <row r="517" spans="1:64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3"/>
      <c r="Z517" s="3"/>
      <c r="AA517" s="1"/>
      <c r="AB517" s="1"/>
      <c r="AC517" s="1"/>
      <c r="AD517" s="1"/>
      <c r="AE517" s="1"/>
      <c r="AF517" s="1"/>
      <c r="AG517" s="1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</row>
    <row r="518" spans="1:64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3"/>
      <c r="Z518" s="3"/>
      <c r="AA518" s="1"/>
      <c r="AB518" s="1"/>
      <c r="AC518" s="1"/>
      <c r="AD518" s="1"/>
      <c r="AE518" s="1"/>
      <c r="AF518" s="1"/>
      <c r="AG518" s="1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</row>
    <row r="519" spans="1:64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3"/>
      <c r="Z519" s="3"/>
      <c r="AA519" s="1"/>
      <c r="AB519" s="1"/>
      <c r="AC519" s="1"/>
      <c r="AD519" s="1"/>
      <c r="AE519" s="1"/>
      <c r="AF519" s="1"/>
      <c r="AG519" s="1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</row>
    <row r="520" spans="1:64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3"/>
      <c r="Z520" s="3"/>
      <c r="AA520" s="1"/>
      <c r="AB520" s="1"/>
      <c r="AC520" s="1"/>
      <c r="AD520" s="1"/>
      <c r="AE520" s="1"/>
      <c r="AF520" s="1"/>
      <c r="AG520" s="1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</row>
    <row r="521" spans="1:64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3"/>
      <c r="Z521" s="3"/>
      <c r="AA521" s="1"/>
      <c r="AB521" s="1"/>
      <c r="AC521" s="1"/>
      <c r="AD521" s="1"/>
      <c r="AE521" s="1"/>
      <c r="AF521" s="1"/>
      <c r="AG521" s="1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</row>
    <row r="522" spans="1:64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3"/>
      <c r="Z522" s="3"/>
      <c r="AA522" s="1"/>
      <c r="AB522" s="1"/>
      <c r="AC522" s="1"/>
      <c r="AD522" s="1"/>
      <c r="AE522" s="1"/>
      <c r="AF522" s="1"/>
      <c r="AG522" s="1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</row>
    <row r="523" spans="1:64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3"/>
      <c r="Z523" s="3"/>
      <c r="AA523" s="1"/>
      <c r="AB523" s="1"/>
      <c r="AC523" s="1"/>
      <c r="AD523" s="1"/>
      <c r="AE523" s="1"/>
      <c r="AF523" s="1"/>
      <c r="AG523" s="1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</row>
    <row r="524" spans="1:6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3"/>
      <c r="Z524" s="3"/>
      <c r="AA524" s="1"/>
      <c r="AB524" s="1"/>
      <c r="AC524" s="1"/>
      <c r="AD524" s="1"/>
      <c r="AE524" s="1"/>
      <c r="AF524" s="1"/>
      <c r="AG524" s="1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</row>
    <row r="525" spans="1:64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3"/>
      <c r="Z525" s="3"/>
      <c r="AA525" s="1"/>
      <c r="AB525" s="1"/>
      <c r="AC525" s="1"/>
      <c r="AD525" s="1"/>
      <c r="AE525" s="1"/>
      <c r="AF525" s="1"/>
      <c r="AG525" s="1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</row>
    <row r="526" spans="1:64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3"/>
      <c r="Z526" s="3"/>
      <c r="AA526" s="1"/>
      <c r="AB526" s="1"/>
      <c r="AC526" s="1"/>
      <c r="AD526" s="1"/>
      <c r="AE526" s="1"/>
      <c r="AF526" s="1"/>
      <c r="AG526" s="1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</row>
    <row r="527" spans="1:64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3"/>
      <c r="Z527" s="3"/>
      <c r="AA527" s="1"/>
      <c r="AB527" s="1"/>
      <c r="AC527" s="1"/>
      <c r="AD527" s="1"/>
      <c r="AE527" s="1"/>
      <c r="AF527" s="1"/>
      <c r="AG527" s="1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</row>
    <row r="528" spans="1:64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3"/>
      <c r="Z528" s="3"/>
      <c r="AA528" s="1"/>
      <c r="AB528" s="1"/>
      <c r="AC528" s="1"/>
      <c r="AD528" s="1"/>
      <c r="AE528" s="1"/>
      <c r="AF528" s="1"/>
      <c r="AG528" s="1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</row>
    <row r="529" spans="1:64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3"/>
      <c r="Z529" s="3"/>
      <c r="AA529" s="1"/>
      <c r="AB529" s="1"/>
      <c r="AC529" s="1"/>
      <c r="AD529" s="1"/>
      <c r="AE529" s="1"/>
      <c r="AF529" s="1"/>
      <c r="AG529" s="1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</row>
    <row r="530" spans="1:64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3"/>
      <c r="Z530" s="3"/>
      <c r="AA530" s="1"/>
      <c r="AB530" s="1"/>
      <c r="AC530" s="1"/>
      <c r="AD530" s="1"/>
      <c r="AE530" s="1"/>
      <c r="AF530" s="1"/>
      <c r="AG530" s="1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</row>
    <row r="531" spans="1:64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3"/>
      <c r="Z531" s="3"/>
      <c r="AA531" s="1"/>
      <c r="AB531" s="1"/>
      <c r="AC531" s="1"/>
      <c r="AD531" s="1"/>
      <c r="AE531" s="1"/>
      <c r="AF531" s="1"/>
      <c r="AG531" s="1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</row>
    <row r="532" spans="1:64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3"/>
      <c r="Z532" s="3"/>
      <c r="AA532" s="1"/>
      <c r="AB532" s="1"/>
      <c r="AC532" s="1"/>
      <c r="AD532" s="1"/>
      <c r="AE532" s="1"/>
      <c r="AF532" s="1"/>
      <c r="AG532" s="1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</row>
    <row r="533" spans="1:64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3"/>
      <c r="Z533" s="3"/>
      <c r="AA533" s="1"/>
      <c r="AB533" s="1"/>
      <c r="AC533" s="1"/>
      <c r="AD533" s="1"/>
      <c r="AE533" s="1"/>
      <c r="AF533" s="1"/>
      <c r="AG533" s="1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</row>
    <row r="534" spans="1:6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3"/>
      <c r="Z534" s="3"/>
      <c r="AA534" s="1"/>
      <c r="AB534" s="1"/>
      <c r="AC534" s="1"/>
      <c r="AD534" s="1"/>
      <c r="AE534" s="1"/>
      <c r="AF534" s="1"/>
      <c r="AG534" s="1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</row>
    <row r="535" spans="1:64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3"/>
      <c r="Z535" s="3"/>
      <c r="AA535" s="1"/>
      <c r="AB535" s="1"/>
      <c r="AC535" s="1"/>
      <c r="AD535" s="1"/>
      <c r="AE535" s="1"/>
      <c r="AF535" s="1"/>
      <c r="AG535" s="1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</row>
    <row r="536" spans="1:64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3"/>
      <c r="Z536" s="3"/>
      <c r="AA536" s="1"/>
      <c r="AB536" s="1"/>
      <c r="AC536" s="1"/>
      <c r="AD536" s="1"/>
      <c r="AE536" s="1"/>
      <c r="AF536" s="1"/>
      <c r="AG536" s="1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</row>
    <row r="537" spans="1:64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3"/>
      <c r="Z537" s="3"/>
      <c r="AA537" s="1"/>
      <c r="AB537" s="1"/>
      <c r="AC537" s="1"/>
      <c r="AD537" s="1"/>
      <c r="AE537" s="1"/>
      <c r="AF537" s="1"/>
      <c r="AG537" s="1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</row>
    <row r="538" spans="1:64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3"/>
      <c r="Z538" s="3"/>
      <c r="AA538" s="1"/>
      <c r="AB538" s="1"/>
      <c r="AC538" s="1"/>
      <c r="AD538" s="1"/>
      <c r="AE538" s="1"/>
      <c r="AF538" s="1"/>
      <c r="AG538" s="1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</row>
    <row r="539" spans="1:64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3"/>
      <c r="Z539" s="3"/>
      <c r="AA539" s="1"/>
      <c r="AB539" s="1"/>
      <c r="AC539" s="1"/>
      <c r="AD539" s="1"/>
      <c r="AE539" s="1"/>
      <c r="AF539" s="1"/>
      <c r="AG539" s="1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</row>
    <row r="540" spans="1:64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3"/>
      <c r="Z540" s="3"/>
      <c r="AA540" s="1"/>
      <c r="AB540" s="1"/>
      <c r="AC540" s="1"/>
      <c r="AD540" s="1"/>
      <c r="AE540" s="1"/>
      <c r="AF540" s="1"/>
      <c r="AG540" s="1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</row>
    <row r="541" spans="1:64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3"/>
      <c r="Z541" s="3"/>
      <c r="AA541" s="1"/>
      <c r="AB541" s="1"/>
      <c r="AC541" s="1"/>
      <c r="AD541" s="1"/>
      <c r="AE541" s="1"/>
      <c r="AF541" s="1"/>
      <c r="AG541" s="1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</row>
    <row r="542" spans="1:64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3"/>
      <c r="Z542" s="3"/>
      <c r="AA542" s="1"/>
      <c r="AB542" s="1"/>
      <c r="AC542" s="1"/>
      <c r="AD542" s="1"/>
      <c r="AE542" s="1"/>
      <c r="AF542" s="1"/>
      <c r="AG542" s="1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</row>
    <row r="543" spans="1:64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3"/>
      <c r="Z543" s="3"/>
      <c r="AA543" s="1"/>
      <c r="AB543" s="1"/>
      <c r="AC543" s="1"/>
      <c r="AD543" s="1"/>
      <c r="AE543" s="1"/>
      <c r="AF543" s="1"/>
      <c r="AG543" s="1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</row>
    <row r="544" spans="1:6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3"/>
      <c r="Z544" s="3"/>
      <c r="AA544" s="1"/>
      <c r="AB544" s="1"/>
      <c r="AC544" s="1"/>
      <c r="AD544" s="1"/>
      <c r="AE544" s="1"/>
      <c r="AF544" s="1"/>
      <c r="AG544" s="1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</row>
    <row r="545" spans="1:64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3"/>
      <c r="Z545" s="3"/>
      <c r="AA545" s="1"/>
      <c r="AB545" s="1"/>
      <c r="AC545" s="1"/>
      <c r="AD545" s="1"/>
      <c r="AE545" s="1"/>
      <c r="AF545" s="1"/>
      <c r="AG545" s="1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</row>
    <row r="546" spans="1:64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3"/>
      <c r="Z546" s="3"/>
      <c r="AA546" s="1"/>
      <c r="AB546" s="1"/>
      <c r="AC546" s="1"/>
      <c r="AD546" s="1"/>
      <c r="AE546" s="1"/>
      <c r="AF546" s="1"/>
      <c r="AG546" s="1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</row>
    <row r="547" spans="1:64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3"/>
      <c r="Z547" s="3"/>
      <c r="AA547" s="1"/>
      <c r="AB547" s="1"/>
      <c r="AC547" s="1"/>
      <c r="AD547" s="1"/>
      <c r="AE547" s="1"/>
      <c r="AF547" s="1"/>
      <c r="AG547" s="1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</row>
    <row r="548" spans="1:64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3"/>
      <c r="Z548" s="3"/>
      <c r="AA548" s="1"/>
      <c r="AB548" s="1"/>
      <c r="AC548" s="1"/>
      <c r="AD548" s="1"/>
      <c r="AE548" s="1"/>
      <c r="AF548" s="1"/>
      <c r="AG548" s="1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</row>
    <row r="549" spans="1:64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3"/>
      <c r="Z549" s="3"/>
      <c r="AA549" s="1"/>
      <c r="AB549" s="1"/>
      <c r="AC549" s="1"/>
      <c r="AD549" s="1"/>
      <c r="AE549" s="1"/>
      <c r="AF549" s="1"/>
      <c r="AG549" s="1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</row>
    <row r="550" spans="1:64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3"/>
      <c r="Z550" s="3"/>
      <c r="AA550" s="1"/>
      <c r="AB550" s="1"/>
      <c r="AC550" s="1"/>
      <c r="AD550" s="1"/>
      <c r="AE550" s="1"/>
      <c r="AF550" s="1"/>
      <c r="AG550" s="1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</row>
    <row r="551" spans="1:64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3"/>
      <c r="Z551" s="3"/>
      <c r="AA551" s="1"/>
      <c r="AB551" s="1"/>
      <c r="AC551" s="1"/>
      <c r="AD551" s="1"/>
      <c r="AE551" s="1"/>
      <c r="AF551" s="1"/>
      <c r="AG551" s="1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</row>
    <row r="552" spans="1:64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3"/>
      <c r="Z552" s="3"/>
      <c r="AA552" s="1"/>
      <c r="AB552" s="1"/>
      <c r="AC552" s="1"/>
      <c r="AD552" s="1"/>
      <c r="AE552" s="1"/>
      <c r="AF552" s="1"/>
      <c r="AG552" s="1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</row>
    <row r="553" spans="1:64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3"/>
      <c r="Z553" s="3"/>
      <c r="AA553" s="1"/>
      <c r="AB553" s="1"/>
      <c r="AC553" s="1"/>
      <c r="AD553" s="1"/>
      <c r="AE553" s="1"/>
      <c r="AF553" s="1"/>
      <c r="AG553" s="1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</row>
    <row r="554" spans="1:6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3"/>
      <c r="Z554" s="3"/>
      <c r="AA554" s="1"/>
      <c r="AB554" s="1"/>
      <c r="AC554" s="1"/>
      <c r="AD554" s="1"/>
      <c r="AE554" s="1"/>
      <c r="AF554" s="1"/>
      <c r="AG554" s="1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</row>
    <row r="555" spans="1:64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3"/>
      <c r="Z555" s="3"/>
      <c r="AA555" s="1"/>
      <c r="AB555" s="1"/>
      <c r="AC555" s="1"/>
      <c r="AD555" s="1"/>
      <c r="AE555" s="1"/>
      <c r="AF555" s="1"/>
      <c r="AG555" s="1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</row>
    <row r="556" spans="1:64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3"/>
      <c r="Z556" s="3"/>
      <c r="AA556" s="1"/>
      <c r="AB556" s="1"/>
      <c r="AC556" s="1"/>
      <c r="AD556" s="1"/>
      <c r="AE556" s="1"/>
      <c r="AF556" s="1"/>
      <c r="AG556" s="1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</row>
    <row r="557" spans="1:64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3"/>
      <c r="Z557" s="3"/>
      <c r="AA557" s="1"/>
      <c r="AB557" s="1"/>
      <c r="AC557" s="1"/>
      <c r="AD557" s="1"/>
      <c r="AE557" s="1"/>
      <c r="AF557" s="1"/>
      <c r="AG557" s="1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</row>
    <row r="558" spans="1:64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3"/>
      <c r="Z558" s="3"/>
      <c r="AA558" s="1"/>
      <c r="AB558" s="1"/>
      <c r="AC558" s="1"/>
      <c r="AD558" s="1"/>
      <c r="AE558" s="1"/>
      <c r="AF558" s="1"/>
      <c r="AG558" s="1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</row>
    <row r="559" spans="1:64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3"/>
      <c r="Z559" s="3"/>
      <c r="AA559" s="1"/>
      <c r="AB559" s="1"/>
      <c r="AC559" s="1"/>
      <c r="AD559" s="1"/>
      <c r="AE559" s="1"/>
      <c r="AF559" s="1"/>
      <c r="AG559" s="1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</row>
    <row r="560" spans="1:64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3"/>
      <c r="Z560" s="3"/>
      <c r="AA560" s="1"/>
      <c r="AB560" s="1"/>
      <c r="AC560" s="1"/>
      <c r="AD560" s="1"/>
      <c r="AE560" s="1"/>
      <c r="AF560" s="1"/>
      <c r="AG560" s="1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</row>
    <row r="561" spans="1:64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3"/>
      <c r="Z561" s="3"/>
      <c r="AA561" s="1"/>
      <c r="AB561" s="1"/>
      <c r="AC561" s="1"/>
      <c r="AD561" s="1"/>
      <c r="AE561" s="1"/>
      <c r="AF561" s="1"/>
      <c r="AG561" s="1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</row>
    <row r="562" spans="1:64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3"/>
      <c r="Z562" s="3"/>
      <c r="AA562" s="1"/>
      <c r="AB562" s="1"/>
      <c r="AC562" s="1"/>
      <c r="AD562" s="1"/>
      <c r="AE562" s="1"/>
      <c r="AF562" s="1"/>
      <c r="AG562" s="1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</row>
    <row r="563" spans="1:64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3"/>
      <c r="Z563" s="3"/>
      <c r="AA563" s="1"/>
      <c r="AB563" s="1"/>
      <c r="AC563" s="1"/>
      <c r="AD563" s="1"/>
      <c r="AE563" s="1"/>
      <c r="AF563" s="1"/>
      <c r="AG563" s="1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</row>
    <row r="564" spans="1: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3"/>
      <c r="Z564" s="3"/>
      <c r="AA564" s="1"/>
      <c r="AB564" s="1"/>
      <c r="AC564" s="1"/>
      <c r="AD564" s="1"/>
      <c r="AE564" s="1"/>
      <c r="AF564" s="1"/>
      <c r="AG564" s="1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</row>
    <row r="565" spans="1:64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3"/>
      <c r="Z565" s="3"/>
      <c r="AA565" s="1"/>
      <c r="AB565" s="1"/>
      <c r="AC565" s="1"/>
      <c r="AD565" s="1"/>
      <c r="AE565" s="1"/>
      <c r="AF565" s="1"/>
      <c r="AG565" s="1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</row>
    <row r="566" spans="1:64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3"/>
      <c r="Z566" s="3"/>
      <c r="AA566" s="1"/>
      <c r="AB566" s="1"/>
      <c r="AC566" s="1"/>
      <c r="AD566" s="1"/>
      <c r="AE566" s="1"/>
      <c r="AF566" s="1"/>
      <c r="AG566" s="1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</row>
    <row r="567" spans="1:64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3"/>
      <c r="Z567" s="3"/>
      <c r="AA567" s="1"/>
      <c r="AB567" s="1"/>
      <c r="AC567" s="1"/>
      <c r="AD567" s="1"/>
      <c r="AE567" s="1"/>
      <c r="AF567" s="1"/>
      <c r="AG567" s="1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</row>
    <row r="568" spans="1:64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3"/>
      <c r="Z568" s="3"/>
      <c r="AA568" s="1"/>
      <c r="AB568" s="1"/>
      <c r="AC568" s="1"/>
      <c r="AD568" s="1"/>
      <c r="AE568" s="1"/>
      <c r="AF568" s="1"/>
      <c r="AG568" s="1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</row>
    <row r="569" spans="1:64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3"/>
      <c r="Z569" s="3"/>
      <c r="AA569" s="1"/>
      <c r="AB569" s="1"/>
      <c r="AC569" s="1"/>
      <c r="AD569" s="1"/>
      <c r="AE569" s="1"/>
      <c r="AF569" s="1"/>
      <c r="AG569" s="1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</row>
    <row r="570" spans="1:64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3"/>
      <c r="Z570" s="3"/>
      <c r="AA570" s="1"/>
      <c r="AB570" s="1"/>
      <c r="AC570" s="1"/>
      <c r="AD570" s="1"/>
      <c r="AE570" s="1"/>
      <c r="AF570" s="1"/>
      <c r="AG570" s="1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</row>
    <row r="571" spans="1:64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3"/>
      <c r="Z571" s="3"/>
      <c r="AA571" s="1"/>
      <c r="AB571" s="1"/>
      <c r="AC571" s="1"/>
      <c r="AD571" s="1"/>
      <c r="AE571" s="1"/>
      <c r="AF571" s="1"/>
      <c r="AG571" s="1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</row>
    <row r="572" spans="1:64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3"/>
      <c r="Z572" s="3"/>
      <c r="AA572" s="1"/>
      <c r="AB572" s="1"/>
      <c r="AC572" s="1"/>
      <c r="AD572" s="1"/>
      <c r="AE572" s="1"/>
      <c r="AF572" s="1"/>
      <c r="AG572" s="1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</row>
    <row r="573" spans="1:64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3"/>
      <c r="Z573" s="3"/>
      <c r="AA573" s="1"/>
      <c r="AB573" s="1"/>
      <c r="AC573" s="1"/>
      <c r="AD573" s="1"/>
      <c r="AE573" s="1"/>
      <c r="AF573" s="1"/>
      <c r="AG573" s="1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</row>
    <row r="574" spans="1:6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3"/>
      <c r="Z574" s="3"/>
      <c r="AA574" s="1"/>
      <c r="AB574" s="1"/>
      <c r="AC574" s="1"/>
      <c r="AD574" s="1"/>
      <c r="AE574" s="1"/>
      <c r="AF574" s="1"/>
      <c r="AG574" s="1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</row>
    <row r="575" spans="1:64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3"/>
      <c r="Z575" s="3"/>
      <c r="AA575" s="1"/>
      <c r="AB575" s="1"/>
      <c r="AC575" s="1"/>
      <c r="AD575" s="1"/>
      <c r="AE575" s="1"/>
      <c r="AF575" s="1"/>
      <c r="AG575" s="1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</row>
    <row r="576" spans="1:64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3"/>
      <c r="Z576" s="3"/>
      <c r="AA576" s="1"/>
      <c r="AB576" s="1"/>
      <c r="AC576" s="1"/>
      <c r="AD576" s="1"/>
      <c r="AE576" s="1"/>
      <c r="AF576" s="1"/>
      <c r="AG576" s="1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</row>
    <row r="577" spans="1:64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3"/>
      <c r="Z577" s="3"/>
      <c r="AA577" s="1"/>
      <c r="AB577" s="1"/>
      <c r="AC577" s="1"/>
      <c r="AD577" s="1"/>
      <c r="AE577" s="1"/>
      <c r="AF577" s="1"/>
      <c r="AG577" s="1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</row>
    <row r="578" spans="1:64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3"/>
      <c r="Z578" s="3"/>
      <c r="AA578" s="1"/>
      <c r="AB578" s="1"/>
      <c r="AC578" s="1"/>
      <c r="AD578" s="1"/>
      <c r="AE578" s="1"/>
      <c r="AF578" s="1"/>
      <c r="AG578" s="1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</row>
    <row r="579" spans="1:64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3"/>
      <c r="Z579" s="3"/>
      <c r="AA579" s="1"/>
      <c r="AB579" s="1"/>
      <c r="AC579" s="1"/>
      <c r="AD579" s="1"/>
      <c r="AE579" s="1"/>
      <c r="AF579" s="1"/>
      <c r="AG579" s="1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</row>
    <row r="580" spans="1:64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3"/>
      <c r="Z580" s="3"/>
      <c r="AA580" s="1"/>
      <c r="AB580" s="1"/>
      <c r="AC580" s="1"/>
      <c r="AD580" s="1"/>
      <c r="AE580" s="1"/>
      <c r="AF580" s="1"/>
      <c r="AG580" s="1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</row>
    <row r="581" spans="1:64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3"/>
      <c r="Z581" s="3"/>
      <c r="AA581" s="1"/>
      <c r="AB581" s="1"/>
      <c r="AC581" s="1"/>
      <c r="AD581" s="1"/>
      <c r="AE581" s="1"/>
      <c r="AF581" s="1"/>
      <c r="AG581" s="1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</row>
    <row r="582" spans="1:64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3"/>
      <c r="Z582" s="3"/>
      <c r="AA582" s="1"/>
      <c r="AB582" s="1"/>
      <c r="AC582" s="1"/>
      <c r="AD582" s="1"/>
      <c r="AE582" s="1"/>
      <c r="AF582" s="1"/>
      <c r="AG582" s="1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</row>
    <row r="583" spans="1:64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3"/>
      <c r="Z583" s="3"/>
      <c r="AA583" s="1"/>
      <c r="AB583" s="1"/>
      <c r="AC583" s="1"/>
      <c r="AD583" s="1"/>
      <c r="AE583" s="1"/>
      <c r="AF583" s="1"/>
      <c r="AG583" s="1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</row>
    <row r="584" spans="1:6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3"/>
      <c r="Z584" s="3"/>
      <c r="AA584" s="1"/>
      <c r="AB584" s="1"/>
      <c r="AC584" s="1"/>
      <c r="AD584" s="1"/>
      <c r="AE584" s="1"/>
      <c r="AF584" s="1"/>
      <c r="AG584" s="1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</row>
    <row r="585" spans="1:64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3"/>
      <c r="Z585" s="3"/>
      <c r="AA585" s="1"/>
      <c r="AB585" s="1"/>
      <c r="AC585" s="1"/>
      <c r="AD585" s="1"/>
      <c r="AE585" s="1"/>
      <c r="AF585" s="1"/>
      <c r="AG585" s="1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</row>
    <row r="586" spans="1:64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3"/>
      <c r="Z586" s="3"/>
      <c r="AA586" s="1"/>
      <c r="AB586" s="1"/>
      <c r="AC586" s="1"/>
      <c r="AD586" s="1"/>
      <c r="AE586" s="1"/>
      <c r="AF586" s="1"/>
      <c r="AG586" s="1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</row>
    <row r="587" spans="1:64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3"/>
      <c r="Z587" s="3"/>
      <c r="AA587" s="1"/>
      <c r="AB587" s="1"/>
      <c r="AC587" s="1"/>
      <c r="AD587" s="1"/>
      <c r="AE587" s="1"/>
      <c r="AF587" s="1"/>
      <c r="AG587" s="1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</row>
    <row r="588" spans="1:64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3"/>
      <c r="Z588" s="3"/>
      <c r="AA588" s="1"/>
      <c r="AB588" s="1"/>
      <c r="AC588" s="1"/>
      <c r="AD588" s="1"/>
      <c r="AE588" s="1"/>
      <c r="AF588" s="1"/>
      <c r="AG588" s="1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</row>
    <row r="589" spans="1:64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3"/>
      <c r="Z589" s="3"/>
      <c r="AA589" s="1"/>
      <c r="AB589" s="1"/>
      <c r="AC589" s="1"/>
      <c r="AD589" s="1"/>
      <c r="AE589" s="1"/>
      <c r="AF589" s="1"/>
      <c r="AG589" s="1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</row>
    <row r="590" spans="1:64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3"/>
      <c r="Z590" s="3"/>
      <c r="AA590" s="1"/>
      <c r="AB590" s="1"/>
      <c r="AC590" s="1"/>
      <c r="AD590" s="1"/>
      <c r="AE590" s="1"/>
      <c r="AF590" s="1"/>
      <c r="AG590" s="1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</row>
    <row r="591" spans="1:64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3"/>
      <c r="Z591" s="3"/>
      <c r="AA591" s="1"/>
      <c r="AB591" s="1"/>
      <c r="AC591" s="1"/>
      <c r="AD591" s="1"/>
      <c r="AE591" s="1"/>
      <c r="AF591" s="1"/>
      <c r="AG591" s="1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</row>
    <row r="592" spans="1:64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3"/>
      <c r="Z592" s="3"/>
      <c r="AA592" s="1"/>
      <c r="AB592" s="1"/>
      <c r="AC592" s="1"/>
      <c r="AD592" s="1"/>
      <c r="AE592" s="1"/>
      <c r="AF592" s="1"/>
      <c r="AG592" s="1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</row>
    <row r="593" spans="1:64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3"/>
      <c r="Z593" s="3"/>
      <c r="AA593" s="1"/>
      <c r="AB593" s="1"/>
      <c r="AC593" s="1"/>
      <c r="AD593" s="1"/>
      <c r="AE593" s="1"/>
      <c r="AF593" s="1"/>
      <c r="AG593" s="1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</row>
    <row r="594" spans="1:6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3"/>
      <c r="Z594" s="3"/>
      <c r="AA594" s="1"/>
      <c r="AB594" s="1"/>
      <c r="AC594" s="1"/>
      <c r="AD594" s="1"/>
      <c r="AE594" s="1"/>
      <c r="AF594" s="1"/>
      <c r="AG594" s="1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</row>
    <row r="595" spans="1:64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3"/>
      <c r="Z595" s="3"/>
      <c r="AA595" s="1"/>
      <c r="AB595" s="1"/>
      <c r="AC595" s="1"/>
      <c r="AD595" s="1"/>
      <c r="AE595" s="1"/>
      <c r="AF595" s="1"/>
      <c r="AG595" s="1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</row>
    <row r="596" spans="1:64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3"/>
      <c r="Z596" s="3"/>
      <c r="AA596" s="1"/>
      <c r="AB596" s="1"/>
      <c r="AC596" s="1"/>
      <c r="AD596" s="1"/>
      <c r="AE596" s="1"/>
      <c r="AF596" s="1"/>
      <c r="AG596" s="1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</row>
    <row r="597" spans="1:64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3"/>
      <c r="Z597" s="3"/>
      <c r="AA597" s="1"/>
      <c r="AB597" s="1"/>
      <c r="AC597" s="1"/>
      <c r="AD597" s="1"/>
      <c r="AE597" s="1"/>
      <c r="AF597" s="1"/>
      <c r="AG597" s="1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</row>
    <row r="598" spans="1:64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3"/>
      <c r="Z598" s="3"/>
      <c r="AA598" s="1"/>
      <c r="AB598" s="1"/>
      <c r="AC598" s="1"/>
      <c r="AD598" s="1"/>
      <c r="AE598" s="1"/>
      <c r="AF598" s="1"/>
      <c r="AG598" s="1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</row>
    <row r="599" spans="1:64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3"/>
      <c r="Z599" s="3"/>
      <c r="AA599" s="1"/>
      <c r="AB599" s="1"/>
      <c r="AC599" s="1"/>
      <c r="AD599" s="1"/>
      <c r="AE599" s="1"/>
      <c r="AF599" s="1"/>
      <c r="AG599" s="1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</row>
    <row r="600" spans="1:64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3"/>
      <c r="Z600" s="3"/>
      <c r="AA600" s="1"/>
      <c r="AB600" s="1"/>
      <c r="AC600" s="1"/>
      <c r="AD600" s="1"/>
      <c r="AE600" s="1"/>
      <c r="AF600" s="1"/>
      <c r="AG600" s="1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</row>
    <row r="601" spans="1:64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3"/>
      <c r="Z601" s="3"/>
      <c r="AA601" s="1"/>
      <c r="AB601" s="1"/>
      <c r="AC601" s="1"/>
      <c r="AD601" s="1"/>
      <c r="AE601" s="1"/>
      <c r="AF601" s="1"/>
      <c r="AG601" s="1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</row>
    <row r="602" spans="1:64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3"/>
      <c r="Z602" s="3"/>
      <c r="AA602" s="1"/>
      <c r="AB602" s="1"/>
      <c r="AC602" s="1"/>
      <c r="AD602" s="1"/>
      <c r="AE602" s="1"/>
      <c r="AF602" s="1"/>
      <c r="AG602" s="1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</row>
    <row r="603" spans="1:64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3"/>
      <c r="Z603" s="3"/>
      <c r="AA603" s="1"/>
      <c r="AB603" s="1"/>
      <c r="AC603" s="1"/>
      <c r="AD603" s="1"/>
      <c r="AE603" s="1"/>
      <c r="AF603" s="1"/>
      <c r="AG603" s="1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</row>
    <row r="604" spans="1:6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3"/>
      <c r="Z604" s="3"/>
      <c r="AA604" s="1"/>
      <c r="AB604" s="1"/>
      <c r="AC604" s="1"/>
      <c r="AD604" s="1"/>
      <c r="AE604" s="1"/>
      <c r="AF604" s="1"/>
      <c r="AG604" s="1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</row>
    <row r="605" spans="1:64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3"/>
      <c r="Z605" s="3"/>
      <c r="AA605" s="1"/>
      <c r="AB605" s="1"/>
      <c r="AC605" s="1"/>
      <c r="AD605" s="1"/>
      <c r="AE605" s="1"/>
      <c r="AF605" s="1"/>
      <c r="AG605" s="1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</row>
    <row r="606" spans="1:64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3"/>
      <c r="Z606" s="3"/>
      <c r="AA606" s="1"/>
      <c r="AB606" s="1"/>
      <c r="AC606" s="1"/>
      <c r="AD606" s="1"/>
      <c r="AE606" s="1"/>
      <c r="AF606" s="1"/>
      <c r="AG606" s="1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</row>
    <row r="607" spans="1:64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3"/>
      <c r="Z607" s="3"/>
      <c r="AA607" s="1"/>
      <c r="AB607" s="1"/>
      <c r="AC607" s="1"/>
      <c r="AD607" s="1"/>
      <c r="AE607" s="1"/>
      <c r="AF607" s="1"/>
      <c r="AG607" s="1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</row>
    <row r="608" spans="1:64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3"/>
      <c r="Z608" s="3"/>
      <c r="AA608" s="1"/>
      <c r="AB608" s="1"/>
      <c r="AC608" s="1"/>
      <c r="AD608" s="1"/>
      <c r="AE608" s="1"/>
      <c r="AF608" s="1"/>
      <c r="AG608" s="1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</row>
    <row r="609" spans="1:64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3"/>
      <c r="Z609" s="3"/>
      <c r="AA609" s="1"/>
      <c r="AB609" s="1"/>
      <c r="AC609" s="1"/>
      <c r="AD609" s="1"/>
      <c r="AE609" s="1"/>
      <c r="AF609" s="1"/>
      <c r="AG609" s="1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</row>
    <row r="610" spans="1:64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3"/>
      <c r="Z610" s="3"/>
      <c r="AA610" s="1"/>
      <c r="AB610" s="1"/>
      <c r="AC610" s="1"/>
      <c r="AD610" s="1"/>
      <c r="AE610" s="1"/>
      <c r="AF610" s="1"/>
      <c r="AG610" s="1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</row>
    <row r="611" spans="1:64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3"/>
      <c r="Z611" s="3"/>
      <c r="AA611" s="1"/>
      <c r="AB611" s="1"/>
      <c r="AC611" s="1"/>
      <c r="AD611" s="1"/>
      <c r="AE611" s="1"/>
      <c r="AF611" s="1"/>
      <c r="AG611" s="1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</row>
    <row r="612" spans="1:64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3"/>
      <c r="Z612" s="3"/>
      <c r="AA612" s="1"/>
      <c r="AB612" s="1"/>
      <c r="AC612" s="1"/>
      <c r="AD612" s="1"/>
      <c r="AE612" s="1"/>
      <c r="AF612" s="1"/>
      <c r="AG612" s="1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</row>
    <row r="613" spans="1:64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3"/>
      <c r="Z613" s="3"/>
      <c r="AA613" s="1"/>
      <c r="AB613" s="1"/>
      <c r="AC613" s="1"/>
      <c r="AD613" s="1"/>
      <c r="AE613" s="1"/>
      <c r="AF613" s="1"/>
      <c r="AG613" s="1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</row>
    <row r="614" spans="1:6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3"/>
      <c r="Z614" s="3"/>
      <c r="AA614" s="1"/>
      <c r="AB614" s="1"/>
      <c r="AC614" s="1"/>
      <c r="AD614" s="1"/>
      <c r="AE614" s="1"/>
      <c r="AF614" s="1"/>
      <c r="AG614" s="1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</row>
    <row r="615" spans="1:64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3"/>
      <c r="Z615" s="3"/>
      <c r="AA615" s="1"/>
      <c r="AB615" s="1"/>
      <c r="AC615" s="1"/>
      <c r="AD615" s="1"/>
      <c r="AE615" s="1"/>
      <c r="AF615" s="1"/>
      <c r="AG615" s="1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</row>
    <row r="616" spans="1:64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3"/>
      <c r="Z616" s="3"/>
      <c r="AA616" s="1"/>
      <c r="AB616" s="1"/>
      <c r="AC616" s="1"/>
      <c r="AD616" s="1"/>
      <c r="AE616" s="1"/>
      <c r="AF616" s="1"/>
      <c r="AG616" s="1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</row>
    <row r="617" spans="1:64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3"/>
      <c r="Z617" s="3"/>
      <c r="AA617" s="1"/>
      <c r="AB617" s="1"/>
      <c r="AC617" s="1"/>
      <c r="AD617" s="1"/>
      <c r="AE617" s="1"/>
      <c r="AF617" s="1"/>
      <c r="AG617" s="1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</row>
    <row r="618" spans="1:64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3"/>
      <c r="Z618" s="3"/>
      <c r="AA618" s="1"/>
      <c r="AB618" s="1"/>
      <c r="AC618" s="1"/>
      <c r="AD618" s="1"/>
      <c r="AE618" s="1"/>
      <c r="AF618" s="1"/>
      <c r="AG618" s="1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</row>
    <row r="619" spans="1:64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3"/>
      <c r="Z619" s="3"/>
      <c r="AA619" s="1"/>
      <c r="AB619" s="1"/>
      <c r="AC619" s="1"/>
      <c r="AD619" s="1"/>
      <c r="AE619" s="1"/>
      <c r="AF619" s="1"/>
      <c r="AG619" s="1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</row>
    <row r="620" spans="1:64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3"/>
      <c r="Z620" s="3"/>
      <c r="AA620" s="1"/>
      <c r="AB620" s="1"/>
      <c r="AC620" s="1"/>
      <c r="AD620" s="1"/>
      <c r="AE620" s="1"/>
      <c r="AF620" s="1"/>
      <c r="AG620" s="1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</row>
    <row r="621" spans="1:64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3"/>
      <c r="Z621" s="3"/>
      <c r="AA621" s="1"/>
      <c r="AB621" s="1"/>
      <c r="AC621" s="1"/>
      <c r="AD621" s="1"/>
      <c r="AE621" s="1"/>
      <c r="AF621" s="1"/>
      <c r="AG621" s="1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</row>
    <row r="622" spans="1:64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3"/>
      <c r="Z622" s="3"/>
      <c r="AA622" s="1"/>
      <c r="AB622" s="1"/>
      <c r="AC622" s="1"/>
      <c r="AD622" s="1"/>
      <c r="AE622" s="1"/>
      <c r="AF622" s="1"/>
      <c r="AG622" s="1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</row>
    <row r="623" spans="1:64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3"/>
      <c r="Z623" s="3"/>
      <c r="AA623" s="1"/>
      <c r="AB623" s="1"/>
      <c r="AC623" s="1"/>
      <c r="AD623" s="1"/>
      <c r="AE623" s="1"/>
      <c r="AF623" s="1"/>
      <c r="AG623" s="1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</row>
    <row r="624" spans="1:6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3"/>
      <c r="Z624" s="3"/>
      <c r="AA624" s="1"/>
      <c r="AB624" s="1"/>
      <c r="AC624" s="1"/>
      <c r="AD624" s="1"/>
      <c r="AE624" s="1"/>
      <c r="AF624" s="1"/>
      <c r="AG624" s="1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</row>
    <row r="625" spans="1:64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3"/>
      <c r="Z625" s="3"/>
      <c r="AA625" s="1"/>
      <c r="AB625" s="1"/>
      <c r="AC625" s="1"/>
      <c r="AD625" s="1"/>
      <c r="AE625" s="1"/>
      <c r="AF625" s="1"/>
      <c r="AG625" s="1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</row>
    <row r="626" spans="1:64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3"/>
      <c r="Z626" s="3"/>
      <c r="AA626" s="1"/>
      <c r="AB626" s="1"/>
      <c r="AC626" s="1"/>
      <c r="AD626" s="1"/>
      <c r="AE626" s="1"/>
      <c r="AF626" s="1"/>
      <c r="AG626" s="1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</row>
    <row r="627" spans="1:64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3"/>
      <c r="Z627" s="3"/>
      <c r="AA627" s="1"/>
      <c r="AB627" s="1"/>
      <c r="AC627" s="1"/>
      <c r="AD627" s="1"/>
      <c r="AE627" s="1"/>
      <c r="AF627" s="1"/>
      <c r="AG627" s="1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</row>
    <row r="628" spans="1:64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3"/>
      <c r="Z628" s="3"/>
      <c r="AA628" s="1"/>
      <c r="AB628" s="1"/>
      <c r="AC628" s="1"/>
      <c r="AD628" s="1"/>
      <c r="AE628" s="1"/>
      <c r="AF628" s="1"/>
      <c r="AG628" s="1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</row>
    <row r="629" spans="1:64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3"/>
      <c r="Z629" s="3"/>
      <c r="AA629" s="1"/>
      <c r="AB629" s="1"/>
      <c r="AC629" s="1"/>
      <c r="AD629" s="1"/>
      <c r="AE629" s="1"/>
      <c r="AF629" s="1"/>
      <c r="AG629" s="1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</row>
    <row r="630" spans="1:64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3"/>
      <c r="Z630" s="3"/>
      <c r="AA630" s="1"/>
      <c r="AB630" s="1"/>
      <c r="AC630" s="1"/>
      <c r="AD630" s="1"/>
      <c r="AE630" s="1"/>
      <c r="AF630" s="1"/>
      <c r="AG630" s="1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</row>
    <row r="631" spans="1:64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3"/>
      <c r="Z631" s="3"/>
      <c r="AA631" s="1"/>
      <c r="AB631" s="1"/>
      <c r="AC631" s="1"/>
      <c r="AD631" s="1"/>
      <c r="AE631" s="1"/>
      <c r="AF631" s="1"/>
      <c r="AG631" s="1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</row>
    <row r="632" spans="1:64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3"/>
      <c r="Z632" s="3"/>
      <c r="AA632" s="1"/>
      <c r="AB632" s="1"/>
      <c r="AC632" s="1"/>
      <c r="AD632" s="1"/>
      <c r="AE632" s="1"/>
      <c r="AF632" s="1"/>
      <c r="AG632" s="1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</row>
    <row r="633" spans="1:64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3"/>
      <c r="Z633" s="3"/>
      <c r="AA633" s="1"/>
      <c r="AB633" s="1"/>
      <c r="AC633" s="1"/>
      <c r="AD633" s="1"/>
      <c r="AE633" s="1"/>
      <c r="AF633" s="1"/>
      <c r="AG633" s="1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</row>
    <row r="634" spans="1:6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3"/>
      <c r="Z634" s="3"/>
      <c r="AA634" s="1"/>
      <c r="AB634" s="1"/>
      <c r="AC634" s="1"/>
      <c r="AD634" s="1"/>
      <c r="AE634" s="1"/>
      <c r="AF634" s="1"/>
      <c r="AG634" s="1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</row>
    <row r="635" spans="1:64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3"/>
      <c r="Z635" s="3"/>
      <c r="AA635" s="1"/>
      <c r="AB635" s="1"/>
      <c r="AC635" s="1"/>
      <c r="AD635" s="1"/>
      <c r="AE635" s="1"/>
      <c r="AF635" s="1"/>
      <c r="AG635" s="1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</row>
    <row r="636" spans="1:64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3"/>
      <c r="Z636" s="3"/>
      <c r="AA636" s="1"/>
      <c r="AB636" s="1"/>
      <c r="AC636" s="1"/>
      <c r="AD636" s="1"/>
      <c r="AE636" s="1"/>
      <c r="AF636" s="1"/>
      <c r="AG636" s="1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</row>
    <row r="637" spans="1:64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3"/>
      <c r="Z637" s="3"/>
      <c r="AA637" s="1"/>
      <c r="AB637" s="1"/>
      <c r="AC637" s="1"/>
      <c r="AD637" s="1"/>
      <c r="AE637" s="1"/>
      <c r="AF637" s="1"/>
      <c r="AG637" s="1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</row>
    <row r="638" spans="1:64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3"/>
      <c r="Z638" s="3"/>
      <c r="AA638" s="1"/>
      <c r="AB638" s="1"/>
      <c r="AC638" s="1"/>
      <c r="AD638" s="1"/>
      <c r="AE638" s="1"/>
      <c r="AF638" s="1"/>
      <c r="AG638" s="1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</row>
    <row r="639" spans="1:64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3"/>
      <c r="Z639" s="3"/>
      <c r="AA639" s="1"/>
      <c r="AB639" s="1"/>
      <c r="AC639" s="1"/>
      <c r="AD639" s="1"/>
      <c r="AE639" s="1"/>
      <c r="AF639" s="1"/>
      <c r="AG639" s="1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</row>
    <row r="640" spans="1:64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3"/>
      <c r="Z640" s="3"/>
      <c r="AA640" s="1"/>
      <c r="AB640" s="1"/>
      <c r="AC640" s="1"/>
      <c r="AD640" s="1"/>
      <c r="AE640" s="1"/>
      <c r="AF640" s="1"/>
      <c r="AG640" s="1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</row>
    <row r="641" spans="1:64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3"/>
      <c r="Z641" s="3"/>
      <c r="AA641" s="1"/>
      <c r="AB641" s="1"/>
      <c r="AC641" s="1"/>
      <c r="AD641" s="1"/>
      <c r="AE641" s="1"/>
      <c r="AF641" s="1"/>
      <c r="AG641" s="1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</row>
    <row r="642" spans="1:64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3"/>
      <c r="Z642" s="3"/>
      <c r="AA642" s="1"/>
      <c r="AB642" s="1"/>
      <c r="AC642" s="1"/>
      <c r="AD642" s="1"/>
      <c r="AE642" s="1"/>
      <c r="AF642" s="1"/>
      <c r="AG642" s="1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</row>
    <row r="643" spans="1:64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3"/>
      <c r="Z643" s="3"/>
      <c r="AA643" s="1"/>
      <c r="AB643" s="1"/>
      <c r="AC643" s="1"/>
      <c r="AD643" s="1"/>
      <c r="AE643" s="1"/>
      <c r="AF643" s="1"/>
      <c r="AG643" s="1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</row>
    <row r="644" spans="1:6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3"/>
      <c r="Z644" s="3"/>
      <c r="AA644" s="1"/>
      <c r="AB644" s="1"/>
      <c r="AC644" s="1"/>
      <c r="AD644" s="1"/>
      <c r="AE644" s="1"/>
      <c r="AF644" s="1"/>
      <c r="AG644" s="1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</row>
    <row r="645" spans="1:64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3"/>
      <c r="Z645" s="3"/>
      <c r="AA645" s="1"/>
      <c r="AB645" s="1"/>
      <c r="AC645" s="1"/>
      <c r="AD645" s="1"/>
      <c r="AE645" s="1"/>
      <c r="AF645" s="1"/>
      <c r="AG645" s="1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</row>
    <row r="646" spans="1:64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3"/>
      <c r="Z646" s="3"/>
      <c r="AA646" s="1"/>
      <c r="AB646" s="1"/>
      <c r="AC646" s="1"/>
      <c r="AD646" s="1"/>
      <c r="AE646" s="1"/>
      <c r="AF646" s="1"/>
      <c r="AG646" s="1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</row>
    <row r="647" spans="1:64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3"/>
      <c r="Z647" s="3"/>
      <c r="AA647" s="1"/>
      <c r="AB647" s="1"/>
      <c r="AC647" s="1"/>
      <c r="AD647" s="1"/>
      <c r="AE647" s="1"/>
      <c r="AF647" s="1"/>
      <c r="AG647" s="1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</row>
    <row r="648" spans="1:64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3"/>
      <c r="Z648" s="3"/>
      <c r="AA648" s="1"/>
      <c r="AB648" s="1"/>
      <c r="AC648" s="1"/>
      <c r="AD648" s="1"/>
      <c r="AE648" s="1"/>
      <c r="AF648" s="1"/>
      <c r="AG648" s="1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</row>
    <row r="649" spans="1:64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3"/>
      <c r="Z649" s="3"/>
      <c r="AA649" s="1"/>
      <c r="AB649" s="1"/>
      <c r="AC649" s="1"/>
      <c r="AD649" s="1"/>
      <c r="AE649" s="1"/>
      <c r="AF649" s="1"/>
      <c r="AG649" s="1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</row>
    <row r="650" spans="1:64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3"/>
      <c r="Z650" s="3"/>
      <c r="AA650" s="1"/>
      <c r="AB650" s="1"/>
      <c r="AC650" s="1"/>
      <c r="AD650" s="1"/>
      <c r="AE650" s="1"/>
      <c r="AF650" s="1"/>
      <c r="AG650" s="1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</row>
    <row r="651" spans="1:64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3"/>
      <c r="Z651" s="3"/>
      <c r="AA651" s="1"/>
      <c r="AB651" s="1"/>
      <c r="AC651" s="1"/>
      <c r="AD651" s="1"/>
      <c r="AE651" s="1"/>
      <c r="AF651" s="1"/>
      <c r="AG651" s="1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</row>
    <row r="652" spans="1:64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3"/>
      <c r="Z652" s="3"/>
      <c r="AA652" s="1"/>
      <c r="AB652" s="1"/>
      <c r="AC652" s="1"/>
      <c r="AD652" s="1"/>
      <c r="AE652" s="1"/>
      <c r="AF652" s="1"/>
      <c r="AG652" s="1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</row>
    <row r="653" spans="1:64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3"/>
      <c r="Z653" s="3"/>
      <c r="AA653" s="1"/>
      <c r="AB653" s="1"/>
      <c r="AC653" s="1"/>
      <c r="AD653" s="1"/>
      <c r="AE653" s="1"/>
      <c r="AF653" s="1"/>
      <c r="AG653" s="1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</row>
    <row r="654" spans="1:6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3"/>
      <c r="Z654" s="3"/>
      <c r="AA654" s="1"/>
      <c r="AB654" s="1"/>
      <c r="AC654" s="1"/>
      <c r="AD654" s="1"/>
      <c r="AE654" s="1"/>
      <c r="AF654" s="1"/>
      <c r="AG654" s="1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</row>
    <row r="655" spans="1:64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3"/>
      <c r="Z655" s="3"/>
      <c r="AA655" s="1"/>
      <c r="AB655" s="1"/>
      <c r="AC655" s="1"/>
      <c r="AD655" s="1"/>
      <c r="AE655" s="1"/>
      <c r="AF655" s="1"/>
      <c r="AG655" s="1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</row>
    <row r="656" spans="1:64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3"/>
      <c r="Z656" s="3"/>
      <c r="AA656" s="1"/>
      <c r="AB656" s="1"/>
      <c r="AC656" s="1"/>
      <c r="AD656" s="1"/>
      <c r="AE656" s="1"/>
      <c r="AF656" s="1"/>
      <c r="AG656" s="1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</row>
    <row r="657" spans="1:64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3"/>
      <c r="Z657" s="3"/>
      <c r="AA657" s="1"/>
      <c r="AB657" s="1"/>
      <c r="AC657" s="1"/>
      <c r="AD657" s="1"/>
      <c r="AE657" s="1"/>
      <c r="AF657" s="1"/>
      <c r="AG657" s="1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</row>
    <row r="658" spans="1:64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3"/>
      <c r="Z658" s="3"/>
      <c r="AA658" s="1"/>
      <c r="AB658" s="1"/>
      <c r="AC658" s="1"/>
      <c r="AD658" s="1"/>
      <c r="AE658" s="1"/>
      <c r="AF658" s="1"/>
      <c r="AG658" s="1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</row>
    <row r="659" spans="1:64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3"/>
      <c r="Z659" s="3"/>
      <c r="AA659" s="1"/>
      <c r="AB659" s="1"/>
      <c r="AC659" s="1"/>
      <c r="AD659" s="1"/>
      <c r="AE659" s="1"/>
      <c r="AF659" s="1"/>
      <c r="AG659" s="1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</row>
    <row r="660" spans="1:64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3"/>
      <c r="Z660" s="3"/>
      <c r="AA660" s="1"/>
      <c r="AB660" s="1"/>
      <c r="AC660" s="1"/>
      <c r="AD660" s="1"/>
      <c r="AE660" s="1"/>
      <c r="AF660" s="1"/>
      <c r="AG660" s="1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</row>
    <row r="661" spans="1:64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3"/>
      <c r="Z661" s="3"/>
      <c r="AA661" s="1"/>
      <c r="AB661" s="1"/>
      <c r="AC661" s="1"/>
      <c r="AD661" s="1"/>
      <c r="AE661" s="1"/>
      <c r="AF661" s="1"/>
      <c r="AG661" s="1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</row>
    <row r="662" spans="1:64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3"/>
      <c r="Z662" s="3"/>
      <c r="AA662" s="1"/>
      <c r="AB662" s="1"/>
      <c r="AC662" s="1"/>
      <c r="AD662" s="1"/>
      <c r="AE662" s="1"/>
      <c r="AF662" s="1"/>
      <c r="AG662" s="1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</row>
    <row r="663" spans="1:64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3"/>
      <c r="Z663" s="3"/>
      <c r="AA663" s="1"/>
      <c r="AB663" s="1"/>
      <c r="AC663" s="1"/>
      <c r="AD663" s="1"/>
      <c r="AE663" s="1"/>
      <c r="AF663" s="1"/>
      <c r="AG663" s="1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</row>
    <row r="664" spans="1: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3"/>
      <c r="Z664" s="3"/>
      <c r="AA664" s="1"/>
      <c r="AB664" s="1"/>
      <c r="AC664" s="1"/>
      <c r="AD664" s="1"/>
      <c r="AE664" s="1"/>
      <c r="AF664" s="1"/>
      <c r="AG664" s="1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</row>
    <row r="665" spans="1:64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3"/>
      <c r="Z665" s="3"/>
      <c r="AA665" s="1"/>
      <c r="AB665" s="1"/>
      <c r="AC665" s="1"/>
      <c r="AD665" s="1"/>
      <c r="AE665" s="1"/>
      <c r="AF665" s="1"/>
      <c r="AG665" s="1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</row>
    <row r="666" spans="1:64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3"/>
      <c r="Z666" s="3"/>
      <c r="AA666" s="1"/>
      <c r="AB666" s="1"/>
      <c r="AC666" s="1"/>
      <c r="AD666" s="1"/>
      <c r="AE666" s="1"/>
      <c r="AF666" s="1"/>
      <c r="AG666" s="1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</row>
    <row r="667" spans="1:64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3"/>
      <c r="Z667" s="3"/>
      <c r="AA667" s="1"/>
      <c r="AB667" s="1"/>
      <c r="AC667" s="1"/>
      <c r="AD667" s="1"/>
      <c r="AE667" s="1"/>
      <c r="AF667" s="1"/>
      <c r="AG667" s="1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</row>
    <row r="668" spans="1:64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3"/>
      <c r="Z668" s="3"/>
      <c r="AA668" s="1"/>
      <c r="AB668" s="1"/>
      <c r="AC668" s="1"/>
      <c r="AD668" s="1"/>
      <c r="AE668" s="1"/>
      <c r="AF668" s="1"/>
      <c r="AG668" s="1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</row>
    <row r="669" spans="1:64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3"/>
      <c r="Z669" s="3"/>
      <c r="AA669" s="1"/>
      <c r="AB669" s="1"/>
      <c r="AC669" s="1"/>
      <c r="AD669" s="1"/>
      <c r="AE669" s="1"/>
      <c r="AF669" s="1"/>
      <c r="AG669" s="1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</row>
    <row r="670" spans="1:64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3"/>
      <c r="Z670" s="3"/>
      <c r="AA670" s="1"/>
      <c r="AB670" s="1"/>
      <c r="AC670" s="1"/>
      <c r="AD670" s="1"/>
      <c r="AE670" s="1"/>
      <c r="AF670" s="1"/>
      <c r="AG670" s="1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</row>
    <row r="671" spans="1:64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3"/>
      <c r="Z671" s="3"/>
      <c r="AA671" s="1"/>
      <c r="AB671" s="1"/>
      <c r="AC671" s="1"/>
      <c r="AD671" s="1"/>
      <c r="AE671" s="1"/>
      <c r="AF671" s="1"/>
      <c r="AG671" s="1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</row>
    <row r="672" spans="1:64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3"/>
      <c r="Z672" s="3"/>
      <c r="AA672" s="1"/>
      <c r="AB672" s="1"/>
      <c r="AC672" s="1"/>
      <c r="AD672" s="1"/>
      <c r="AE672" s="1"/>
      <c r="AF672" s="1"/>
      <c r="AG672" s="1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</row>
    <row r="673" spans="1:64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3"/>
      <c r="Z673" s="3"/>
      <c r="AA673" s="1"/>
      <c r="AB673" s="1"/>
      <c r="AC673" s="1"/>
      <c r="AD673" s="1"/>
      <c r="AE673" s="1"/>
      <c r="AF673" s="1"/>
      <c r="AG673" s="1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</row>
    <row r="674" spans="1:6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3"/>
      <c r="Z674" s="3"/>
      <c r="AA674" s="1"/>
      <c r="AB674" s="1"/>
      <c r="AC674" s="1"/>
      <c r="AD674" s="1"/>
      <c r="AE674" s="1"/>
      <c r="AF674" s="1"/>
      <c r="AG674" s="1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</row>
    <row r="675" spans="1:64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3"/>
      <c r="Z675" s="3"/>
      <c r="AA675" s="1"/>
      <c r="AB675" s="1"/>
      <c r="AC675" s="1"/>
      <c r="AD675" s="1"/>
      <c r="AE675" s="1"/>
      <c r="AF675" s="1"/>
      <c r="AG675" s="1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</row>
    <row r="676" spans="1:64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3"/>
      <c r="Z676" s="3"/>
      <c r="AA676" s="1"/>
      <c r="AB676" s="1"/>
      <c r="AC676" s="1"/>
      <c r="AD676" s="1"/>
      <c r="AE676" s="1"/>
      <c r="AF676" s="1"/>
      <c r="AG676" s="1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</row>
    <row r="677" spans="1:64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3"/>
      <c r="Z677" s="3"/>
      <c r="AA677" s="1"/>
      <c r="AB677" s="1"/>
      <c r="AC677" s="1"/>
      <c r="AD677" s="1"/>
      <c r="AE677" s="1"/>
      <c r="AF677" s="1"/>
      <c r="AG677" s="1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</row>
    <row r="678" spans="1:64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3"/>
      <c r="Z678" s="3"/>
      <c r="AA678" s="1"/>
      <c r="AB678" s="1"/>
      <c r="AC678" s="1"/>
      <c r="AD678" s="1"/>
      <c r="AE678" s="1"/>
      <c r="AF678" s="1"/>
      <c r="AG678" s="1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</row>
    <row r="679" spans="1:64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3"/>
      <c r="Z679" s="3"/>
      <c r="AA679" s="1"/>
      <c r="AB679" s="1"/>
      <c r="AC679" s="1"/>
      <c r="AD679" s="1"/>
      <c r="AE679" s="1"/>
      <c r="AF679" s="1"/>
      <c r="AG679" s="1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</row>
    <row r="680" spans="1:64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3"/>
      <c r="Z680" s="3"/>
      <c r="AA680" s="1"/>
      <c r="AB680" s="1"/>
      <c r="AC680" s="1"/>
      <c r="AD680" s="1"/>
      <c r="AE680" s="1"/>
      <c r="AF680" s="1"/>
      <c r="AG680" s="1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</row>
    <row r="681" spans="1:64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3"/>
      <c r="Z681" s="3"/>
      <c r="AA681" s="1"/>
      <c r="AB681" s="1"/>
      <c r="AC681" s="1"/>
      <c r="AD681" s="1"/>
      <c r="AE681" s="1"/>
      <c r="AF681" s="1"/>
      <c r="AG681" s="1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</row>
    <row r="682" spans="1:64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3"/>
      <c r="Z682" s="3"/>
      <c r="AA682" s="1"/>
      <c r="AB682" s="1"/>
      <c r="AC682" s="1"/>
      <c r="AD682" s="1"/>
      <c r="AE682" s="1"/>
      <c r="AF682" s="1"/>
      <c r="AG682" s="1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</row>
    <row r="683" spans="1:64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3"/>
      <c r="Z683" s="3"/>
      <c r="AA683" s="1"/>
      <c r="AB683" s="1"/>
      <c r="AC683" s="1"/>
      <c r="AD683" s="1"/>
      <c r="AE683" s="1"/>
      <c r="AF683" s="1"/>
      <c r="AG683" s="1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</row>
    <row r="684" spans="1:6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3"/>
      <c r="Z684" s="3"/>
      <c r="AA684" s="1"/>
      <c r="AB684" s="1"/>
      <c r="AC684" s="1"/>
      <c r="AD684" s="1"/>
      <c r="AE684" s="1"/>
      <c r="AF684" s="1"/>
      <c r="AG684" s="1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</row>
    <row r="685" spans="1:64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3"/>
      <c r="Z685" s="3"/>
      <c r="AA685" s="1"/>
      <c r="AB685" s="1"/>
      <c r="AC685" s="1"/>
      <c r="AD685" s="1"/>
      <c r="AE685" s="1"/>
      <c r="AF685" s="1"/>
      <c r="AG685" s="1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</row>
    <row r="686" spans="1:64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3"/>
      <c r="Z686" s="3"/>
      <c r="AA686" s="1"/>
      <c r="AB686" s="1"/>
      <c r="AC686" s="1"/>
      <c r="AD686" s="1"/>
      <c r="AE686" s="1"/>
      <c r="AF686" s="1"/>
      <c r="AG686" s="1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</row>
    <row r="687" spans="1:64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3"/>
      <c r="Z687" s="3"/>
      <c r="AA687" s="1"/>
      <c r="AB687" s="1"/>
      <c r="AC687" s="1"/>
      <c r="AD687" s="1"/>
      <c r="AE687" s="1"/>
      <c r="AF687" s="1"/>
      <c r="AG687" s="1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</row>
    <row r="688" spans="1:64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3"/>
      <c r="Z688" s="3"/>
      <c r="AA688" s="1"/>
      <c r="AB688" s="1"/>
      <c r="AC688" s="1"/>
      <c r="AD688" s="1"/>
      <c r="AE688" s="1"/>
      <c r="AF688" s="1"/>
      <c r="AG688" s="1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</row>
    <row r="689" spans="1:64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3"/>
      <c r="Z689" s="3"/>
      <c r="AA689" s="1"/>
      <c r="AB689" s="1"/>
      <c r="AC689" s="1"/>
      <c r="AD689" s="1"/>
      <c r="AE689" s="1"/>
      <c r="AF689" s="1"/>
      <c r="AG689" s="1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</row>
    <row r="690" spans="1:64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3"/>
      <c r="Z690" s="3"/>
      <c r="AA690" s="1"/>
      <c r="AB690" s="1"/>
      <c r="AC690" s="1"/>
      <c r="AD690" s="1"/>
      <c r="AE690" s="1"/>
      <c r="AF690" s="1"/>
      <c r="AG690" s="1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</row>
    <row r="691" spans="1:64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3"/>
      <c r="Z691" s="3"/>
      <c r="AA691" s="1"/>
      <c r="AB691" s="1"/>
      <c r="AC691" s="1"/>
      <c r="AD691" s="1"/>
      <c r="AE691" s="1"/>
      <c r="AF691" s="1"/>
      <c r="AG691" s="1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</row>
    <row r="692" spans="1:64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3"/>
      <c r="Z692" s="3"/>
      <c r="AA692" s="1"/>
      <c r="AB692" s="1"/>
      <c r="AC692" s="1"/>
      <c r="AD692" s="1"/>
      <c r="AE692" s="1"/>
      <c r="AF692" s="1"/>
      <c r="AG692" s="1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</row>
    <row r="693" spans="1:64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3"/>
      <c r="Z693" s="3"/>
      <c r="AA693" s="1"/>
      <c r="AB693" s="1"/>
      <c r="AC693" s="1"/>
      <c r="AD693" s="1"/>
      <c r="AE693" s="1"/>
      <c r="AF693" s="1"/>
      <c r="AG693" s="1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</row>
    <row r="694" spans="1:6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3"/>
      <c r="Z694" s="3"/>
      <c r="AA694" s="1"/>
      <c r="AB694" s="1"/>
      <c r="AC694" s="1"/>
      <c r="AD694" s="1"/>
      <c r="AE694" s="1"/>
      <c r="AF694" s="1"/>
      <c r="AG694" s="1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</row>
    <row r="695" spans="1:64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3"/>
      <c r="Z695" s="3"/>
      <c r="AA695" s="1"/>
      <c r="AB695" s="1"/>
      <c r="AC695" s="1"/>
      <c r="AD695" s="1"/>
      <c r="AE695" s="1"/>
      <c r="AF695" s="1"/>
      <c r="AG695" s="1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</row>
    <row r="696" spans="1:64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3"/>
      <c r="Z696" s="3"/>
      <c r="AA696" s="1"/>
      <c r="AB696" s="1"/>
      <c r="AC696" s="1"/>
      <c r="AD696" s="1"/>
      <c r="AE696" s="1"/>
      <c r="AF696" s="1"/>
      <c r="AG696" s="1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</row>
    <row r="697" spans="1:64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3"/>
      <c r="Z697" s="3"/>
      <c r="AA697" s="1"/>
      <c r="AB697" s="1"/>
      <c r="AC697" s="1"/>
      <c r="AD697" s="1"/>
      <c r="AE697" s="1"/>
      <c r="AF697" s="1"/>
      <c r="AG697" s="1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</row>
    <row r="698" spans="1:64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3"/>
      <c r="Z698" s="3"/>
      <c r="AA698" s="1"/>
      <c r="AB698" s="1"/>
      <c r="AC698" s="1"/>
      <c r="AD698" s="1"/>
      <c r="AE698" s="1"/>
      <c r="AF698" s="1"/>
      <c r="AG698" s="1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</row>
    <row r="699" spans="1:64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3"/>
      <c r="Z699" s="3"/>
      <c r="AA699" s="1"/>
      <c r="AB699" s="1"/>
      <c r="AC699" s="1"/>
      <c r="AD699" s="1"/>
      <c r="AE699" s="1"/>
      <c r="AF699" s="1"/>
      <c r="AG699" s="1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</row>
    <row r="700" spans="1:64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3"/>
      <c r="Z700" s="3"/>
      <c r="AA700" s="1"/>
      <c r="AB700" s="1"/>
      <c r="AC700" s="1"/>
      <c r="AD700" s="1"/>
      <c r="AE700" s="1"/>
      <c r="AF700" s="1"/>
      <c r="AG700" s="1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</row>
    <row r="701" spans="1:64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3"/>
      <c r="Z701" s="3"/>
      <c r="AA701" s="1"/>
      <c r="AB701" s="1"/>
      <c r="AC701" s="1"/>
      <c r="AD701" s="1"/>
      <c r="AE701" s="1"/>
      <c r="AF701" s="1"/>
      <c r="AG701" s="1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</row>
    <row r="702" spans="1:64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3"/>
      <c r="Z702" s="3"/>
      <c r="AA702" s="1"/>
      <c r="AB702" s="1"/>
      <c r="AC702" s="1"/>
      <c r="AD702" s="1"/>
      <c r="AE702" s="1"/>
      <c r="AF702" s="1"/>
      <c r="AG702" s="1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</row>
    <row r="703" spans="1:64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3"/>
      <c r="Z703" s="3"/>
      <c r="AA703" s="1"/>
      <c r="AB703" s="1"/>
      <c r="AC703" s="1"/>
      <c r="AD703" s="1"/>
      <c r="AE703" s="1"/>
      <c r="AF703" s="1"/>
      <c r="AG703" s="1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</row>
    <row r="704" spans="1:6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3"/>
      <c r="Z704" s="3"/>
      <c r="AA704" s="1"/>
      <c r="AB704" s="1"/>
      <c r="AC704" s="1"/>
      <c r="AD704" s="1"/>
      <c r="AE704" s="1"/>
      <c r="AF704" s="1"/>
      <c r="AG704" s="1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</row>
    <row r="705" spans="1:64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3"/>
      <c r="Z705" s="3"/>
      <c r="AA705" s="1"/>
      <c r="AB705" s="1"/>
      <c r="AC705" s="1"/>
      <c r="AD705" s="1"/>
      <c r="AE705" s="1"/>
      <c r="AF705" s="1"/>
      <c r="AG705" s="1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</row>
    <row r="706" spans="1:64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3"/>
      <c r="Z706" s="3"/>
      <c r="AA706" s="1"/>
      <c r="AB706" s="1"/>
      <c r="AC706" s="1"/>
      <c r="AD706" s="1"/>
      <c r="AE706" s="1"/>
      <c r="AF706" s="1"/>
      <c r="AG706" s="1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</row>
    <row r="707" spans="1:64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3"/>
      <c r="Z707" s="3"/>
      <c r="AA707" s="1"/>
      <c r="AB707" s="1"/>
      <c r="AC707" s="1"/>
      <c r="AD707" s="1"/>
      <c r="AE707" s="1"/>
      <c r="AF707" s="1"/>
      <c r="AG707" s="1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</row>
    <row r="708" spans="1:64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3"/>
      <c r="Z708" s="3"/>
      <c r="AA708" s="1"/>
      <c r="AB708" s="1"/>
      <c r="AC708" s="1"/>
      <c r="AD708" s="1"/>
      <c r="AE708" s="1"/>
      <c r="AF708" s="1"/>
      <c r="AG708" s="1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</row>
    <row r="709" spans="1:64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3"/>
      <c r="Z709" s="3"/>
      <c r="AA709" s="1"/>
      <c r="AB709" s="1"/>
      <c r="AC709" s="1"/>
      <c r="AD709" s="1"/>
      <c r="AE709" s="1"/>
      <c r="AF709" s="1"/>
      <c r="AG709" s="1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</row>
    <row r="710" spans="1:64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3"/>
      <c r="Z710" s="3"/>
      <c r="AA710" s="1"/>
      <c r="AB710" s="1"/>
      <c r="AC710" s="1"/>
      <c r="AD710" s="1"/>
      <c r="AE710" s="1"/>
      <c r="AF710" s="1"/>
      <c r="AG710" s="1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</row>
    <row r="711" spans="1:64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3"/>
      <c r="Z711" s="3"/>
      <c r="AA711" s="1"/>
      <c r="AB711" s="1"/>
      <c r="AC711" s="1"/>
      <c r="AD711" s="1"/>
      <c r="AE711" s="1"/>
      <c r="AF711" s="1"/>
      <c r="AG711" s="1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</row>
    <row r="712" spans="1:64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3"/>
      <c r="Z712" s="3"/>
      <c r="AA712" s="1"/>
      <c r="AB712" s="1"/>
      <c r="AC712" s="1"/>
      <c r="AD712" s="1"/>
      <c r="AE712" s="1"/>
      <c r="AF712" s="1"/>
      <c r="AG712" s="1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</row>
    <row r="713" spans="1:64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3"/>
      <c r="Z713" s="3"/>
      <c r="AA713" s="1"/>
      <c r="AB713" s="1"/>
      <c r="AC713" s="1"/>
      <c r="AD713" s="1"/>
      <c r="AE713" s="1"/>
      <c r="AF713" s="1"/>
      <c r="AG713" s="1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</row>
    <row r="714" spans="1:6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3"/>
      <c r="Z714" s="3"/>
      <c r="AA714" s="1"/>
      <c r="AB714" s="1"/>
      <c r="AC714" s="1"/>
      <c r="AD714" s="1"/>
      <c r="AE714" s="1"/>
      <c r="AF714" s="1"/>
      <c r="AG714" s="1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</row>
    <row r="715" spans="1:64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3"/>
      <c r="Z715" s="3"/>
      <c r="AA715" s="1"/>
      <c r="AB715" s="1"/>
      <c r="AC715" s="1"/>
      <c r="AD715" s="1"/>
      <c r="AE715" s="1"/>
      <c r="AF715" s="1"/>
      <c r="AG715" s="1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</row>
    <row r="716" spans="1:64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3"/>
      <c r="Z716" s="3"/>
      <c r="AA716" s="1"/>
      <c r="AB716" s="1"/>
      <c r="AC716" s="1"/>
      <c r="AD716" s="1"/>
      <c r="AE716" s="1"/>
      <c r="AF716" s="1"/>
      <c r="AG716" s="1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</row>
    <row r="717" spans="1:64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3"/>
      <c r="Z717" s="3"/>
      <c r="AA717" s="1"/>
      <c r="AB717" s="1"/>
      <c r="AC717" s="1"/>
      <c r="AD717" s="1"/>
      <c r="AE717" s="1"/>
      <c r="AF717" s="1"/>
      <c r="AG717" s="1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</row>
    <row r="718" spans="1:64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3"/>
      <c r="Z718" s="3"/>
      <c r="AA718" s="1"/>
      <c r="AB718" s="1"/>
      <c r="AC718" s="1"/>
      <c r="AD718" s="1"/>
      <c r="AE718" s="1"/>
      <c r="AF718" s="1"/>
      <c r="AG718" s="1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</row>
    <row r="719" spans="1:64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3"/>
      <c r="Z719" s="3"/>
      <c r="AA719" s="1"/>
      <c r="AB719" s="1"/>
      <c r="AC719" s="1"/>
      <c r="AD719" s="1"/>
      <c r="AE719" s="1"/>
      <c r="AF719" s="1"/>
      <c r="AG719" s="1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</row>
    <row r="720" spans="1:64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3"/>
      <c r="Z720" s="3"/>
      <c r="AA720" s="1"/>
      <c r="AB720" s="1"/>
      <c r="AC720" s="1"/>
      <c r="AD720" s="1"/>
      <c r="AE720" s="1"/>
      <c r="AF720" s="1"/>
      <c r="AG720" s="1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</row>
    <row r="721" spans="1:64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3"/>
      <c r="Z721" s="3"/>
      <c r="AA721" s="1"/>
      <c r="AB721" s="1"/>
      <c r="AC721" s="1"/>
      <c r="AD721" s="1"/>
      <c r="AE721" s="1"/>
      <c r="AF721" s="1"/>
      <c r="AG721" s="1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</row>
    <row r="722" spans="1:64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3"/>
      <c r="Z722" s="3"/>
      <c r="AA722" s="1"/>
      <c r="AB722" s="1"/>
      <c r="AC722" s="1"/>
      <c r="AD722" s="1"/>
      <c r="AE722" s="1"/>
      <c r="AF722" s="1"/>
      <c r="AG722" s="1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</row>
    <row r="723" spans="1:64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3"/>
      <c r="Z723" s="3"/>
      <c r="AA723" s="1"/>
      <c r="AB723" s="1"/>
      <c r="AC723" s="1"/>
      <c r="AD723" s="1"/>
      <c r="AE723" s="1"/>
      <c r="AF723" s="1"/>
      <c r="AG723" s="1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</row>
    <row r="724" spans="1:6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3"/>
      <c r="Z724" s="3"/>
      <c r="AA724" s="1"/>
      <c r="AB724" s="1"/>
      <c r="AC724" s="1"/>
      <c r="AD724" s="1"/>
      <c r="AE724" s="1"/>
      <c r="AF724" s="1"/>
      <c r="AG724" s="1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</row>
    <row r="725" spans="1:64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3"/>
      <c r="Z725" s="3"/>
      <c r="AA725" s="1"/>
      <c r="AB725" s="1"/>
      <c r="AC725" s="1"/>
      <c r="AD725" s="1"/>
      <c r="AE725" s="1"/>
      <c r="AF725" s="1"/>
      <c r="AG725" s="1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</row>
    <row r="726" spans="1:64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3"/>
      <c r="Z726" s="3"/>
      <c r="AA726" s="1"/>
      <c r="AB726" s="1"/>
      <c r="AC726" s="1"/>
      <c r="AD726" s="1"/>
      <c r="AE726" s="1"/>
      <c r="AF726" s="1"/>
      <c r="AG726" s="1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</row>
    <row r="727" spans="1:64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3"/>
      <c r="Z727" s="3"/>
      <c r="AA727" s="1"/>
      <c r="AB727" s="1"/>
      <c r="AC727" s="1"/>
      <c r="AD727" s="1"/>
      <c r="AE727" s="1"/>
      <c r="AF727" s="1"/>
      <c r="AG727" s="1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</row>
    <row r="728" spans="1:64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3"/>
      <c r="Z728" s="3"/>
      <c r="AA728" s="1"/>
      <c r="AB728" s="1"/>
      <c r="AC728" s="1"/>
      <c r="AD728" s="1"/>
      <c r="AE728" s="1"/>
      <c r="AF728" s="1"/>
      <c r="AG728" s="1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</row>
    <row r="729" spans="1:64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3"/>
      <c r="Z729" s="3"/>
      <c r="AA729" s="1"/>
      <c r="AB729" s="1"/>
      <c r="AC729" s="1"/>
      <c r="AD729" s="1"/>
      <c r="AE729" s="1"/>
      <c r="AF729" s="1"/>
      <c r="AG729" s="1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</row>
    <row r="730" spans="1:64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3"/>
      <c r="Z730" s="3"/>
      <c r="AA730" s="1"/>
      <c r="AB730" s="1"/>
      <c r="AC730" s="1"/>
      <c r="AD730" s="1"/>
      <c r="AE730" s="1"/>
      <c r="AF730" s="1"/>
      <c r="AG730" s="1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</row>
    <row r="731" spans="1:64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3"/>
      <c r="Z731" s="3"/>
      <c r="AA731" s="1"/>
      <c r="AB731" s="1"/>
      <c r="AC731" s="1"/>
      <c r="AD731" s="1"/>
      <c r="AE731" s="1"/>
      <c r="AF731" s="1"/>
      <c r="AG731" s="1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</row>
    <row r="732" spans="1:64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3"/>
      <c r="Z732" s="3"/>
      <c r="AA732" s="1"/>
      <c r="AB732" s="1"/>
      <c r="AC732" s="1"/>
      <c r="AD732" s="1"/>
      <c r="AE732" s="1"/>
      <c r="AF732" s="1"/>
      <c r="AG732" s="1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</row>
    <row r="733" spans="1:64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3"/>
      <c r="Z733" s="3"/>
      <c r="AA733" s="1"/>
      <c r="AB733" s="1"/>
      <c r="AC733" s="1"/>
      <c r="AD733" s="1"/>
      <c r="AE733" s="1"/>
      <c r="AF733" s="1"/>
      <c r="AG733" s="1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</row>
    <row r="734" spans="1:6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3"/>
      <c r="Z734" s="3"/>
      <c r="AA734" s="1"/>
      <c r="AB734" s="1"/>
      <c r="AC734" s="1"/>
      <c r="AD734" s="1"/>
      <c r="AE734" s="1"/>
      <c r="AF734" s="1"/>
      <c r="AG734" s="1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</row>
    <row r="735" spans="1:64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3"/>
      <c r="Z735" s="3"/>
      <c r="AA735" s="1"/>
      <c r="AB735" s="1"/>
      <c r="AC735" s="1"/>
      <c r="AD735" s="1"/>
      <c r="AE735" s="1"/>
      <c r="AF735" s="1"/>
      <c r="AG735" s="1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</row>
    <row r="736" spans="1:64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3"/>
      <c r="Z736" s="3"/>
      <c r="AA736" s="1"/>
      <c r="AB736" s="1"/>
      <c r="AC736" s="1"/>
      <c r="AD736" s="1"/>
      <c r="AE736" s="1"/>
      <c r="AF736" s="1"/>
      <c r="AG736" s="1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</row>
    <row r="737" spans="1:64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3"/>
      <c r="Z737" s="3"/>
      <c r="AA737" s="1"/>
      <c r="AB737" s="1"/>
      <c r="AC737" s="1"/>
      <c r="AD737" s="1"/>
      <c r="AE737" s="1"/>
      <c r="AF737" s="1"/>
      <c r="AG737" s="1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</row>
    <row r="738" spans="1:64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3"/>
      <c r="Z738" s="3"/>
      <c r="AA738" s="1"/>
      <c r="AB738" s="1"/>
      <c r="AC738" s="1"/>
      <c r="AD738" s="1"/>
      <c r="AE738" s="1"/>
      <c r="AF738" s="1"/>
      <c r="AG738" s="1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</row>
    <row r="739" spans="1:64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3"/>
      <c r="Z739" s="3"/>
      <c r="AA739" s="1"/>
      <c r="AB739" s="1"/>
      <c r="AC739" s="1"/>
      <c r="AD739" s="1"/>
      <c r="AE739" s="1"/>
      <c r="AF739" s="1"/>
      <c r="AG739" s="1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</row>
    <row r="740" spans="1:64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3"/>
      <c r="Z740" s="3"/>
      <c r="AA740" s="1"/>
      <c r="AB740" s="1"/>
      <c r="AC740" s="1"/>
      <c r="AD740" s="1"/>
      <c r="AE740" s="1"/>
      <c r="AF740" s="1"/>
      <c r="AG740" s="1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</row>
    <row r="741" spans="1:64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3"/>
      <c r="Z741" s="3"/>
      <c r="AA741" s="1"/>
      <c r="AB741" s="1"/>
      <c r="AC741" s="1"/>
      <c r="AD741" s="1"/>
      <c r="AE741" s="1"/>
      <c r="AF741" s="1"/>
      <c r="AG741" s="1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</row>
    <row r="742" spans="1:64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3"/>
      <c r="Z742" s="3"/>
      <c r="AA742" s="1"/>
      <c r="AB742" s="1"/>
      <c r="AC742" s="1"/>
      <c r="AD742" s="1"/>
      <c r="AE742" s="1"/>
      <c r="AF742" s="1"/>
      <c r="AG742" s="1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</row>
    <row r="743" spans="1:64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3"/>
      <c r="Z743" s="3"/>
      <c r="AA743" s="1"/>
      <c r="AB743" s="1"/>
      <c r="AC743" s="1"/>
      <c r="AD743" s="1"/>
      <c r="AE743" s="1"/>
      <c r="AF743" s="1"/>
      <c r="AG743" s="1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</row>
    <row r="744" spans="1:6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3"/>
      <c r="Z744" s="3"/>
      <c r="AA744" s="1"/>
      <c r="AB744" s="1"/>
      <c r="AC744" s="1"/>
      <c r="AD744" s="1"/>
      <c r="AE744" s="1"/>
      <c r="AF744" s="1"/>
      <c r="AG744" s="1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</row>
    <row r="745" spans="1:64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3"/>
      <c r="Z745" s="3"/>
      <c r="AA745" s="1"/>
      <c r="AB745" s="1"/>
      <c r="AC745" s="1"/>
      <c r="AD745" s="1"/>
      <c r="AE745" s="1"/>
      <c r="AF745" s="1"/>
      <c r="AG745" s="1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</row>
    <row r="746" spans="1:64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3"/>
      <c r="Z746" s="3"/>
      <c r="AA746" s="1"/>
      <c r="AB746" s="1"/>
      <c r="AC746" s="1"/>
      <c r="AD746" s="1"/>
      <c r="AE746" s="1"/>
      <c r="AF746" s="1"/>
      <c r="AG746" s="1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</row>
    <row r="747" spans="1:64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3"/>
      <c r="Z747" s="3"/>
      <c r="AA747" s="1"/>
      <c r="AB747" s="1"/>
      <c r="AC747" s="1"/>
      <c r="AD747" s="1"/>
      <c r="AE747" s="1"/>
      <c r="AF747" s="1"/>
      <c r="AG747" s="1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</row>
    <row r="748" spans="1:64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3"/>
      <c r="Z748" s="3"/>
      <c r="AA748" s="1"/>
      <c r="AB748" s="1"/>
      <c r="AC748" s="1"/>
      <c r="AD748" s="1"/>
      <c r="AE748" s="1"/>
      <c r="AF748" s="1"/>
      <c r="AG748" s="1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</row>
    <row r="749" spans="1:64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3"/>
      <c r="Z749" s="3"/>
      <c r="AA749" s="1"/>
      <c r="AB749" s="1"/>
      <c r="AC749" s="1"/>
      <c r="AD749" s="1"/>
      <c r="AE749" s="1"/>
      <c r="AF749" s="1"/>
      <c r="AG749" s="1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</row>
    <row r="750" spans="1:64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3"/>
      <c r="Z750" s="3"/>
      <c r="AA750" s="1"/>
      <c r="AB750" s="1"/>
      <c r="AC750" s="1"/>
      <c r="AD750" s="1"/>
      <c r="AE750" s="1"/>
      <c r="AF750" s="1"/>
      <c r="AG750" s="1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</row>
    <row r="751" spans="1:64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3"/>
      <c r="Z751" s="3"/>
      <c r="AA751" s="1"/>
      <c r="AB751" s="1"/>
      <c r="AC751" s="1"/>
      <c r="AD751" s="1"/>
      <c r="AE751" s="1"/>
      <c r="AF751" s="1"/>
      <c r="AG751" s="1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</row>
    <row r="752" spans="1:64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3"/>
      <c r="Z752" s="3"/>
      <c r="AA752" s="1"/>
      <c r="AB752" s="1"/>
      <c r="AC752" s="1"/>
      <c r="AD752" s="1"/>
      <c r="AE752" s="1"/>
      <c r="AF752" s="1"/>
      <c r="AG752" s="1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</row>
    <row r="753" spans="1:64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3"/>
      <c r="Z753" s="3"/>
      <c r="AA753" s="1"/>
      <c r="AB753" s="1"/>
      <c r="AC753" s="1"/>
      <c r="AD753" s="1"/>
      <c r="AE753" s="1"/>
      <c r="AF753" s="1"/>
      <c r="AG753" s="1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</row>
    <row r="754" spans="1:6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3"/>
      <c r="Z754" s="3"/>
      <c r="AA754" s="1"/>
      <c r="AB754" s="1"/>
      <c r="AC754" s="1"/>
      <c r="AD754" s="1"/>
      <c r="AE754" s="1"/>
      <c r="AF754" s="1"/>
      <c r="AG754" s="1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</row>
    <row r="755" spans="1:64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3"/>
      <c r="Z755" s="3"/>
      <c r="AA755" s="1"/>
      <c r="AB755" s="1"/>
      <c r="AC755" s="1"/>
      <c r="AD755" s="1"/>
      <c r="AE755" s="1"/>
      <c r="AF755" s="1"/>
      <c r="AG755" s="1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</row>
    <row r="756" spans="1:64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3"/>
      <c r="Z756" s="3"/>
      <c r="AA756" s="1"/>
      <c r="AB756" s="1"/>
      <c r="AC756" s="1"/>
      <c r="AD756" s="1"/>
      <c r="AE756" s="1"/>
      <c r="AF756" s="1"/>
      <c r="AG756" s="1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</row>
    <row r="757" spans="1:64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3"/>
      <c r="Z757" s="3"/>
      <c r="AA757" s="1"/>
      <c r="AB757" s="1"/>
      <c r="AC757" s="1"/>
      <c r="AD757" s="1"/>
      <c r="AE757" s="1"/>
      <c r="AF757" s="1"/>
      <c r="AG757" s="1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</row>
    <row r="758" spans="1:64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3"/>
      <c r="Z758" s="3"/>
      <c r="AA758" s="1"/>
      <c r="AB758" s="1"/>
      <c r="AC758" s="1"/>
      <c r="AD758" s="1"/>
      <c r="AE758" s="1"/>
      <c r="AF758" s="1"/>
      <c r="AG758" s="1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</row>
    <row r="759" spans="1:64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3"/>
      <c r="Z759" s="3"/>
      <c r="AA759" s="1"/>
      <c r="AB759" s="1"/>
      <c r="AC759" s="1"/>
      <c r="AD759" s="1"/>
      <c r="AE759" s="1"/>
      <c r="AF759" s="1"/>
      <c r="AG759" s="1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</row>
    <row r="760" spans="1:64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3"/>
      <c r="Z760" s="3"/>
      <c r="AA760" s="1"/>
      <c r="AB760" s="1"/>
      <c r="AC760" s="1"/>
      <c r="AD760" s="1"/>
      <c r="AE760" s="1"/>
      <c r="AF760" s="1"/>
      <c r="AG760" s="1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</row>
    <row r="761" spans="1:64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3"/>
      <c r="Z761" s="3"/>
      <c r="AA761" s="1"/>
      <c r="AB761" s="1"/>
      <c r="AC761" s="1"/>
      <c r="AD761" s="1"/>
      <c r="AE761" s="1"/>
      <c r="AF761" s="1"/>
      <c r="AG761" s="1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</row>
    <row r="762" spans="1:64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3"/>
      <c r="Z762" s="3"/>
      <c r="AA762" s="1"/>
      <c r="AB762" s="1"/>
      <c r="AC762" s="1"/>
      <c r="AD762" s="1"/>
      <c r="AE762" s="1"/>
      <c r="AF762" s="1"/>
      <c r="AG762" s="1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</row>
    <row r="763" spans="1:64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3"/>
      <c r="Z763" s="3"/>
      <c r="AA763" s="1"/>
      <c r="AB763" s="1"/>
      <c r="AC763" s="1"/>
      <c r="AD763" s="1"/>
      <c r="AE763" s="1"/>
      <c r="AF763" s="1"/>
      <c r="AG763" s="1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</row>
    <row r="764" spans="1: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3"/>
      <c r="Z764" s="3"/>
      <c r="AA764" s="1"/>
      <c r="AB764" s="1"/>
      <c r="AC764" s="1"/>
      <c r="AD764" s="1"/>
      <c r="AE764" s="1"/>
      <c r="AF764" s="1"/>
      <c r="AG764" s="1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</row>
    <row r="765" spans="1:64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3"/>
      <c r="Z765" s="3"/>
      <c r="AA765" s="1"/>
      <c r="AB765" s="1"/>
      <c r="AC765" s="1"/>
      <c r="AD765" s="1"/>
      <c r="AE765" s="1"/>
      <c r="AF765" s="1"/>
      <c r="AG765" s="1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</row>
    <row r="766" spans="1:64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3"/>
      <c r="Z766" s="3"/>
      <c r="AA766" s="1"/>
      <c r="AB766" s="1"/>
      <c r="AC766" s="1"/>
      <c r="AD766" s="1"/>
      <c r="AE766" s="1"/>
      <c r="AF766" s="1"/>
      <c r="AG766" s="1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</row>
    <row r="767" spans="1:64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3"/>
      <c r="Z767" s="3"/>
      <c r="AA767" s="1"/>
      <c r="AB767" s="1"/>
      <c r="AC767" s="1"/>
      <c r="AD767" s="1"/>
      <c r="AE767" s="1"/>
      <c r="AF767" s="1"/>
      <c r="AG767" s="1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</row>
    <row r="768" spans="1:64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3"/>
      <c r="Z768" s="3"/>
      <c r="AA768" s="1"/>
      <c r="AB768" s="1"/>
      <c r="AC768" s="1"/>
      <c r="AD768" s="1"/>
      <c r="AE768" s="1"/>
      <c r="AF768" s="1"/>
      <c r="AG768" s="1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</row>
    <row r="769" spans="1:64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3"/>
      <c r="Z769" s="3"/>
      <c r="AA769" s="1"/>
      <c r="AB769" s="1"/>
      <c r="AC769" s="1"/>
      <c r="AD769" s="1"/>
      <c r="AE769" s="1"/>
      <c r="AF769" s="1"/>
      <c r="AG769" s="1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</row>
    <row r="770" spans="1:64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3"/>
      <c r="Z770" s="3"/>
      <c r="AA770" s="1"/>
      <c r="AB770" s="1"/>
      <c r="AC770" s="1"/>
      <c r="AD770" s="1"/>
      <c r="AE770" s="1"/>
      <c r="AF770" s="1"/>
      <c r="AG770" s="1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</row>
    <row r="771" spans="1:64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3"/>
      <c r="Z771" s="3"/>
      <c r="AA771" s="1"/>
      <c r="AB771" s="1"/>
      <c r="AC771" s="1"/>
      <c r="AD771" s="1"/>
      <c r="AE771" s="1"/>
      <c r="AF771" s="1"/>
      <c r="AG771" s="1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</row>
    <row r="772" spans="1:64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3"/>
      <c r="Z772" s="3"/>
      <c r="AA772" s="1"/>
      <c r="AB772" s="1"/>
      <c r="AC772" s="1"/>
      <c r="AD772" s="1"/>
      <c r="AE772" s="1"/>
      <c r="AF772" s="1"/>
      <c r="AG772" s="1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</row>
    <row r="773" spans="1:64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3"/>
      <c r="Z773" s="3"/>
      <c r="AA773" s="1"/>
      <c r="AB773" s="1"/>
      <c r="AC773" s="1"/>
      <c r="AD773" s="1"/>
      <c r="AE773" s="1"/>
      <c r="AF773" s="1"/>
      <c r="AG773" s="1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</row>
    <row r="774" spans="1:6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3"/>
      <c r="Z774" s="3"/>
      <c r="AA774" s="1"/>
      <c r="AB774" s="1"/>
      <c r="AC774" s="1"/>
      <c r="AD774" s="1"/>
      <c r="AE774" s="1"/>
      <c r="AF774" s="1"/>
      <c r="AG774" s="1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</row>
    <row r="775" spans="1:64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3"/>
      <c r="Z775" s="3"/>
      <c r="AA775" s="1"/>
      <c r="AB775" s="1"/>
      <c r="AC775" s="1"/>
      <c r="AD775" s="1"/>
      <c r="AE775" s="1"/>
      <c r="AF775" s="1"/>
      <c r="AG775" s="1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</row>
    <row r="776" spans="1:64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3"/>
      <c r="Z776" s="3"/>
      <c r="AA776" s="1"/>
      <c r="AB776" s="1"/>
      <c r="AC776" s="1"/>
      <c r="AD776" s="1"/>
      <c r="AE776" s="1"/>
      <c r="AF776" s="1"/>
      <c r="AG776" s="1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</row>
    <row r="777" spans="1:64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3"/>
      <c r="Z777" s="3"/>
      <c r="AA777" s="1"/>
      <c r="AB777" s="1"/>
      <c r="AC777" s="1"/>
      <c r="AD777" s="1"/>
      <c r="AE777" s="1"/>
      <c r="AF777" s="1"/>
      <c r="AG777" s="1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</row>
    <row r="778" spans="1:64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3"/>
      <c r="Z778" s="3"/>
      <c r="AA778" s="1"/>
      <c r="AB778" s="1"/>
      <c r="AC778" s="1"/>
      <c r="AD778" s="1"/>
      <c r="AE778" s="1"/>
      <c r="AF778" s="1"/>
      <c r="AG778" s="1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</row>
    <row r="779" spans="1:64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3"/>
      <c r="Z779" s="3"/>
      <c r="AA779" s="1"/>
      <c r="AB779" s="1"/>
      <c r="AC779" s="1"/>
      <c r="AD779" s="1"/>
      <c r="AE779" s="1"/>
      <c r="AF779" s="1"/>
      <c r="AG779" s="1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</row>
    <row r="780" spans="1:64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3"/>
      <c r="Z780" s="3"/>
      <c r="AA780" s="1"/>
      <c r="AB780" s="1"/>
      <c r="AC780" s="1"/>
      <c r="AD780" s="1"/>
      <c r="AE780" s="1"/>
      <c r="AF780" s="1"/>
      <c r="AG780" s="1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</row>
    <row r="781" spans="1:64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3"/>
      <c r="Z781" s="3"/>
      <c r="AA781" s="1"/>
      <c r="AB781" s="1"/>
      <c r="AC781" s="1"/>
      <c r="AD781" s="1"/>
      <c r="AE781" s="1"/>
      <c r="AF781" s="1"/>
      <c r="AG781" s="1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</row>
    <row r="782" spans="1:64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3"/>
      <c r="Z782" s="3"/>
      <c r="AA782" s="1"/>
      <c r="AB782" s="1"/>
      <c r="AC782" s="1"/>
      <c r="AD782" s="1"/>
      <c r="AE782" s="1"/>
      <c r="AF782" s="1"/>
      <c r="AG782" s="1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</row>
    <row r="783" spans="1:64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3"/>
      <c r="Z783" s="3"/>
      <c r="AA783" s="1"/>
      <c r="AB783" s="1"/>
      <c r="AC783" s="1"/>
      <c r="AD783" s="1"/>
      <c r="AE783" s="1"/>
      <c r="AF783" s="1"/>
      <c r="AG783" s="1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</row>
    <row r="784" spans="1:6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3"/>
      <c r="Z784" s="3"/>
      <c r="AA784" s="1"/>
      <c r="AB784" s="1"/>
      <c r="AC784" s="1"/>
      <c r="AD784" s="1"/>
      <c r="AE784" s="1"/>
      <c r="AF784" s="1"/>
      <c r="AG784" s="1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</row>
    <row r="785" spans="1:64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3"/>
      <c r="Z785" s="3"/>
      <c r="AA785" s="1"/>
      <c r="AB785" s="1"/>
      <c r="AC785" s="1"/>
      <c r="AD785" s="1"/>
      <c r="AE785" s="1"/>
      <c r="AF785" s="1"/>
      <c r="AG785" s="1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</row>
    <row r="786" spans="1:64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3"/>
      <c r="Z786" s="3"/>
      <c r="AA786" s="1"/>
      <c r="AB786" s="1"/>
      <c r="AC786" s="1"/>
      <c r="AD786" s="1"/>
      <c r="AE786" s="1"/>
      <c r="AF786" s="1"/>
      <c r="AG786" s="1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</row>
    <row r="787" spans="1:64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3"/>
      <c r="Z787" s="3"/>
      <c r="AA787" s="1"/>
      <c r="AB787" s="1"/>
      <c r="AC787" s="1"/>
      <c r="AD787" s="1"/>
      <c r="AE787" s="1"/>
      <c r="AF787" s="1"/>
      <c r="AG787" s="1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</row>
    <row r="788" spans="1:64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3"/>
      <c r="Z788" s="3"/>
      <c r="AA788" s="1"/>
      <c r="AB788" s="1"/>
      <c r="AC788" s="1"/>
      <c r="AD788" s="1"/>
      <c r="AE788" s="1"/>
      <c r="AF788" s="1"/>
      <c r="AG788" s="1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</row>
    <row r="789" spans="1:64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3"/>
      <c r="Z789" s="3"/>
      <c r="AA789" s="1"/>
      <c r="AB789" s="1"/>
      <c r="AC789" s="1"/>
      <c r="AD789" s="1"/>
      <c r="AE789" s="1"/>
      <c r="AF789" s="1"/>
      <c r="AG789" s="1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</row>
    <row r="790" spans="1:64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3"/>
      <c r="Z790" s="3"/>
      <c r="AA790" s="1"/>
      <c r="AB790" s="1"/>
      <c r="AC790" s="1"/>
      <c r="AD790" s="1"/>
      <c r="AE790" s="1"/>
      <c r="AF790" s="1"/>
      <c r="AG790" s="1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</row>
    <row r="791" spans="1:64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3"/>
      <c r="Z791" s="3"/>
      <c r="AA791" s="1"/>
      <c r="AB791" s="1"/>
      <c r="AC791" s="1"/>
      <c r="AD791" s="1"/>
      <c r="AE791" s="1"/>
      <c r="AF791" s="1"/>
      <c r="AG791" s="1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</row>
    <row r="792" spans="1:64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3"/>
      <c r="Z792" s="3"/>
      <c r="AA792" s="1"/>
      <c r="AB792" s="1"/>
      <c r="AC792" s="1"/>
      <c r="AD792" s="1"/>
      <c r="AE792" s="1"/>
      <c r="AF792" s="1"/>
      <c r="AG792" s="1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</row>
    <row r="793" spans="1:64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3"/>
      <c r="Z793" s="3"/>
      <c r="AA793" s="1"/>
      <c r="AB793" s="1"/>
      <c r="AC793" s="1"/>
      <c r="AD793" s="1"/>
      <c r="AE793" s="1"/>
      <c r="AF793" s="1"/>
      <c r="AG793" s="1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</row>
    <row r="794" spans="1:6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3"/>
      <c r="Z794" s="3"/>
      <c r="AA794" s="1"/>
      <c r="AB794" s="1"/>
      <c r="AC794" s="1"/>
      <c r="AD794" s="1"/>
      <c r="AE794" s="1"/>
      <c r="AF794" s="1"/>
      <c r="AG794" s="1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</row>
    <row r="795" spans="1:64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3"/>
      <c r="Z795" s="3"/>
      <c r="AA795" s="1"/>
      <c r="AB795" s="1"/>
      <c r="AC795" s="1"/>
      <c r="AD795" s="1"/>
      <c r="AE795" s="1"/>
      <c r="AF795" s="1"/>
      <c r="AG795" s="1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</row>
    <row r="796" spans="1:64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3"/>
      <c r="Z796" s="3"/>
      <c r="AA796" s="1"/>
      <c r="AB796" s="1"/>
      <c r="AC796" s="1"/>
      <c r="AD796" s="1"/>
      <c r="AE796" s="1"/>
      <c r="AF796" s="1"/>
      <c r="AG796" s="1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</row>
    <row r="797" spans="1:64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3"/>
      <c r="Z797" s="3"/>
      <c r="AA797" s="1"/>
      <c r="AB797" s="1"/>
      <c r="AC797" s="1"/>
      <c r="AD797" s="1"/>
      <c r="AE797" s="1"/>
      <c r="AF797" s="1"/>
      <c r="AG797" s="1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</row>
    <row r="798" spans="1:64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3"/>
      <c r="Z798" s="3"/>
      <c r="AA798" s="1"/>
      <c r="AB798" s="1"/>
      <c r="AC798" s="1"/>
      <c r="AD798" s="1"/>
      <c r="AE798" s="1"/>
      <c r="AF798" s="1"/>
      <c r="AG798" s="1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</row>
    <row r="799" spans="1:64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3"/>
      <c r="Z799" s="3"/>
      <c r="AA799" s="1"/>
      <c r="AB799" s="1"/>
      <c r="AC799" s="1"/>
      <c r="AD799" s="1"/>
      <c r="AE799" s="1"/>
      <c r="AF799" s="1"/>
      <c r="AG799" s="1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</row>
    <row r="800" spans="1:64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3"/>
      <c r="Z800" s="3"/>
      <c r="AA800" s="1"/>
      <c r="AB800" s="1"/>
      <c r="AC800" s="1"/>
      <c r="AD800" s="1"/>
      <c r="AE800" s="1"/>
      <c r="AF800" s="1"/>
      <c r="AG800" s="1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</row>
    <row r="801" spans="1:64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3"/>
      <c r="Z801" s="3"/>
      <c r="AA801" s="1"/>
      <c r="AB801" s="1"/>
      <c r="AC801" s="1"/>
      <c r="AD801" s="1"/>
      <c r="AE801" s="1"/>
      <c r="AF801" s="1"/>
      <c r="AG801" s="1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</row>
    <row r="802" spans="1:64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3"/>
      <c r="Z802" s="3"/>
      <c r="AA802" s="1"/>
      <c r="AB802" s="1"/>
      <c r="AC802" s="1"/>
      <c r="AD802" s="1"/>
      <c r="AE802" s="1"/>
      <c r="AF802" s="1"/>
      <c r="AG802" s="1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</row>
    <row r="803" spans="1:64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3"/>
      <c r="Z803" s="3"/>
      <c r="AA803" s="1"/>
      <c r="AB803" s="1"/>
      <c r="AC803" s="1"/>
      <c r="AD803" s="1"/>
      <c r="AE803" s="1"/>
      <c r="AF803" s="1"/>
      <c r="AG803" s="1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</row>
    <row r="804" spans="1:6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3"/>
      <c r="Z804" s="3"/>
      <c r="AA804" s="1"/>
      <c r="AB804" s="1"/>
      <c r="AC804" s="1"/>
      <c r="AD804" s="1"/>
      <c r="AE804" s="1"/>
      <c r="AF804" s="1"/>
      <c r="AG804" s="1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</row>
    <row r="805" spans="1:64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3"/>
      <c r="Z805" s="3"/>
      <c r="AA805" s="1"/>
      <c r="AB805" s="1"/>
      <c r="AC805" s="1"/>
      <c r="AD805" s="1"/>
      <c r="AE805" s="1"/>
      <c r="AF805" s="1"/>
      <c r="AG805" s="1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</row>
    <row r="806" spans="1:64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3"/>
      <c r="Z806" s="3"/>
      <c r="AA806" s="1"/>
      <c r="AB806" s="1"/>
      <c r="AC806" s="1"/>
      <c r="AD806" s="1"/>
      <c r="AE806" s="1"/>
      <c r="AF806" s="1"/>
      <c r="AG806" s="1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</row>
    <row r="807" spans="1:64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3"/>
      <c r="Z807" s="3"/>
      <c r="AA807" s="1"/>
      <c r="AB807" s="1"/>
      <c r="AC807" s="1"/>
      <c r="AD807" s="1"/>
      <c r="AE807" s="1"/>
      <c r="AF807" s="1"/>
      <c r="AG807" s="1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</row>
    <row r="808" spans="1:64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3"/>
      <c r="Z808" s="3"/>
      <c r="AA808" s="1"/>
      <c r="AB808" s="1"/>
      <c r="AC808" s="1"/>
      <c r="AD808" s="1"/>
      <c r="AE808" s="1"/>
      <c r="AF808" s="1"/>
      <c r="AG808" s="1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</row>
    <row r="809" spans="1:64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3"/>
      <c r="Z809" s="3"/>
      <c r="AA809" s="1"/>
      <c r="AB809" s="1"/>
      <c r="AC809" s="1"/>
      <c r="AD809" s="1"/>
      <c r="AE809" s="1"/>
      <c r="AF809" s="1"/>
      <c r="AG809" s="1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</row>
    <row r="810" spans="1:64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3"/>
      <c r="Z810" s="3"/>
      <c r="AA810" s="1"/>
      <c r="AB810" s="1"/>
      <c r="AC810" s="1"/>
      <c r="AD810" s="1"/>
      <c r="AE810" s="1"/>
      <c r="AF810" s="1"/>
      <c r="AG810" s="1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</row>
    <row r="811" spans="1:64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3"/>
      <c r="Z811" s="3"/>
      <c r="AA811" s="1"/>
      <c r="AB811" s="1"/>
      <c r="AC811" s="1"/>
      <c r="AD811" s="1"/>
      <c r="AE811" s="1"/>
      <c r="AF811" s="1"/>
      <c r="AG811" s="1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</row>
    <row r="812" spans="1:64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3"/>
      <c r="Z812" s="3"/>
      <c r="AA812" s="1"/>
      <c r="AB812" s="1"/>
      <c r="AC812" s="1"/>
      <c r="AD812" s="1"/>
      <c r="AE812" s="1"/>
      <c r="AF812" s="1"/>
      <c r="AG812" s="1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</row>
    <row r="813" spans="1:64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3"/>
      <c r="Z813" s="3"/>
      <c r="AA813" s="1"/>
      <c r="AB813" s="1"/>
      <c r="AC813" s="1"/>
      <c r="AD813" s="1"/>
      <c r="AE813" s="1"/>
      <c r="AF813" s="1"/>
      <c r="AG813" s="1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</row>
    <row r="814" spans="1:6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3"/>
      <c r="Z814" s="3"/>
      <c r="AA814" s="1"/>
      <c r="AB814" s="1"/>
      <c r="AC814" s="1"/>
      <c r="AD814" s="1"/>
      <c r="AE814" s="1"/>
      <c r="AF814" s="1"/>
      <c r="AG814" s="1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</row>
    <row r="815" spans="1:64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3"/>
      <c r="Z815" s="3"/>
      <c r="AA815" s="1"/>
      <c r="AB815" s="1"/>
      <c r="AC815" s="1"/>
      <c r="AD815" s="1"/>
      <c r="AE815" s="1"/>
      <c r="AF815" s="1"/>
      <c r="AG815" s="1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</row>
    <row r="816" spans="1:64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3"/>
      <c r="Z816" s="3"/>
      <c r="AA816" s="1"/>
      <c r="AB816" s="1"/>
      <c r="AC816" s="1"/>
      <c r="AD816" s="1"/>
      <c r="AE816" s="1"/>
      <c r="AF816" s="1"/>
      <c r="AG816" s="1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</row>
    <row r="817" spans="1:64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3"/>
      <c r="Z817" s="3"/>
      <c r="AA817" s="1"/>
      <c r="AB817" s="1"/>
      <c r="AC817" s="1"/>
      <c r="AD817" s="1"/>
      <c r="AE817" s="1"/>
      <c r="AF817" s="1"/>
      <c r="AG817" s="1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</row>
    <row r="818" spans="1:64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3"/>
      <c r="Z818" s="3"/>
      <c r="AA818" s="1"/>
      <c r="AB818" s="1"/>
      <c r="AC818" s="1"/>
      <c r="AD818" s="1"/>
      <c r="AE818" s="1"/>
      <c r="AF818" s="1"/>
      <c r="AG818" s="1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</row>
    <row r="819" spans="1:64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3"/>
      <c r="Z819" s="3"/>
      <c r="AA819" s="1"/>
      <c r="AB819" s="1"/>
      <c r="AC819" s="1"/>
      <c r="AD819" s="1"/>
      <c r="AE819" s="1"/>
      <c r="AF819" s="1"/>
      <c r="AG819" s="1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</row>
    <row r="820" spans="1:64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3"/>
      <c r="Z820" s="3"/>
      <c r="AA820" s="1"/>
      <c r="AB820" s="1"/>
      <c r="AC820" s="1"/>
      <c r="AD820" s="1"/>
      <c r="AE820" s="1"/>
      <c r="AF820" s="1"/>
      <c r="AG820" s="1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</row>
    <row r="821" spans="1:64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3"/>
      <c r="Z821" s="3"/>
      <c r="AA821" s="1"/>
      <c r="AB821" s="1"/>
      <c r="AC821" s="1"/>
      <c r="AD821" s="1"/>
      <c r="AE821" s="1"/>
      <c r="AF821" s="1"/>
      <c r="AG821" s="1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</row>
    <row r="822" spans="1:64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3"/>
      <c r="Z822" s="3"/>
      <c r="AA822" s="1"/>
      <c r="AB822" s="1"/>
      <c r="AC822" s="1"/>
      <c r="AD822" s="1"/>
      <c r="AE822" s="1"/>
      <c r="AF822" s="1"/>
      <c r="AG822" s="1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</row>
    <row r="823" spans="1:64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3"/>
      <c r="Z823" s="3"/>
      <c r="AA823" s="1"/>
      <c r="AB823" s="1"/>
      <c r="AC823" s="1"/>
      <c r="AD823" s="1"/>
      <c r="AE823" s="1"/>
      <c r="AF823" s="1"/>
      <c r="AG823" s="1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</row>
    <row r="824" spans="1:6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3"/>
      <c r="Z824" s="3"/>
      <c r="AA824" s="1"/>
      <c r="AB824" s="1"/>
      <c r="AC824" s="1"/>
      <c r="AD824" s="1"/>
      <c r="AE824" s="1"/>
      <c r="AF824" s="1"/>
      <c r="AG824" s="1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</row>
    <row r="825" spans="1:64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3"/>
      <c r="Z825" s="3"/>
      <c r="AA825" s="1"/>
      <c r="AB825" s="1"/>
      <c r="AC825" s="1"/>
      <c r="AD825" s="1"/>
      <c r="AE825" s="1"/>
      <c r="AF825" s="1"/>
      <c r="AG825" s="1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</row>
    <row r="826" spans="1:64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3"/>
      <c r="Z826" s="3"/>
      <c r="AA826" s="1"/>
      <c r="AB826" s="1"/>
      <c r="AC826" s="1"/>
      <c r="AD826" s="1"/>
      <c r="AE826" s="1"/>
      <c r="AF826" s="1"/>
      <c r="AG826" s="1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</row>
    <row r="827" spans="1:64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3"/>
      <c r="Z827" s="3"/>
      <c r="AA827" s="1"/>
      <c r="AB827" s="1"/>
      <c r="AC827" s="1"/>
      <c r="AD827" s="1"/>
      <c r="AE827" s="1"/>
      <c r="AF827" s="1"/>
      <c r="AG827" s="1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</row>
    <row r="828" spans="1:64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3"/>
      <c r="Z828" s="3"/>
      <c r="AA828" s="1"/>
      <c r="AB828" s="1"/>
      <c r="AC828" s="1"/>
      <c r="AD828" s="1"/>
      <c r="AE828" s="1"/>
      <c r="AF828" s="1"/>
      <c r="AG828" s="1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</row>
    <row r="829" spans="1:64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3"/>
      <c r="Z829" s="3"/>
      <c r="AA829" s="1"/>
      <c r="AB829" s="1"/>
      <c r="AC829" s="1"/>
      <c r="AD829" s="1"/>
      <c r="AE829" s="1"/>
      <c r="AF829" s="1"/>
      <c r="AG829" s="1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</row>
    <row r="830" spans="1:64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3"/>
      <c r="Z830" s="3"/>
      <c r="AA830" s="1"/>
      <c r="AB830" s="1"/>
      <c r="AC830" s="1"/>
      <c r="AD830" s="1"/>
      <c r="AE830" s="1"/>
      <c r="AF830" s="1"/>
      <c r="AG830" s="1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</row>
    <row r="831" spans="1:64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3"/>
      <c r="Z831" s="3"/>
      <c r="AA831" s="1"/>
      <c r="AB831" s="1"/>
      <c r="AC831" s="1"/>
      <c r="AD831" s="1"/>
      <c r="AE831" s="1"/>
      <c r="AF831" s="1"/>
      <c r="AG831" s="1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</row>
    <row r="832" spans="1:64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3"/>
      <c r="Z832" s="3"/>
      <c r="AA832" s="1"/>
      <c r="AB832" s="1"/>
      <c r="AC832" s="1"/>
      <c r="AD832" s="1"/>
      <c r="AE832" s="1"/>
      <c r="AF832" s="1"/>
      <c r="AG832" s="1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</row>
    <row r="833" spans="1:64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3"/>
      <c r="Z833" s="3"/>
      <c r="AA833" s="1"/>
      <c r="AB833" s="1"/>
      <c r="AC833" s="1"/>
      <c r="AD833" s="1"/>
      <c r="AE833" s="1"/>
      <c r="AF833" s="1"/>
      <c r="AG833" s="1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</row>
    <row r="834" spans="1:6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3"/>
      <c r="Z834" s="3"/>
      <c r="AA834" s="1"/>
      <c r="AB834" s="1"/>
      <c r="AC834" s="1"/>
      <c r="AD834" s="1"/>
      <c r="AE834" s="1"/>
      <c r="AF834" s="1"/>
      <c r="AG834" s="1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</row>
    <row r="835" spans="1:64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3"/>
      <c r="Z835" s="3"/>
      <c r="AA835" s="1"/>
      <c r="AB835" s="1"/>
      <c r="AC835" s="1"/>
      <c r="AD835" s="1"/>
      <c r="AE835" s="1"/>
      <c r="AF835" s="1"/>
      <c r="AG835" s="1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</row>
    <row r="836" spans="1:64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3"/>
      <c r="Z836" s="3"/>
      <c r="AA836" s="1"/>
      <c r="AB836" s="1"/>
      <c r="AC836" s="1"/>
      <c r="AD836" s="1"/>
      <c r="AE836" s="1"/>
      <c r="AF836" s="1"/>
      <c r="AG836" s="1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</row>
    <row r="837" spans="1:64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3"/>
      <c r="Z837" s="3"/>
      <c r="AA837" s="1"/>
      <c r="AB837" s="1"/>
      <c r="AC837" s="1"/>
      <c r="AD837" s="1"/>
      <c r="AE837" s="1"/>
      <c r="AF837" s="1"/>
      <c r="AG837" s="1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</row>
    <row r="838" spans="1:64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3"/>
      <c r="Z838" s="3"/>
      <c r="AA838" s="1"/>
      <c r="AB838" s="1"/>
      <c r="AC838" s="1"/>
      <c r="AD838" s="1"/>
      <c r="AE838" s="1"/>
      <c r="AF838" s="1"/>
      <c r="AG838" s="1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</row>
    <row r="839" spans="1:64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3"/>
      <c r="Z839" s="3"/>
      <c r="AA839" s="1"/>
      <c r="AB839" s="1"/>
      <c r="AC839" s="1"/>
      <c r="AD839" s="1"/>
      <c r="AE839" s="1"/>
      <c r="AF839" s="1"/>
      <c r="AG839" s="1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</row>
    <row r="840" spans="1:64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3"/>
      <c r="Z840" s="3"/>
      <c r="AA840" s="1"/>
      <c r="AB840" s="1"/>
      <c r="AC840" s="1"/>
      <c r="AD840" s="1"/>
      <c r="AE840" s="1"/>
      <c r="AF840" s="1"/>
      <c r="AG840" s="1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</row>
    <row r="841" spans="1:64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3"/>
      <c r="Z841" s="3"/>
      <c r="AA841" s="1"/>
      <c r="AB841" s="1"/>
      <c r="AC841" s="1"/>
      <c r="AD841" s="1"/>
      <c r="AE841" s="1"/>
      <c r="AF841" s="1"/>
      <c r="AG841" s="1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</row>
    <row r="842" spans="1:64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3"/>
      <c r="Z842" s="3"/>
      <c r="AA842" s="1"/>
      <c r="AB842" s="1"/>
      <c r="AC842" s="1"/>
      <c r="AD842" s="1"/>
      <c r="AE842" s="1"/>
      <c r="AF842" s="1"/>
      <c r="AG842" s="1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</row>
    <row r="843" spans="1:64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3"/>
      <c r="Z843" s="3"/>
      <c r="AA843" s="1"/>
      <c r="AB843" s="1"/>
      <c r="AC843" s="1"/>
      <c r="AD843" s="1"/>
      <c r="AE843" s="1"/>
      <c r="AF843" s="1"/>
      <c r="AG843" s="1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</row>
    <row r="844" spans="1:6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3"/>
      <c r="Z844" s="3"/>
      <c r="AA844" s="1"/>
      <c r="AB844" s="1"/>
      <c r="AC844" s="1"/>
      <c r="AD844" s="1"/>
      <c r="AE844" s="1"/>
      <c r="AF844" s="1"/>
      <c r="AG844" s="1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</row>
    <row r="845" spans="1:64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3"/>
      <c r="Z845" s="3"/>
      <c r="AA845" s="1"/>
      <c r="AB845" s="1"/>
      <c r="AC845" s="1"/>
      <c r="AD845" s="1"/>
      <c r="AE845" s="1"/>
      <c r="AF845" s="1"/>
      <c r="AG845" s="1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</row>
    <row r="846" spans="1:64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3"/>
      <c r="Z846" s="3"/>
      <c r="AA846" s="1"/>
      <c r="AB846" s="1"/>
      <c r="AC846" s="1"/>
      <c r="AD846" s="1"/>
      <c r="AE846" s="1"/>
      <c r="AF846" s="1"/>
      <c r="AG846" s="1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</row>
    <row r="847" spans="1:64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3"/>
      <c r="Z847" s="3"/>
      <c r="AA847" s="1"/>
      <c r="AB847" s="1"/>
      <c r="AC847" s="1"/>
      <c r="AD847" s="1"/>
      <c r="AE847" s="1"/>
      <c r="AF847" s="1"/>
      <c r="AG847" s="1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</row>
    <row r="848" spans="1:64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3"/>
      <c r="Z848" s="3"/>
      <c r="AA848" s="1"/>
      <c r="AB848" s="1"/>
      <c r="AC848" s="1"/>
      <c r="AD848" s="1"/>
      <c r="AE848" s="1"/>
      <c r="AF848" s="1"/>
      <c r="AG848" s="1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</row>
    <row r="849" spans="1:64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3"/>
      <c r="Z849" s="3"/>
      <c r="AA849" s="1"/>
      <c r="AB849" s="1"/>
      <c r="AC849" s="1"/>
      <c r="AD849" s="1"/>
      <c r="AE849" s="1"/>
      <c r="AF849" s="1"/>
      <c r="AG849" s="1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</row>
    <row r="850" spans="1:64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3"/>
      <c r="Z850" s="3"/>
      <c r="AA850" s="1"/>
      <c r="AB850" s="1"/>
      <c r="AC850" s="1"/>
      <c r="AD850" s="1"/>
      <c r="AE850" s="1"/>
      <c r="AF850" s="1"/>
      <c r="AG850" s="1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</row>
    <row r="851" spans="1:64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3"/>
      <c r="Z851" s="3"/>
      <c r="AA851" s="1"/>
      <c r="AB851" s="1"/>
      <c r="AC851" s="1"/>
      <c r="AD851" s="1"/>
      <c r="AE851" s="1"/>
      <c r="AF851" s="1"/>
      <c r="AG851" s="1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</row>
    <row r="852" spans="1:64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3"/>
      <c r="Z852" s="3"/>
      <c r="AA852" s="1"/>
      <c r="AB852" s="1"/>
      <c r="AC852" s="1"/>
      <c r="AD852" s="1"/>
      <c r="AE852" s="1"/>
      <c r="AF852" s="1"/>
      <c r="AG852" s="1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</row>
    <row r="853" spans="1:64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3"/>
      <c r="Z853" s="3"/>
      <c r="AA853" s="1"/>
      <c r="AB853" s="1"/>
      <c r="AC853" s="1"/>
      <c r="AD853" s="1"/>
      <c r="AE853" s="1"/>
      <c r="AF853" s="1"/>
      <c r="AG853" s="1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</row>
    <row r="854" spans="1:6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3"/>
      <c r="Z854" s="3"/>
      <c r="AA854" s="1"/>
      <c r="AB854" s="1"/>
      <c r="AC854" s="1"/>
      <c r="AD854" s="1"/>
      <c r="AE854" s="1"/>
      <c r="AF854" s="1"/>
      <c r="AG854" s="1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</row>
    <row r="855" spans="1:64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3"/>
      <c r="Z855" s="3"/>
      <c r="AA855" s="1"/>
      <c r="AB855" s="1"/>
      <c r="AC855" s="1"/>
      <c r="AD855" s="1"/>
      <c r="AE855" s="1"/>
      <c r="AF855" s="1"/>
      <c r="AG855" s="1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</row>
    <row r="856" spans="1:64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3"/>
      <c r="Z856" s="3"/>
      <c r="AA856" s="1"/>
      <c r="AB856" s="1"/>
      <c r="AC856" s="1"/>
      <c r="AD856" s="1"/>
      <c r="AE856" s="1"/>
      <c r="AF856" s="1"/>
      <c r="AG856" s="1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</row>
    <row r="857" spans="1:64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3"/>
      <c r="Z857" s="3"/>
      <c r="AA857" s="1"/>
      <c r="AB857" s="1"/>
      <c r="AC857" s="1"/>
      <c r="AD857" s="1"/>
      <c r="AE857" s="1"/>
      <c r="AF857" s="1"/>
      <c r="AG857" s="1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</row>
    <row r="858" spans="1:64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3"/>
      <c r="Z858" s="3"/>
      <c r="AA858" s="1"/>
      <c r="AB858" s="1"/>
      <c r="AC858" s="1"/>
      <c r="AD858" s="1"/>
      <c r="AE858" s="1"/>
      <c r="AF858" s="1"/>
      <c r="AG858" s="1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</row>
    <row r="859" spans="1:64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3"/>
      <c r="Z859" s="3"/>
      <c r="AA859" s="1"/>
      <c r="AB859" s="1"/>
      <c r="AC859" s="1"/>
      <c r="AD859" s="1"/>
      <c r="AE859" s="1"/>
      <c r="AF859" s="1"/>
      <c r="AG859" s="1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</row>
    <row r="860" spans="1:64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3"/>
      <c r="Z860" s="3"/>
      <c r="AA860" s="1"/>
      <c r="AB860" s="1"/>
      <c r="AC860" s="1"/>
      <c r="AD860" s="1"/>
      <c r="AE860" s="1"/>
      <c r="AF860" s="1"/>
      <c r="AG860" s="1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</row>
    <row r="861" spans="1:64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3"/>
      <c r="Z861" s="3"/>
      <c r="AA861" s="1"/>
      <c r="AB861" s="1"/>
      <c r="AC861" s="1"/>
      <c r="AD861" s="1"/>
      <c r="AE861" s="1"/>
      <c r="AF861" s="1"/>
      <c r="AG861" s="1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</row>
    <row r="862" spans="1:64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3"/>
      <c r="Z862" s="3"/>
      <c r="AA862" s="1"/>
      <c r="AB862" s="1"/>
      <c r="AC862" s="1"/>
      <c r="AD862" s="1"/>
      <c r="AE862" s="1"/>
      <c r="AF862" s="1"/>
      <c r="AG862" s="1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</row>
    <row r="863" spans="1:64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3"/>
      <c r="Z863" s="3"/>
      <c r="AA863" s="1"/>
      <c r="AB863" s="1"/>
      <c r="AC863" s="1"/>
      <c r="AD863" s="1"/>
      <c r="AE863" s="1"/>
      <c r="AF863" s="1"/>
      <c r="AG863" s="1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</row>
    <row r="864" spans="1: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3"/>
      <c r="Z864" s="3"/>
      <c r="AA864" s="1"/>
      <c r="AB864" s="1"/>
      <c r="AC864" s="1"/>
      <c r="AD864" s="1"/>
      <c r="AE864" s="1"/>
      <c r="AF864" s="1"/>
      <c r="AG864" s="1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</row>
    <row r="865" spans="1:64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3"/>
      <c r="Z865" s="3"/>
      <c r="AA865" s="1"/>
      <c r="AB865" s="1"/>
      <c r="AC865" s="1"/>
      <c r="AD865" s="1"/>
      <c r="AE865" s="1"/>
      <c r="AF865" s="1"/>
      <c r="AG865" s="1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</row>
    <row r="866" spans="1:64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3"/>
      <c r="Z866" s="3"/>
      <c r="AA866" s="1"/>
      <c r="AB866" s="1"/>
      <c r="AC866" s="1"/>
      <c r="AD866" s="1"/>
      <c r="AE866" s="1"/>
      <c r="AF866" s="1"/>
      <c r="AG866" s="1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</row>
    <row r="867" spans="1:64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3"/>
      <c r="Z867" s="3"/>
      <c r="AA867" s="1"/>
      <c r="AB867" s="1"/>
      <c r="AC867" s="1"/>
      <c r="AD867" s="1"/>
      <c r="AE867" s="1"/>
      <c r="AF867" s="1"/>
      <c r="AG867" s="1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</row>
    <row r="868" spans="1:64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3"/>
      <c r="Z868" s="3"/>
      <c r="AA868" s="1"/>
      <c r="AB868" s="1"/>
      <c r="AC868" s="1"/>
      <c r="AD868" s="1"/>
      <c r="AE868" s="1"/>
      <c r="AF868" s="1"/>
      <c r="AG868" s="1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</row>
    <row r="869" spans="1:64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3"/>
      <c r="Z869" s="3"/>
      <c r="AA869" s="1"/>
      <c r="AB869" s="1"/>
      <c r="AC869" s="1"/>
      <c r="AD869" s="1"/>
      <c r="AE869" s="1"/>
      <c r="AF869" s="1"/>
      <c r="AG869" s="1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</row>
    <row r="870" spans="1:64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3"/>
      <c r="Z870" s="3"/>
      <c r="AA870" s="1"/>
      <c r="AB870" s="1"/>
      <c r="AC870" s="1"/>
      <c r="AD870" s="1"/>
      <c r="AE870" s="1"/>
      <c r="AF870" s="1"/>
      <c r="AG870" s="1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</row>
    <row r="871" spans="1:64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3"/>
      <c r="Z871" s="3"/>
      <c r="AA871" s="1"/>
      <c r="AB871" s="1"/>
      <c r="AC871" s="1"/>
      <c r="AD871" s="1"/>
      <c r="AE871" s="1"/>
      <c r="AF871" s="1"/>
      <c r="AG871" s="1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</row>
    <row r="872" spans="1:64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3"/>
      <c r="Z872" s="3"/>
      <c r="AA872" s="1"/>
      <c r="AB872" s="1"/>
      <c r="AC872" s="1"/>
      <c r="AD872" s="1"/>
      <c r="AE872" s="1"/>
      <c r="AF872" s="1"/>
      <c r="AG872" s="1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</row>
    <row r="873" spans="1:64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3"/>
      <c r="Z873" s="3"/>
      <c r="AA873" s="1"/>
      <c r="AB873" s="1"/>
      <c r="AC873" s="1"/>
      <c r="AD873" s="1"/>
      <c r="AE873" s="1"/>
      <c r="AF873" s="1"/>
      <c r="AG873" s="1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</row>
    <row r="874" spans="1:6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3"/>
      <c r="Z874" s="3"/>
      <c r="AA874" s="1"/>
      <c r="AB874" s="1"/>
      <c r="AC874" s="1"/>
      <c r="AD874" s="1"/>
      <c r="AE874" s="1"/>
      <c r="AF874" s="1"/>
      <c r="AG874" s="1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</row>
    <row r="875" spans="1:64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3"/>
      <c r="Z875" s="3"/>
      <c r="AA875" s="1"/>
      <c r="AB875" s="1"/>
      <c r="AC875" s="1"/>
      <c r="AD875" s="1"/>
      <c r="AE875" s="1"/>
      <c r="AF875" s="1"/>
      <c r="AG875" s="1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</row>
    <row r="876" spans="1:64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3"/>
      <c r="Z876" s="3"/>
      <c r="AA876" s="1"/>
      <c r="AB876" s="1"/>
      <c r="AC876" s="1"/>
      <c r="AD876" s="1"/>
      <c r="AE876" s="1"/>
      <c r="AF876" s="1"/>
      <c r="AG876" s="1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</row>
    <row r="877" spans="1:64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3"/>
      <c r="Z877" s="3"/>
      <c r="AA877" s="1"/>
      <c r="AB877" s="1"/>
      <c r="AC877" s="1"/>
      <c r="AD877" s="1"/>
      <c r="AE877" s="1"/>
      <c r="AF877" s="1"/>
      <c r="AG877" s="1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</row>
    <row r="878" spans="1:64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3"/>
      <c r="Z878" s="3"/>
      <c r="AA878" s="1"/>
      <c r="AB878" s="1"/>
      <c r="AC878" s="1"/>
      <c r="AD878" s="1"/>
      <c r="AE878" s="1"/>
      <c r="AF878" s="1"/>
      <c r="AG878" s="1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</row>
    <row r="879" spans="1:64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3"/>
      <c r="Z879" s="3"/>
      <c r="AA879" s="1"/>
      <c r="AB879" s="1"/>
      <c r="AC879" s="1"/>
      <c r="AD879" s="1"/>
      <c r="AE879" s="1"/>
      <c r="AF879" s="1"/>
      <c r="AG879" s="1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</row>
    <row r="880" spans="1:64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3"/>
      <c r="Z880" s="3"/>
      <c r="AA880" s="1"/>
      <c r="AB880" s="1"/>
      <c r="AC880" s="1"/>
      <c r="AD880" s="1"/>
      <c r="AE880" s="1"/>
      <c r="AF880" s="1"/>
      <c r="AG880" s="1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</row>
    <row r="881" spans="1:64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3"/>
      <c r="Z881" s="3"/>
      <c r="AA881" s="1"/>
      <c r="AB881" s="1"/>
      <c r="AC881" s="1"/>
      <c r="AD881" s="1"/>
      <c r="AE881" s="1"/>
      <c r="AF881" s="1"/>
      <c r="AG881" s="1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</row>
    <row r="882" spans="1:64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3"/>
      <c r="Z882" s="3"/>
      <c r="AA882" s="1"/>
      <c r="AB882" s="1"/>
      <c r="AC882" s="1"/>
      <c r="AD882" s="1"/>
      <c r="AE882" s="1"/>
      <c r="AF882" s="1"/>
      <c r="AG882" s="1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</row>
    <row r="883" spans="1:64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3"/>
      <c r="Z883" s="3"/>
      <c r="AA883" s="1"/>
      <c r="AB883" s="1"/>
      <c r="AC883" s="1"/>
      <c r="AD883" s="1"/>
      <c r="AE883" s="1"/>
      <c r="AF883" s="1"/>
      <c r="AG883" s="1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</row>
    <row r="884" spans="1:6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3"/>
      <c r="Z884" s="3"/>
      <c r="AA884" s="1"/>
      <c r="AB884" s="1"/>
      <c r="AC884" s="1"/>
      <c r="AD884" s="1"/>
      <c r="AE884" s="1"/>
      <c r="AF884" s="1"/>
      <c r="AG884" s="1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</row>
    <row r="885" spans="1:64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3"/>
      <c r="Z885" s="3"/>
      <c r="AA885" s="1"/>
      <c r="AB885" s="1"/>
      <c r="AC885" s="1"/>
      <c r="AD885" s="1"/>
      <c r="AE885" s="1"/>
      <c r="AF885" s="1"/>
      <c r="AG885" s="1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</row>
    <row r="886" spans="1:64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3"/>
      <c r="Z886" s="3"/>
      <c r="AA886" s="1"/>
      <c r="AB886" s="1"/>
      <c r="AC886" s="1"/>
      <c r="AD886" s="1"/>
      <c r="AE886" s="1"/>
      <c r="AF886" s="1"/>
      <c r="AG886" s="1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</row>
    <row r="887" spans="1:64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3"/>
      <c r="Z887" s="3"/>
      <c r="AA887" s="1"/>
      <c r="AB887" s="1"/>
      <c r="AC887" s="1"/>
      <c r="AD887" s="1"/>
      <c r="AE887" s="1"/>
      <c r="AF887" s="1"/>
      <c r="AG887" s="1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</row>
    <row r="888" spans="1:64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3"/>
      <c r="Z888" s="3"/>
      <c r="AA888" s="1"/>
      <c r="AB888" s="1"/>
      <c r="AC888" s="1"/>
      <c r="AD888" s="1"/>
      <c r="AE888" s="1"/>
      <c r="AF888" s="1"/>
      <c r="AG888" s="1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</row>
    <row r="889" spans="1:64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3"/>
      <c r="Z889" s="3"/>
      <c r="AA889" s="1"/>
      <c r="AB889" s="1"/>
      <c r="AC889" s="1"/>
      <c r="AD889" s="1"/>
      <c r="AE889" s="1"/>
      <c r="AF889" s="1"/>
      <c r="AG889" s="1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</row>
    <row r="890" spans="1:64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3"/>
      <c r="Z890" s="3"/>
      <c r="AA890" s="1"/>
      <c r="AB890" s="1"/>
      <c r="AC890" s="1"/>
      <c r="AD890" s="1"/>
      <c r="AE890" s="1"/>
      <c r="AF890" s="1"/>
      <c r="AG890" s="1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</row>
    <row r="891" spans="1:64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3"/>
      <c r="Z891" s="3"/>
      <c r="AA891" s="1"/>
      <c r="AB891" s="1"/>
      <c r="AC891" s="1"/>
      <c r="AD891" s="1"/>
      <c r="AE891" s="1"/>
      <c r="AF891" s="1"/>
      <c r="AG891" s="1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</row>
    <row r="892" spans="1:64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3"/>
      <c r="Z892" s="3"/>
      <c r="AA892" s="1"/>
      <c r="AB892" s="1"/>
      <c r="AC892" s="1"/>
      <c r="AD892" s="1"/>
      <c r="AE892" s="1"/>
      <c r="AF892" s="1"/>
      <c r="AG892" s="1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</row>
    <row r="893" spans="1:64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3"/>
      <c r="Z893" s="3"/>
      <c r="AA893" s="1"/>
      <c r="AB893" s="1"/>
      <c r="AC893" s="1"/>
      <c r="AD893" s="1"/>
      <c r="AE893" s="1"/>
      <c r="AF893" s="1"/>
      <c r="AG893" s="1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</row>
    <row r="894" spans="1:6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3"/>
      <c r="Z894" s="3"/>
      <c r="AA894" s="1"/>
      <c r="AB894" s="1"/>
      <c r="AC894" s="1"/>
      <c r="AD894" s="1"/>
      <c r="AE894" s="1"/>
      <c r="AF894" s="1"/>
      <c r="AG894" s="1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</row>
    <row r="895" spans="1:64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3"/>
      <c r="Z895" s="3"/>
      <c r="AA895" s="1"/>
      <c r="AB895" s="1"/>
      <c r="AC895" s="1"/>
      <c r="AD895" s="1"/>
      <c r="AE895" s="1"/>
      <c r="AF895" s="1"/>
      <c r="AG895" s="1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</row>
    <row r="896" spans="1:64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3"/>
      <c r="Z896" s="3"/>
      <c r="AA896" s="1"/>
      <c r="AB896" s="1"/>
      <c r="AC896" s="1"/>
      <c r="AD896" s="1"/>
      <c r="AE896" s="1"/>
      <c r="AF896" s="1"/>
      <c r="AG896" s="1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</row>
    <row r="897" spans="1:64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3"/>
      <c r="Z897" s="3"/>
      <c r="AA897" s="1"/>
      <c r="AB897" s="1"/>
      <c r="AC897" s="1"/>
      <c r="AD897" s="1"/>
      <c r="AE897" s="1"/>
      <c r="AF897" s="1"/>
      <c r="AG897" s="1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</row>
    <row r="898" spans="1:64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3"/>
      <c r="Z898" s="3"/>
      <c r="AA898" s="1"/>
      <c r="AB898" s="1"/>
      <c r="AC898" s="1"/>
      <c r="AD898" s="1"/>
      <c r="AE898" s="1"/>
      <c r="AF898" s="1"/>
      <c r="AG898" s="1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</row>
    <row r="899" spans="1:64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3"/>
      <c r="Z899" s="3"/>
      <c r="AA899" s="1"/>
      <c r="AB899" s="1"/>
      <c r="AC899" s="1"/>
      <c r="AD899" s="1"/>
      <c r="AE899" s="1"/>
      <c r="AF899" s="1"/>
      <c r="AG899" s="1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</row>
    <row r="900" spans="1:64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3"/>
      <c r="Z900" s="3"/>
      <c r="AA900" s="1"/>
      <c r="AB900" s="1"/>
      <c r="AC900" s="1"/>
      <c r="AD900" s="1"/>
      <c r="AE900" s="1"/>
      <c r="AF900" s="1"/>
      <c r="AG900" s="1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</row>
    <row r="901" spans="1:64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3"/>
      <c r="Z901" s="3"/>
      <c r="AA901" s="1"/>
      <c r="AB901" s="1"/>
      <c r="AC901" s="1"/>
      <c r="AD901" s="1"/>
      <c r="AE901" s="1"/>
      <c r="AF901" s="1"/>
      <c r="AG901" s="1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</row>
    <row r="902" spans="1:64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3"/>
      <c r="Z902" s="3"/>
      <c r="AA902" s="1"/>
      <c r="AB902" s="1"/>
      <c r="AC902" s="1"/>
      <c r="AD902" s="1"/>
      <c r="AE902" s="1"/>
      <c r="AF902" s="1"/>
      <c r="AG902" s="1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</row>
    <row r="903" spans="1:64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3"/>
      <c r="Z903" s="3"/>
      <c r="AA903" s="1"/>
      <c r="AB903" s="1"/>
      <c r="AC903" s="1"/>
      <c r="AD903" s="1"/>
      <c r="AE903" s="1"/>
      <c r="AF903" s="1"/>
      <c r="AG903" s="1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</row>
    <row r="904" spans="1:6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3"/>
      <c r="Z904" s="3"/>
      <c r="AA904" s="1"/>
      <c r="AB904" s="1"/>
      <c r="AC904" s="1"/>
      <c r="AD904" s="1"/>
      <c r="AE904" s="1"/>
      <c r="AF904" s="1"/>
      <c r="AG904" s="1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</row>
    <row r="905" spans="1:64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3"/>
      <c r="Z905" s="3"/>
      <c r="AA905" s="1"/>
      <c r="AB905" s="1"/>
      <c r="AC905" s="1"/>
      <c r="AD905" s="1"/>
      <c r="AE905" s="1"/>
      <c r="AF905" s="1"/>
      <c r="AG905" s="1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</row>
    <row r="906" spans="1:64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3"/>
      <c r="Z906" s="3"/>
      <c r="AA906" s="1"/>
      <c r="AB906" s="1"/>
      <c r="AC906" s="1"/>
      <c r="AD906" s="1"/>
      <c r="AE906" s="1"/>
      <c r="AF906" s="1"/>
      <c r="AG906" s="1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</row>
    <row r="907" spans="1:64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3"/>
      <c r="Z907" s="3"/>
      <c r="AA907" s="1"/>
      <c r="AB907" s="1"/>
      <c r="AC907" s="1"/>
      <c r="AD907" s="1"/>
      <c r="AE907" s="1"/>
      <c r="AF907" s="1"/>
      <c r="AG907" s="1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</row>
    <row r="908" spans="1:64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3"/>
      <c r="Z908" s="3"/>
      <c r="AA908" s="1"/>
      <c r="AB908" s="1"/>
      <c r="AC908" s="1"/>
      <c r="AD908" s="1"/>
      <c r="AE908" s="1"/>
      <c r="AF908" s="1"/>
      <c r="AG908" s="1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</row>
    <row r="909" spans="1:64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3"/>
      <c r="Z909" s="3"/>
      <c r="AA909" s="1"/>
      <c r="AB909" s="1"/>
      <c r="AC909" s="1"/>
      <c r="AD909" s="1"/>
      <c r="AE909" s="1"/>
      <c r="AF909" s="1"/>
      <c r="AG909" s="1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</row>
    <row r="910" spans="1:64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3"/>
      <c r="Z910" s="3"/>
      <c r="AA910" s="1"/>
      <c r="AB910" s="1"/>
      <c r="AC910" s="1"/>
      <c r="AD910" s="1"/>
      <c r="AE910" s="1"/>
      <c r="AF910" s="1"/>
      <c r="AG910" s="1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</row>
    <row r="911" spans="1:64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3"/>
      <c r="Z911" s="3"/>
      <c r="AA911" s="1"/>
      <c r="AB911" s="1"/>
      <c r="AC911" s="1"/>
      <c r="AD911" s="1"/>
      <c r="AE911" s="1"/>
      <c r="AF911" s="1"/>
      <c r="AG911" s="1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</row>
    <row r="912" spans="1:64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3"/>
      <c r="Z912" s="3"/>
      <c r="AA912" s="1"/>
      <c r="AB912" s="1"/>
      <c r="AC912" s="1"/>
      <c r="AD912" s="1"/>
      <c r="AE912" s="1"/>
      <c r="AF912" s="1"/>
      <c r="AG912" s="1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</row>
    <row r="913" spans="1:64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3"/>
      <c r="Z913" s="3"/>
      <c r="AA913" s="1"/>
      <c r="AB913" s="1"/>
      <c r="AC913" s="1"/>
      <c r="AD913" s="1"/>
      <c r="AE913" s="1"/>
      <c r="AF913" s="1"/>
      <c r="AG913" s="1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</row>
  </sheetData>
  <mergeCells count="50">
    <mergeCell ref="AN9:AP9"/>
    <mergeCell ref="AQ9:AS9"/>
    <mergeCell ref="B1:R1"/>
    <mergeCell ref="V7:AC7"/>
    <mergeCell ref="V8:X8"/>
    <mergeCell ref="Y8:AA8"/>
    <mergeCell ref="AF9:AF10"/>
    <mergeCell ref="AG9:AG10"/>
    <mergeCell ref="AH9:AJ9"/>
    <mergeCell ref="R7:U7"/>
    <mergeCell ref="AD7:AU7"/>
    <mergeCell ref="AV7:AV10"/>
    <mergeCell ref="U8:U10"/>
    <mergeCell ref="N7:Q7"/>
    <mergeCell ref="N8:O8"/>
    <mergeCell ref="P8:P10"/>
    <mergeCell ref="Q8:Q10"/>
    <mergeCell ref="R8:S8"/>
    <mergeCell ref="T8:T10"/>
    <mergeCell ref="AT9:AT10"/>
    <mergeCell ref="AU9:AU10"/>
    <mergeCell ref="R9:R10"/>
    <mergeCell ref="S9:S10"/>
    <mergeCell ref="AB8:AB10"/>
    <mergeCell ref="AC8:AC10"/>
    <mergeCell ref="H7:H10"/>
    <mergeCell ref="I7:I10"/>
    <mergeCell ref="J7:J10"/>
    <mergeCell ref="K7:L10"/>
    <mergeCell ref="M7:M10"/>
    <mergeCell ref="AX8:AY8"/>
    <mergeCell ref="AZ8:BA8"/>
    <mergeCell ref="BB8:BC8"/>
    <mergeCell ref="V9:X9"/>
    <mergeCell ref="Y9:AA9"/>
    <mergeCell ref="AD9:AD10"/>
    <mergeCell ref="AE9:AE10"/>
    <mergeCell ref="AD8:AG8"/>
    <mergeCell ref="AH8:AU8"/>
    <mergeCell ref="AK9:AM9"/>
    <mergeCell ref="D3:F3"/>
    <mergeCell ref="A7:A10"/>
    <mergeCell ref="B7:B10"/>
    <mergeCell ref="D7:D10"/>
    <mergeCell ref="E7:G8"/>
    <mergeCell ref="G9:G10"/>
    <mergeCell ref="E9:E10"/>
    <mergeCell ref="F9:F10"/>
    <mergeCell ref="A40:B40"/>
    <mergeCell ref="D42:G42"/>
  </mergeCells>
  <dataValidations count="2">
    <dataValidation type="date" allowBlank="1" showErrorMessage="1" sqref="T5:U5 W5:AD5" xr:uid="{00000000-0002-0000-0800-000001000000}">
      <formula1>42370</formula1>
      <formula2>43465</formula2>
    </dataValidation>
    <dataValidation type="date" allowBlank="1" showErrorMessage="1" sqref="AX9:BC9 AZ10:BA11" xr:uid="{00000000-0002-0000-0800-000000000000}">
      <formula1>42370</formula1>
      <formula2>47848</formula2>
    </dataValidation>
  </dataValidations>
  <pageMargins left="0.70866141732283472" right="0.35433070866141736" top="0.59055118110236227" bottom="0.51181102362204722" header="0" footer="0"/>
  <pageSetup paperSize="5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 I N D O W S</dc:creator>
  <cp:lastModifiedBy>W I N D O W S</cp:lastModifiedBy>
  <dcterms:created xsi:type="dcterms:W3CDTF">2024-01-08T02:55:36Z</dcterms:created>
  <dcterms:modified xsi:type="dcterms:W3CDTF">2024-01-08T02:56:51Z</dcterms:modified>
</cp:coreProperties>
</file>