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ECA26778-623B-4529-9E8E-89FED933EB91}" xr6:coauthVersionLast="47" xr6:coauthVersionMax="47" xr10:uidLastSave="{00000000-0000-0000-0000-000000000000}"/>
  <bookViews>
    <workbookView xWindow="-120" yWindow="-120" windowWidth="29040" windowHeight="15720" xr2:uid="{82444C1C-1C78-4BED-BE95-FCC462FBC3A9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4" i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8" i="1"/>
  <c r="I8" i="1" s="1"/>
  <c r="H7" i="1"/>
  <c r="F7" i="1"/>
  <c r="G7" i="1" s="1"/>
  <c r="G6" i="1"/>
  <c r="I6" i="1" s="1"/>
  <c r="G5" i="1"/>
  <c r="I5" i="1" s="1"/>
  <c r="I7" i="1" l="1"/>
</calcChain>
</file>

<file path=xl/sharedStrings.xml><?xml version="1.0" encoding="utf-8"?>
<sst xmlns="http://schemas.openxmlformats.org/spreadsheetml/2006/main" count="60" uniqueCount="51">
  <si>
    <t>1.</t>
  </si>
  <si>
    <t>Pelayanan Kesehatan Ibu Hamil</t>
  </si>
  <si>
    <t>Kunjungan Pertama Ibu Hamil (K1 Murni)</t>
  </si>
  <si>
    <t>bumil</t>
  </si>
  <si>
    <t>Ibu hamil yang mendapatkan pemeriksaan kehamilan 6 kali (K6)</t>
  </si>
  <si>
    <t>Ibu hamil mendapat suplementasi gizi</t>
  </si>
  <si>
    <t>Ibu hamil KEK mendapat makanan tambahan</t>
  </si>
  <si>
    <t>bumil KEK</t>
  </si>
  <si>
    <t>Ibu hamil yang mendapatkan pelayanan kesehatan gigi dan mulut</t>
  </si>
  <si>
    <t>2.</t>
  </si>
  <si>
    <t>Pelayanan Kesehatan Ibu Bersalin</t>
  </si>
  <si>
    <t>Pelayanan Persalinan oleh tenaga kesehatan di fasilitas kesehatan (Pf)</t>
  </si>
  <si>
    <t>bulin</t>
  </si>
  <si>
    <t>3.</t>
  </si>
  <si>
    <t>Pelayanan Kesehatan Ibu Nifas</t>
  </si>
  <si>
    <t>Pelayanan Nifas oleh tenaga kesehatan (KF)</t>
  </si>
  <si>
    <t>bufas</t>
  </si>
  <si>
    <t>4.</t>
  </si>
  <si>
    <t>Pelayanan ibu hamil, bersalin dan nifas</t>
  </si>
  <si>
    <t>Penanganan komplikasi kebidanan (PK)</t>
  </si>
  <si>
    <t>bumil, bulin, bufas</t>
  </si>
  <si>
    <t>5.</t>
  </si>
  <si>
    <t>Skrining TBC pada ibu hamil, bersalin, atau nifas</t>
  </si>
  <si>
    <t>Persentase ibu hamil, bersalin, atau nifas yang mendapatkan skrining TBC</t>
  </si>
  <si>
    <t>persen</t>
  </si>
  <si>
    <t>6.</t>
  </si>
  <si>
    <t>Penatalaksanaan Hepatitis B pada ibu hamil</t>
  </si>
  <si>
    <t>Deteksi Dini Hepatitis B pada Ibu Hamil</t>
  </si>
  <si>
    <t>Tatalaksana bu Hamil dengan Hepatitis B Reaktiif</t>
  </si>
  <si>
    <t>7.</t>
  </si>
  <si>
    <t xml:space="preserve">Pemberian layanan status imunisasi T2+ pada Wanita Usia Subur (WUS) </t>
  </si>
  <si>
    <t xml:space="preserve">Cakupan status imunisasi T2+ pada Wanita Usia Subur (WUS) </t>
  </si>
  <si>
    <t>8.</t>
  </si>
  <si>
    <t>Skrining Kesehatan Jiwa ibu hamil, bersalin, atau nifas </t>
  </si>
  <si>
    <t>Persentase penduduk (ibu hamil, bersalin, atau nifas) yang mendapatkan skrining kesehatan jiwa dan NAPZA</t>
  </si>
  <si>
    <t>9.</t>
  </si>
  <si>
    <t>Pelayanan kesehatan jiwa bagi ibu hamil, bersalin, atau nifas</t>
  </si>
  <si>
    <t>Persentase penyandang gangguan jiwa (ibu hamil, bersalin, atau nifas) yang memperoleh layanan di Fasyankes</t>
  </si>
  <si>
    <t>10.</t>
  </si>
  <si>
    <t>Layanan kestrad pada ibu hamil &amp; nifas</t>
  </si>
  <si>
    <t>Pemberian layanan pada ibu hamil &amp; nifas dalam bentuk pelayanan kestrad.</t>
  </si>
  <si>
    <t>Pelayanan Kesehatan Ibu hamil, bersalin, atau nifas  </t>
  </si>
  <si>
    <t>Kegiatan</t>
  </si>
  <si>
    <t>Indikator Kinerja</t>
  </si>
  <si>
    <t>Satuan Sasaran</t>
  </si>
  <si>
    <t>Total sasaran</t>
  </si>
  <si>
    <t>Target Sasaran</t>
  </si>
  <si>
    <t>Pencapaian (dalam satuan sasaran)</t>
  </si>
  <si>
    <t xml:space="preserve">% Nilai Kinerja </t>
  </si>
  <si>
    <t>No.</t>
  </si>
  <si>
    <t>Target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</si>
</sst>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theme="0"/>
        <bgColor rgb="FFCCC1D9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9" fontId="2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5" borderId="0" xfId="0" applyFill="1"/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F50-85E9-4ED9-9F63-CD603556B12F}">
  <dimension ref="A1:I17"/>
  <sheetViews>
    <sheetView tabSelected="1" workbookViewId="0">
      <selection activeCell="L3" sqref="L3"/>
    </sheetView>
  </sheetViews>
  <sheetFormatPr defaultRowHeight="15" x14ac:dyDescent="0.25"/>
  <cols>
    <col min="2" max="3" width="30.7109375" customWidth="1"/>
    <col min="4" max="9" width="15.7109375" customWidth="1"/>
  </cols>
  <sheetData>
    <row r="1" spans="1:9" ht="42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  <c r="I1" s="33"/>
    </row>
    <row r="2" spans="1:9" s="35" customFormat="1" ht="66.75" customHeight="1" x14ac:dyDescent="0.25">
      <c r="A2" s="34" t="s">
        <v>49</v>
      </c>
      <c r="B2" s="34" t="s">
        <v>42</v>
      </c>
      <c r="C2" s="34" t="s">
        <v>43</v>
      </c>
      <c r="D2" s="36" t="s">
        <v>50</v>
      </c>
      <c r="E2" s="36" t="s">
        <v>44</v>
      </c>
      <c r="F2" s="36" t="s">
        <v>45</v>
      </c>
      <c r="G2" s="36" t="s">
        <v>46</v>
      </c>
      <c r="H2" s="36" t="s">
        <v>47</v>
      </c>
      <c r="I2" s="36" t="s">
        <v>48</v>
      </c>
    </row>
    <row r="3" spans="1:9" ht="75" customHeight="1" x14ac:dyDescent="0.25">
      <c r="A3" s="25" t="s">
        <v>0</v>
      </c>
      <c r="B3" s="26" t="s">
        <v>1</v>
      </c>
      <c r="C3" s="26" t="s">
        <v>2</v>
      </c>
      <c r="D3" s="27">
        <v>1</v>
      </c>
      <c r="E3" s="28" t="s">
        <v>3</v>
      </c>
      <c r="F3" s="29">
        <v>478</v>
      </c>
      <c r="G3" s="29">
        <v>478</v>
      </c>
      <c r="H3" s="29"/>
      <c r="I3" s="30"/>
    </row>
    <row r="4" spans="1:9" ht="75" customHeight="1" x14ac:dyDescent="0.25">
      <c r="A4" s="25"/>
      <c r="B4" s="26"/>
      <c r="C4" s="31" t="s">
        <v>4</v>
      </c>
      <c r="D4" s="27">
        <v>1</v>
      </c>
      <c r="E4" s="28" t="s">
        <v>3</v>
      </c>
      <c r="F4" s="29">
        <v>478</v>
      </c>
      <c r="G4" s="29">
        <v>478</v>
      </c>
      <c r="H4" s="29">
        <v>482</v>
      </c>
      <c r="I4" s="30">
        <f>IF(H4/G4&gt;=1,1,IF(H4/G4&lt;1,H4/G4))</f>
        <v>1</v>
      </c>
    </row>
    <row r="5" spans="1:9" ht="75" customHeight="1" x14ac:dyDescent="0.25">
      <c r="A5" s="25"/>
      <c r="B5" s="26"/>
      <c r="C5" s="31" t="s">
        <v>5</v>
      </c>
      <c r="D5" s="27">
        <v>0.9</v>
      </c>
      <c r="E5" s="28" t="s">
        <v>3</v>
      </c>
      <c r="F5" s="29">
        <v>478</v>
      </c>
      <c r="G5" s="29">
        <f t="shared" ref="G5:G8" si="0">F5*D5</f>
        <v>430.2</v>
      </c>
      <c r="H5" s="29">
        <v>430</v>
      </c>
      <c r="I5" s="30">
        <f>IF(H5/G5&gt;=1,1,IF(H5/G5&lt;1,H5/G5))</f>
        <v>0.99953509995350998</v>
      </c>
    </row>
    <row r="6" spans="1:9" ht="75" customHeight="1" x14ac:dyDescent="0.25">
      <c r="A6" s="25"/>
      <c r="B6" s="26"/>
      <c r="C6" s="31" t="s">
        <v>6</v>
      </c>
      <c r="D6" s="27">
        <v>0.84</v>
      </c>
      <c r="E6" s="28" t="s">
        <v>7</v>
      </c>
      <c r="F6" s="29">
        <v>32</v>
      </c>
      <c r="G6" s="29">
        <f t="shared" si="0"/>
        <v>26.88</v>
      </c>
      <c r="H6" s="29">
        <v>16</v>
      </c>
      <c r="I6" s="30">
        <f>IF(H6/G6&gt;=1,1,IF(H6/G6&lt;1,H6/G6))</f>
        <v>0.59523809523809523</v>
      </c>
    </row>
    <row r="7" spans="1:9" ht="75" customHeight="1" x14ac:dyDescent="0.25">
      <c r="A7" s="17"/>
      <c r="B7" s="18"/>
      <c r="C7" s="19" t="s">
        <v>8</v>
      </c>
      <c r="D7" s="20">
        <v>1</v>
      </c>
      <c r="E7" s="21" t="s">
        <v>3</v>
      </c>
      <c r="F7" s="22">
        <f>SUM(533+167)</f>
        <v>700</v>
      </c>
      <c r="G7" s="22">
        <f t="shared" si="0"/>
        <v>700</v>
      </c>
      <c r="H7" s="23">
        <f>SUM(514+163)</f>
        <v>677</v>
      </c>
      <c r="I7" s="24">
        <f>IF(H7/G7&gt;=1,1,IF(H7/G7&lt;1,H7/G7))</f>
        <v>0.96714285714285719</v>
      </c>
    </row>
    <row r="8" spans="1:9" ht="75" customHeight="1" x14ac:dyDescent="0.25">
      <c r="A8" s="2" t="s">
        <v>9</v>
      </c>
      <c r="B8" s="3" t="s">
        <v>10</v>
      </c>
      <c r="C8" s="7" t="s">
        <v>11</v>
      </c>
      <c r="D8" s="4">
        <v>1</v>
      </c>
      <c r="E8" s="5" t="s">
        <v>12</v>
      </c>
      <c r="F8" s="6">
        <v>470</v>
      </c>
      <c r="G8" s="6">
        <f t="shared" si="0"/>
        <v>470</v>
      </c>
      <c r="H8" s="6">
        <v>477</v>
      </c>
      <c r="I8" s="15">
        <f>IF(H8/G8&gt;=1,1,IF(H8/G8&lt;1,H8/G8))</f>
        <v>1</v>
      </c>
    </row>
    <row r="9" spans="1:9" ht="75" customHeight="1" x14ac:dyDescent="0.25">
      <c r="A9" s="2" t="s">
        <v>13</v>
      </c>
      <c r="B9" s="3" t="s">
        <v>14</v>
      </c>
      <c r="C9" s="3" t="s">
        <v>15</v>
      </c>
      <c r="D9" s="8">
        <v>0.88</v>
      </c>
      <c r="E9" s="1" t="s">
        <v>16</v>
      </c>
      <c r="F9" s="6">
        <v>470</v>
      </c>
      <c r="G9" s="6">
        <v>470</v>
      </c>
      <c r="H9" s="6">
        <v>474</v>
      </c>
      <c r="I9" s="15">
        <f>IF(H9/G9&gt;=1,1,IF(H9/G9&lt;1,H9/G9))</f>
        <v>1</v>
      </c>
    </row>
    <row r="10" spans="1:9" ht="75" customHeight="1" x14ac:dyDescent="0.25">
      <c r="A10" s="2" t="s">
        <v>17</v>
      </c>
      <c r="B10" s="9" t="s">
        <v>18</v>
      </c>
      <c r="C10" s="3" t="s">
        <v>19</v>
      </c>
      <c r="D10" s="8">
        <v>1</v>
      </c>
      <c r="E10" s="10" t="s">
        <v>20</v>
      </c>
      <c r="F10" s="6">
        <v>96</v>
      </c>
      <c r="G10" s="6">
        <f t="shared" ref="G10:G17" si="1">F10*D10</f>
        <v>96</v>
      </c>
      <c r="H10" s="6">
        <v>96</v>
      </c>
      <c r="I10" s="15">
        <f>IF(H10/G10&gt;=1,1,IF(H10/G10&lt;1,H10/G10))</f>
        <v>1</v>
      </c>
    </row>
    <row r="11" spans="1:9" ht="75" customHeight="1" x14ac:dyDescent="0.25">
      <c r="A11" s="2" t="s">
        <v>21</v>
      </c>
      <c r="B11" s="10" t="s">
        <v>22</v>
      </c>
      <c r="C11" s="10" t="s">
        <v>23</v>
      </c>
      <c r="D11" s="8">
        <v>1</v>
      </c>
      <c r="E11" s="11" t="s">
        <v>24</v>
      </c>
      <c r="F11" s="6">
        <v>486</v>
      </c>
      <c r="G11" s="6">
        <f t="shared" si="1"/>
        <v>486</v>
      </c>
      <c r="H11" s="6">
        <v>411</v>
      </c>
      <c r="I11" s="15">
        <f>IF(H11/G11&gt;=1,1,IF(H11/G11&lt;1,H11/G11))</f>
        <v>0.84567901234567899</v>
      </c>
    </row>
    <row r="12" spans="1:9" ht="75" customHeight="1" x14ac:dyDescent="0.25">
      <c r="A12" s="12" t="s">
        <v>25</v>
      </c>
      <c r="B12" s="3" t="s">
        <v>26</v>
      </c>
      <c r="C12" s="3" t="s">
        <v>27</v>
      </c>
      <c r="D12" s="8">
        <v>1</v>
      </c>
      <c r="E12" s="1" t="s">
        <v>24</v>
      </c>
      <c r="F12" s="6">
        <v>478</v>
      </c>
      <c r="G12" s="6">
        <f t="shared" si="1"/>
        <v>478</v>
      </c>
      <c r="H12" s="13">
        <v>264</v>
      </c>
      <c r="I12" s="15">
        <f>IF(H12/G12&gt;=1,1,IF(H12/G12&lt;1,H12/G12))</f>
        <v>0.55230125523012552</v>
      </c>
    </row>
    <row r="13" spans="1:9" ht="75" customHeight="1" x14ac:dyDescent="0.25">
      <c r="A13" s="14"/>
      <c r="B13" s="3"/>
      <c r="C13" s="3" t="s">
        <v>28</v>
      </c>
      <c r="D13" s="8">
        <v>1</v>
      </c>
      <c r="E13" s="1" t="s">
        <v>24</v>
      </c>
      <c r="F13" s="6">
        <v>0</v>
      </c>
      <c r="G13" s="6">
        <f t="shared" si="1"/>
        <v>0</v>
      </c>
      <c r="H13" s="13">
        <v>0</v>
      </c>
      <c r="I13" s="15" t="e">
        <f>IF(H13/G13&gt;=1,1,IF(H13/G13&lt;1,H13/G13))</f>
        <v>#DIV/0!</v>
      </c>
    </row>
    <row r="14" spans="1:9" ht="75" customHeight="1" x14ac:dyDescent="0.25">
      <c r="A14" s="14" t="s">
        <v>29</v>
      </c>
      <c r="B14" s="3" t="s">
        <v>30</v>
      </c>
      <c r="C14" s="10" t="s">
        <v>31</v>
      </c>
      <c r="D14" s="15">
        <v>0.83</v>
      </c>
      <c r="E14" s="10" t="s">
        <v>3</v>
      </c>
      <c r="F14" s="6">
        <v>478</v>
      </c>
      <c r="G14" s="6">
        <f t="shared" si="1"/>
        <v>396.74</v>
      </c>
      <c r="H14" s="13">
        <v>484</v>
      </c>
      <c r="I14" s="15">
        <f>IF(H14/G14&gt;=1,1,IF(H14/G14&lt;1,H14/G14))</f>
        <v>1</v>
      </c>
    </row>
    <row r="15" spans="1:9" ht="75" customHeight="1" x14ac:dyDescent="0.25">
      <c r="A15" s="2" t="s">
        <v>32</v>
      </c>
      <c r="B15" s="3" t="s">
        <v>33</v>
      </c>
      <c r="C15" s="3" t="s">
        <v>34</v>
      </c>
      <c r="D15" s="8">
        <v>0.6</v>
      </c>
      <c r="E15" s="9" t="s">
        <v>24</v>
      </c>
      <c r="F15" s="32">
        <v>6546</v>
      </c>
      <c r="G15" s="13">
        <f t="shared" si="1"/>
        <v>3927.6</v>
      </c>
      <c r="H15" s="13">
        <v>4014</v>
      </c>
      <c r="I15" s="15">
        <f>IF(H15/G15&gt;=1,1,IF(H15/G15&lt;1,H15/G15))</f>
        <v>1</v>
      </c>
    </row>
    <row r="16" spans="1:9" ht="75" customHeight="1" x14ac:dyDescent="0.25">
      <c r="A16" s="2" t="s">
        <v>35</v>
      </c>
      <c r="B16" s="3" t="s">
        <v>36</v>
      </c>
      <c r="C16" s="3" t="s">
        <v>37</v>
      </c>
      <c r="D16" s="8">
        <v>0.6</v>
      </c>
      <c r="E16" s="9" t="s">
        <v>24</v>
      </c>
      <c r="F16" s="32">
        <v>207</v>
      </c>
      <c r="G16" s="13">
        <f t="shared" si="1"/>
        <v>124.19999999999999</v>
      </c>
      <c r="H16" s="13">
        <v>156</v>
      </c>
      <c r="I16" s="15">
        <f>IF(H16/G16&gt;=1,1,IF(H16/G16&lt;1,H16/G16))</f>
        <v>1</v>
      </c>
    </row>
    <row r="17" spans="1:9" ht="75" customHeight="1" x14ac:dyDescent="0.25">
      <c r="A17" s="16" t="s">
        <v>38</v>
      </c>
      <c r="B17" s="3" t="s">
        <v>39</v>
      </c>
      <c r="C17" s="10" t="s">
        <v>40</v>
      </c>
      <c r="D17" s="15">
        <v>0.1</v>
      </c>
      <c r="E17" s="1" t="s">
        <v>24</v>
      </c>
      <c r="F17" s="6">
        <v>321</v>
      </c>
      <c r="G17" s="6">
        <f t="shared" si="1"/>
        <v>32.1</v>
      </c>
      <c r="H17" s="13">
        <v>127</v>
      </c>
      <c r="I17" s="15">
        <f>IF(H17/G17&gt;=1,1,IF(H17/G17&lt;1,H17/G17))</f>
        <v>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2026-01-09T02:47:26Z</dcterms:created>
  <dcterms:modified xsi:type="dcterms:W3CDTF">2026-01-10T00:48:13Z</dcterms:modified>
</cp:coreProperties>
</file>