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4" l="1"/>
  <c r="W17" i="4"/>
  <c r="U17" i="4"/>
  <c r="S17" i="4"/>
  <c r="Q17" i="4"/>
  <c r="O17" i="4"/>
  <c r="M17" i="4"/>
  <c r="K17" i="4"/>
  <c r="I17" i="4"/>
  <c r="G16" i="4"/>
  <c r="V16" i="4" s="1"/>
  <c r="G15" i="4"/>
  <c r="V15" i="4" s="1"/>
  <c r="G14" i="4"/>
  <c r="V14" i="4" s="1"/>
  <c r="G13" i="4"/>
  <c r="V13" i="4" s="1"/>
  <c r="E17" i="4"/>
  <c r="E16" i="4"/>
  <c r="E15" i="4"/>
  <c r="E14" i="4"/>
  <c r="E13" i="4"/>
  <c r="J13" i="4" l="1"/>
  <c r="P14" i="4"/>
  <c r="T15" i="4"/>
  <c r="L13" i="4"/>
  <c r="T13" i="4"/>
  <c r="J15" i="4"/>
  <c r="P16" i="4"/>
  <c r="L15" i="4"/>
  <c r="R14" i="4"/>
  <c r="R16" i="4"/>
  <c r="P13" i="4"/>
  <c r="J14" i="4"/>
  <c r="T14" i="4"/>
  <c r="P15" i="4"/>
  <c r="J16" i="4"/>
  <c r="T16" i="4"/>
  <c r="R13" i="4"/>
  <c r="L14" i="4"/>
  <c r="R15" i="4"/>
  <c r="L16" i="4"/>
  <c r="D16" i="4"/>
  <c r="D17" i="4"/>
  <c r="D13" i="4"/>
  <c r="D14" i="4"/>
  <c r="D15" i="4"/>
  <c r="H13" i="4"/>
  <c r="F13" i="4"/>
  <c r="H14" i="4"/>
  <c r="F14" i="4"/>
  <c r="H15" i="4"/>
  <c r="F15" i="4"/>
  <c r="H16" i="4"/>
  <c r="F16" i="4"/>
  <c r="F17" i="4"/>
  <c r="G17" i="4"/>
  <c r="J17" i="4" s="1"/>
  <c r="N13" i="4"/>
  <c r="N14" i="4"/>
  <c r="N15" i="4"/>
  <c r="N16" i="4"/>
  <c r="T17" i="4" l="1"/>
  <c r="P17" i="4"/>
  <c r="L17" i="4"/>
  <c r="H17" i="4"/>
  <c r="V17" i="4"/>
  <c r="R17" i="4"/>
  <c r="N17" i="4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<sst xmlns="http://schemas.openxmlformats.org/spreadsheetml/2006/main" count="50" uniqueCount="34">
  <si>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</si>
  <si>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</si>
  <si>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</si>
  <si>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</si>
  <si>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</si>
  <si>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</si>
  <si>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</si>
  <si>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</si>
  <si>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</si>
  <si>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</si>
  <si>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</si>
  <si>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</si>
  <si>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</si>
  <si>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</si>
  <si>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</si>
  <si>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</si>
  <si>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</si>
  <si>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</si>
  <si>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</si>
  <si>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</si>
  <si>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</si>
  <si>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</si>
  <si>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</si>
  <si>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</si>
  <si>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</si>
  <si>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</si>
  <si>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</si>
  <si>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</si>
  <si>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</si>
  <si>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</si>
  <si>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</si>
  <si>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</si>
  <si>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</si>
  <si>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: APRIL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</si>
</sst>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10" fillId="6" borderId="19" xfId="0" applyNumberFormat="1" applyFont="1" applyFill="1" applyBorder="1"/>
    <xf numFmtId="0" fontId="10" fillId="6" borderId="14" xfId="0" applyFont="1" applyFill="1" applyBorder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KOMPLIKASI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23 "/>
      <sheetName val="REKAP MAR23"/>
      <sheetName val="REKAP JAN-MARET 2023"/>
      <sheetName val="APRIL23 "/>
      <sheetName val="REKAP APRIL23"/>
      <sheetName val="MEI23 "/>
      <sheetName val="REKAP MEI23"/>
      <sheetName val="JUNI23"/>
      <sheetName val="REKAP JUNI23"/>
      <sheetName val="REKAP JAN-JUNI 2023"/>
      <sheetName val="JULI23 "/>
      <sheetName val="REKAP JULI23"/>
      <sheetName val="AGUSTUS23 "/>
      <sheetName val="REKAP AGUSTUS23"/>
      <sheetName val="SEPTEMBER23 "/>
      <sheetName val="REKAP SEPTEMBER23"/>
      <sheetName val="REKAP JAN-SEPTEMBER 2023"/>
      <sheetName val="OKTOBER23 "/>
      <sheetName val="REKAP OKTOBER23"/>
      <sheetName val="NOVEMBER23 "/>
      <sheetName val="REKAP NOVEMBER23"/>
      <sheetName val="DESEMBER23 "/>
      <sheetName val="REKAP DESEMBER23"/>
      <sheetName val="REKAP JAN-DESEMBER 2023 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  <c r="G5" s="12" t="s">
        <v>11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12</v>
      </c>
      <c r="H8" s="25" t="s">
        <v>13</v>
      </c>
      <c r="I8" s="26" t="s">
        <v>14</v>
      </c>
      <c r="J8" s="27"/>
      <c r="K8" s="26" t="s">
        <v>15</v>
      </c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7"/>
      <c r="U8" s="26" t="s">
        <v>20</v>
      </c>
      <c r="V8" s="27"/>
      <c r="W8" s="26" t="s">
        <v>21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5" t="s">
        <v>12</v>
      </c>
      <c r="R9" s="25" t="s">
        <v>13</v>
      </c>
      <c r="S9" s="25" t="s">
        <v>12</v>
      </c>
      <c r="T9" s="25" t="s">
        <v>13</v>
      </c>
      <c r="U9" s="25" t="s">
        <v>12</v>
      </c>
      <c r="V9" s="25" t="s">
        <v>13</v>
      </c>
      <c r="W9" s="28" t="s">
        <v>12</v>
      </c>
      <c r="X9" s="28" t="s">
        <v>13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24</v>
      </c>
      <c r="C13" s="45" t="s">
        <v>25</v>
      </c>
      <c r="D13" s="35">
        <f ca="1">[1]JAN23!D97</f>
        <v>2129.7600000000002</v>
      </c>
      <c r="E13" s="40">
        <f ca="1">IFERROR(__xludf.DUMMYFUNCTION("IMPORTRANGE(""https://docs.google.com/spreadsheets/d/14uzlVnYGNYbdWd9crJqjs0NZydQVVG1euUKi2XBZDfg/edit#gid=1528601802"",""APRIL23!G97:G97"")"),1321)</f>
        <v>1321</v>
      </c>
      <c r="F13" s="35">
        <f t="shared" ref="F13:F17" ca="1" si="0">35%*E13/10</f>
        <v>46.234999999999999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47"/>
    </row>
    <row r="14" spans="1:24" ht="15.75">
      <c r="A14" s="16"/>
      <c r="B14" s="16"/>
      <c r="C14" s="45" t="s">
        <v>26</v>
      </c>
      <c r="D14" s="35">
        <f ca="1">[1]JAN23!D98</f>
        <v>1583.38</v>
      </c>
      <c r="E14" s="40">
        <f ca="1">IFERROR(__xludf.DUMMYFUNCTION("IMPORTRANGE(""https://docs.google.com/spreadsheets/d/14uzlVnYGNYbdWd9crJqjs0NZydQVVG1euUKi2XBZDfg/edit#gid=1528601802"",""APRIL23!G98:G98"")"),1412)</f>
        <v>1412</v>
      </c>
      <c r="F14" s="35">
        <f t="shared" ca="1" si="0"/>
        <v>49.42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47"/>
    </row>
    <row r="15" spans="1:24" ht="15.75">
      <c r="A15" s="16"/>
      <c r="B15" s="16"/>
      <c r="C15" s="45" t="s">
        <v>27</v>
      </c>
      <c r="D15" s="35">
        <f ca="1">[1]JAN23!D99</f>
        <v>3372.97</v>
      </c>
      <c r="E15" s="40">
        <f ca="1">IFERROR(__xludf.DUMMYFUNCTION("IMPORTRANGE(""https://docs.google.com/spreadsheets/d/14uzlVnYGNYbdWd9crJqjs0NZydQVVG1euUKi2XBZDfg/edit#gid=1528601802"",""APRIL23!G99:G99"")"),1963)</f>
        <v>1963</v>
      </c>
      <c r="F15" s="35">
        <f t="shared" ca="1" si="0"/>
        <v>68.704999999999998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47"/>
    </row>
    <row r="16" spans="1:24" ht="15.75">
      <c r="A16" s="16"/>
      <c r="B16" s="16"/>
      <c r="C16" s="45" t="s">
        <v>22</v>
      </c>
      <c r="D16" s="35" t="str">
        <f ca="1">[1]JAN23!D100</f>
        <v/>
      </c>
      <c r="E16" s="40">
        <f ca="1">IFERROR(__xludf.DUMMYFUNCTION("IMPORTRANGE(""https://docs.google.com/spreadsheets/d/14uzlVnYGNYbdWd9crJqjs0NZydQVVG1euUKi2XBZDfg/edit#gid=1528601802"",""APRIL23!G100:G100"")"),0)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47"/>
    </row>
    <row r="17" spans="1:24" ht="16.5" thickBot="1">
      <c r="A17" s="41"/>
      <c r="B17" s="41"/>
      <c r="C17" s="42" t="s">
        <v>23</v>
      </c>
      <c r="D17" s="43">
        <f ca="1">[1]JAN23!D101</f>
        <v>7086.11</v>
      </c>
      <c r="E17" s="46">
        <f ca="1">IFERROR(__xludf.DUMMYFUNCTION("IMPORTRANGE(""https://docs.google.com/spreadsheets/d/14uzlVnYGNYbdWd9crJqjs0NZydQVVG1euUKi2XBZDfg/edit#gid=1528601802"",""APRIL23!G101:G101"")"),4696)</f>
        <v>4696</v>
      </c>
      <c r="F17" s="43">
        <f t="shared" ca="1" si="0"/>
        <v>164.35999999999999</v>
      </c>
      <c r="G17" s="43">
        <f t="shared" si="1"/>
        <v>0</v>
      </c>
      <c r="H17" s="36">
        <f t="shared" ca="1" si="2"/>
        <v>0</v>
      </c>
      <c r="I17" s="43">
        <f>SUM(I13:I16)</f>
        <v>0</v>
      </c>
      <c r="J17" s="44" t="e">
        <f t="shared" si="3"/>
        <v>#DIV/0!</v>
      </c>
      <c r="K17" s="43">
        <f>SUM(K13:K16)</f>
        <v>0</v>
      </c>
      <c r="L17" s="44" t="e">
        <f t="shared" si="4"/>
        <v>#DIV/0!</v>
      </c>
      <c r="M17" s="43">
        <f>SUM(M13:M16)</f>
        <v>0</v>
      </c>
      <c r="N17" s="44" t="e">
        <f t="shared" si="5"/>
        <v>#DIV/0!</v>
      </c>
      <c r="O17" s="43">
        <f>SUM(O13:O16)</f>
        <v>0</v>
      </c>
      <c r="P17" s="44" t="e">
        <f t="shared" si="6"/>
        <v>#DIV/0!</v>
      </c>
      <c r="Q17" s="43">
        <f>SUM(Q13:Q16)</f>
        <v>0</v>
      </c>
      <c r="R17" s="44" t="e">
        <f t="shared" si="7"/>
        <v>#DIV/0!</v>
      </c>
      <c r="S17" s="43">
        <f>SUM(S13:S16)</f>
        <v>0</v>
      </c>
      <c r="T17" s="44" t="e">
        <f t="shared" si="8"/>
        <v>#DIV/0!</v>
      </c>
      <c r="U17" s="43">
        <f>SUM(U13:U16)</f>
        <v>0</v>
      </c>
      <c r="V17" s="44" t="e">
        <f t="shared" si="9"/>
        <v>#DIV/0!</v>
      </c>
      <c r="W17" s="43">
        <f t="shared" ref="W17:X17" si="10">SUM(W13:W16)</f>
        <v>0</v>
      </c>
      <c r="X17" s="43">
        <f t="shared" si="10"/>
        <v>0</v>
      </c>
    </row>
    <row r="18" spans="1:24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28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29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30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31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32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2024-01-31T03:44:24Z</dcterms:modified>
</cp:coreProperties>
</file>