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BFEA85C6-750D-4AB9-B0EB-F5EE1507D7BF}" xr6:coauthVersionLast="47" xr6:coauthVersionMax="47" xr10:uidLastSave="{00000000-0000-0000-0000-000000000000}"/>
  <bookViews>
    <workbookView xWindow="-120" yWindow="-120" windowWidth="29040" windowHeight="15720" xr2:uid="{59EA16C2-B0AA-4CAE-B79D-191334A5D3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R15" i="1"/>
  <c r="O15" i="1"/>
  <c r="N15" i="1"/>
  <c r="K15" i="1"/>
  <c r="J15" i="1"/>
  <c r="G15" i="1"/>
  <c r="F15" i="1"/>
  <c r="C15" i="1"/>
  <c r="S14" i="1"/>
  <c r="R14" i="1"/>
  <c r="O14" i="1"/>
  <c r="N14" i="1"/>
  <c r="K14" i="1"/>
  <c r="J14" i="1"/>
  <c r="G14" i="1"/>
  <c r="F14" i="1"/>
  <c r="C14" i="1"/>
  <c r="S13" i="1"/>
  <c r="R13" i="1"/>
  <c r="O13" i="1"/>
  <c r="N13" i="1"/>
  <c r="K13" i="1"/>
  <c r="J13" i="1"/>
  <c r="G13" i="1"/>
  <c r="F13" i="1"/>
  <c r="C13" i="1"/>
  <c r="S12" i="1"/>
  <c r="R12" i="1"/>
  <c r="O12" i="1"/>
  <c r="N12" i="1"/>
  <c r="K12" i="1"/>
  <c r="J12" i="1"/>
  <c r="G12" i="1"/>
  <c r="F12" i="1"/>
  <c r="C12" i="1"/>
  <c r="S10" i="1"/>
  <c r="R10" i="1"/>
  <c r="O10" i="1"/>
  <c r="N10" i="1"/>
  <c r="K10" i="1"/>
  <c r="J10" i="1"/>
  <c r="G10" i="1"/>
  <c r="F10" i="1"/>
  <c r="C10" i="1"/>
  <c r="S9" i="1"/>
  <c r="R9" i="1"/>
  <c r="O9" i="1"/>
  <c r="N9" i="1"/>
  <c r="K9" i="1"/>
  <c r="J9" i="1"/>
  <c r="G9" i="1"/>
  <c r="F9" i="1"/>
  <c r="C9" i="1"/>
  <c r="S8" i="1"/>
  <c r="R8" i="1"/>
  <c r="O8" i="1"/>
  <c r="N8" i="1"/>
  <c r="K8" i="1"/>
  <c r="J8" i="1"/>
  <c r="G8" i="1"/>
  <c r="F8" i="1"/>
  <c r="C8" i="1"/>
  <c r="S7" i="1"/>
  <c r="R7" i="1"/>
  <c r="O7" i="1"/>
  <c r="N7" i="1"/>
  <c r="K7" i="1"/>
  <c r="J7" i="1"/>
  <c r="G7" i="1"/>
  <c r="F7" i="1"/>
  <c r="C7" i="1"/>
  <c r="W5" i="1"/>
  <c r="V5" i="1"/>
  <c r="S5" i="1"/>
  <c r="R5" i="1"/>
  <c r="O5" i="1"/>
  <c r="N5" i="1"/>
  <c r="K5" i="1"/>
  <c r="J5" i="1"/>
  <c r="G5" i="1"/>
  <c r="F5" i="1"/>
  <c r="C5" i="1"/>
  <c r="W4" i="1"/>
  <c r="V4" i="1"/>
  <c r="S4" i="1"/>
  <c r="R4" i="1"/>
  <c r="O4" i="1"/>
  <c r="N4" i="1"/>
  <c r="K4" i="1"/>
  <c r="J4" i="1"/>
  <c r="G4" i="1"/>
  <c r="F4" i="1"/>
  <c r="C4" i="1"/>
  <c r="W3" i="1"/>
  <c r="V3" i="1"/>
  <c r="S3" i="1"/>
  <c r="R3" i="1"/>
  <c r="O3" i="1"/>
  <c r="N3" i="1"/>
  <c r="K3" i="1"/>
  <c r="J3" i="1"/>
  <c r="G3" i="1"/>
  <c r="F3" i="1"/>
  <c r="C3" i="1"/>
  <c r="W2" i="1"/>
  <c r="V2" i="1"/>
  <c r="S2" i="1"/>
  <c r="R2" i="1"/>
  <c r="O2" i="1"/>
  <c r="N2" i="1"/>
  <c r="K2" i="1"/>
  <c r="J2" i="1"/>
  <c r="G2" i="1"/>
  <c r="F2" i="1"/>
  <c r="C2" i="1"/>
</calcChain>
</file>

<file path=xl/sharedStrings.xml><?xml version="1.0" encoding="utf-8"?>
<sst xmlns="http://schemas.openxmlformats.org/spreadsheetml/2006/main" count="419" uniqueCount="52">
  <si>
    <t>MAR</t>
  </si>
  <si>
    <t>OKT</t>
  </si>
  <si>
    <t>GEDUNG KHUSUS POSYANDU</t>
  </si>
  <si>
    <t>PUSKESMAS</t>
  </si>
  <si>
    <t>MEJA POSYANDU</t>
  </si>
  <si>
    <t>STADIOMETER</t>
  </si>
  <si>
    <t>PITA LILA &amp; LIKA</t>
  </si>
  <si>
    <t>TERMOMETER</t>
  </si>
  <si>
    <t>KOLESTEROL</t>
  </si>
  <si>
    <t>KEL. BALEARJOSARI</t>
  </si>
  <si>
    <t>KEL. POLOWIJEN</t>
  </si>
  <si>
    <t>KEL. PURWODADI</t>
  </si>
  <si>
    <t>BERGABUNG GEDUNG LAIN</t>
  </si>
  <si>
    <t>KURSI POSYANDU</t>
  </si>
  <si>
    <t>BABY SCALE</t>
  </si>
  <si>
    <t>BUKU KIA</t>
  </si>
  <si>
    <t>METLINE</t>
  </si>
  <si>
    <t>TIDAK DI GEDUNG SAMA SEKALI (DI HALAMAN)</t>
  </si>
  <si>
    <t>INFATOMETER</t>
  </si>
  <si>
    <t>TIMBANGAN INJAK DIGITAL</t>
  </si>
  <si>
    <t>TENSIMETER</t>
  </si>
  <si>
    <t>GULA DARAH</t>
  </si>
  <si>
    <t>NAMA
KELURAHAN</t>
  </si>
  <si>
    <t>NAMA
POSYANDU</t>
  </si>
  <si>
    <t>KEPEMILIKAN GEDUNG</t>
  </si>
  <si>
    <t>MEJA</t>
  </si>
  <si>
    <t>KURSI</t>
  </si>
  <si>
    <t>INFANTOMETER</t>
  </si>
  <si>
    <t>PITA LILA &amp; LINGKAR KEPALA</t>
  </si>
  <si>
    <t>METLINE/ALAT LINGKAR PERUT</t>
  </si>
  <si>
    <t>ALAT PEMERIKSAAN GULA DARAH</t>
  </si>
  <si>
    <t>ALAT PEMERIKSAAN KOLESTEROL</t>
  </si>
  <si>
    <t>GEDUNG UNTUK PELAYANAN POSYANDU</t>
  </si>
  <si>
    <t>RUMAH/BANGUNAN FASILITAS UMUM</t>
  </si>
  <si>
    <t>TEMPAT TERBUKA FASILITAS UMUM</t>
  </si>
  <si>
    <t>FEBRUARI</t>
  </si>
  <si>
    <t>OKTOBER</t>
  </si>
  <si>
    <t>JUMLAH</t>
  </si>
  <si>
    <t>BALEARJOSARI</t>
  </si>
  <si>
    <t>KENANGA
DEWANATA I</t>
  </si>
  <si>
    <t>TIDAK</t>
  </si>
  <si>
    <t>YA</t>
  </si>
  <si>
    <t>TIDAK SESUAI</t>
  </si>
  <si>
    <t>SESUAI KEBUTUHAN</t>
  </si>
  <si>
    <t>MELATI
DEWANATA IIA</t>
  </si>
  <si>
    <t>NUSA INDAH
DEWANATA IIB</t>
  </si>
  <si>
    <t>MAWAR
DEWANATA III</t>
  </si>
  <si>
    <t>BOUGENVILE</t>
  </si>
  <si>
    <t>GLADIOL
DEWANATA IV</t>
  </si>
  <si>
    <t>SERUNI
DEWANATA V</t>
  </si>
  <si>
    <t>TERATAI
DEWANATA VI</t>
  </si>
  <si>
    <t>ANGGREK
DEWANATA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</si>
</sst>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  <font>
      <sz val="11"/>
      <color theme="1"/>
      <name val="&quot;Bookman Old Style&quot;"/>
    </font>
  </fonts>
  <fills count="1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8CBAC"/>
        <bgColor rgb="FFF8CBAC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  <fill>
      <patternFill patternType="solid">
        <fgColor rgb="FFB4C6E7"/>
        <bgColor rgb="FFB4C6E7"/>
      </patternFill>
    </fill>
    <fill>
      <patternFill patternType="solid">
        <fgColor rgb="FFFF7C54"/>
        <bgColor rgb="FFFF7C54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top"/>
    </xf>
    <xf numFmtId="0" fontId="1" fillId="4" borderId="0" xfId="0" applyFont="1" applyFill="1"/>
    <xf numFmtId="164" fontId="1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top"/>
    </xf>
    <xf numFmtId="0" fontId="1" fillId="5" borderId="0" xfId="0" applyFont="1" applyFill="1"/>
    <xf numFmtId="164" fontId="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vertical="top" wrapText="1"/>
    </xf>
    <xf numFmtId="0" fontId="1" fillId="6" borderId="0" xfId="0" applyFont="1" applyFill="1"/>
    <xf numFmtId="164" fontId="1" fillId="6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vertical="top" wrapText="1"/>
    </xf>
    <xf numFmtId="0" fontId="1" fillId="7" borderId="0" xfId="0" applyFont="1" applyFill="1"/>
    <xf numFmtId="164" fontId="1" fillId="7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vertical="top" wrapText="1"/>
    </xf>
    <xf numFmtId="0" fontId="1" fillId="8" borderId="0" xfId="0" applyFont="1" applyFill="1"/>
    <xf numFmtId="164" fontId="1" fillId="8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9" borderId="0" xfId="0" applyFont="1" applyFill="1"/>
    <xf numFmtId="164" fontId="1" fillId="9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1" fillId="5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10" borderId="0" xfId="0" applyFont="1" applyFill="1" applyAlignment="1">
      <alignment vertical="top"/>
    </xf>
    <xf numFmtId="0" fontId="1" fillId="10" borderId="0" xfId="0" applyFont="1" applyFill="1"/>
    <xf numFmtId="164" fontId="1" fillId="10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vertical="top"/>
    </xf>
    <xf numFmtId="0" fontId="2" fillId="0" borderId="0" xfId="0" applyFont="1"/>
    <xf numFmtId="0" fontId="1" fillId="10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10" borderId="0" xfId="0" applyFont="1" applyFill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3"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4E2CE-4CA3-49FF-A81A-C303F995458F}">
  <dimension ref="A1:AR976"/>
  <sheetViews>
    <sheetView tabSelected="1" topLeftCell="A18" workbookViewId="0">
      <selection activeCell="G26" sqref="G26"/>
    </sheetView>
  </sheetViews>
  <sheetFormatPr defaultColWidth="12.85546875" defaultRowHeight="15"/>
  <cols>
    <col min="1" max="1" width="30.140625" customWidth="1"/>
    <col min="2" max="2" width="27" customWidth="1"/>
    <col min="3" max="3" width="14.5703125" customWidth="1"/>
    <col min="4" max="4" width="20.42578125" customWidth="1"/>
    <col min="5" max="5" width="26.85546875" customWidth="1"/>
    <col min="6" max="6" width="21.85546875" customWidth="1"/>
    <col min="7" max="7" width="22.140625" customWidth="1"/>
    <col min="8" max="8" width="16.140625" customWidth="1"/>
    <col min="9" max="9" width="27.140625" customWidth="1"/>
    <col min="10" max="10" width="24" customWidth="1"/>
    <col min="11" max="11" width="14.5703125" customWidth="1"/>
    <col min="12" max="12" width="22.140625" customWidth="1"/>
    <col min="13" max="13" width="25.140625" customWidth="1"/>
    <col min="14" max="14" width="17.140625" customWidth="1"/>
    <col min="15" max="15" width="24" customWidth="1"/>
    <col min="16" max="16" width="22.140625" customWidth="1"/>
    <col min="17" max="17" width="26.7109375" customWidth="1"/>
    <col min="18" max="18" width="22.140625" customWidth="1"/>
    <col min="19" max="19" width="24" customWidth="1"/>
    <col min="20" max="20" width="14.5703125" customWidth="1"/>
    <col min="21" max="21" width="26.42578125" customWidth="1"/>
    <col min="22" max="22" width="22.140625" customWidth="1"/>
    <col min="23" max="23" width="24" customWidth="1"/>
    <col min="24" max="25" width="22.140625" customWidth="1"/>
    <col min="26" max="26" width="14.5703125" customWidth="1"/>
    <col min="27" max="28" width="22.140625" customWidth="1"/>
    <col min="29" max="29" width="14.5703125" customWidth="1"/>
    <col min="30" max="31" width="22.140625" customWidth="1"/>
    <col min="32" max="32" width="14.5703125" customWidth="1"/>
    <col min="33" max="34" width="22.140625" customWidth="1"/>
    <col min="35" max="35" width="14.5703125" customWidth="1"/>
    <col min="36" max="37" width="22.140625" customWidth="1"/>
    <col min="38" max="38" width="14.5703125" customWidth="1"/>
    <col min="39" max="40" width="22.140625" customWidth="1"/>
    <col min="41" max="41" width="14.5703125" customWidth="1"/>
    <col min="42" max="43" width="22.140625" customWidth="1"/>
    <col min="44" max="44" width="14.5703125" customWidth="1"/>
  </cols>
  <sheetData>
    <row r="1" spans="1:44" ht="15" hidden="1" customHeight="1">
      <c r="A1" s="1"/>
      <c r="B1" s="1"/>
      <c r="C1" s="1"/>
      <c r="D1" s="1"/>
      <c r="E1" s="1"/>
      <c r="F1" s="2" t="s">
        <v>0</v>
      </c>
      <c r="G1" s="2" t="s">
        <v>1</v>
      </c>
      <c r="H1" s="2"/>
      <c r="I1" s="1"/>
      <c r="J1" s="2" t="s">
        <v>0</v>
      </c>
      <c r="K1" s="2" t="s">
        <v>1</v>
      </c>
      <c r="L1" s="1"/>
      <c r="M1" s="1"/>
      <c r="N1" s="2" t="s">
        <v>0</v>
      </c>
      <c r="O1" s="2" t="s">
        <v>1</v>
      </c>
      <c r="P1" s="2"/>
      <c r="Q1" s="1"/>
      <c r="R1" s="2" t="s">
        <v>0</v>
      </c>
      <c r="S1" s="2" t="s">
        <v>1</v>
      </c>
      <c r="T1" s="1"/>
      <c r="U1" s="1"/>
      <c r="V1" s="2" t="s">
        <v>0</v>
      </c>
      <c r="W1" s="2" t="s">
        <v>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hidden="1" customHeight="1">
      <c r="A2" s="3" t="s">
        <v>2</v>
      </c>
      <c r="B2" s="4" t="s">
        <v>3</v>
      </c>
      <c r="C2" s="5">
        <f>COUNTIF($C$21:$C$29,"YA")/32</f>
        <v>3.125E-2</v>
      </c>
      <c r="D2" s="6" t="s">
        <v>4</v>
      </c>
      <c r="E2" s="7" t="s">
        <v>3</v>
      </c>
      <c r="F2" s="8">
        <f>COUNTIF($F$21:$F$29,"SESUAI KEBUTUHAN")/32</f>
        <v>3.125E-2</v>
      </c>
      <c r="G2" s="8">
        <f>COUNTIF($G$21:$G$29,"SESUAI KEBUTUHAN")/32</f>
        <v>3.125E-2</v>
      </c>
      <c r="H2" s="9" t="s">
        <v>5</v>
      </c>
      <c r="I2" s="10" t="s">
        <v>3</v>
      </c>
      <c r="J2" s="11">
        <f>COUNTIF($O$21:$O$29,"SESUAI KEBUTUHAN")/32</f>
        <v>0.28125</v>
      </c>
      <c r="K2" s="11">
        <f>COUNTIF($P$21:$P$29,"SESUAI KEBUTUHAN")/32</f>
        <v>0.21875</v>
      </c>
      <c r="L2" s="12" t="s">
        <v>6</v>
      </c>
      <c r="M2" s="13" t="s">
        <v>3</v>
      </c>
      <c r="N2" s="14">
        <f>COUNTIF($X$21:$X$29,"SESUAI KEBUTUHAN")/32</f>
        <v>0.28125</v>
      </c>
      <c r="O2" s="14">
        <f>COUNTIF($Y$21:$Y$29,"SESUAI KEBUTUHAN")/32</f>
        <v>0.28125</v>
      </c>
      <c r="P2" s="15" t="s">
        <v>7</v>
      </c>
      <c r="Q2" s="16" t="s">
        <v>3</v>
      </c>
      <c r="R2" s="17">
        <f>COUNTIF($AG$21:$AG$29,"SESUAI KEBUTUHAN")/32</f>
        <v>0</v>
      </c>
      <c r="S2" s="17">
        <f>COUNTIF($AH$21:$AH$29,"SESUAI KEBUTUHAN")/32</f>
        <v>0</v>
      </c>
      <c r="T2" s="18" t="s">
        <v>8</v>
      </c>
      <c r="U2" s="19" t="s">
        <v>3</v>
      </c>
      <c r="V2" s="20">
        <f>COUNTIF($AP$21:$AP$29,"SESUAI KEBUTUHAN")/32</f>
        <v>3.125E-2</v>
      </c>
      <c r="W2" s="20">
        <f>COUNTIF($AQ$21:$AQ$29,"SESUAI KEBUTUHAN")/32</f>
        <v>6.25E-2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5.75" hidden="1" customHeight="1">
      <c r="A3" s="21"/>
      <c r="B3" s="22" t="s">
        <v>9</v>
      </c>
      <c r="C3" s="23">
        <f>COUNTIF($C$21:$C$29,"YA")/9</f>
        <v>0.1111111111111111</v>
      </c>
      <c r="D3" s="1"/>
      <c r="E3" s="22" t="s">
        <v>9</v>
      </c>
      <c r="F3" s="23">
        <f>COUNTIF($F$21:$F$29,"SESUAI KEBUTUHAN")/9</f>
        <v>0.1111111111111111</v>
      </c>
      <c r="G3" s="23">
        <f>COUNTIF($G$21:$G$29,"SESUAI KEBUTUHAN")/9</f>
        <v>0.1111111111111111</v>
      </c>
      <c r="H3" s="21"/>
      <c r="I3" s="24" t="s">
        <v>9</v>
      </c>
      <c r="J3" s="23">
        <f>COUNTIF($O$21:$O$29,"SESUAI KEBUTUHAN")/9</f>
        <v>1</v>
      </c>
      <c r="K3" s="23">
        <f>COUNTIF($P$21:$P$29,"SESUAI KEBUTUHAN")/9</f>
        <v>0.77777777777777779</v>
      </c>
      <c r="L3" s="25"/>
      <c r="M3" s="22" t="s">
        <v>9</v>
      </c>
      <c r="N3" s="23">
        <f>COUNTIF($X$21:$X$29,"SESUAI KEBUTUHAN")/9</f>
        <v>1</v>
      </c>
      <c r="O3" s="23">
        <f>COUNTIF($Y$21:$Y$29,"SESUAI KEBUTUHAN")/9</f>
        <v>1</v>
      </c>
      <c r="P3" s="25"/>
      <c r="Q3" s="22" t="s">
        <v>9</v>
      </c>
      <c r="R3" s="23">
        <f>COUNTIF($AG$21:$AG$29,"SESUAI KEBUTUHAN")/9</f>
        <v>0</v>
      </c>
      <c r="S3" s="23">
        <f>COUNTIF($AH$21:$AH$29,"SESUAI KEBUTUHAN")/9</f>
        <v>0</v>
      </c>
      <c r="T3" s="1"/>
      <c r="U3" s="22" t="s">
        <v>9</v>
      </c>
      <c r="V3" s="23">
        <f>COUNTIF($AP$21:$AP$29,"SESUAI KEBUTUHAN")/9</f>
        <v>0.1111111111111111</v>
      </c>
      <c r="W3" s="23">
        <f>COUNTIF($AQ$21:$AQ$29,"SESUAI KEBUTUHAN")/9</f>
        <v>0.22222222222222221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5.75" hidden="1" customHeight="1">
      <c r="A4" s="21"/>
      <c r="B4" s="4" t="s">
        <v>10</v>
      </c>
      <c r="C4" s="5" t="e">
        <f>COUNTIF(#REF!,"YA")/10</f>
        <v>#REF!</v>
      </c>
      <c r="D4" s="21"/>
      <c r="E4" s="7" t="s">
        <v>10</v>
      </c>
      <c r="F4" s="8" t="e">
        <f>COUNTIF(#REF!,"SESUAI KEBUTUHAN")/10</f>
        <v>#REF!</v>
      </c>
      <c r="G4" s="8" t="e">
        <f>COUNTIF(#REF!,"SESUAI KEBUTUHAN")/10</f>
        <v>#REF!</v>
      </c>
      <c r="H4" s="21"/>
      <c r="I4" s="26" t="s">
        <v>10</v>
      </c>
      <c r="J4" s="11" t="e">
        <f>COUNTIF(#REF!,"SESUAI KEBUTUHAN")/10</f>
        <v>#REF!</v>
      </c>
      <c r="K4" s="11" t="e">
        <f>COUNTIF(#REF!,"SESUAI KEBUTUHAN")/10</f>
        <v>#REF!</v>
      </c>
      <c r="L4" s="25"/>
      <c r="M4" s="13" t="s">
        <v>10</v>
      </c>
      <c r="N4" s="14" t="e">
        <f>COUNTIF(#REF!,"SESUAI KEBUTUHAN")/10</f>
        <v>#REF!</v>
      </c>
      <c r="O4" s="14" t="e">
        <f>COUNTIF(#REF!,"SESUAI KEBUTUHAN")/10</f>
        <v>#REF!</v>
      </c>
      <c r="P4" s="25"/>
      <c r="Q4" s="16" t="s">
        <v>10</v>
      </c>
      <c r="R4" s="17" t="e">
        <f>COUNTIF(#REF!,"SESUAI KEBUTUHAN")/10</f>
        <v>#REF!</v>
      </c>
      <c r="S4" s="17" t="e">
        <f>COUNTIF(#REF!,"SESUAI KEBUTUHAN")/10</f>
        <v>#REF!</v>
      </c>
      <c r="T4" s="1"/>
      <c r="U4" s="19" t="s">
        <v>10</v>
      </c>
      <c r="V4" s="20" t="e">
        <f>COUNTIF(#REF!,"SESUAI KEBUTUHAN")/10</f>
        <v>#REF!</v>
      </c>
      <c r="W4" s="20" t="e">
        <f>COUNTIF(#REF!,"SESUAI KEBUTUHAN")/10</f>
        <v>#REF!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5.75" hidden="1" customHeight="1">
      <c r="A5" s="21"/>
      <c r="B5" s="22" t="s">
        <v>11</v>
      </c>
      <c r="C5" s="23" t="e">
        <f>COUNTIF(#REF!,"YA")/13</f>
        <v>#REF!</v>
      </c>
      <c r="D5" s="21"/>
      <c r="E5" s="22" t="s">
        <v>11</v>
      </c>
      <c r="F5" s="23" t="e">
        <f>COUNTIF(#REF!,"SESUAI KEBUTUHAN")/13</f>
        <v>#REF!</v>
      </c>
      <c r="G5" s="23" t="e">
        <f>COUNTIF(#REF!,"SESUAI KEBUTUHAN")/13</f>
        <v>#REF!</v>
      </c>
      <c r="H5" s="21"/>
      <c r="I5" s="24" t="s">
        <v>11</v>
      </c>
      <c r="J5" s="23" t="e">
        <f>COUNTIF(#REF!,"SESUAI KEBUTUHAN")/13</f>
        <v>#REF!</v>
      </c>
      <c r="K5" s="23" t="e">
        <f>COUNTIF(#REF!,"SESUAI KEBUTUHAN")/13</f>
        <v>#REF!</v>
      </c>
      <c r="L5" s="25"/>
      <c r="M5" s="22" t="s">
        <v>11</v>
      </c>
      <c r="N5" s="23" t="e">
        <f>COUNTIF(#REF!,"SESUAI KEBUTUHAN")/13</f>
        <v>#REF!</v>
      </c>
      <c r="O5" s="23" t="e">
        <f>COUNTIF(#REF!,"SESUAI KEBUTUHAN")/13</f>
        <v>#REF!</v>
      </c>
      <c r="P5" s="25"/>
      <c r="Q5" s="22" t="s">
        <v>11</v>
      </c>
      <c r="R5" s="23" t="e">
        <f>COUNTIF(#REF!,"SESUAI KEBUTUHAN")/13</f>
        <v>#REF!</v>
      </c>
      <c r="S5" s="23" t="e">
        <f>COUNTIF(#REF!,"SESUAI KEBUTUHAN")/13</f>
        <v>#REF!</v>
      </c>
      <c r="T5" s="1"/>
      <c r="U5" s="22" t="s">
        <v>11</v>
      </c>
      <c r="V5" s="23" t="e">
        <f>COUNTIF(#REF!,"SESUAI KEBUTUHAN")/13</f>
        <v>#REF!</v>
      </c>
      <c r="W5" s="23" t="e">
        <f>COUNTIF(#REF!,"SESUAI KEBUTUHAN")/13</f>
        <v>#REF!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.75" hidden="1" customHeight="1">
      <c r="A6" s="21"/>
      <c r="B6" s="1"/>
      <c r="C6" s="27"/>
      <c r="D6" s="21"/>
      <c r="E6" s="1"/>
      <c r="F6" s="27"/>
      <c r="G6" s="27"/>
      <c r="H6" s="21"/>
      <c r="I6" s="28"/>
      <c r="J6" s="27"/>
      <c r="K6" s="27"/>
      <c r="L6" s="25"/>
      <c r="M6" s="1"/>
      <c r="N6" s="27"/>
      <c r="O6" s="27"/>
      <c r="P6" s="25"/>
      <c r="Q6" s="1"/>
      <c r="R6" s="27"/>
      <c r="S6" s="27"/>
      <c r="T6" s="1"/>
      <c r="U6" s="1"/>
      <c r="V6" s="27"/>
      <c r="W6" s="2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.75" hidden="1" customHeight="1">
      <c r="A7" s="3" t="s">
        <v>12</v>
      </c>
      <c r="B7" s="4" t="s">
        <v>3</v>
      </c>
      <c r="C7" s="5">
        <f>COUNTIF($D$21:$D$29,"YA")/32</f>
        <v>0.25</v>
      </c>
      <c r="D7" s="6" t="s">
        <v>13</v>
      </c>
      <c r="E7" s="7" t="s">
        <v>3</v>
      </c>
      <c r="F7" s="8">
        <f>COUNTIF($I$21:$I$29,"SESUAI KEBUTUHAN")/32</f>
        <v>0.1875</v>
      </c>
      <c r="G7" s="8">
        <f>COUNTIF($J$21:$J$29,"SESUAI KEBUTUHAN")/32</f>
        <v>0.15625</v>
      </c>
      <c r="H7" s="29" t="s">
        <v>14</v>
      </c>
      <c r="I7" s="30" t="s">
        <v>3</v>
      </c>
      <c r="J7" s="31">
        <f>COUNTIF($R$21:$R$29,"SESUAI KEBUTUHAN")/32</f>
        <v>0.28125</v>
      </c>
      <c r="K7" s="31">
        <f>COUNTIF($S$21:$S$29,"SESUAI KEBUTUHAN")/32</f>
        <v>0.28125</v>
      </c>
      <c r="L7" s="32" t="s">
        <v>15</v>
      </c>
      <c r="M7" s="13" t="s">
        <v>3</v>
      </c>
      <c r="N7" s="14">
        <f>COUNTIF($AA$21:$AA$29,"SESUAI KEBUTUHAN")/32</f>
        <v>0.28125</v>
      </c>
      <c r="O7" s="14">
        <f>COUNTIF($AB$21:$AB$29,"SESUAI KEBUTUHAN")/32</f>
        <v>0.28125</v>
      </c>
      <c r="P7" s="18" t="s">
        <v>16</v>
      </c>
      <c r="Q7" s="19" t="s">
        <v>3</v>
      </c>
      <c r="R7" s="20">
        <f>COUNTIF($AJ$21:$AJ$29,"SESUAI KEBUTUHAN")/32</f>
        <v>0.28125</v>
      </c>
      <c r="S7" s="20">
        <f>COUNTIF($AK$21:$AK$29,"SESUAI KEBUTUHAN")/32</f>
        <v>0.28125</v>
      </c>
      <c r="T7" s="1"/>
      <c r="U7" s="1"/>
      <c r="V7" s="25"/>
      <c r="W7" s="33"/>
      <c r="X7" s="27"/>
      <c r="Y7" s="2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.75" hidden="1" customHeight="1">
      <c r="A8" s="21"/>
      <c r="B8" s="22" t="s">
        <v>9</v>
      </c>
      <c r="C8" s="23">
        <f>COUNTIF($D$21:$D$29,"YA")/9</f>
        <v>0.88888888888888884</v>
      </c>
      <c r="D8" s="21"/>
      <c r="E8" s="22" t="s">
        <v>9</v>
      </c>
      <c r="F8" s="23">
        <f>COUNTIF($I$21:$I$29,"SESUAI KEBUTUHAN")/9</f>
        <v>0.66666666666666663</v>
      </c>
      <c r="G8" s="23">
        <f>COUNTIF($J$21:$J$29,"SESUAI KEBUTUHAN")/9</f>
        <v>0.55555555555555558</v>
      </c>
      <c r="H8" s="21"/>
      <c r="I8" s="24" t="s">
        <v>9</v>
      </c>
      <c r="J8" s="23">
        <f>COUNTIF($R$21:$R$29,"SESUAI KEBUTUHAN")/9</f>
        <v>1</v>
      </c>
      <c r="K8" s="23">
        <f>COUNTIF($S$21:$S$29,"SESUAI KEBUTUHAN")/9</f>
        <v>1</v>
      </c>
      <c r="L8" s="21"/>
      <c r="M8" s="22" t="s">
        <v>9</v>
      </c>
      <c r="N8" s="23">
        <f>COUNTIF($AA$21:$AA$29,"SESUAI KEBUTUHAN")/9</f>
        <v>1</v>
      </c>
      <c r="O8" s="23">
        <f>COUNTIF($AB$21:$AB$29,"SESUAI KEBUTUHAN")/9</f>
        <v>1</v>
      </c>
      <c r="P8" s="25"/>
      <c r="Q8" s="22" t="s">
        <v>9</v>
      </c>
      <c r="R8" s="23">
        <f>COUNTIF($AJ$21:$AJ$29,"SESUAI KEBUTUHAN")/9</f>
        <v>1</v>
      </c>
      <c r="S8" s="23">
        <f>COUNTIF($AK$21:$AK$29,"SESUAI KEBUTUHAN")/9</f>
        <v>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5.75" hidden="1" customHeight="1">
      <c r="A9" s="21"/>
      <c r="B9" s="4" t="s">
        <v>10</v>
      </c>
      <c r="C9" s="5" t="e">
        <f>COUNTIF(#REF!,"YA")/10</f>
        <v>#REF!</v>
      </c>
      <c r="D9" s="21"/>
      <c r="E9" s="7" t="s">
        <v>10</v>
      </c>
      <c r="F9" s="8" t="e">
        <f>COUNTIF(#REF!,"SESUAI KEBUTUHAN")/10</f>
        <v>#REF!</v>
      </c>
      <c r="G9" s="8" t="e">
        <f>COUNTIF(#REF!,"SESUAI KEBUTUHAN")/10</f>
        <v>#REF!</v>
      </c>
      <c r="H9" s="21"/>
      <c r="I9" s="34" t="s">
        <v>10</v>
      </c>
      <c r="J9" s="31" t="e">
        <f>COUNTIF(#REF!,"SESUAI KEBUTUHAN")/10</f>
        <v>#REF!</v>
      </c>
      <c r="K9" s="31" t="e">
        <f>COUNTIF(#REF!,"SESUAI KEBUTUHAN")/10</f>
        <v>#REF!</v>
      </c>
      <c r="L9" s="21"/>
      <c r="M9" s="13" t="s">
        <v>10</v>
      </c>
      <c r="N9" s="14" t="e">
        <f>COUNTIF(#REF!,"SESUAI KEBUTUHAN")/10</f>
        <v>#REF!</v>
      </c>
      <c r="O9" s="14" t="e">
        <f>COUNTIF(#REF!,"SESUAI KEBUTUHAN")/10</f>
        <v>#REF!</v>
      </c>
      <c r="P9" s="25"/>
      <c r="Q9" s="19" t="s">
        <v>10</v>
      </c>
      <c r="R9" s="20" t="e">
        <f>COUNTIF(#REF!,"SESUAI KEBUTUHAN")/10</f>
        <v>#REF!</v>
      </c>
      <c r="S9" s="20" t="e">
        <f>COUNTIF(#REF!,"SESUAI KEBUTUHAN")/10</f>
        <v>#REF!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5.75" hidden="1" customHeight="1">
      <c r="A10" s="21"/>
      <c r="B10" s="22" t="s">
        <v>11</v>
      </c>
      <c r="C10" s="23" t="e">
        <f>COUNTIF(#REF!,"YA")/13</f>
        <v>#REF!</v>
      </c>
      <c r="D10" s="21"/>
      <c r="E10" s="22" t="s">
        <v>11</v>
      </c>
      <c r="F10" s="23" t="e">
        <f>COUNTIF(#REF!,"SESUAI KEBUTUHAN")/13</f>
        <v>#REF!</v>
      </c>
      <c r="G10" s="23" t="e">
        <f>COUNTIF(#REF!,"SESUAI KEBUTUHAN")/13</f>
        <v>#REF!</v>
      </c>
      <c r="H10" s="21"/>
      <c r="I10" s="24" t="s">
        <v>11</v>
      </c>
      <c r="J10" s="23" t="e">
        <f>COUNTIF(#REF!,"SESUAI KEBUTUHAN")/13</f>
        <v>#REF!</v>
      </c>
      <c r="K10" s="23" t="e">
        <f>COUNTIF(#REF!,"SESUAI KEBUTUHAN")/13</f>
        <v>#REF!</v>
      </c>
      <c r="L10" s="21"/>
      <c r="M10" s="22" t="s">
        <v>11</v>
      </c>
      <c r="N10" s="23" t="e">
        <f>COUNTIF(#REF!,"SESUAI KEBUTUHAN")/13</f>
        <v>#REF!</v>
      </c>
      <c r="O10" s="23" t="e">
        <f>COUNTIF(#REF!,"SESUAI KEBUTUHAN")/13</f>
        <v>#REF!</v>
      </c>
      <c r="P10" s="25"/>
      <c r="Q10" s="22" t="s">
        <v>11</v>
      </c>
      <c r="R10" s="23" t="e">
        <f>COUNTIF(#REF!,"SESUAI KEBUTUHAN")/13</f>
        <v>#REF!</v>
      </c>
      <c r="S10" s="23" t="e">
        <f>COUNTIF(#REF!,"SESUAI KEBUTUHAN")/13</f>
        <v>#REF!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5.75" hidden="1" customHeight="1">
      <c r="A11" s="21"/>
      <c r="B11" s="1"/>
      <c r="C11" s="27"/>
      <c r="D11" s="21"/>
      <c r="E11" s="1"/>
      <c r="F11" s="27"/>
      <c r="G11" s="27"/>
      <c r="H11" s="21"/>
      <c r="I11" s="28"/>
      <c r="J11" s="27"/>
      <c r="K11" s="27"/>
      <c r="L11" s="21"/>
      <c r="M11" s="1"/>
      <c r="N11" s="27"/>
      <c r="O11" s="27"/>
      <c r="P11" s="25"/>
      <c r="Q11" s="1"/>
      <c r="R11" s="27"/>
      <c r="S11" s="2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.75" hidden="1" customHeight="1">
      <c r="A12" s="35" t="s">
        <v>17</v>
      </c>
      <c r="B12" s="4" t="s">
        <v>3</v>
      </c>
      <c r="C12" s="5">
        <f>COUNTIF($E$21:$E$29,"YA")/32</f>
        <v>0</v>
      </c>
      <c r="D12" s="36" t="s">
        <v>18</v>
      </c>
      <c r="E12" s="10" t="s">
        <v>3</v>
      </c>
      <c r="F12" s="11">
        <f>COUNTIF($L$21:$L$29,"SESUAI KEBUTUHAN")/32</f>
        <v>0.25</v>
      </c>
      <c r="G12" s="11">
        <f>COUNTIF($M$21:$M$29,"SESUAI KEBUTUHAN")/32</f>
        <v>0.25</v>
      </c>
      <c r="H12" s="37" t="s">
        <v>19</v>
      </c>
      <c r="I12" s="30" t="s">
        <v>3</v>
      </c>
      <c r="J12" s="31">
        <f>COUNTIF($U$21:$U$29,"SESUAI KEBUTUHAN")/32</f>
        <v>0.28125</v>
      </c>
      <c r="K12" s="31">
        <f>COUNTIF($V$21:$V$29,"SESUAI KEBUTUHAN")/32</f>
        <v>0.28125</v>
      </c>
      <c r="L12" s="15" t="s">
        <v>20</v>
      </c>
      <c r="M12" s="16" t="s">
        <v>3</v>
      </c>
      <c r="N12" s="17">
        <f>COUNTIF($AD$21:$AD$29,"SESUAI KEBUTUHAN")/32</f>
        <v>0.21875</v>
      </c>
      <c r="O12" s="17">
        <f>COUNTIF($AD$21:$AD$29,"SESUAI KEBUTUHAN")/32</f>
        <v>0.21875</v>
      </c>
      <c r="P12" s="18" t="s">
        <v>21</v>
      </c>
      <c r="Q12" s="19" t="s">
        <v>3</v>
      </c>
      <c r="R12" s="20">
        <f>COUNTIF($AM$21:$AM$29,"SESUAI KEBUTUHAN")/32</f>
        <v>3.125E-2</v>
      </c>
      <c r="S12" s="20">
        <f>COUNTIF($AN$21:$AN$29,"SESUAI KEBUTUHAN")/32</f>
        <v>3.125E-2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5.75" hidden="1" customHeight="1">
      <c r="A13" s="25"/>
      <c r="B13" s="22" t="s">
        <v>9</v>
      </c>
      <c r="C13" s="23">
        <f>COUNTIF($E$21:$E$29,"YA")/9</f>
        <v>0</v>
      </c>
      <c r="D13" s="1"/>
      <c r="E13" s="22" t="s">
        <v>9</v>
      </c>
      <c r="F13" s="23">
        <f>COUNTIF($L$21:$L$29,"SESUAI KEBUTUHAN")/9</f>
        <v>0.88888888888888884</v>
      </c>
      <c r="G13" s="23">
        <f>COUNTIF($M$21:$M$29,"SESUAI KEBUTUHAN")/9</f>
        <v>0.88888888888888884</v>
      </c>
      <c r="H13" s="1"/>
      <c r="I13" s="24" t="s">
        <v>9</v>
      </c>
      <c r="J13" s="23">
        <f>COUNTIF($U$21:$U$29,"SESUAI KEBUTUHAN")/9</f>
        <v>1</v>
      </c>
      <c r="K13" s="23">
        <f>COUNTIF($V$21:$V$29,"SESUAI KEBUTUHAN")/9</f>
        <v>1</v>
      </c>
      <c r="L13" s="1"/>
      <c r="M13" s="22" t="s">
        <v>9</v>
      </c>
      <c r="N13" s="23">
        <f>COUNTIF($AD$21:$AD$29,"SESUAI KEBUTUHAN")/9</f>
        <v>0.77777777777777779</v>
      </c>
      <c r="O13" s="23">
        <f>COUNTIF($AE$21:$AE$29,"SESUAI KEBUTUHAN")/9</f>
        <v>0.77777777777777779</v>
      </c>
      <c r="P13" s="1"/>
      <c r="Q13" s="22" t="s">
        <v>9</v>
      </c>
      <c r="R13" s="23">
        <f>COUNTIF($AM$21:$AM$29,"SESUAI KEBUTUHAN")/9</f>
        <v>0.1111111111111111</v>
      </c>
      <c r="S13" s="23">
        <f>COUNTIF($AN$21:$AN$29,"SESUAI KEBUTUHAN")/9</f>
        <v>0.1111111111111111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5.75" hidden="1" customHeight="1">
      <c r="A14" s="25"/>
      <c r="B14" s="4" t="s">
        <v>10</v>
      </c>
      <c r="C14" s="5" t="e">
        <f>COUNTIF(#REF!,"YA")/10</f>
        <v>#REF!</v>
      </c>
      <c r="D14" s="25"/>
      <c r="E14" s="10" t="s">
        <v>10</v>
      </c>
      <c r="F14" s="11" t="e">
        <f>COUNTIF(#REF!,"SESUAI KEBUTUHAN")/10</f>
        <v>#REF!</v>
      </c>
      <c r="G14" s="11" t="e">
        <f>COUNTIF(#REF!,"SESUAI KEBUTUHAN")/10</f>
        <v>#REF!</v>
      </c>
      <c r="H14" s="27"/>
      <c r="I14" s="34" t="s">
        <v>10</v>
      </c>
      <c r="J14" s="31" t="e">
        <f>COUNTIF(#REF!,"SESUAI KEBUTUHAN")/10</f>
        <v>#REF!</v>
      </c>
      <c r="K14" s="31" t="e">
        <f>COUNTIF(#REF!,"SESUAI KEBUTUHAN")/10</f>
        <v>#REF!</v>
      </c>
      <c r="L14" s="25"/>
      <c r="M14" s="16" t="s">
        <v>10</v>
      </c>
      <c r="N14" s="17" t="e">
        <f>COUNTIF(#REF!,"SESUAI KEBUTUHAN")/10</f>
        <v>#REF!</v>
      </c>
      <c r="O14" s="17" t="e">
        <f>COUNTIF(#REF!,"SESUAI KEBUTUHAN")/10</f>
        <v>#REF!</v>
      </c>
      <c r="P14" s="27"/>
      <c r="Q14" s="19" t="s">
        <v>10</v>
      </c>
      <c r="R14" s="20" t="e">
        <f>COUNTIF(#REF!,"SESUAI KEBUTUHAN")/10</f>
        <v>#REF!</v>
      </c>
      <c r="S14" s="20" t="e">
        <f>COUNTIF(#REF!,"SESUAI KEBUTUHAN")/10</f>
        <v>#REF!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5.75" hidden="1" customHeight="1">
      <c r="A15" s="25"/>
      <c r="B15" s="22" t="s">
        <v>11</v>
      </c>
      <c r="C15" s="23" t="e">
        <f>COUNTIF(#REF!,"YA")/13</f>
        <v>#REF!</v>
      </c>
      <c r="D15" s="25"/>
      <c r="E15" s="22" t="s">
        <v>11</v>
      </c>
      <c r="F15" s="23" t="e">
        <f>COUNTIF(#REF!,"SESUAI KEBUTUHAN")/13</f>
        <v>#REF!</v>
      </c>
      <c r="G15" s="23" t="e">
        <f>COUNTIF(#REF!,"SESUAI KEBUTUHAN")/13</f>
        <v>#REF!</v>
      </c>
      <c r="H15" s="27"/>
      <c r="I15" s="24" t="s">
        <v>11</v>
      </c>
      <c r="J15" s="23" t="e">
        <f>COUNTIF(#REF!,"SESUAI KEBUTUHAN")/13</f>
        <v>#REF!</v>
      </c>
      <c r="K15" s="23" t="e">
        <f>COUNTIF(#REF!,"SESUAI KEBUTUHAN")/13</f>
        <v>#REF!</v>
      </c>
      <c r="L15" s="25"/>
      <c r="M15" s="22" t="s">
        <v>11</v>
      </c>
      <c r="N15" s="23" t="e">
        <f>COUNTIF(#REF!,"SESUAI KEBUTUHAN")/13</f>
        <v>#REF!</v>
      </c>
      <c r="O15" s="23" t="e">
        <f>COUNTIF(#REF!,"SESUAI KEBUTUHAN")/13</f>
        <v>#REF!</v>
      </c>
      <c r="P15" s="27"/>
      <c r="Q15" s="22" t="s">
        <v>11</v>
      </c>
      <c r="R15" s="23" t="e">
        <f>COUNTIF(#REF!,"SESUAI KEBUTUHAN")/13</f>
        <v>#REF!</v>
      </c>
      <c r="S15" s="23" t="e">
        <f>COUNTIF(#REF!,"SESUAI KEBUTUHAN")/13</f>
        <v>#REF!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.75" hidden="1" customHeight="1">
      <c r="A16" s="25"/>
      <c r="B16" s="1"/>
      <c r="C16" s="27"/>
      <c r="D16" s="25"/>
      <c r="E16" s="1"/>
      <c r="F16" s="27"/>
      <c r="G16" s="27"/>
      <c r="H16" s="27"/>
      <c r="I16" s="28"/>
      <c r="J16" s="27"/>
      <c r="K16" s="27"/>
      <c r="L16" s="25"/>
      <c r="M16" s="1"/>
      <c r="N16" s="27"/>
      <c r="O16" s="27"/>
      <c r="P16" s="27"/>
      <c r="Q16" s="1"/>
      <c r="R16" s="27"/>
      <c r="S16" s="2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5.75" hidden="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31.5" customHeight="1">
      <c r="A18" s="41" t="s">
        <v>22</v>
      </c>
      <c r="B18" s="41" t="s">
        <v>23</v>
      </c>
      <c r="C18" s="42" t="s">
        <v>24</v>
      </c>
      <c r="D18" s="43"/>
      <c r="E18" s="43"/>
      <c r="F18" s="44" t="s">
        <v>25</v>
      </c>
      <c r="G18" s="43"/>
      <c r="H18" s="43"/>
      <c r="I18" s="44" t="s">
        <v>26</v>
      </c>
      <c r="J18" s="43"/>
      <c r="K18" s="43"/>
      <c r="L18" s="45" t="s">
        <v>27</v>
      </c>
      <c r="M18" s="43"/>
      <c r="N18" s="43"/>
      <c r="O18" s="45" t="s">
        <v>5</v>
      </c>
      <c r="P18" s="43"/>
      <c r="Q18" s="43"/>
      <c r="R18" s="46" t="s">
        <v>14</v>
      </c>
      <c r="S18" s="43"/>
      <c r="T18" s="43"/>
      <c r="U18" s="46" t="s">
        <v>19</v>
      </c>
      <c r="V18" s="43"/>
      <c r="W18" s="43"/>
      <c r="X18" s="47" t="s">
        <v>28</v>
      </c>
      <c r="Y18" s="43"/>
      <c r="Z18" s="43"/>
      <c r="AA18" s="47" t="s">
        <v>15</v>
      </c>
      <c r="AB18" s="43"/>
      <c r="AC18" s="43"/>
      <c r="AD18" s="48" t="s">
        <v>20</v>
      </c>
      <c r="AE18" s="43"/>
      <c r="AF18" s="43"/>
      <c r="AG18" s="48" t="s">
        <v>7</v>
      </c>
      <c r="AH18" s="43"/>
      <c r="AI18" s="43"/>
      <c r="AJ18" s="49" t="s">
        <v>29</v>
      </c>
      <c r="AK18" s="43"/>
      <c r="AL18" s="43"/>
      <c r="AM18" s="49" t="s">
        <v>30</v>
      </c>
      <c r="AN18" s="43"/>
      <c r="AO18" s="43"/>
      <c r="AP18" s="49" t="s">
        <v>31</v>
      </c>
      <c r="AQ18" s="43"/>
      <c r="AR18" s="43"/>
    </row>
    <row r="19" spans="1:44" ht="24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ht="57">
      <c r="A20" s="43"/>
      <c r="B20" s="43"/>
      <c r="C20" s="50" t="s">
        <v>32</v>
      </c>
      <c r="D20" s="50" t="s">
        <v>33</v>
      </c>
      <c r="E20" s="50" t="s">
        <v>34</v>
      </c>
      <c r="F20" s="51" t="s">
        <v>35</v>
      </c>
      <c r="G20" s="51" t="s">
        <v>36</v>
      </c>
      <c r="H20" s="51" t="s">
        <v>37</v>
      </c>
      <c r="I20" s="51" t="s">
        <v>35</v>
      </c>
      <c r="J20" s="51" t="s">
        <v>36</v>
      </c>
      <c r="K20" s="51" t="s">
        <v>37</v>
      </c>
      <c r="L20" s="52" t="s">
        <v>35</v>
      </c>
      <c r="M20" s="52" t="s">
        <v>36</v>
      </c>
      <c r="N20" s="53" t="s">
        <v>37</v>
      </c>
      <c r="O20" s="52" t="s">
        <v>35</v>
      </c>
      <c r="P20" s="52" t="s">
        <v>36</v>
      </c>
      <c r="Q20" s="53" t="s">
        <v>37</v>
      </c>
      <c r="R20" s="54" t="s">
        <v>35</v>
      </c>
      <c r="S20" s="54" t="s">
        <v>36</v>
      </c>
      <c r="T20" s="55" t="s">
        <v>37</v>
      </c>
      <c r="U20" s="54" t="s">
        <v>35</v>
      </c>
      <c r="V20" s="54" t="s">
        <v>36</v>
      </c>
      <c r="W20" s="55" t="s">
        <v>37</v>
      </c>
      <c r="X20" s="56" t="s">
        <v>35</v>
      </c>
      <c r="Y20" s="56" t="s">
        <v>36</v>
      </c>
      <c r="Z20" s="57" t="s">
        <v>37</v>
      </c>
      <c r="AA20" s="56" t="s">
        <v>35</v>
      </c>
      <c r="AB20" s="56" t="s">
        <v>36</v>
      </c>
      <c r="AC20" s="56" t="s">
        <v>37</v>
      </c>
      <c r="AD20" s="58" t="s">
        <v>35</v>
      </c>
      <c r="AE20" s="58" t="s">
        <v>36</v>
      </c>
      <c r="AF20" s="59" t="s">
        <v>37</v>
      </c>
      <c r="AG20" s="58" t="s">
        <v>35</v>
      </c>
      <c r="AH20" s="58" t="s">
        <v>36</v>
      </c>
      <c r="AI20" s="59" t="s">
        <v>37</v>
      </c>
      <c r="AJ20" s="60" t="s">
        <v>35</v>
      </c>
      <c r="AK20" s="60" t="s">
        <v>36</v>
      </c>
      <c r="AL20" s="61" t="s">
        <v>37</v>
      </c>
      <c r="AM20" s="60" t="s">
        <v>35</v>
      </c>
      <c r="AN20" s="60" t="s">
        <v>36</v>
      </c>
      <c r="AO20" s="61" t="s">
        <v>37</v>
      </c>
      <c r="AP20" s="60" t="s">
        <v>35</v>
      </c>
      <c r="AQ20" s="60" t="s">
        <v>36</v>
      </c>
      <c r="AR20" s="61" t="s">
        <v>37</v>
      </c>
    </row>
    <row r="21" spans="1:44" ht="34.5" customHeight="1">
      <c r="A21" s="62" t="s">
        <v>38</v>
      </c>
      <c r="B21" s="63" t="s">
        <v>39</v>
      </c>
      <c r="C21" s="64" t="s">
        <v>40</v>
      </c>
      <c r="D21" s="64" t="s">
        <v>41</v>
      </c>
      <c r="E21" s="64" t="s">
        <v>40</v>
      </c>
      <c r="F21" s="65" t="s">
        <v>42</v>
      </c>
      <c r="G21" s="65" t="s">
        <v>42</v>
      </c>
      <c r="H21" s="66">
        <v>2</v>
      </c>
      <c r="I21" s="65" t="s">
        <v>43</v>
      </c>
      <c r="J21" s="65" t="s">
        <v>43</v>
      </c>
      <c r="K21" s="66">
        <v>10</v>
      </c>
      <c r="L21" s="65" t="s">
        <v>43</v>
      </c>
      <c r="M21" s="65" t="s">
        <v>43</v>
      </c>
      <c r="N21" s="67">
        <v>1</v>
      </c>
      <c r="O21" s="65" t="s">
        <v>43</v>
      </c>
      <c r="P21" s="65" t="s">
        <v>43</v>
      </c>
      <c r="Q21" s="68">
        <v>1</v>
      </c>
      <c r="R21" s="65" t="s">
        <v>43</v>
      </c>
      <c r="S21" s="65" t="s">
        <v>43</v>
      </c>
      <c r="T21" s="69">
        <v>1</v>
      </c>
      <c r="U21" s="65" t="s">
        <v>43</v>
      </c>
      <c r="V21" s="65" t="s">
        <v>43</v>
      </c>
      <c r="W21" s="69">
        <v>1</v>
      </c>
      <c r="X21" s="65" t="s">
        <v>43</v>
      </c>
      <c r="Y21" s="65" t="s">
        <v>43</v>
      </c>
      <c r="Z21" s="70">
        <v>1</v>
      </c>
      <c r="AA21" s="65" t="s">
        <v>43</v>
      </c>
      <c r="AB21" s="65" t="s">
        <v>43</v>
      </c>
      <c r="AC21" s="71">
        <v>2</v>
      </c>
      <c r="AD21" s="65" t="s">
        <v>43</v>
      </c>
      <c r="AE21" s="65" t="s">
        <v>43</v>
      </c>
      <c r="AF21" s="72">
        <v>1</v>
      </c>
      <c r="AG21" s="65" t="s">
        <v>42</v>
      </c>
      <c r="AH21" s="65" t="s">
        <v>42</v>
      </c>
      <c r="AI21" s="72">
        <v>0</v>
      </c>
      <c r="AJ21" s="65" t="s">
        <v>43</v>
      </c>
      <c r="AK21" s="65" t="s">
        <v>43</v>
      </c>
      <c r="AL21" s="73">
        <v>1</v>
      </c>
      <c r="AM21" s="65" t="s">
        <v>42</v>
      </c>
      <c r="AN21" s="65" t="s">
        <v>42</v>
      </c>
      <c r="AO21" s="73">
        <v>0</v>
      </c>
      <c r="AP21" s="65" t="s">
        <v>42</v>
      </c>
      <c r="AQ21" s="65" t="s">
        <v>42</v>
      </c>
      <c r="AR21" s="73">
        <v>0</v>
      </c>
    </row>
    <row r="22" spans="1:44" ht="34.5" customHeight="1">
      <c r="A22" s="43"/>
      <c r="B22" s="63" t="s">
        <v>44</v>
      </c>
      <c r="C22" s="64" t="s">
        <v>40</v>
      </c>
      <c r="D22" s="64" t="s">
        <v>41</v>
      </c>
      <c r="E22" s="64" t="s">
        <v>40</v>
      </c>
      <c r="F22" s="65" t="s">
        <v>42</v>
      </c>
      <c r="G22" s="65" t="s">
        <v>42</v>
      </c>
      <c r="H22" s="66">
        <v>4</v>
      </c>
      <c r="I22" s="65" t="s">
        <v>43</v>
      </c>
      <c r="J22" s="65" t="s">
        <v>43</v>
      </c>
      <c r="K22" s="66">
        <v>10</v>
      </c>
      <c r="L22" s="65" t="s">
        <v>43</v>
      </c>
      <c r="M22" s="65" t="s">
        <v>43</v>
      </c>
      <c r="N22" s="67">
        <v>1</v>
      </c>
      <c r="O22" s="65" t="s">
        <v>43</v>
      </c>
      <c r="P22" s="65" t="s">
        <v>42</v>
      </c>
      <c r="Q22" s="68">
        <v>1</v>
      </c>
      <c r="R22" s="65" t="s">
        <v>43</v>
      </c>
      <c r="S22" s="65" t="s">
        <v>43</v>
      </c>
      <c r="T22" s="69">
        <v>1</v>
      </c>
      <c r="U22" s="65" t="s">
        <v>43</v>
      </c>
      <c r="V22" s="65" t="s">
        <v>43</v>
      </c>
      <c r="W22" s="69">
        <v>1</v>
      </c>
      <c r="X22" s="65" t="s">
        <v>43</v>
      </c>
      <c r="Y22" s="65" t="s">
        <v>43</v>
      </c>
      <c r="Z22" s="70">
        <v>1</v>
      </c>
      <c r="AA22" s="65" t="s">
        <v>43</v>
      </c>
      <c r="AB22" s="65" t="s">
        <v>43</v>
      </c>
      <c r="AC22" s="71">
        <v>2</v>
      </c>
      <c r="AD22" s="65" t="s">
        <v>43</v>
      </c>
      <c r="AE22" s="65" t="s">
        <v>43</v>
      </c>
      <c r="AF22" s="72">
        <v>1</v>
      </c>
      <c r="AG22" s="65" t="s">
        <v>42</v>
      </c>
      <c r="AH22" s="65" t="s">
        <v>42</v>
      </c>
      <c r="AI22" s="72">
        <v>0</v>
      </c>
      <c r="AJ22" s="65" t="s">
        <v>43</v>
      </c>
      <c r="AK22" s="65" t="s">
        <v>43</v>
      </c>
      <c r="AL22" s="73">
        <v>1</v>
      </c>
      <c r="AM22" s="65" t="s">
        <v>42</v>
      </c>
      <c r="AN22" s="65" t="s">
        <v>42</v>
      </c>
      <c r="AO22" s="73">
        <v>0</v>
      </c>
      <c r="AP22" s="65" t="s">
        <v>42</v>
      </c>
      <c r="AQ22" s="65" t="s">
        <v>42</v>
      </c>
      <c r="AR22" s="73">
        <v>0</v>
      </c>
    </row>
    <row r="23" spans="1:44" ht="34.5" customHeight="1">
      <c r="A23" s="43"/>
      <c r="B23" s="63" t="s">
        <v>45</v>
      </c>
      <c r="C23" s="64" t="s">
        <v>40</v>
      </c>
      <c r="D23" s="64" t="s">
        <v>41</v>
      </c>
      <c r="E23" s="64" t="s">
        <v>40</v>
      </c>
      <c r="F23" s="65" t="s">
        <v>42</v>
      </c>
      <c r="G23" s="65" t="s">
        <v>42</v>
      </c>
      <c r="H23" s="66">
        <v>4</v>
      </c>
      <c r="I23" s="65" t="s">
        <v>43</v>
      </c>
      <c r="J23" s="65" t="s">
        <v>43</v>
      </c>
      <c r="K23" s="66">
        <v>10</v>
      </c>
      <c r="L23" s="65" t="s">
        <v>43</v>
      </c>
      <c r="M23" s="65" t="s">
        <v>43</v>
      </c>
      <c r="N23" s="67">
        <v>1</v>
      </c>
      <c r="O23" s="65" t="s">
        <v>43</v>
      </c>
      <c r="P23" s="65" t="s">
        <v>43</v>
      </c>
      <c r="Q23" s="68">
        <v>1</v>
      </c>
      <c r="R23" s="65" t="s">
        <v>43</v>
      </c>
      <c r="S23" s="65" t="s">
        <v>43</v>
      </c>
      <c r="T23" s="69">
        <v>1</v>
      </c>
      <c r="U23" s="65" t="s">
        <v>43</v>
      </c>
      <c r="V23" s="65" t="s">
        <v>43</v>
      </c>
      <c r="W23" s="69">
        <v>1</v>
      </c>
      <c r="X23" s="65" t="s">
        <v>43</v>
      </c>
      <c r="Y23" s="65" t="s">
        <v>43</v>
      </c>
      <c r="Z23" s="70">
        <v>1</v>
      </c>
      <c r="AA23" s="65" t="s">
        <v>43</v>
      </c>
      <c r="AB23" s="65" t="s">
        <v>43</v>
      </c>
      <c r="AC23" s="71">
        <v>2</v>
      </c>
      <c r="AD23" s="65" t="s">
        <v>43</v>
      </c>
      <c r="AE23" s="65" t="s">
        <v>43</v>
      </c>
      <c r="AF23" s="72">
        <v>1</v>
      </c>
      <c r="AG23" s="65" t="s">
        <v>42</v>
      </c>
      <c r="AH23" s="65" t="s">
        <v>42</v>
      </c>
      <c r="AI23" s="72">
        <v>0</v>
      </c>
      <c r="AJ23" s="65" t="s">
        <v>43</v>
      </c>
      <c r="AK23" s="65" t="s">
        <v>43</v>
      </c>
      <c r="AL23" s="73">
        <v>1</v>
      </c>
      <c r="AM23" s="65" t="s">
        <v>42</v>
      </c>
      <c r="AN23" s="65" t="s">
        <v>42</v>
      </c>
      <c r="AO23" s="73">
        <v>0</v>
      </c>
      <c r="AP23" s="65" t="s">
        <v>42</v>
      </c>
      <c r="AQ23" s="65" t="s">
        <v>42</v>
      </c>
      <c r="AR23" s="73">
        <v>0</v>
      </c>
    </row>
    <row r="24" spans="1:44" ht="34.5" customHeight="1">
      <c r="A24" s="43"/>
      <c r="B24" s="63" t="s">
        <v>46</v>
      </c>
      <c r="C24" s="64" t="s">
        <v>40</v>
      </c>
      <c r="D24" s="64" t="s">
        <v>41</v>
      </c>
      <c r="E24" s="64" t="s">
        <v>40</v>
      </c>
      <c r="F24" s="65" t="s">
        <v>42</v>
      </c>
      <c r="G24" s="65" t="s">
        <v>42</v>
      </c>
      <c r="H24" s="66">
        <v>2</v>
      </c>
      <c r="I24" s="65" t="s">
        <v>42</v>
      </c>
      <c r="J24" s="65" t="s">
        <v>42</v>
      </c>
      <c r="K24" s="66">
        <v>5</v>
      </c>
      <c r="L24" s="65" t="s">
        <v>43</v>
      </c>
      <c r="M24" s="65" t="s">
        <v>43</v>
      </c>
      <c r="N24" s="67">
        <v>1</v>
      </c>
      <c r="O24" s="65" t="s">
        <v>43</v>
      </c>
      <c r="P24" s="65" t="s">
        <v>43</v>
      </c>
      <c r="Q24" s="68">
        <v>1</v>
      </c>
      <c r="R24" s="65" t="s">
        <v>43</v>
      </c>
      <c r="S24" s="65" t="s">
        <v>43</v>
      </c>
      <c r="T24" s="69">
        <v>1</v>
      </c>
      <c r="U24" s="65" t="s">
        <v>43</v>
      </c>
      <c r="V24" s="65" t="s">
        <v>43</v>
      </c>
      <c r="W24" s="69">
        <v>1</v>
      </c>
      <c r="X24" s="65" t="s">
        <v>43</v>
      </c>
      <c r="Y24" s="65" t="s">
        <v>43</v>
      </c>
      <c r="Z24" s="70">
        <v>1</v>
      </c>
      <c r="AA24" s="65" t="s">
        <v>43</v>
      </c>
      <c r="AB24" s="65" t="s">
        <v>43</v>
      </c>
      <c r="AC24" s="71">
        <v>2</v>
      </c>
      <c r="AD24" s="65" t="s">
        <v>43</v>
      </c>
      <c r="AE24" s="65" t="s">
        <v>43</v>
      </c>
      <c r="AF24" s="72">
        <v>1</v>
      </c>
      <c r="AG24" s="65" t="s">
        <v>42</v>
      </c>
      <c r="AH24" s="65" t="s">
        <v>42</v>
      </c>
      <c r="AI24" s="72">
        <v>0</v>
      </c>
      <c r="AJ24" s="65" t="s">
        <v>43</v>
      </c>
      <c r="AK24" s="65" t="s">
        <v>43</v>
      </c>
      <c r="AL24" s="73">
        <v>1</v>
      </c>
      <c r="AM24" s="65" t="s">
        <v>42</v>
      </c>
      <c r="AN24" s="65" t="s">
        <v>42</v>
      </c>
      <c r="AO24" s="73">
        <v>0</v>
      </c>
      <c r="AP24" s="65" t="s">
        <v>42</v>
      </c>
      <c r="AQ24" s="65" t="s">
        <v>43</v>
      </c>
      <c r="AR24" s="73">
        <v>1</v>
      </c>
    </row>
    <row r="25" spans="1:44" ht="34.5" customHeight="1">
      <c r="A25" s="43"/>
      <c r="B25" s="63" t="s">
        <v>47</v>
      </c>
      <c r="C25" s="64" t="s">
        <v>40</v>
      </c>
      <c r="D25" s="64" t="s">
        <v>41</v>
      </c>
      <c r="E25" s="64" t="s">
        <v>40</v>
      </c>
      <c r="F25" s="65" t="s">
        <v>42</v>
      </c>
      <c r="G25" s="65" t="s">
        <v>42</v>
      </c>
      <c r="H25" s="66">
        <v>3</v>
      </c>
      <c r="I25" s="65" t="s">
        <v>43</v>
      </c>
      <c r="J25" s="65" t="s">
        <v>43</v>
      </c>
      <c r="K25" s="66">
        <v>10</v>
      </c>
      <c r="L25" s="65" t="s">
        <v>43</v>
      </c>
      <c r="M25" s="65" t="s">
        <v>43</v>
      </c>
      <c r="N25" s="67">
        <v>2</v>
      </c>
      <c r="O25" s="65" t="s">
        <v>43</v>
      </c>
      <c r="P25" s="65" t="s">
        <v>43</v>
      </c>
      <c r="Q25" s="68">
        <v>2</v>
      </c>
      <c r="R25" s="65" t="s">
        <v>43</v>
      </c>
      <c r="S25" s="65" t="s">
        <v>43</v>
      </c>
      <c r="T25" s="69">
        <v>1</v>
      </c>
      <c r="U25" s="65" t="s">
        <v>43</v>
      </c>
      <c r="V25" s="65" t="s">
        <v>43</v>
      </c>
      <c r="W25" s="69">
        <v>1</v>
      </c>
      <c r="X25" s="65" t="s">
        <v>43</v>
      </c>
      <c r="Y25" s="65" t="s">
        <v>43</v>
      </c>
      <c r="Z25" s="70">
        <v>1</v>
      </c>
      <c r="AA25" s="65" t="s">
        <v>43</v>
      </c>
      <c r="AB25" s="65" t="s">
        <v>43</v>
      </c>
      <c r="AC25" s="71">
        <v>2</v>
      </c>
      <c r="AD25" s="65" t="s">
        <v>42</v>
      </c>
      <c r="AE25" s="65" t="s">
        <v>42</v>
      </c>
      <c r="AF25" s="72">
        <v>0</v>
      </c>
      <c r="AG25" s="65" t="s">
        <v>42</v>
      </c>
      <c r="AH25" s="65" t="s">
        <v>42</v>
      </c>
      <c r="AI25" s="72">
        <v>0</v>
      </c>
      <c r="AJ25" s="65" t="s">
        <v>43</v>
      </c>
      <c r="AK25" s="65" t="s">
        <v>43</v>
      </c>
      <c r="AL25" s="73">
        <v>1</v>
      </c>
      <c r="AM25" s="65" t="s">
        <v>42</v>
      </c>
      <c r="AN25" s="65" t="s">
        <v>42</v>
      </c>
      <c r="AO25" s="73">
        <v>0</v>
      </c>
      <c r="AP25" s="65" t="s">
        <v>42</v>
      </c>
      <c r="AQ25" s="65" t="s">
        <v>42</v>
      </c>
      <c r="AR25" s="73">
        <v>0</v>
      </c>
    </row>
    <row r="26" spans="1:44" ht="34.5" customHeight="1">
      <c r="A26" s="43"/>
      <c r="B26" s="63" t="s">
        <v>48</v>
      </c>
      <c r="C26" s="64" t="s">
        <v>40</v>
      </c>
      <c r="D26" s="64" t="s">
        <v>41</v>
      </c>
      <c r="E26" s="64" t="s">
        <v>40</v>
      </c>
      <c r="F26" s="65" t="s">
        <v>43</v>
      </c>
      <c r="G26" s="65" t="s">
        <v>43</v>
      </c>
      <c r="H26" s="66">
        <v>5</v>
      </c>
      <c r="I26" s="65" t="s">
        <v>43</v>
      </c>
      <c r="J26" s="65" t="s">
        <v>43</v>
      </c>
      <c r="K26" s="66">
        <v>10</v>
      </c>
      <c r="L26" s="65" t="s">
        <v>43</v>
      </c>
      <c r="M26" s="65" t="s">
        <v>43</v>
      </c>
      <c r="N26" s="67">
        <v>1</v>
      </c>
      <c r="O26" s="65" t="s">
        <v>43</v>
      </c>
      <c r="P26" s="65" t="s">
        <v>43</v>
      </c>
      <c r="Q26" s="68">
        <v>1</v>
      </c>
      <c r="R26" s="65" t="s">
        <v>43</v>
      </c>
      <c r="S26" s="65" t="s">
        <v>43</v>
      </c>
      <c r="T26" s="69">
        <v>1</v>
      </c>
      <c r="U26" s="65" t="s">
        <v>43</v>
      </c>
      <c r="V26" s="65" t="s">
        <v>43</v>
      </c>
      <c r="W26" s="69">
        <v>1</v>
      </c>
      <c r="X26" s="65" t="s">
        <v>43</v>
      </c>
      <c r="Y26" s="65" t="s">
        <v>43</v>
      </c>
      <c r="Z26" s="70">
        <v>1</v>
      </c>
      <c r="AA26" s="65" t="s">
        <v>43</v>
      </c>
      <c r="AB26" s="65" t="s">
        <v>43</v>
      </c>
      <c r="AC26" s="71">
        <v>2</v>
      </c>
      <c r="AD26" s="65" t="s">
        <v>43</v>
      </c>
      <c r="AE26" s="65" t="s">
        <v>43</v>
      </c>
      <c r="AF26" s="72">
        <v>1</v>
      </c>
      <c r="AG26" s="65" t="s">
        <v>42</v>
      </c>
      <c r="AH26" s="65" t="s">
        <v>42</v>
      </c>
      <c r="AI26" s="72">
        <v>0</v>
      </c>
      <c r="AJ26" s="65" t="s">
        <v>43</v>
      </c>
      <c r="AK26" s="65" t="s">
        <v>43</v>
      </c>
      <c r="AL26" s="73">
        <v>1</v>
      </c>
      <c r="AM26" s="65" t="s">
        <v>42</v>
      </c>
      <c r="AN26" s="65" t="s">
        <v>42</v>
      </c>
      <c r="AO26" s="73">
        <v>0</v>
      </c>
      <c r="AP26" s="65" t="s">
        <v>42</v>
      </c>
      <c r="AQ26" s="65" t="s">
        <v>42</v>
      </c>
      <c r="AR26" s="73">
        <v>0</v>
      </c>
    </row>
    <row r="27" spans="1:44" ht="34.5" customHeight="1">
      <c r="A27" s="43"/>
      <c r="B27" s="74" t="s">
        <v>49</v>
      </c>
      <c r="C27" s="64" t="s">
        <v>40</v>
      </c>
      <c r="D27" s="64" t="s">
        <v>41</v>
      </c>
      <c r="E27" s="64" t="s">
        <v>40</v>
      </c>
      <c r="F27" s="65" t="s">
        <v>42</v>
      </c>
      <c r="G27" s="65" t="s">
        <v>42</v>
      </c>
      <c r="H27" s="66">
        <v>4</v>
      </c>
      <c r="I27" s="65" t="s">
        <v>42</v>
      </c>
      <c r="J27" s="65" t="s">
        <v>42</v>
      </c>
      <c r="K27" s="66">
        <v>8</v>
      </c>
      <c r="L27" s="65" t="s">
        <v>42</v>
      </c>
      <c r="M27" s="65" t="s">
        <v>42</v>
      </c>
      <c r="N27" s="67">
        <v>0</v>
      </c>
      <c r="O27" s="65" t="s">
        <v>43</v>
      </c>
      <c r="P27" s="65" t="s">
        <v>42</v>
      </c>
      <c r="Q27" s="68">
        <v>1</v>
      </c>
      <c r="R27" s="65" t="s">
        <v>43</v>
      </c>
      <c r="S27" s="65" t="s">
        <v>43</v>
      </c>
      <c r="T27" s="69">
        <v>1</v>
      </c>
      <c r="U27" s="65" t="s">
        <v>43</v>
      </c>
      <c r="V27" s="65" t="s">
        <v>43</v>
      </c>
      <c r="W27" s="69">
        <v>2</v>
      </c>
      <c r="X27" s="65" t="s">
        <v>43</v>
      </c>
      <c r="Y27" s="65" t="s">
        <v>43</v>
      </c>
      <c r="Z27" s="70">
        <v>2</v>
      </c>
      <c r="AA27" s="65" t="s">
        <v>43</v>
      </c>
      <c r="AB27" s="65" t="s">
        <v>43</v>
      </c>
      <c r="AC27" s="71">
        <v>2</v>
      </c>
      <c r="AD27" s="65" t="s">
        <v>43</v>
      </c>
      <c r="AE27" s="65" t="s">
        <v>43</v>
      </c>
      <c r="AF27" s="72">
        <v>1</v>
      </c>
      <c r="AG27" s="65" t="s">
        <v>42</v>
      </c>
      <c r="AH27" s="65" t="s">
        <v>42</v>
      </c>
      <c r="AI27" s="72">
        <v>0</v>
      </c>
      <c r="AJ27" s="65" t="s">
        <v>43</v>
      </c>
      <c r="AK27" s="65" t="s">
        <v>43</v>
      </c>
      <c r="AL27" s="73">
        <v>1</v>
      </c>
      <c r="AM27" s="65" t="s">
        <v>43</v>
      </c>
      <c r="AN27" s="65" t="s">
        <v>43</v>
      </c>
      <c r="AO27" s="73">
        <v>1</v>
      </c>
      <c r="AP27" s="65" t="s">
        <v>43</v>
      </c>
      <c r="AQ27" s="65" t="s">
        <v>43</v>
      </c>
      <c r="AR27" s="73">
        <v>1</v>
      </c>
    </row>
    <row r="28" spans="1:44" ht="34.5" customHeight="1">
      <c r="A28" s="43"/>
      <c r="B28" s="75" t="s">
        <v>50</v>
      </c>
      <c r="C28" s="64" t="s">
        <v>40</v>
      </c>
      <c r="D28" s="64" t="s">
        <v>41</v>
      </c>
      <c r="E28" s="64" t="s">
        <v>40</v>
      </c>
      <c r="F28" s="65" t="s">
        <v>42</v>
      </c>
      <c r="G28" s="65" t="s">
        <v>42</v>
      </c>
      <c r="H28" s="66">
        <v>2</v>
      </c>
      <c r="I28" s="65" t="s">
        <v>42</v>
      </c>
      <c r="J28" s="65" t="s">
        <v>42</v>
      </c>
      <c r="K28" s="66">
        <v>4</v>
      </c>
      <c r="L28" s="65" t="s">
        <v>43</v>
      </c>
      <c r="M28" s="65" t="s">
        <v>43</v>
      </c>
      <c r="N28" s="67">
        <v>1</v>
      </c>
      <c r="O28" s="65" t="s">
        <v>43</v>
      </c>
      <c r="P28" s="65" t="s">
        <v>43</v>
      </c>
      <c r="Q28" s="68">
        <v>1</v>
      </c>
      <c r="R28" s="65" t="s">
        <v>43</v>
      </c>
      <c r="S28" s="65" t="s">
        <v>43</v>
      </c>
      <c r="T28" s="69">
        <v>1</v>
      </c>
      <c r="U28" s="65" t="s">
        <v>43</v>
      </c>
      <c r="V28" s="65" t="s">
        <v>43</v>
      </c>
      <c r="W28" s="69">
        <v>1</v>
      </c>
      <c r="X28" s="65" t="s">
        <v>43</v>
      </c>
      <c r="Y28" s="65" t="s">
        <v>43</v>
      </c>
      <c r="Z28" s="70">
        <v>1</v>
      </c>
      <c r="AA28" s="65" t="s">
        <v>43</v>
      </c>
      <c r="AB28" s="65" t="s">
        <v>43</v>
      </c>
      <c r="AC28" s="71">
        <v>2</v>
      </c>
      <c r="AD28" s="65" t="s">
        <v>43</v>
      </c>
      <c r="AE28" s="65" t="s">
        <v>43</v>
      </c>
      <c r="AF28" s="72">
        <v>1</v>
      </c>
      <c r="AG28" s="65" t="s">
        <v>42</v>
      </c>
      <c r="AH28" s="65" t="s">
        <v>42</v>
      </c>
      <c r="AI28" s="72">
        <v>0</v>
      </c>
      <c r="AJ28" s="65" t="s">
        <v>43</v>
      </c>
      <c r="AK28" s="65" t="s">
        <v>43</v>
      </c>
      <c r="AL28" s="73">
        <v>1</v>
      </c>
      <c r="AM28" s="65" t="s">
        <v>42</v>
      </c>
      <c r="AN28" s="65" t="s">
        <v>42</v>
      </c>
      <c r="AO28" s="73">
        <v>0</v>
      </c>
      <c r="AP28" s="65" t="s">
        <v>42</v>
      </c>
      <c r="AQ28" s="65" t="s">
        <v>42</v>
      </c>
      <c r="AR28" s="73">
        <v>0</v>
      </c>
    </row>
    <row r="29" spans="1:44" ht="34.5" customHeight="1">
      <c r="A29" s="43"/>
      <c r="B29" s="63" t="s">
        <v>51</v>
      </c>
      <c r="C29" s="64" t="s">
        <v>41</v>
      </c>
      <c r="D29" s="64" t="s">
        <v>40</v>
      </c>
      <c r="E29" s="64" t="s">
        <v>40</v>
      </c>
      <c r="F29" s="65" t="s">
        <v>42</v>
      </c>
      <c r="G29" s="65" t="s">
        <v>42</v>
      </c>
      <c r="H29" s="66">
        <v>3</v>
      </c>
      <c r="I29" s="65" t="s">
        <v>43</v>
      </c>
      <c r="J29" s="65" t="s">
        <v>42</v>
      </c>
      <c r="K29" s="66">
        <v>10</v>
      </c>
      <c r="L29" s="65" t="s">
        <v>43</v>
      </c>
      <c r="M29" s="65" t="s">
        <v>43</v>
      </c>
      <c r="N29" s="67">
        <v>1</v>
      </c>
      <c r="O29" s="65" t="s">
        <v>43</v>
      </c>
      <c r="P29" s="65" t="s">
        <v>43</v>
      </c>
      <c r="Q29" s="68">
        <v>1</v>
      </c>
      <c r="R29" s="65" t="s">
        <v>43</v>
      </c>
      <c r="S29" s="65" t="s">
        <v>43</v>
      </c>
      <c r="T29" s="69">
        <v>1</v>
      </c>
      <c r="U29" s="65" t="s">
        <v>43</v>
      </c>
      <c r="V29" s="65" t="s">
        <v>43</v>
      </c>
      <c r="W29" s="69">
        <v>1</v>
      </c>
      <c r="X29" s="65" t="s">
        <v>43</v>
      </c>
      <c r="Y29" s="65" t="s">
        <v>43</v>
      </c>
      <c r="Z29" s="70">
        <v>1</v>
      </c>
      <c r="AA29" s="65" t="s">
        <v>43</v>
      </c>
      <c r="AB29" s="65" t="s">
        <v>43</v>
      </c>
      <c r="AC29" s="71">
        <v>2</v>
      </c>
      <c r="AD29" s="65" t="s">
        <v>42</v>
      </c>
      <c r="AE29" s="65" t="s">
        <v>42</v>
      </c>
      <c r="AF29" s="72">
        <v>1</v>
      </c>
      <c r="AG29" s="65" t="s">
        <v>42</v>
      </c>
      <c r="AH29" s="65" t="s">
        <v>42</v>
      </c>
      <c r="AI29" s="72">
        <v>0</v>
      </c>
      <c r="AJ29" s="65" t="s">
        <v>43</v>
      </c>
      <c r="AK29" s="65" t="s">
        <v>43</v>
      </c>
      <c r="AL29" s="73">
        <v>1</v>
      </c>
      <c r="AM29" s="65" t="s">
        <v>42</v>
      </c>
      <c r="AN29" s="65" t="s">
        <v>42</v>
      </c>
      <c r="AO29" s="73">
        <v>0</v>
      </c>
      <c r="AP29" s="65" t="s">
        <v>42</v>
      </c>
      <c r="AQ29" s="65" t="s">
        <v>42</v>
      </c>
      <c r="AR29" s="73">
        <v>0</v>
      </c>
    </row>
    <row r="30" spans="1:44" ht="15.75" customHeight="1">
      <c r="A30" s="1"/>
      <c r="B30" s="2"/>
      <c r="C30" s="1"/>
      <c r="D30" s="1"/>
      <c r="E30" s="1"/>
      <c r="F30" s="1"/>
      <c r="G30" s="1"/>
      <c r="H30" s="38"/>
      <c r="I30" s="1"/>
      <c r="J30" s="1"/>
      <c r="K30" s="38"/>
      <c r="L30" s="1"/>
      <c r="M30" s="1"/>
      <c r="N30" s="38"/>
      <c r="O30" s="1"/>
      <c r="P30" s="1"/>
      <c r="Q30" s="38"/>
      <c r="R30" s="1"/>
      <c r="S30" s="1"/>
      <c r="T30" s="38"/>
      <c r="U30" s="1"/>
      <c r="V30" s="1"/>
      <c r="W30" s="38"/>
      <c r="X30" s="1"/>
      <c r="Y30" s="1"/>
      <c r="Z30" s="38"/>
      <c r="AA30" s="1"/>
      <c r="AB30" s="1"/>
      <c r="AC30" s="38"/>
      <c r="AD30" s="1"/>
      <c r="AE30" s="1"/>
      <c r="AF30" s="38"/>
      <c r="AG30" s="1"/>
      <c r="AH30" s="1"/>
      <c r="AI30" s="38"/>
      <c r="AJ30" s="1"/>
      <c r="AK30" s="1"/>
      <c r="AL30" s="38"/>
      <c r="AM30" s="1"/>
      <c r="AN30" s="1"/>
      <c r="AO30" s="1"/>
      <c r="AP30" s="1"/>
      <c r="AQ30" s="1"/>
      <c r="AR30" s="38"/>
    </row>
    <row r="31" spans="1:44" ht="15.75" customHeight="1">
      <c r="A31" s="1"/>
      <c r="B31" s="2"/>
      <c r="C31" s="1"/>
      <c r="D31" s="1"/>
      <c r="E31" s="1"/>
      <c r="F31" s="1"/>
      <c r="G31" s="1"/>
      <c r="H31" s="38"/>
      <c r="I31" s="1"/>
      <c r="J31" s="1"/>
      <c r="K31" s="1"/>
      <c r="L31" s="1"/>
      <c r="M31" s="1"/>
      <c r="N31" s="38"/>
      <c r="O31" s="1"/>
      <c r="P31" s="1"/>
      <c r="Q31" s="38"/>
      <c r="R31" s="1"/>
      <c r="S31" s="1"/>
      <c r="T31" s="38"/>
      <c r="U31" s="1"/>
      <c r="V31" s="1"/>
      <c r="W31" s="1"/>
      <c r="X31" s="1"/>
      <c r="Y31" s="1"/>
      <c r="Z31" s="38"/>
      <c r="AA31" s="1"/>
      <c r="AB31" s="1"/>
      <c r="AC31" s="38"/>
      <c r="AD31" s="1"/>
      <c r="AE31" s="1"/>
      <c r="AF31" s="38"/>
      <c r="AG31" s="1"/>
      <c r="AH31" s="1"/>
      <c r="AI31" s="1"/>
      <c r="AJ31" s="1"/>
      <c r="AK31" s="1"/>
      <c r="AL31" s="38"/>
      <c r="AM31" s="1"/>
      <c r="AN31" s="1"/>
      <c r="AO31" s="1"/>
      <c r="AP31" s="1"/>
      <c r="AQ31" s="1"/>
      <c r="AR31" s="1"/>
    </row>
    <row r="32" spans="1:44" ht="15.75" customHeight="1">
      <c r="A32" s="1"/>
      <c r="B32" s="2"/>
      <c r="C32" s="1"/>
      <c r="D32" s="1"/>
      <c r="E32" s="1"/>
      <c r="F32" s="1"/>
      <c r="G32" s="1"/>
      <c r="H32" s="38"/>
      <c r="I32" s="1"/>
      <c r="J32" s="1"/>
      <c r="K32" s="1"/>
      <c r="L32" s="1"/>
      <c r="M32" s="1"/>
      <c r="N32" s="1"/>
      <c r="O32" s="1"/>
      <c r="P32" s="1"/>
      <c r="Q32" s="38"/>
      <c r="R32" s="1"/>
      <c r="S32" s="1"/>
      <c r="T32" s="38"/>
      <c r="U32" s="1"/>
      <c r="V32" s="1"/>
      <c r="W32" s="1"/>
      <c r="X32" s="1"/>
      <c r="Y32" s="1"/>
      <c r="Z32" s="38"/>
      <c r="AA32" s="1"/>
      <c r="AB32" s="1"/>
      <c r="AC32" s="38"/>
      <c r="AD32" s="1"/>
      <c r="AE32" s="1"/>
      <c r="AF32" s="38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5.75">
      <c r="A33" s="1"/>
      <c r="B33" s="2"/>
      <c r="C33" s="1"/>
      <c r="D33" s="1"/>
      <c r="E33" s="1"/>
      <c r="F33" s="1"/>
      <c r="G33" s="1"/>
      <c r="H33" s="3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38"/>
      <c r="U33" s="1"/>
      <c r="V33" s="1"/>
      <c r="W33" s="1"/>
      <c r="X33" s="1"/>
      <c r="Y33" s="1"/>
      <c r="Z33" s="1"/>
      <c r="AA33" s="1"/>
      <c r="AB33" s="1"/>
      <c r="AC33" s="38"/>
      <c r="AD33" s="1"/>
      <c r="AE33" s="1"/>
      <c r="AF33" s="38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5.75" customHeight="1">
      <c r="A34" s="1"/>
      <c r="B34" s="2"/>
      <c r="C34" s="1"/>
      <c r="D34" s="1"/>
      <c r="E34" s="1"/>
      <c r="F34" s="1"/>
      <c r="G34" s="1"/>
      <c r="H34" s="3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8"/>
      <c r="U34" s="1"/>
      <c r="V34" s="1"/>
      <c r="W34" s="1"/>
      <c r="X34" s="1"/>
      <c r="Y34" s="1"/>
      <c r="Z34" s="1"/>
      <c r="AA34" s="1"/>
      <c r="AB34" s="1"/>
      <c r="AC34" s="38"/>
      <c r="AD34" s="1"/>
      <c r="AE34" s="1"/>
      <c r="AF34" s="3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5.75" customHeight="1">
      <c r="A35" s="1"/>
      <c r="B35" s="39"/>
      <c r="C35" s="1"/>
      <c r="D35" s="1"/>
      <c r="E35" s="1"/>
      <c r="F35" s="1"/>
      <c r="G35" s="1"/>
      <c r="H35" s="3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3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5" customHeight="1">
      <c r="A36" s="1"/>
      <c r="B36" s="40"/>
      <c r="C36" s="1"/>
      <c r="D36" s="1"/>
      <c r="E36" s="1"/>
      <c r="F36" s="1"/>
      <c r="G36" s="1"/>
      <c r="H36" s="3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5.75" customHeight="1">
      <c r="A37" s="1"/>
      <c r="B37" s="1"/>
      <c r="C37" s="1"/>
      <c r="D37" s="1"/>
      <c r="E37" s="1"/>
      <c r="F37" s="1"/>
      <c r="G37" s="1"/>
      <c r="H37" s="3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5.75" customHeight="1">
      <c r="A38" s="1"/>
      <c r="B38" s="1"/>
      <c r="C38" s="1"/>
      <c r="D38" s="1"/>
      <c r="E38" s="1"/>
      <c r="F38" s="1"/>
      <c r="G38" s="1"/>
      <c r="H38" s="3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5.75" customHeight="1">
      <c r="A39" s="1"/>
      <c r="B39" s="1"/>
      <c r="C39" s="1"/>
      <c r="D39" s="1"/>
      <c r="E39" s="1"/>
      <c r="F39" s="1"/>
      <c r="G39" s="1"/>
      <c r="H39" s="3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5.75" customHeight="1">
      <c r="A40" s="1"/>
      <c r="B40" s="1"/>
      <c r="C40" s="1"/>
      <c r="D40" s="1"/>
      <c r="E40" s="1"/>
      <c r="F40" s="1"/>
      <c r="G40" s="1"/>
      <c r="H40" s="3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5.75" customHeight="1">
      <c r="A41" s="1"/>
      <c r="B41" s="1"/>
      <c r="C41" s="1"/>
      <c r="D41" s="1"/>
      <c r="E41" s="1"/>
      <c r="F41" s="1"/>
      <c r="G41" s="1"/>
      <c r="H41" s="3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5.75" customHeight="1">
      <c r="A42" s="1"/>
      <c r="B42" s="1"/>
      <c r="C42" s="1"/>
      <c r="D42" s="1"/>
      <c r="E42" s="1"/>
      <c r="F42" s="1"/>
      <c r="G42" s="1"/>
      <c r="H42" s="3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5.75" customHeight="1">
      <c r="A43" s="1"/>
      <c r="B43" s="1"/>
      <c r="C43" s="1"/>
      <c r="D43" s="1"/>
      <c r="E43" s="1"/>
      <c r="F43" s="1"/>
      <c r="G43" s="1"/>
      <c r="H43" s="3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5.75" customHeight="1">
      <c r="A44" s="1"/>
      <c r="B44" s="1"/>
      <c r="C44" s="1"/>
      <c r="D44" s="1"/>
      <c r="E44" s="1"/>
      <c r="F44" s="1"/>
      <c r="G44" s="1"/>
      <c r="H44" s="3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5.75" customHeight="1">
      <c r="A45" s="1"/>
      <c r="B45" s="1"/>
      <c r="C45" s="1"/>
      <c r="D45" s="1"/>
      <c r="E45" s="1"/>
      <c r="F45" s="1"/>
      <c r="G45" s="1"/>
      <c r="H45" s="3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5.75" customHeight="1">
      <c r="A46" s="1"/>
      <c r="B46" s="1"/>
      <c r="C46" s="1"/>
      <c r="D46" s="1"/>
      <c r="E46" s="1"/>
      <c r="F46" s="1"/>
      <c r="G46" s="1"/>
      <c r="H46" s="3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5.75" customHeight="1">
      <c r="A47" s="1"/>
      <c r="B47" s="1"/>
      <c r="C47" s="1"/>
      <c r="D47" s="1"/>
      <c r="E47" s="1"/>
      <c r="F47" s="1"/>
      <c r="G47" s="1"/>
      <c r="H47" s="3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</sheetData>
  <mergeCells count="18">
    <mergeCell ref="AP18:AR19"/>
    <mergeCell ref="A21:A29"/>
    <mergeCell ref="O18:Q19"/>
    <mergeCell ref="R18:T19"/>
    <mergeCell ref="U18:W19"/>
    <mergeCell ref="X18:Z19"/>
    <mergeCell ref="AA18:AC19"/>
    <mergeCell ref="AD18:AF19"/>
    <mergeCell ref="A18:A20"/>
    <mergeCell ref="B18:B20"/>
    <mergeCell ref="C18:E19"/>
    <mergeCell ref="F18:H19"/>
    <mergeCell ref="I18:K19"/>
    <mergeCell ref="L18:N19"/>
    <mergeCell ref="B35:B36"/>
    <mergeCell ref="AG18:AI19"/>
    <mergeCell ref="AJ18:AL19"/>
    <mergeCell ref="AM18:AO19"/>
  </mergeCells>
  <conditionalFormatting sqref="C18">
    <cfRule type="expression" dxfId="12" priority="1">
      <formula>#REF!="TERCAPAI"</formula>
    </cfRule>
  </conditionalFormatting>
  <conditionalFormatting sqref="C20:E20 N20 Q20 T20 W20 Z20 AF20 AI20 AL20 AO20 AR20">
    <cfRule type="expression" dxfId="11" priority="2">
      <formula>#REF!="TERCAPAI"</formula>
    </cfRule>
  </conditionalFormatting>
  <conditionalFormatting sqref="C21:E29">
    <cfRule type="cellIs" dxfId="10" priority="3" operator="equal">
      <formula>"YA"</formula>
    </cfRule>
    <cfRule type="cellIs" dxfId="9" priority="4" operator="equal">
      <formula>"TIDAK"</formula>
    </cfRule>
  </conditionalFormatting>
  <conditionalFormatting sqref="F3:G13 F14:H16">
    <cfRule type="cellIs" dxfId="8" priority="5" operator="equal">
      <formula>1</formula>
    </cfRule>
  </conditionalFormatting>
  <conditionalFormatting sqref="F14:H16">
    <cfRule type="cellIs" dxfId="7" priority="6" operator="lessThan">
      <formula>1</formula>
    </cfRule>
  </conditionalFormatting>
  <conditionalFormatting sqref="F21:AR29">
    <cfRule type="cellIs" dxfId="6" priority="7" operator="equal">
      <formula>"SESUAI KEBUTUHAN"</formula>
    </cfRule>
    <cfRule type="cellIs" dxfId="5" priority="8" operator="equal">
      <formula>"TIDAK SESUAI"</formula>
    </cfRule>
  </conditionalFormatting>
  <conditionalFormatting sqref="N3:O16">
    <cfRule type="cellIs" dxfId="4" priority="9" operator="equal">
      <formula>1</formula>
    </cfRule>
  </conditionalFormatting>
  <conditionalFormatting sqref="P2:P12 V3:W6 J3:K16 X7:Y7 P14:P16">
    <cfRule type="cellIs" dxfId="3" priority="10" operator="equal">
      <formula>1</formula>
    </cfRule>
  </conditionalFormatting>
  <conditionalFormatting sqref="P2:P12 X7:Y7 P14:P16">
    <cfRule type="cellIs" dxfId="2" priority="11" operator="lessThan">
      <formula>1</formula>
    </cfRule>
  </conditionalFormatting>
  <conditionalFormatting sqref="R3:S16">
    <cfRule type="cellIs" dxfId="1" priority="12" operator="equal">
      <formula>1</formula>
    </cfRule>
  </conditionalFormatting>
  <conditionalFormatting sqref="V2:W6 F2:G13 J2:K16 N2:O16 R2:S16">
    <cfRule type="cellIs" dxfId="0" priority="13" operator="less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2025-01-15T03:11:02Z</dcterms:created>
  <dcterms:modified xsi:type="dcterms:W3CDTF">2025-01-15T03:45:28Z</dcterms:modified>
</cp:coreProperties>
</file>