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459D41D3-87B0-44B0-A8D8-8FB408EE780D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M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J23" i="1" l="1"/>
  <c r="M6" i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M23" i="1"/>
  <c r="K23" i="1"/>
  <c r="L23" i="1"/>
  <c r="M30" i="1"/>
  <c r="M34" i="1"/>
  <c r="M29" i="1"/>
  <c r="K30" i="1"/>
  <c r="M31" i="1"/>
  <c r="K32" i="1"/>
  <c r="M33" i="1"/>
  <c r="K34" i="1"/>
  <c r="L30" i="1"/>
  <c r="L32" i="1"/>
  <c r="L34" i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<sst xmlns="http://schemas.openxmlformats.org/spreadsheetml/2006/main" count="123" uniqueCount="83">
  <si>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</si>
  <si>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</si>
  <si>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</si>
  <si>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</si>
  <si>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</si>
  <si>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</si>
  <si>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</si>
  <si>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</si>
  <si>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</si>
  <si>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</si>
  <si>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</si>
  <si>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</si>
  <si>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</si>
  <si>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</si>
  <si>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</si>
  <si>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</si>
  <si>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</si>
  <si>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Mar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</si>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</sst>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7" fillId="6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5" fillId="6" borderId="6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J1" sqref="J1:R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1" t="s">
        <v>19</v>
      </c>
      <c r="B4" s="22"/>
      <c r="C4" s="23"/>
      <c r="D4" s="33"/>
      <c r="E4" s="25"/>
      <c r="F4" s="26"/>
      <c r="G4" s="24"/>
      <c r="H4" s="27"/>
      <c r="I4" s="24"/>
      <c r="J4" s="29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39.6" x14ac:dyDescent="0.3">
      <c r="A5" s="35">
        <v>1</v>
      </c>
      <c r="B5" s="36" t="s">
        <v>20</v>
      </c>
      <c r="C5" s="23"/>
      <c r="D5" s="37">
        <v>1</v>
      </c>
      <c r="E5" s="25">
        <v>585</v>
      </c>
      <c r="F5" s="38"/>
      <c r="G5" s="29">
        <f t="shared" ref="G5:G9" si="0">E5*D5</f>
        <v>585</v>
      </c>
      <c r="H5" s="27">
        <f t="shared" ref="H5:H9" si="1">G5/12*12</f>
        <v>585</v>
      </c>
      <c r="I5" s="24">
        <v>42</v>
      </c>
      <c r="J5" s="29">
        <f>SUM(I5:I5)</f>
        <v>42</v>
      </c>
      <c r="K5" s="30">
        <f>IF(J5/G5*100&gt;=100,100,IF(J5/G5*100&lt;100,J5/G5*100))/100</f>
        <v>7.179487179487179E-2</v>
      </c>
      <c r="L5" s="30">
        <f>J5/E5</f>
        <v>7.179487179487179E-2</v>
      </c>
      <c r="M5" s="31">
        <f>IF(J5/H5*100&gt;=100,100,IF(J5/H5*100&lt;100,J5/H5*100))/100</f>
        <v>7.179487179487179E-2</v>
      </c>
      <c r="N5" s="39" t="s">
        <v>21</v>
      </c>
      <c r="O5" s="32" t="s">
        <v>22</v>
      </c>
      <c r="P5" s="32" t="s">
        <v>23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ht="52.8" x14ac:dyDescent="0.3">
      <c r="A6" s="35">
        <v>2</v>
      </c>
      <c r="B6" s="36" t="s">
        <v>24</v>
      </c>
      <c r="C6" s="23"/>
      <c r="D6" s="37">
        <v>1</v>
      </c>
      <c r="E6" s="25">
        <v>558</v>
      </c>
      <c r="F6" s="38"/>
      <c r="G6" s="29">
        <f t="shared" si="0"/>
        <v>558</v>
      </c>
      <c r="H6" s="27">
        <f t="shared" si="1"/>
        <v>558</v>
      </c>
      <c r="I6" s="24">
        <v>43</v>
      </c>
      <c r="J6" s="29">
        <f>SUM(I6:I6)</f>
        <v>43</v>
      </c>
      <c r="K6" s="30">
        <f>IF(J6/G6*100&gt;=100,100,IF(J6/G6*100&lt;100,J6/G6*100))/100</f>
        <v>7.7060931899641583E-2</v>
      </c>
      <c r="L6" s="30">
        <f>J6/E6</f>
        <v>7.7060931899641583E-2</v>
      </c>
      <c r="M6" s="31">
        <f>IF(J6/H6*100&gt;=100,100,IF(J6/H6*100&lt;100,J6/H6*100))/100</f>
        <v>7.7060931899641583E-2</v>
      </c>
      <c r="N6" s="39" t="s">
        <v>21</v>
      </c>
      <c r="O6" s="32" t="s">
        <v>25</v>
      </c>
      <c r="P6" s="32" t="s">
        <v>26</v>
      </c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ht="52.8" x14ac:dyDescent="0.3">
      <c r="A7" s="24">
        <v>3</v>
      </c>
      <c r="B7" s="36" t="s">
        <v>27</v>
      </c>
      <c r="C7" s="23"/>
      <c r="D7" s="37">
        <v>0.92</v>
      </c>
      <c r="E7" s="25">
        <v>558</v>
      </c>
      <c r="F7" s="38"/>
      <c r="G7" s="29">
        <f t="shared" si="0"/>
        <v>513.36</v>
      </c>
      <c r="H7" s="27">
        <f t="shared" si="1"/>
        <v>513.36</v>
      </c>
      <c r="I7" s="24">
        <v>43</v>
      </c>
      <c r="J7" s="29">
        <f>SUM(I7:I7)</f>
        <v>43</v>
      </c>
      <c r="K7" s="30">
        <f>IF(J7/G7*100&gt;=100,100,IF(J7/G7*100&lt;100,J7/G7*100))/100</f>
        <v>8.3761882499610418E-2</v>
      </c>
      <c r="L7" s="30">
        <f>J7/E7</f>
        <v>7.7060931899641583E-2</v>
      </c>
      <c r="M7" s="31">
        <f>IF(J7/H7*100&gt;=100,100,IF(J7/H7*100&lt;100,J7/H7*100))/100</f>
        <v>8.3761882499610418E-2</v>
      </c>
      <c r="N7" s="39" t="s">
        <v>21</v>
      </c>
      <c r="O7" s="32" t="s">
        <v>28</v>
      </c>
      <c r="P7" s="32" t="s">
        <v>26</v>
      </c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4">
        <v>4</v>
      </c>
      <c r="B8" s="36" t="s">
        <v>29</v>
      </c>
      <c r="C8" s="23"/>
      <c r="D8" s="37">
        <v>0.8</v>
      </c>
      <c r="E8" s="25">
        <v>117</v>
      </c>
      <c r="F8" s="38"/>
      <c r="G8" s="29">
        <f t="shared" si="0"/>
        <v>93.600000000000009</v>
      </c>
      <c r="H8" s="27">
        <f t="shared" si="1"/>
        <v>93.600000000000009</v>
      </c>
      <c r="I8" s="24">
        <v>6</v>
      </c>
      <c r="J8" s="29">
        <f>SUM(I8:I8)</f>
        <v>6</v>
      </c>
      <c r="K8" s="30">
        <f>IF(J8/G8*100&gt;=100,100,IF(J8/G8*100&lt;100,J8/G8*100))/100</f>
        <v>6.4102564102564097E-2</v>
      </c>
      <c r="L8" s="30">
        <f>J8/E8</f>
        <v>5.128205128205128E-2</v>
      </c>
      <c r="M8" s="31">
        <f>IF(J8/H8*100&gt;=100,100,IF(J8/H8*100&lt;100,J8/H8*100))/100</f>
        <v>6.4102564102564097E-2</v>
      </c>
      <c r="N8" s="39" t="s">
        <v>21</v>
      </c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4">
        <v>5</v>
      </c>
      <c r="B9" s="36" t="s">
        <v>30</v>
      </c>
      <c r="C9" s="23"/>
      <c r="D9" s="37">
        <v>0.95</v>
      </c>
      <c r="E9" s="25">
        <v>585</v>
      </c>
      <c r="F9" s="38"/>
      <c r="G9" s="29">
        <f t="shared" si="0"/>
        <v>555.75</v>
      </c>
      <c r="H9" s="27">
        <f t="shared" si="1"/>
        <v>555.75</v>
      </c>
      <c r="I9" s="24">
        <v>47</v>
      </c>
      <c r="J9" s="29">
        <f>SUM(I9:I9)</f>
        <v>47</v>
      </c>
      <c r="K9" s="30">
        <f>IF(J9/G9*100&gt;=100,100,IF(J9/G9*100&lt;100,J9/G9*100))/100</f>
        <v>8.4570400359874037E-2</v>
      </c>
      <c r="L9" s="30">
        <f>J9/E9</f>
        <v>8.0341880341880348E-2</v>
      </c>
      <c r="M9" s="31">
        <f>IF(J9/H9*100&gt;=100,100,IF(J9/H9*100&lt;100,J9/H9*100))/100</f>
        <v>8.4570400359874037E-2</v>
      </c>
      <c r="N9" s="39" t="s">
        <v>21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1" t="s">
        <v>33</v>
      </c>
      <c r="B10" s="22"/>
      <c r="C10" s="23"/>
      <c r="D10" s="24"/>
      <c r="E10" s="25"/>
      <c r="F10" s="26"/>
      <c r="G10" s="24"/>
      <c r="H10" s="27"/>
      <c r="I10" s="40"/>
      <c r="J10" s="29"/>
      <c r="K10" s="30"/>
      <c r="L10" s="30"/>
      <c r="M10" s="31"/>
      <c r="N10" s="24"/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ht="39.6" x14ac:dyDescent="0.3">
      <c r="A11" s="24" t="s">
        <v>34</v>
      </c>
      <c r="B11" s="36" t="s">
        <v>35</v>
      </c>
      <c r="C11" s="23"/>
      <c r="D11" s="37">
        <v>1</v>
      </c>
      <c r="E11" s="25">
        <v>531</v>
      </c>
      <c r="F11" s="26"/>
      <c r="G11" s="24">
        <f t="shared" ref="G11:G14" si="2">E11*D11</f>
        <v>531</v>
      </c>
      <c r="H11" s="27">
        <f t="shared" ref="H11:H14" si="3">G11/12*12</f>
        <v>531</v>
      </c>
      <c r="I11" s="41">
        <v>43</v>
      </c>
      <c r="J11" s="29">
        <f>SUM(I11:I11)</f>
        <v>43</v>
      </c>
      <c r="K11" s="30">
        <f>IF(J11/G11*100&gt;=100,100,IF(J11/G11*100&lt;100,J11/G11*100))/100</f>
        <v>8.0979284369114876E-2</v>
      </c>
      <c r="L11" s="30">
        <f>J11/E11</f>
        <v>8.0979284369114876E-2</v>
      </c>
      <c r="M11" s="31">
        <f>IF(J11/H11*100&gt;=100,100,IF(J11/H11*100&lt;100,J11/H11*100))/100</f>
        <v>8.0979284369114876E-2</v>
      </c>
      <c r="N11" s="39" t="s">
        <v>21</v>
      </c>
      <c r="O11" s="32" t="s">
        <v>28</v>
      </c>
      <c r="P11" s="32" t="s">
        <v>36</v>
      </c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ht="39.6" x14ac:dyDescent="0.3">
      <c r="A12" s="35" t="s">
        <v>37</v>
      </c>
      <c r="B12" s="36" t="s">
        <v>38</v>
      </c>
      <c r="C12" s="23"/>
      <c r="D12" s="37">
        <v>1</v>
      </c>
      <c r="E12" s="25">
        <v>531</v>
      </c>
      <c r="F12" s="26"/>
      <c r="G12" s="24">
        <f t="shared" si="2"/>
        <v>531</v>
      </c>
      <c r="H12" s="27">
        <f t="shared" si="3"/>
        <v>531</v>
      </c>
      <c r="I12" s="41">
        <v>43</v>
      </c>
      <c r="J12" s="29">
        <f>SUM(I12:I12)</f>
        <v>43</v>
      </c>
      <c r="K12" s="30">
        <f>IF(J12/G12*100&gt;=100,100,IF(J12/G12*100&lt;100,J12/G12*100))/100</f>
        <v>8.0979284369114876E-2</v>
      </c>
      <c r="L12" s="30">
        <f>J12/E12</f>
        <v>8.0979284369114876E-2</v>
      </c>
      <c r="M12" s="31">
        <f>IF(J12/H12*100&gt;=100,100,IF(J12/H12*100&lt;100,J12/H12*100))/100</f>
        <v>8.0979284369114876E-2</v>
      </c>
      <c r="N12" s="39" t="s">
        <v>21</v>
      </c>
      <c r="O12" s="32" t="s">
        <v>28</v>
      </c>
      <c r="P12" s="32" t="s">
        <v>36</v>
      </c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39</v>
      </c>
      <c r="B13" s="36" t="s">
        <v>40</v>
      </c>
      <c r="C13" s="23"/>
      <c r="D13" s="37">
        <v>0.8</v>
      </c>
      <c r="E13" s="25">
        <v>106</v>
      </c>
      <c r="F13" s="38"/>
      <c r="G13" s="29">
        <f t="shared" si="2"/>
        <v>84.800000000000011</v>
      </c>
      <c r="H13" s="27">
        <f t="shared" si="3"/>
        <v>84.800000000000011</v>
      </c>
      <c r="I13" s="41">
        <v>6</v>
      </c>
      <c r="J13" s="29">
        <f>SUM(I13:I13)</f>
        <v>6</v>
      </c>
      <c r="K13" s="30">
        <f>IF(J13/G13*100&gt;=100,100,IF(J13/G13*100&lt;100,J13/G13*100))/100</f>
        <v>7.075471698113206E-2</v>
      </c>
      <c r="L13" s="30">
        <f>J13/E13</f>
        <v>5.6603773584905662E-2</v>
      </c>
      <c r="M13" s="31">
        <f>IF(J13/H13*100&gt;=100,100,IF(J13/H13*100&lt;100,J13/H13*100))/100</f>
        <v>7.075471698113206E-2</v>
      </c>
      <c r="N13" s="39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4" t="s">
        <v>41</v>
      </c>
      <c r="B14" s="36" t="s">
        <v>42</v>
      </c>
      <c r="C14" s="23"/>
      <c r="D14" s="37">
        <v>0.92</v>
      </c>
      <c r="E14" s="25">
        <v>576</v>
      </c>
      <c r="F14" s="38"/>
      <c r="G14" s="29">
        <f t="shared" si="2"/>
        <v>529.92000000000007</v>
      </c>
      <c r="H14" s="27">
        <f t="shared" si="3"/>
        <v>529.92000000000007</v>
      </c>
      <c r="I14" s="41">
        <v>37</v>
      </c>
      <c r="J14" s="29">
        <f>SUM(I14:I14)</f>
        <v>37</v>
      </c>
      <c r="K14" s="30">
        <f>IF(J14/G14*100&gt;=100,100,IF(J14/G14*100&lt;100,J14/G14*100))/100</f>
        <v>6.9821859903381633E-2</v>
      </c>
      <c r="L14" s="30">
        <f>J14/E14</f>
        <v>6.4236111111111105E-2</v>
      </c>
      <c r="M14" s="31">
        <f>IF(J14/H14*100&gt;=100,100,IF(J14/H14*100&lt;100,J14/H14*100))/100</f>
        <v>6.9821859903381633E-2</v>
      </c>
      <c r="N14" s="24" t="s">
        <v>43</v>
      </c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1" t="s">
        <v>44</v>
      </c>
      <c r="B15" s="22"/>
      <c r="C15" s="23"/>
      <c r="D15" s="24"/>
      <c r="E15" s="25"/>
      <c r="F15" s="38"/>
      <c r="G15" s="29"/>
      <c r="H15" s="27"/>
      <c r="I15" s="24"/>
      <c r="J15" s="29"/>
      <c r="K15" s="30"/>
      <c r="L15" s="30"/>
      <c r="M15" s="31"/>
      <c r="N15" s="24"/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ht="39.6" x14ac:dyDescent="0.3">
      <c r="A16" s="35">
        <v>1</v>
      </c>
      <c r="B16" s="36" t="s">
        <v>45</v>
      </c>
      <c r="C16" s="23"/>
      <c r="D16" s="37">
        <v>1</v>
      </c>
      <c r="E16" s="25">
        <v>2166</v>
      </c>
      <c r="F16" s="38"/>
      <c r="G16" s="29">
        <f t="shared" ref="G16:G17" si="4">E16*D16</f>
        <v>2166</v>
      </c>
      <c r="H16" s="27">
        <f t="shared" ref="H16:H18" si="5">G16/12*12</f>
        <v>2166</v>
      </c>
      <c r="I16" s="41">
        <v>92</v>
      </c>
      <c r="J16" s="29">
        <f>SUM(I16:I16)</f>
        <v>92</v>
      </c>
      <c r="K16" s="30">
        <f>IF(J16/G16*100&gt;=100,100,IF(J16/G16*100&lt;100,J16/G16*100))/100</f>
        <v>4.2474607571560477E-2</v>
      </c>
      <c r="L16" s="30">
        <f>J16/E16</f>
        <v>4.2474607571560477E-2</v>
      </c>
      <c r="M16" s="31">
        <f>IF(J16/H16*100&gt;=100,100,IF(J16/H16*100&lt;100,J16/H16*100))/100</f>
        <v>4.2474607571560477E-2</v>
      </c>
      <c r="N16" s="39" t="s">
        <v>21</v>
      </c>
      <c r="O16" s="32" t="s">
        <v>46</v>
      </c>
      <c r="P16" s="32" t="s">
        <v>36</v>
      </c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>
        <v>2</v>
      </c>
      <c r="B17" s="36" t="s">
        <v>47</v>
      </c>
      <c r="C17" s="23"/>
      <c r="D17" s="37">
        <v>0.84</v>
      </c>
      <c r="E17" s="25">
        <v>546</v>
      </c>
      <c r="F17" s="38"/>
      <c r="G17" s="29">
        <f t="shared" si="4"/>
        <v>458.64</v>
      </c>
      <c r="H17" s="27">
        <f t="shared" si="5"/>
        <v>458.64</v>
      </c>
      <c r="I17" s="41">
        <v>38</v>
      </c>
      <c r="J17" s="29">
        <f>SUM(I17:I17)</f>
        <v>38</v>
      </c>
      <c r="K17" s="30">
        <f>IF(J17/G17*100&gt;=100,100,IF(J17/G17*100&lt;100,J17/G17*100))/100</f>
        <v>8.2853654282225714E-2</v>
      </c>
      <c r="L17" s="30">
        <f>J17/E17</f>
        <v>6.95970695970696E-2</v>
      </c>
      <c r="M17" s="31">
        <f>IF(J17/H17*100&gt;=100,100,IF(J17/H17*100&lt;100,J17/H17*100))/100</f>
        <v>8.2853654282225714E-2</v>
      </c>
      <c r="N17" s="24" t="s">
        <v>43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48</v>
      </c>
      <c r="B18" s="22"/>
      <c r="C18" s="23"/>
      <c r="D18" s="24"/>
      <c r="E18" s="25"/>
      <c r="F18" s="26"/>
      <c r="G18" s="24"/>
      <c r="H18" s="27">
        <f t="shared" si="5"/>
        <v>0</v>
      </c>
      <c r="I18" s="41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34</v>
      </c>
      <c r="B19" s="36" t="s">
        <v>49</v>
      </c>
      <c r="C19" s="23"/>
      <c r="D19" s="37">
        <v>1</v>
      </c>
      <c r="E19" s="25">
        <v>13</v>
      </c>
      <c r="F19" s="26"/>
      <c r="G19" s="24">
        <f t="shared" ref="G19:G23" si="6">E19*D19</f>
        <v>13</v>
      </c>
      <c r="H19" s="27">
        <v>13</v>
      </c>
      <c r="I19" s="41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43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37</v>
      </c>
      <c r="B20" s="42" t="s">
        <v>50</v>
      </c>
      <c r="C20" s="23"/>
      <c r="D20" s="37">
        <v>1</v>
      </c>
      <c r="E20" s="25">
        <v>3</v>
      </c>
      <c r="F20" s="26"/>
      <c r="G20" s="24">
        <f t="shared" si="6"/>
        <v>3</v>
      </c>
      <c r="H20" s="27">
        <f t="shared" ref="H20:H23" si="7">G20/12*12</f>
        <v>3</v>
      </c>
      <c r="I20" s="41">
        <v>1</v>
      </c>
      <c r="J20" s="29">
        <f>SUM(I20:I20)</f>
        <v>1</v>
      </c>
      <c r="K20" s="30">
        <f>IF(J20/G20*100&gt;=100,100,IF(J20/G20*100&lt;100,J20/G20*100))/100</f>
        <v>0.33333333333333326</v>
      </c>
      <c r="L20" s="30">
        <f>J20/E20</f>
        <v>0.33333333333333331</v>
      </c>
      <c r="M20" s="31">
        <f>IF(J20/H20*100&gt;=100,100,IF(J20/H20*100&lt;100,J20/H20*100))/100</f>
        <v>0.33333333333333326</v>
      </c>
      <c r="N20" s="24" t="s">
        <v>43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ht="25.5" customHeight="1" x14ac:dyDescent="0.3">
      <c r="A21" s="24" t="s">
        <v>39</v>
      </c>
      <c r="B21" s="42" t="s">
        <v>51</v>
      </c>
      <c r="C21" s="23"/>
      <c r="D21" s="37">
        <v>1</v>
      </c>
      <c r="E21" s="25">
        <v>4</v>
      </c>
      <c r="F21" s="26"/>
      <c r="G21" s="24">
        <f t="shared" si="6"/>
        <v>4</v>
      </c>
      <c r="H21" s="27">
        <f t="shared" si="7"/>
        <v>4</v>
      </c>
      <c r="I21" s="41">
        <v>1</v>
      </c>
      <c r="J21" s="29">
        <f>SUM(I21:I21)</f>
        <v>1</v>
      </c>
      <c r="K21" s="30">
        <f>IF(J21/G21*100&gt;=100,100,IF(J21/G21*100&lt;100,J21/G21*100))/100</f>
        <v>0.25</v>
      </c>
      <c r="L21" s="30">
        <f>J21/E21</f>
        <v>0.25</v>
      </c>
      <c r="M21" s="31">
        <f>IF(J21/H21*100&gt;=100,100,IF(J21/H21*100&lt;100,J21/H21*100))/100</f>
        <v>0.25</v>
      </c>
      <c r="N21" s="39" t="s">
        <v>21</v>
      </c>
      <c r="O21" s="32" t="s">
        <v>52</v>
      </c>
      <c r="P21" s="32" t="s">
        <v>53</v>
      </c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  <row r="22" spans="1:63" ht="25.5" customHeight="1" x14ac:dyDescent="0.3">
      <c r="A22" s="35" t="s">
        <v>41</v>
      </c>
      <c r="B22" s="42" t="s">
        <v>54</v>
      </c>
      <c r="C22" s="23"/>
      <c r="D22" s="37">
        <v>1</v>
      </c>
      <c r="E22" s="25">
        <v>2858</v>
      </c>
      <c r="F22" s="26"/>
      <c r="G22" s="24">
        <f t="shared" si="6"/>
        <v>2858</v>
      </c>
      <c r="H22" s="27">
        <f t="shared" si="7"/>
        <v>2858</v>
      </c>
      <c r="I22" s="41">
        <v>209</v>
      </c>
      <c r="J22" s="29">
        <f>SUM(I22:I22)</f>
        <v>209</v>
      </c>
      <c r="K22" s="30">
        <f>IF(J22/G22*100&gt;=100,100,IF(J22/G22*100&lt;100,J22/G22*100))/100</f>
        <v>7.3128061581525544E-2</v>
      </c>
      <c r="L22" s="30">
        <f>J22/E22</f>
        <v>7.3128061581525544E-2</v>
      </c>
      <c r="M22" s="31">
        <f>IF(J22/H22*100&gt;=100,100,IF(J22/H22*100&lt;100,J22/H22*100))/100</f>
        <v>7.3128061581525544E-2</v>
      </c>
      <c r="N22" s="39" t="s">
        <v>21</v>
      </c>
      <c r="O22" s="32" t="s">
        <v>55</v>
      </c>
      <c r="P22" s="32" t="s">
        <v>56</v>
      </c>
      <c r="Q22" s="33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</row>
    <row r="23" spans="1:63" ht="39.6" x14ac:dyDescent="0.3">
      <c r="A23" s="24" t="s">
        <v>57</v>
      </c>
      <c r="B23" s="36" t="s">
        <v>58</v>
      </c>
      <c r="C23" s="23"/>
      <c r="D23" s="37">
        <v>1</v>
      </c>
      <c r="E23" s="25">
        <v>5205</v>
      </c>
      <c r="F23" s="26"/>
      <c r="G23" s="24">
        <f t="shared" si="6"/>
        <v>5205</v>
      </c>
      <c r="H23" s="27">
        <f t="shared" si="7"/>
        <v>5205</v>
      </c>
      <c r="I23" s="41">
        <v>818</v>
      </c>
      <c r="J23" s="29">
        <f>SUM(I23:I23)</f>
        <v>818</v>
      </c>
      <c r="K23" s="30">
        <f>IF(J23/G23*100&gt;=100,100,IF(J23/G23*100&lt;100,J23/G23*100))/100</f>
        <v>0.15715658021133525</v>
      </c>
      <c r="L23" s="30">
        <f>J23/E23</f>
        <v>0.15715658021133525</v>
      </c>
      <c r="M23" s="31">
        <f>IF(J23/H23*100&gt;=100,100,IF(J23/H23*100&lt;100,J23/H23*100))/100</f>
        <v>0.15715658021133525</v>
      </c>
      <c r="N23" s="39" t="s">
        <v>21</v>
      </c>
      <c r="O23" s="32" t="s">
        <v>55</v>
      </c>
      <c r="P23" s="32" t="s">
        <v>59</v>
      </c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</row>
    <row r="24" spans="1:63" x14ac:dyDescent="0.3">
      <c r="A24" s="21" t="s">
        <v>60</v>
      </c>
      <c r="B24" s="22"/>
      <c r="C24" s="23"/>
      <c r="D24" s="43"/>
      <c r="E24" s="25"/>
      <c r="F24" s="26"/>
      <c r="G24" s="24"/>
      <c r="H24" s="27"/>
      <c r="I24" s="28"/>
      <c r="J24" s="29"/>
      <c r="K24" s="30"/>
      <c r="L24" s="30"/>
      <c r="M24" s="31"/>
      <c r="N24" s="24"/>
      <c r="O24" s="32"/>
      <c r="P24" s="32"/>
      <c r="Q24" s="33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</row>
    <row r="25" spans="1:63" ht="26.4" x14ac:dyDescent="0.3">
      <c r="A25" s="35" t="s">
        <v>34</v>
      </c>
      <c r="B25" s="36" t="s">
        <v>61</v>
      </c>
      <c r="C25" s="23"/>
      <c r="D25" s="37">
        <v>1</v>
      </c>
      <c r="E25" s="25">
        <v>5193</v>
      </c>
      <c r="F25" s="26"/>
      <c r="G25" s="24">
        <f t="shared" ref="G25:G26" si="8">E25*D25</f>
        <v>5193</v>
      </c>
      <c r="H25" s="27">
        <f t="shared" ref="H25:H26" si="9">G25/12*12</f>
        <v>5193</v>
      </c>
      <c r="I25" s="44">
        <v>286</v>
      </c>
      <c r="J25" s="29">
        <f>SUM(I25:I25)</f>
        <v>286</v>
      </c>
      <c r="K25" s="30">
        <f>IF(J25/G25*100&gt;=100,100,IF(J25/G25*100&lt;100,J25/G25*100))/100</f>
        <v>5.5074138263046406E-2</v>
      </c>
      <c r="L25" s="30">
        <f>J25/E25</f>
        <v>5.5074138263046406E-2</v>
      </c>
      <c r="M25" s="31">
        <f>IF(J25/H25*100&gt;=100,100,IF(J25/H25*100&lt;100,J25/H25*100))/100</f>
        <v>5.5074138263046406E-2</v>
      </c>
      <c r="N25" s="45" t="s">
        <v>21</v>
      </c>
      <c r="O25" s="32" t="s">
        <v>62</v>
      </c>
      <c r="P25" s="32" t="s">
        <v>63</v>
      </c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</row>
    <row r="26" spans="1:63" ht="26.4" x14ac:dyDescent="0.3">
      <c r="A26" s="24" t="s">
        <v>37</v>
      </c>
      <c r="B26" s="36" t="s">
        <v>64</v>
      </c>
      <c r="C26" s="23"/>
      <c r="D26" s="37">
        <v>1</v>
      </c>
      <c r="E26" s="25">
        <v>7829</v>
      </c>
      <c r="F26" s="26"/>
      <c r="G26" s="24">
        <f t="shared" si="8"/>
        <v>7829</v>
      </c>
      <c r="H26" s="27">
        <f t="shared" si="9"/>
        <v>7829</v>
      </c>
      <c r="I26" s="44">
        <v>332</v>
      </c>
      <c r="J26" s="29">
        <f>SUM(I26:I26)</f>
        <v>332</v>
      </c>
      <c r="K26" s="30">
        <f>IF(J26/G26*100&gt;=100,100,IF(J26/G26*100&lt;100,J26/G26*100))/100</f>
        <v>4.2406437603780815E-2</v>
      </c>
      <c r="L26" s="30">
        <f>J26/E26</f>
        <v>4.2406437603780815E-2</v>
      </c>
      <c r="M26" s="31">
        <f>IF(J26/H26*100&gt;=100,100,IF(J26/H26*100&lt;100,J26/H26*100))/100</f>
        <v>4.2406437603780815E-2</v>
      </c>
      <c r="N26" s="45" t="s">
        <v>21</v>
      </c>
      <c r="O26" s="32" t="s">
        <v>65</v>
      </c>
      <c r="P26" s="32" t="s">
        <v>66</v>
      </c>
      <c r="Q26" s="33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</row>
    <row r="27" spans="1:63" x14ac:dyDescent="0.3">
      <c r="A27" s="21" t="s">
        <v>67</v>
      </c>
      <c r="B27" s="22"/>
      <c r="C27" s="23"/>
      <c r="D27" s="24"/>
      <c r="E27" s="25"/>
      <c r="F27" s="26"/>
      <c r="G27" s="24"/>
      <c r="H27" s="27"/>
      <c r="I27" s="24"/>
      <c r="J27" s="29"/>
      <c r="K27" s="30"/>
      <c r="L27" s="30"/>
      <c r="M27" s="31"/>
      <c r="N27" s="24"/>
      <c r="O27" s="32"/>
      <c r="P27" s="32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</row>
    <row r="28" spans="1:63" x14ac:dyDescent="0.3">
      <c r="A28" s="24" t="s">
        <v>34</v>
      </c>
      <c r="B28" s="36" t="s">
        <v>68</v>
      </c>
      <c r="C28" s="23"/>
      <c r="D28" s="37">
        <v>0.7</v>
      </c>
      <c r="E28" s="25">
        <v>7086</v>
      </c>
      <c r="F28" s="38"/>
      <c r="G28" s="29">
        <f t="shared" ref="G28:G34" si="10">E28*D28</f>
        <v>4960.2</v>
      </c>
      <c r="H28" s="27">
        <f t="shared" ref="H28:H34" si="11">G28/12*12</f>
        <v>4960.2</v>
      </c>
      <c r="I28" s="41">
        <v>4688</v>
      </c>
      <c r="J28" s="29">
        <v>4846</v>
      </c>
      <c r="K28" s="30">
        <f>IF(J28/G28*100&gt;=100,100,IF(J28/G28*100&lt;100,J28/G28*100))/100</f>
        <v>0.97697673480908032</v>
      </c>
      <c r="L28" s="30">
        <f>J28/E28</f>
        <v>0.6838837143663562</v>
      </c>
      <c r="M28" s="31">
        <f>IF(J28/H28*100&gt;=100,100,IF(J28/H28*100&lt;100,J28/H28*100))/100</f>
        <v>0.97697673480908032</v>
      </c>
      <c r="N28" s="39" t="s">
        <v>21</v>
      </c>
      <c r="O28" s="32" t="s">
        <v>69</v>
      </c>
      <c r="P28" s="32" t="s">
        <v>70</v>
      </c>
      <c r="Q28" s="33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</row>
    <row r="29" spans="1:63" ht="39.6" x14ac:dyDescent="0.3">
      <c r="A29" s="24" t="s">
        <v>37</v>
      </c>
      <c r="B29" s="36" t="s">
        <v>71</v>
      </c>
      <c r="C29" s="23"/>
      <c r="D29" s="37">
        <v>0.1</v>
      </c>
      <c r="E29" s="25">
        <v>7086</v>
      </c>
      <c r="F29" s="38"/>
      <c r="G29" s="29">
        <f t="shared" si="10"/>
        <v>708.6</v>
      </c>
      <c r="H29" s="27">
        <f t="shared" si="11"/>
        <v>708.6</v>
      </c>
      <c r="I29" s="41">
        <v>39</v>
      </c>
      <c r="J29" s="29">
        <f>SUM(I29:I29)</f>
        <v>39</v>
      </c>
      <c r="K29" s="30">
        <f>IF(J29/G29*100&gt;=100,100,IF(J29/G29*100&lt;100,J29/G29*100))/100</f>
        <v>5.5038103302286194E-2</v>
      </c>
      <c r="L29" s="30">
        <f>J29/E29</f>
        <v>5.5038103302286201E-3</v>
      </c>
      <c r="M29" s="31">
        <f>IF(J29/H29*100&gt;=100,100,IF(J29/H29*100&lt;100,J29/H29*100))/100</f>
        <v>5.5038103302286194E-2</v>
      </c>
      <c r="N29" s="39" t="s">
        <v>21</v>
      </c>
      <c r="O29" s="32" t="s">
        <v>72</v>
      </c>
      <c r="P29" s="32" t="s">
        <v>73</v>
      </c>
      <c r="Q29" s="32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</row>
    <row r="30" spans="1:63" x14ac:dyDescent="0.3">
      <c r="A30" s="24" t="s">
        <v>39</v>
      </c>
      <c r="B30" s="36" t="s">
        <v>74</v>
      </c>
      <c r="C30" s="23"/>
      <c r="D30" s="37">
        <v>0.1</v>
      </c>
      <c r="E30" s="25">
        <v>4960</v>
      </c>
      <c r="F30" s="38"/>
      <c r="G30" s="29">
        <f t="shared" si="10"/>
        <v>496</v>
      </c>
      <c r="H30" s="27">
        <f t="shared" si="11"/>
        <v>496</v>
      </c>
      <c r="I30" s="41">
        <v>32</v>
      </c>
      <c r="J30" s="29">
        <f>SUM(I30:I30)</f>
        <v>32</v>
      </c>
      <c r="K30" s="30">
        <f>IF(J30/G30*100&gt;=100,100,IF(J30/G30*100&lt;100,J30/G30*100))/100</f>
        <v>6.4516129032258063E-2</v>
      </c>
      <c r="L30" s="30">
        <f>J30/E30</f>
        <v>6.4516129032258064E-3</v>
      </c>
      <c r="M30" s="31">
        <f>IF(J30/H30*100&gt;=100,100,IF(J30/H30*100&lt;100,J30/H30*100))/100</f>
        <v>6.4516129032258063E-2</v>
      </c>
      <c r="N30" s="24" t="s">
        <v>43</v>
      </c>
      <c r="O30" s="32"/>
      <c r="P30" s="32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x14ac:dyDescent="0.3">
      <c r="A31" s="24" t="s">
        <v>41</v>
      </c>
      <c r="B31" s="36" t="s">
        <v>75</v>
      </c>
      <c r="C31" s="23"/>
      <c r="D31" s="46">
        <v>3.5000000000000003E-2</v>
      </c>
      <c r="E31" s="25">
        <v>4960</v>
      </c>
      <c r="F31" s="38"/>
      <c r="G31" s="29">
        <f t="shared" si="10"/>
        <v>173.60000000000002</v>
      </c>
      <c r="H31" s="27">
        <f t="shared" si="11"/>
        <v>173.60000000000002</v>
      </c>
      <c r="I31" s="41">
        <v>0</v>
      </c>
      <c r="J31" s="29">
        <f>SUM(I31:I31)</f>
        <v>0</v>
      </c>
      <c r="K31" s="30">
        <f>IF(J31/G31*100&gt;=100,100,IF(J31/G31*100&lt;100,J31/G31*100))/100</f>
        <v>0</v>
      </c>
      <c r="L31" s="30">
        <f>J31/E31</f>
        <v>0</v>
      </c>
      <c r="M31" s="31">
        <f>IF(J31/H31*100&gt;=100,100,IF(J31/H31*100&lt;100,J31/H31*100))/100</f>
        <v>0</v>
      </c>
      <c r="N31" s="24" t="s">
        <v>43</v>
      </c>
      <c r="O31" s="32"/>
      <c r="P31" s="32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ht="66" x14ac:dyDescent="0.3">
      <c r="A32" s="24" t="s">
        <v>57</v>
      </c>
      <c r="B32" s="36" t="s">
        <v>76</v>
      </c>
      <c r="C32" s="23"/>
      <c r="D32" s="37">
        <v>0.8</v>
      </c>
      <c r="E32" s="25">
        <v>1417</v>
      </c>
      <c r="F32" s="38"/>
      <c r="G32" s="29">
        <f t="shared" si="10"/>
        <v>1133.6000000000001</v>
      </c>
      <c r="H32" s="27">
        <f t="shared" si="11"/>
        <v>1133.6000000000001</v>
      </c>
      <c r="I32" s="41">
        <v>85</v>
      </c>
      <c r="J32" s="29">
        <f>SUM(I32:I32)</f>
        <v>85</v>
      </c>
      <c r="K32" s="30">
        <f>IF(J32/G32*100&gt;=100,100,IF(J32/G32*100&lt;100,J32/G32*100))/100</f>
        <v>7.4982357092448826E-2</v>
      </c>
      <c r="L32" s="30">
        <f>J32/E32</f>
        <v>5.9985885673959072E-2</v>
      </c>
      <c r="M32" s="31">
        <f>IF(J32/H32*100&gt;=100,100,IF(J32/H32*100&lt;100,J32/H32*100))/100</f>
        <v>7.4982357092448826E-2</v>
      </c>
      <c r="N32" s="39" t="s">
        <v>21</v>
      </c>
      <c r="O32" s="32" t="s">
        <v>77</v>
      </c>
      <c r="P32" s="32" t="s">
        <v>78</v>
      </c>
      <c r="Q32" s="33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pans="1:63" x14ac:dyDescent="0.3">
      <c r="A33" s="24" t="s">
        <v>79</v>
      </c>
      <c r="B33" s="36" t="s">
        <v>80</v>
      </c>
      <c r="C33" s="23"/>
      <c r="D33" s="37">
        <v>0.6</v>
      </c>
      <c r="E33" s="25">
        <v>447</v>
      </c>
      <c r="F33" s="38"/>
      <c r="G33" s="29">
        <f t="shared" si="10"/>
        <v>268.2</v>
      </c>
      <c r="H33" s="27">
        <f t="shared" si="11"/>
        <v>268.2</v>
      </c>
      <c r="I33" s="41">
        <v>30</v>
      </c>
      <c r="J33" s="29">
        <f>SUM(I33:I33)</f>
        <v>30</v>
      </c>
      <c r="K33" s="30">
        <f>IF(J33/G33*100&gt;=100,100,IF(J33/G33*100&lt;100,J33/G33*100))/100</f>
        <v>0.11185682326621924</v>
      </c>
      <c r="L33" s="30">
        <f>J33/E33</f>
        <v>6.7114093959731544E-2</v>
      </c>
      <c r="M33" s="31">
        <f>IF(J33/H33*100&gt;=100,100,IF(J33/H33*100&lt;100,J33/H33*100))/100</f>
        <v>0.11185682326621924</v>
      </c>
      <c r="N33" s="47" t="s">
        <v>43</v>
      </c>
      <c r="O33" s="32"/>
      <c r="P33" s="32"/>
      <c r="Q33" s="3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</row>
    <row r="34" spans="1:63" x14ac:dyDescent="0.3">
      <c r="A34" s="24" t="s">
        <v>81</v>
      </c>
      <c r="B34" s="36" t="s">
        <v>82</v>
      </c>
      <c r="C34" s="23"/>
      <c r="D34" s="37">
        <v>0.62</v>
      </c>
      <c r="E34" s="25">
        <v>401</v>
      </c>
      <c r="F34" s="38"/>
      <c r="G34" s="29">
        <f t="shared" si="10"/>
        <v>248.62</v>
      </c>
      <c r="H34" s="27">
        <f t="shared" si="11"/>
        <v>248.62</v>
      </c>
      <c r="I34" s="41">
        <v>18</v>
      </c>
      <c r="J34" s="29">
        <f>SUM(I34:I34)</f>
        <v>18</v>
      </c>
      <c r="K34" s="30">
        <f>IF(J34/G34*100&gt;=100,100,IF(J34/G34*100&lt;100,J34/G34*100))/100</f>
        <v>7.2399646046174881E-2</v>
      </c>
      <c r="L34" s="30">
        <f>J34/E34</f>
        <v>4.488778054862843E-2</v>
      </c>
      <c r="M34" s="31">
        <f>IF(J34/H34*100&gt;=100,100,IF(J34/H34*100&lt;100,J34/H34*100))/100</f>
        <v>7.2399646046174881E-2</v>
      </c>
      <c r="N34" s="24" t="s">
        <v>43</v>
      </c>
      <c r="O34" s="32"/>
      <c r="P34" s="32"/>
      <c r="Q34" s="33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2025-01-23T02:23:33Z</dcterms:modified>
</cp:coreProperties>
</file>