
<file path=[Content_Types].xml><?xml version="1.0" encoding="utf-8"?>
<Types xmlns="http://schemas.openxmlformats.org/package/2006/content-types"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 firstSheet="11" activeTab="11"/>
  </bookViews>
  <sheets>
    <sheet name="JANUARI 23" sheetId="14" state="hidden" r:id="rId1"/>
    <sheet name="FEBRUARI 23" sheetId="16" state="hidden" r:id="rId2"/>
    <sheet name="MARET 23" sheetId="17" state="hidden" r:id="rId3"/>
    <sheet name="APRIL 23" sheetId="18" state="hidden" r:id="rId4"/>
    <sheet name="MEI 23" sheetId="19" state="hidden" r:id="rId5"/>
    <sheet name="JUNI 23" sheetId="20" state="hidden" r:id="rId6"/>
    <sheet name="JULI 23" sheetId="21" state="hidden" r:id="rId7"/>
    <sheet name="AGUSTUS 23" sheetId="22" state="hidden" r:id="rId8"/>
    <sheet name="SEPTEMBER 23" sheetId="23" state="hidden" r:id="rId9"/>
    <sheet name="OKTOBER 23" sheetId="24" state="hidden" r:id="rId10"/>
    <sheet name="NOVEMBER 23" sheetId="25" state="hidden" r:id="rId11"/>
    <sheet name="DESEMBER 23" sheetId="26" r:id="rId12"/>
  </sheets>
  <definedNames>
    <definedName name="_xlnm.Print_Titles" localSheetId="3">'APRIL 23'!$90:$90</definedName>
    <definedName name="_xlnm.Print_Titles" localSheetId="1">'FEBRUARI 23'!$90:$90</definedName>
    <definedName name="_xlnm.Print_Titles" localSheetId="0">'JANUARI 23'!$90:$90</definedName>
    <definedName name="_xlnm.Print_Titles" localSheetId="5">'JUNI 23'!$90:$90</definedName>
    <definedName name="_xlnm.Print_Titles" localSheetId="2">'MARET 23'!$90:$90</definedName>
    <definedName name="_xlnm.Print_Titles" localSheetId="4">'MEI 23'!$90:$90</definedName>
    <definedName name="_xlnm.Print_Titles" localSheetId="6">'JULI 23'!$90:$90</definedName>
    <definedName name="_xlnm.Print_Titles" localSheetId="7">'AGUSTUS 23'!$90:$90</definedName>
    <definedName name="_xlnm.Print_Titles" localSheetId="8">'SEPTEMBER 23'!$90:$90</definedName>
    <definedName name="_xlnm.Print_Titles" localSheetId="9">'OKTOBER 23'!$90:$90</definedName>
    <definedName name="_xlnm.Print_Titles" localSheetId="10">'NOVEMBER 23'!$90:$90</definedName>
    <definedName name="_xlnm.Print_Titles" localSheetId="11">'DESEMBER 23'!$90:$90</definedName>
  </definedNames>
  <calcPr calcId="144525"/>
</workbook>
</file>

<file path=xl/sharedStrings.xml><?xml version="1.0" encoding="utf-8"?>
<sst xmlns="http://schemas.openxmlformats.org/spreadsheetml/2006/main" count="1310" uniqueCount="121">
  <si>
    <t>LAPORAN UPAYA  LABORATORIUM</t>
  </si>
  <si>
    <t>BULAN JANUARI</t>
  </si>
  <si>
    <t>Tahun 2023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</si>
  <si>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</si>
  <si>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</si>
  <si>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</si>
  <si>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</si>
  <si>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</si>
  <si>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</si>
  <si>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</si>
  <si>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</si>
  <si>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</si>
  <si>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</si>
  <si>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</si>
  <si>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</si>
  <si>
    <t>B</t>
  </si>
  <si>
    <t>SPECIMEN DARAH</t>
  </si>
  <si>
    <t>Jumlah specimen darah yang di periksa</t>
  </si>
  <si>
    <t>B 1</t>
  </si>
  <si>
    <t>PEMERIKSAAN HAEMATOLOGI</t>
  </si>
  <si>
    <t>Pemeriksaan Darah Lengkap</t>
  </si>
  <si>
    <t>Pemeriksaan Hb untuk ibu hamil</t>
  </si>
  <si>
    <t>Pemeriksaan Golongan Darah</t>
  </si>
  <si>
    <t>Lain - Lain ..........(Hb Non Bumil)</t>
  </si>
  <si>
    <t>B 2</t>
  </si>
  <si>
    <t>PEMERIKSAAN KIMIA KLINIK</t>
  </si>
  <si>
    <t>Pemeriksaan Gula Darah</t>
  </si>
  <si>
    <t>Pemeriksaan Cholesterol</t>
  </si>
  <si>
    <t>Pemeriksaan Trigliseride</t>
  </si>
  <si>
    <t>Pemeriksaan HDL - Chol</t>
  </si>
  <si>
    <t>Pemeriksaan LDL - Chol</t>
  </si>
  <si>
    <t>Pemeriksaan Ureum</t>
  </si>
  <si>
    <t>Pemeriksaan Creatinine</t>
  </si>
  <si>
    <t>Pemeriksaan Uric Acid</t>
  </si>
  <si>
    <t>Pemeriksaan SGOT</t>
  </si>
  <si>
    <t>Pemeriksaan SGPT</t>
  </si>
  <si>
    <t>Lain - Lain ..........</t>
  </si>
  <si>
    <t>B 3</t>
  </si>
  <si>
    <t>PEMERIKSAAN IMUNOLOGI</t>
  </si>
  <si>
    <t>Pemeriksaan Widal</t>
  </si>
  <si>
    <t>Pemeriksaan Anti Body HIV</t>
  </si>
  <si>
    <t>Pemeriksaan HBs Ag</t>
  </si>
  <si>
    <t>Pemeriksaan Anti Body HCV</t>
  </si>
  <si>
    <t>Pemeriksaan TPHA</t>
  </si>
  <si>
    <t>Pemeriksaan VDRL</t>
  </si>
  <si>
    <t>Pemeriksaan Ig G dan Ig M DHF</t>
  </si>
  <si>
    <t>Lain - Lain ... ((Pemeriksaan Swab Antibody Sars Cov 2)</t>
  </si>
  <si>
    <t>C</t>
  </si>
  <si>
    <t>SPECIMEN URINE</t>
  </si>
  <si>
    <t>Jumlah specimen urine yang di periksa</t>
  </si>
  <si>
    <t>Pemeriksaan Urine Lengkap</t>
  </si>
  <si>
    <t>Pemeriksaan Albumin dan Reduksi Urine</t>
  </si>
  <si>
    <t>Pemeriksaan HCG</t>
  </si>
  <si>
    <t>D</t>
  </si>
  <si>
    <t>SPECIMEN FAECES</t>
  </si>
  <si>
    <t>Jumlah specimen faeces yang di periksa</t>
  </si>
  <si>
    <t>Pemeriksaan Faeces Lengkap</t>
  </si>
  <si>
    <t>E</t>
  </si>
  <si>
    <t>SPECIMEN LAIN</t>
  </si>
  <si>
    <t>Jumlah specimen lain yang di periksa</t>
  </si>
  <si>
    <t>Pemeriksaan BTA Sputum</t>
  </si>
  <si>
    <t>Pemeriksaan BTA Kusta</t>
  </si>
  <si>
    <t>Pemeriksaan TCM TB ( SPUTUM )</t>
  </si>
  <si>
    <t>Pemeriksaan Gonorrhoe ( GO )</t>
  </si>
  <si>
    <t>Pemeriksaan Jamur Candida</t>
  </si>
  <si>
    <t>Pemeriksaan Bakteri Vaginosis</t>
  </si>
  <si>
    <t>Pemeriksaan Tricomonas Vaginalis</t>
  </si>
  <si>
    <t>Pemeriksaan Sediaan Malaria</t>
  </si>
  <si>
    <t>Lain - Lain (Pemeriksaan Swab Antigen Sars Cov 2)</t>
  </si>
  <si>
    <t>F</t>
  </si>
  <si>
    <t>RUJUKAN SPECIMEN</t>
  </si>
  <si>
    <t>Jumlah specimen yang di rujuk</t>
  </si>
  <si>
    <t>Pemeriksaan TCM TB ( Sputum )</t>
  </si>
  <si>
    <t>Pemeriksaan Viral Load ( HIV )</t>
  </si>
  <si>
    <t>Lain - Lain swab (PCR COVID)</t>
  </si>
  <si>
    <t>CAMPAK</t>
  </si>
  <si>
    <t>PROLANIS</t>
  </si>
  <si>
    <t>NO</t>
  </si>
  <si>
    <t>PENILAIAN KINERJA PUSKESMAS</t>
  </si>
  <si>
    <t>CAPAIAN</t>
  </si>
  <si>
    <t>TARGET</t>
  </si>
  <si>
    <t>%</t>
  </si>
  <si>
    <t>Kesesuaian jenis pelayanan laboratorium dengan standart  ( 50 pemeriksaan P M K no. 37 tahun 2012 )</t>
  </si>
  <si>
    <t>Ketepatan waktu tunggu penyerahan hasil pelayanan</t>
  </si>
  <si>
    <t>laboratorium &lt; 120 menit</t>
  </si>
  <si>
    <t>Kesesuaian hasil Pemeriksaan Mutu Internal ( PMI )</t>
  </si>
  <si>
    <t>Pemeriksaan Hb pada Ibu hamil K1</t>
  </si>
  <si>
    <t>Mengetahui,</t>
  </si>
  <si>
    <t>Malang, 31 Januari  2023</t>
  </si>
  <si>
    <t>Kepala Puskesmas Janti</t>
  </si>
  <si>
    <t>Penanggung Jawab Laboratorium</t>
  </si>
  <si>
    <t>Endang Listyowati, S.Kep.Ns,M.MKes</t>
  </si>
  <si>
    <t>Ririn Kristianingsih,Amd.An.Kes</t>
  </si>
  <si>
    <t>NIP. 19670921 198812 2 001</t>
  </si>
  <si>
    <t>NIP. 19740901 200312 2 010</t>
  </si>
  <si>
    <t>BULAN FEBRUARI</t>
  </si>
  <si>
    <t>Malang, 28 Februari 2023</t>
  </si>
  <si>
    <t>BULAN MARET</t>
  </si>
  <si>
    <t>Ketepatan waktu tunggu penyerahan hasil pelayanan laboratorium &lt; 120 menit</t>
  </si>
  <si>
    <t>Malang, 31 Maret 2023</t>
  </si>
  <si>
    <t>BULAN APRIL</t>
  </si>
  <si>
    <t>Malang, 29 April 2023</t>
  </si>
  <si>
    <t>BULAN MEI</t>
  </si>
  <si>
    <t>Malang, 31 Mei 2023</t>
  </si>
  <si>
    <t>BULAN JUNI</t>
  </si>
  <si>
    <t>Malang, 30 Juni 2023</t>
  </si>
  <si>
    <t>A.n. Kepala Puskesmas Janti</t>
  </si>
  <si>
    <t>Erika Prawida, SKM</t>
  </si>
  <si>
    <t>NIP. 19850310 201001 2 038</t>
  </si>
  <si>
    <t>BULAN JULI</t>
  </si>
  <si>
    <t>Malang, 31 Juli 2023</t>
  </si>
  <si>
    <t>BULAN AGUSTUS</t>
  </si>
  <si>
    <t>Malang, 31 Agustus 2023</t>
  </si>
  <si>
    <t>BULAN SEPTEMBER</t>
  </si>
  <si>
    <t>Malang, 30 September 2023</t>
  </si>
  <si>
    <t>BULAN OKTOBER</t>
  </si>
  <si>
    <t>Malang, 31 Oktober 2023</t>
  </si>
  <si>
    <t>BULAN NOVEMBER</t>
  </si>
  <si>
    <t>Malang, 30 November 2023</t>
  </si>
  <si>
    <t>BULAN DESEMBER</t>
  </si>
  <si>
    <t>Malang, 30 Desember 2023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</si>
</sst>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1">
    <font>
      <sz val="11"/>
      <color theme="1"/>
      <name val="Calibri"/>
      <charset val="134"/>
      <scheme val="minor"/>
    </font>
    <font>
      <b/>
      <sz val="22"/>
      <color theme="1"/>
      <name val="Arial Narrow"/>
      <charset val="134"/>
    </font>
    <font>
      <b/>
      <sz val="18"/>
      <color theme="1"/>
      <name val="Arial Narrow"/>
      <charset val="134"/>
    </font>
    <font>
      <b/>
      <sz val="12"/>
      <color theme="1"/>
      <name val="Arial Narrow"/>
      <charset val="134"/>
    </font>
    <font>
      <sz val="10"/>
      <color theme="1"/>
      <name val="Arial"/>
      <charset val="134"/>
    </font>
    <font>
      <b/>
      <sz val="11"/>
      <color theme="1"/>
      <name val="Arial Narrow"/>
      <charset val="134"/>
    </font>
    <font>
      <sz val="11"/>
      <color theme="1"/>
      <name val="Arial Narrow"/>
      <charset val="134"/>
    </font>
    <font>
      <b/>
      <sz val="10"/>
      <color theme="1"/>
      <name val="Arial Narrow"/>
      <charset val="134"/>
    </font>
    <font>
      <sz val="14"/>
      <color theme="1"/>
      <name val="Times New Roman"/>
      <charset val="134"/>
    </font>
    <font>
      <sz val="12"/>
      <color theme="1"/>
      <name val="Calibri"/>
      <charset val="134"/>
      <scheme val="minor"/>
    </font>
    <font>
      <sz val="10"/>
      <color theme="1"/>
      <name val="Roboto"/>
      <charset val="134"/>
    </font>
    <font>
      <b/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rgb="FF000000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CCCCCC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9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5" applyNumberFormat="0" applyFill="0" applyAlignment="0" applyProtection="0">
      <alignment vertical="center"/>
    </xf>
    <xf numFmtId="0" fontId="18" fillId="0" borderId="95" applyNumberFormat="0" applyFill="0" applyAlignment="0" applyProtection="0">
      <alignment vertical="center"/>
    </xf>
    <xf numFmtId="0" fontId="19" fillId="0" borderId="9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97" applyNumberFormat="0" applyAlignment="0" applyProtection="0">
      <alignment vertical="center"/>
    </xf>
    <xf numFmtId="0" fontId="21" fillId="12" borderId="98" applyNumberFormat="0" applyAlignment="0" applyProtection="0">
      <alignment vertical="center"/>
    </xf>
    <xf numFmtId="0" fontId="22" fillId="12" borderId="97" applyNumberFormat="0" applyAlignment="0" applyProtection="0">
      <alignment vertical="center"/>
    </xf>
    <xf numFmtId="0" fontId="23" fillId="13" borderId="99" applyNumberFormat="0" applyAlignment="0" applyProtection="0">
      <alignment vertical="center"/>
    </xf>
    <xf numFmtId="0" fontId="24" fillId="0" borderId="100" applyNumberFormat="0" applyFill="0" applyAlignment="0" applyProtection="0">
      <alignment vertical="center"/>
    </xf>
    <xf numFmtId="0" fontId="25" fillId="0" borderId="101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</cellStyleXfs>
  <cellXfs count="18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0" fontId="4" fillId="4" borderId="15" xfId="0" applyFont="1" applyFill="1" applyBorder="1" applyAlignment="1">
      <alignment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6" fillId="0" borderId="15" xfId="0" applyFont="1" applyBorder="1" applyAlignment="1">
      <alignment horizontal="right" wrapText="1"/>
    </xf>
    <xf numFmtId="0" fontId="6" fillId="0" borderId="21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6" fillId="0" borderId="15" xfId="0" applyFont="1" applyBorder="1" applyAlignment="1">
      <alignment horizontal="center" wrapText="1"/>
    </xf>
    <xf numFmtId="0" fontId="4" fillId="4" borderId="20" xfId="0" applyFont="1" applyFill="1" applyBorder="1" applyAlignment="1">
      <alignment wrapText="1"/>
    </xf>
    <xf numFmtId="0" fontId="4" fillId="5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1" xfId="0" applyFont="1" applyFill="1" applyBorder="1" applyAlignment="1">
      <alignment wrapText="1"/>
    </xf>
    <xf numFmtId="0" fontId="4" fillId="0" borderId="28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4" borderId="19" xfId="0" applyFont="1" applyFill="1" applyBorder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4" borderId="23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4" fillId="4" borderId="25" xfId="0" applyFont="1" applyFill="1" applyBorder="1" applyAlignment="1">
      <alignment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5" fillId="8" borderId="44" xfId="0" applyFont="1" applyFill="1" applyBorder="1" applyAlignment="1">
      <alignment horizontal="center" wrapText="1"/>
    </xf>
    <xf numFmtId="0" fontId="5" fillId="8" borderId="45" xfId="0" applyFont="1" applyFill="1" applyBorder="1" applyAlignment="1">
      <alignment horizontal="center" wrapText="1"/>
    </xf>
    <xf numFmtId="0" fontId="5" fillId="8" borderId="28" xfId="0" applyFont="1" applyFill="1" applyBorder="1" applyAlignment="1">
      <alignment horizont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9" fontId="6" fillId="0" borderId="54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7" xfId="0" applyFont="1" applyBorder="1" applyAlignment="1">
      <alignment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9" fontId="6" fillId="0" borderId="60" xfId="0" applyNumberFormat="1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4" fillId="6" borderId="59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center" vertical="center" wrapText="1"/>
    </xf>
    <xf numFmtId="0" fontId="7" fillId="8" borderId="69" xfId="0" applyFont="1" applyFill="1" applyBorder="1" applyAlignment="1">
      <alignment horizontal="center" vertical="center" wrapText="1"/>
    </xf>
    <xf numFmtId="9" fontId="6" fillId="0" borderId="70" xfId="0" applyNumberFormat="1" applyFont="1" applyBorder="1" applyAlignment="1">
      <alignment horizontal="center" vertical="center" wrapText="1"/>
    </xf>
    <xf numFmtId="9" fontId="6" fillId="0" borderId="71" xfId="0" applyNumberFormat="1" applyFont="1" applyBorder="1" applyAlignment="1">
      <alignment horizontal="center" vertical="center" wrapText="1"/>
    </xf>
    <xf numFmtId="9" fontId="6" fillId="0" borderId="72" xfId="0" applyNumberFormat="1" applyFont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8" fillId="0" borderId="73" xfId="0" applyFont="1" applyBorder="1" applyAlignment="1">
      <alignment vertical="center"/>
    </xf>
    <xf numFmtId="0" fontId="8" fillId="0" borderId="73" xfId="0" applyFont="1" applyBorder="1"/>
    <xf numFmtId="0" fontId="4" fillId="0" borderId="74" xfId="0" applyFont="1" applyBorder="1" applyAlignment="1">
      <alignment wrapText="1"/>
    </xf>
    <xf numFmtId="0" fontId="6" fillId="0" borderId="28" xfId="0" applyFont="1" applyBorder="1" applyAlignment="1">
      <alignment horizontal="center" wrapText="1"/>
    </xf>
    <xf numFmtId="0" fontId="6" fillId="0" borderId="31" xfId="0" applyFont="1" applyBorder="1" applyAlignment="1">
      <alignment wrapText="1"/>
    </xf>
    <xf numFmtId="0" fontId="4" fillId="0" borderId="46" xfId="0" applyFont="1" applyBorder="1" applyAlignment="1">
      <alignment horizontal="center" vertical="center" wrapText="1"/>
    </xf>
    <xf numFmtId="0" fontId="4" fillId="3" borderId="75" xfId="0" applyFont="1" applyFill="1" applyBorder="1" applyAlignment="1">
      <alignment wrapText="1"/>
    </xf>
    <xf numFmtId="0" fontId="4" fillId="3" borderId="76" xfId="0" applyFont="1" applyFill="1" applyBorder="1" applyAlignment="1">
      <alignment wrapText="1"/>
    </xf>
    <xf numFmtId="0" fontId="4" fillId="6" borderId="77" xfId="0" applyFont="1" applyFill="1" applyBorder="1" applyAlignment="1">
      <alignment horizontal="center" vertical="center" wrapText="1"/>
    </xf>
    <xf numFmtId="0" fontId="4" fillId="6" borderId="78" xfId="0" applyFont="1" applyFill="1" applyBorder="1" applyAlignment="1">
      <alignment horizontal="center" vertical="center" wrapText="1"/>
    </xf>
    <xf numFmtId="0" fontId="4" fillId="6" borderId="79" xfId="0" applyFont="1" applyFill="1" applyBorder="1" applyAlignment="1">
      <alignment horizontal="center" vertical="center" wrapText="1"/>
    </xf>
    <xf numFmtId="0" fontId="4" fillId="6" borderId="80" xfId="0" applyFont="1" applyFill="1" applyBorder="1" applyAlignment="1">
      <alignment horizontal="center" vertical="center" wrapText="1"/>
    </xf>
    <xf numFmtId="0" fontId="4" fillId="6" borderId="81" xfId="0" applyFont="1" applyFill="1" applyBorder="1" applyAlignment="1">
      <alignment horizontal="center" vertical="center" wrapText="1"/>
    </xf>
    <xf numFmtId="0" fontId="4" fillId="6" borderId="82" xfId="0" applyFont="1" applyFill="1" applyBorder="1" applyAlignment="1">
      <alignment horizontal="center" vertical="center" wrapText="1"/>
    </xf>
    <xf numFmtId="0" fontId="4" fillId="6" borderId="83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68" xfId="0" applyFont="1" applyFill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5" fillId="8" borderId="51" xfId="0" applyFont="1" applyFill="1" applyBorder="1" applyAlignment="1">
      <alignment horizontal="center" wrapText="1"/>
    </xf>
    <xf numFmtId="0" fontId="5" fillId="8" borderId="68" xfId="0" applyFont="1" applyFill="1" applyBorder="1" applyAlignment="1">
      <alignment horizontal="center" wrapText="1"/>
    </xf>
    <xf numFmtId="0" fontId="5" fillId="8" borderId="30" xfId="0" applyFont="1" applyFill="1" applyBorder="1" applyAlignment="1">
      <alignment horizontal="center" wrapText="1"/>
    </xf>
    <xf numFmtId="0" fontId="7" fillId="8" borderId="30" xfId="0" applyFont="1" applyFill="1" applyBorder="1" applyAlignment="1">
      <alignment wrapText="1"/>
    </xf>
    <xf numFmtId="0" fontId="7" fillId="8" borderId="3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left" wrapText="1"/>
    </xf>
    <xf numFmtId="0" fontId="6" fillId="0" borderId="86" xfId="0" applyFont="1" applyBorder="1" applyAlignment="1">
      <alignment horizontal="center" vertical="center" wrapText="1"/>
    </xf>
    <xf numFmtId="9" fontId="6" fillId="0" borderId="8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left" wrapText="1"/>
    </xf>
    <xf numFmtId="0" fontId="6" fillId="0" borderId="8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8" xfId="0" applyFont="1" applyBorder="1" applyAlignment="1">
      <alignment wrapText="1"/>
    </xf>
    <xf numFmtId="0" fontId="10" fillId="7" borderId="25" xfId="0" applyFont="1" applyFill="1" applyBorder="1" applyAlignment="1">
      <alignment wrapText="1"/>
    </xf>
    <xf numFmtId="0" fontId="6" fillId="0" borderId="16" xfId="0" applyFont="1" applyBorder="1" applyAlignment="1">
      <alignment vertical="center" wrapText="1"/>
    </xf>
    <xf numFmtId="0" fontId="7" fillId="8" borderId="89" xfId="0" applyFont="1" applyFill="1" applyBorder="1" applyAlignment="1">
      <alignment horizontal="center" vertical="center" wrapText="1"/>
    </xf>
    <xf numFmtId="0" fontId="7" fillId="8" borderId="90" xfId="0" applyFont="1" applyFill="1" applyBorder="1" applyAlignment="1">
      <alignment horizontal="center" vertical="center" wrapText="1"/>
    </xf>
    <xf numFmtId="0" fontId="7" fillId="8" borderId="91" xfId="0" applyFont="1" applyFill="1" applyBorder="1" applyAlignment="1">
      <alignment horizontal="center" vertical="center" wrapText="1"/>
    </xf>
    <xf numFmtId="9" fontId="6" fillId="0" borderId="87" xfId="0" applyNumberFormat="1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wrapText="1"/>
    </xf>
    <xf numFmtId="0" fontId="4" fillId="4" borderId="24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4" fillId="3" borderId="20" xfId="0" applyFont="1" applyFill="1" applyBorder="1" applyAlignment="1">
      <alignment wrapText="1"/>
    </xf>
    <xf numFmtId="0" fontId="4" fillId="3" borderId="22" xfId="0" applyFont="1" applyFill="1" applyBorder="1" applyAlignment="1">
      <alignment wrapText="1"/>
    </xf>
    <xf numFmtId="0" fontId="4" fillId="3" borderId="2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5" fillId="8" borderId="92" xfId="0" applyFont="1" applyFill="1" applyBorder="1" applyAlignment="1">
      <alignment horizontal="center" wrapText="1"/>
    </xf>
    <xf numFmtId="0" fontId="5" fillId="8" borderId="89" xfId="0" applyFont="1" applyFill="1" applyBorder="1" applyAlignment="1">
      <alignment horizontal="center" wrapText="1"/>
    </xf>
    <xf numFmtId="0" fontId="5" fillId="8" borderId="15" xfId="0" applyFont="1" applyFill="1" applyBorder="1" applyAlignment="1">
      <alignment horizontal="center" wrapText="1"/>
    </xf>
    <xf numFmtId="0" fontId="7" fillId="8" borderId="48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7" fillId="8" borderId="93" xfId="0" applyFont="1" applyFill="1" applyBorder="1" applyAlignment="1">
      <alignment horizontal="center" vertical="center" wrapText="1"/>
    </xf>
    <xf numFmtId="0" fontId="6" fillId="0" borderId="60" xfId="0" applyFont="1" applyBorder="1" applyAlignment="1">
      <alignment horizontal="left" wrapText="1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285750</xdr:colOff>
      <xdr:row>9</xdr:row>
      <xdr:rowOff>14869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285750</xdr:colOff>
      <xdr:row>9</xdr:row>
      <xdr:rowOff>14869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120" y="11430"/>
          <a:ext cx="8790305" cy="171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73" workbookViewId="0">
      <selection activeCell="I18" sqref="I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/>
      <c r="E19" s="32"/>
      <c r="F19" s="32"/>
      <c r="G19" s="32">
        <v>127</v>
      </c>
      <c r="H19" s="32">
        <v>395</v>
      </c>
      <c r="I19" s="32">
        <v>522</v>
      </c>
      <c r="J19" s="32">
        <v>127</v>
      </c>
      <c r="K19" s="32">
        <v>395</v>
      </c>
      <c r="L19" s="62">
        <v>522</v>
      </c>
    </row>
    <row r="20" ht="15.75" spans="1:12">
      <c r="A20" s="37"/>
      <c r="B20" s="38"/>
      <c r="C20" s="39"/>
      <c r="D20" s="33"/>
      <c r="E20" s="33"/>
      <c r="F20" s="40"/>
      <c r="G20" s="40"/>
      <c r="H20" s="40"/>
      <c r="I20" s="40"/>
      <c r="J20" s="40"/>
      <c r="K20" s="40"/>
      <c r="L20" s="40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/>
      <c r="E22" s="32"/>
      <c r="F22" s="32"/>
      <c r="G22" s="32">
        <v>123</v>
      </c>
      <c r="H22" s="32">
        <v>377</v>
      </c>
      <c r="I22" s="32">
        <v>500</v>
      </c>
      <c r="J22" s="32">
        <v>123</v>
      </c>
      <c r="K22" s="32">
        <v>377</v>
      </c>
      <c r="L22" s="62">
        <v>500</v>
      </c>
    </row>
    <row r="23" ht="15.75" spans="1:12">
      <c r="A23" s="22"/>
      <c r="B23" s="23"/>
      <c r="C23" s="43"/>
      <c r="D23" s="80"/>
      <c r="E23" s="80"/>
      <c r="F23" s="172"/>
      <c r="G23" s="172"/>
      <c r="H23" s="172"/>
      <c r="I23" s="172"/>
      <c r="J23" s="172"/>
      <c r="K23" s="172"/>
      <c r="L23" s="172"/>
    </row>
    <row r="24" ht="46.5" customHeight="1" spans="1:12">
      <c r="A24" s="27" t="s">
        <v>18</v>
      </c>
      <c r="B24" s="28"/>
      <c r="C24" s="29" t="s">
        <v>19</v>
      </c>
      <c r="D24" s="30"/>
      <c r="E24" s="31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/>
      <c r="E25" s="32"/>
      <c r="F25" s="32"/>
      <c r="G25" s="32">
        <v>16</v>
      </c>
      <c r="H25" s="32">
        <v>14</v>
      </c>
      <c r="I25" s="32">
        <v>30</v>
      </c>
      <c r="J25" s="32">
        <v>16</v>
      </c>
      <c r="K25" s="32">
        <v>14</v>
      </c>
      <c r="L25" s="62">
        <v>30</v>
      </c>
    </row>
    <row r="26" ht="32.25" customHeight="1" spans="1:12">
      <c r="A26" s="41"/>
      <c r="B26" s="42">
        <v>2</v>
      </c>
      <c r="C26" s="35" t="s">
        <v>21</v>
      </c>
      <c r="D26" s="36"/>
      <c r="E26" s="32"/>
      <c r="F26" s="32"/>
      <c r="G26" s="32"/>
      <c r="H26" s="32">
        <v>60</v>
      </c>
      <c r="I26" s="32">
        <v>60</v>
      </c>
      <c r="J26" s="32">
        <v>0</v>
      </c>
      <c r="K26" s="32">
        <v>60</v>
      </c>
      <c r="L26" s="62">
        <v>60</v>
      </c>
    </row>
    <row r="27" ht="32.25" customHeight="1" spans="1:12">
      <c r="A27" s="41"/>
      <c r="B27" s="42">
        <v>3</v>
      </c>
      <c r="C27" s="35" t="s">
        <v>22</v>
      </c>
      <c r="D27" s="36"/>
      <c r="E27" s="32"/>
      <c r="F27" s="32"/>
      <c r="G27" s="32">
        <v>6</v>
      </c>
      <c r="H27" s="32">
        <v>46</v>
      </c>
      <c r="I27" s="32">
        <v>52</v>
      </c>
      <c r="J27" s="32">
        <v>6</v>
      </c>
      <c r="K27" s="32">
        <v>46</v>
      </c>
      <c r="L27" s="62">
        <v>52</v>
      </c>
    </row>
    <row r="28" ht="32.25" customHeight="1" spans="1:12">
      <c r="A28" s="41"/>
      <c r="B28" s="42">
        <v>4</v>
      </c>
      <c r="C28" s="35" t="s">
        <v>23</v>
      </c>
      <c r="D28" s="36"/>
      <c r="E28" s="32"/>
      <c r="F28" s="32"/>
      <c r="G28" s="32">
        <v>0</v>
      </c>
      <c r="H28" s="32">
        <v>42</v>
      </c>
      <c r="I28" s="32">
        <v>42</v>
      </c>
      <c r="J28" s="32">
        <v>0</v>
      </c>
      <c r="K28" s="32">
        <v>42</v>
      </c>
      <c r="L28" s="62">
        <v>42</v>
      </c>
    </row>
    <row r="29" ht="27" customHeight="1" spans="1:12">
      <c r="A29" s="22"/>
      <c r="B29" s="23"/>
      <c r="C29" s="43"/>
      <c r="D29" s="173"/>
      <c r="E29" s="173"/>
      <c r="F29" s="174"/>
      <c r="G29" s="174"/>
      <c r="H29" s="174"/>
      <c r="I29" s="174"/>
      <c r="J29" s="174"/>
      <c r="K29" s="174"/>
      <c r="L29" s="174"/>
    </row>
    <row r="30" ht="42" customHeight="1" spans="1:12">
      <c r="A30" s="27" t="s">
        <v>24</v>
      </c>
      <c r="B30" s="28"/>
      <c r="C30" s="48" t="s">
        <v>25</v>
      </c>
      <c r="D30" s="175"/>
      <c r="E30" s="175"/>
      <c r="F30" s="49"/>
      <c r="G30" s="49"/>
      <c r="H30" s="49"/>
      <c r="I30" s="49"/>
      <c r="J30" s="49"/>
      <c r="K30" s="49"/>
      <c r="L30" s="49"/>
    </row>
    <row r="31" ht="32.25" customHeight="1" spans="1:12">
      <c r="A31" s="41"/>
      <c r="B31" s="42">
        <v>1</v>
      </c>
      <c r="C31" s="35" t="s">
        <v>26</v>
      </c>
      <c r="D31" s="145"/>
      <c r="E31" s="50"/>
      <c r="F31" s="50"/>
      <c r="G31" s="50">
        <v>93</v>
      </c>
      <c r="H31" s="50">
        <v>240</v>
      </c>
      <c r="I31" s="50">
        <v>333</v>
      </c>
      <c r="J31" s="50">
        <v>93</v>
      </c>
      <c r="K31" s="50">
        <v>240</v>
      </c>
      <c r="L31" s="68">
        <v>333</v>
      </c>
    </row>
    <row r="32" ht="32.25" customHeight="1" spans="1:12">
      <c r="A32" s="41"/>
      <c r="B32" s="42">
        <v>2</v>
      </c>
      <c r="C32" s="35" t="s">
        <v>27</v>
      </c>
      <c r="D32" s="36"/>
      <c r="E32" s="32"/>
      <c r="F32" s="32"/>
      <c r="G32" s="32">
        <v>58</v>
      </c>
      <c r="H32" s="32">
        <v>152</v>
      </c>
      <c r="I32" s="32">
        <v>210</v>
      </c>
      <c r="J32" s="32">
        <v>58</v>
      </c>
      <c r="K32" s="32">
        <v>152</v>
      </c>
      <c r="L32" s="62">
        <v>210</v>
      </c>
    </row>
    <row r="33" ht="32.25" customHeight="1" spans="1:12">
      <c r="A33" s="41"/>
      <c r="B33" s="42">
        <v>3</v>
      </c>
      <c r="C33" s="35" t="s">
        <v>28</v>
      </c>
      <c r="D33" s="36"/>
      <c r="E33" s="32"/>
      <c r="F33" s="32"/>
      <c r="G33" s="32">
        <v>11</v>
      </c>
      <c r="H33" s="32">
        <v>47</v>
      </c>
      <c r="I33" s="32">
        <v>58</v>
      </c>
      <c r="J33" s="32">
        <v>11</v>
      </c>
      <c r="K33" s="32">
        <v>47</v>
      </c>
      <c r="L33" s="62">
        <v>58</v>
      </c>
    </row>
    <row r="34" ht="32.25" customHeight="1" spans="1:12">
      <c r="A34" s="41"/>
      <c r="B34" s="42">
        <v>4</v>
      </c>
      <c r="C34" s="35" t="s">
        <v>29</v>
      </c>
      <c r="D34" s="36"/>
      <c r="E34" s="32"/>
      <c r="F34" s="32"/>
      <c r="G34" s="32">
        <v>10</v>
      </c>
      <c r="H34" s="32">
        <v>39</v>
      </c>
      <c r="I34" s="32">
        <v>49</v>
      </c>
      <c r="J34" s="32">
        <v>10</v>
      </c>
      <c r="K34" s="32">
        <v>39</v>
      </c>
      <c r="L34" s="62">
        <v>49</v>
      </c>
    </row>
    <row r="35" ht="32.25" customHeight="1" spans="1:12">
      <c r="A35" s="41"/>
      <c r="B35" s="42">
        <v>5</v>
      </c>
      <c r="C35" s="35" t="s">
        <v>30</v>
      </c>
      <c r="D35" s="36"/>
      <c r="E35" s="32"/>
      <c r="F35" s="32"/>
      <c r="G35" s="32">
        <v>16</v>
      </c>
      <c r="H35" s="32">
        <v>59</v>
      </c>
      <c r="I35" s="32">
        <v>75</v>
      </c>
      <c r="J35" s="32">
        <v>16</v>
      </c>
      <c r="K35" s="32">
        <v>59</v>
      </c>
      <c r="L35" s="62">
        <v>75</v>
      </c>
    </row>
    <row r="36" ht="32.25" customHeight="1" spans="1:12">
      <c r="A36" s="41"/>
      <c r="B36" s="42">
        <v>6</v>
      </c>
      <c r="C36" s="35" t="s">
        <v>31</v>
      </c>
      <c r="D36" s="36"/>
      <c r="E36" s="32"/>
      <c r="F36" s="32"/>
      <c r="G36" s="32">
        <v>11</v>
      </c>
      <c r="H36" s="32">
        <v>44</v>
      </c>
      <c r="I36" s="32">
        <v>55</v>
      </c>
      <c r="J36" s="32">
        <v>11</v>
      </c>
      <c r="K36" s="32">
        <v>44</v>
      </c>
      <c r="L36" s="62">
        <v>55</v>
      </c>
    </row>
    <row r="37" ht="32.25" customHeight="1" spans="1:12">
      <c r="A37" s="41"/>
      <c r="B37" s="42">
        <v>7</v>
      </c>
      <c r="C37" s="35" t="s">
        <v>32</v>
      </c>
      <c r="D37" s="36"/>
      <c r="E37" s="32"/>
      <c r="F37" s="32"/>
      <c r="G37" s="32">
        <v>11</v>
      </c>
      <c r="H37" s="32">
        <v>44</v>
      </c>
      <c r="I37" s="32">
        <v>55</v>
      </c>
      <c r="J37" s="32">
        <v>11</v>
      </c>
      <c r="K37" s="32">
        <v>44</v>
      </c>
      <c r="L37" s="62">
        <v>55</v>
      </c>
    </row>
    <row r="38" ht="32.25" customHeight="1" spans="1:12">
      <c r="A38" s="41"/>
      <c r="B38" s="42">
        <v>8</v>
      </c>
      <c r="C38" s="35" t="s">
        <v>33</v>
      </c>
      <c r="D38" s="36"/>
      <c r="E38" s="32"/>
      <c r="F38" s="32"/>
      <c r="G38" s="32">
        <v>39</v>
      </c>
      <c r="H38" s="32">
        <v>128</v>
      </c>
      <c r="I38" s="32">
        <v>167</v>
      </c>
      <c r="J38" s="32">
        <v>39</v>
      </c>
      <c r="K38" s="32">
        <v>128</v>
      </c>
      <c r="L38" s="62">
        <v>167</v>
      </c>
    </row>
    <row r="39" ht="32.25" customHeight="1" spans="1:12">
      <c r="A39" s="41"/>
      <c r="B39" s="42">
        <v>9</v>
      </c>
      <c r="C39" s="35" t="s">
        <v>34</v>
      </c>
      <c r="D39" s="36"/>
      <c r="E39" s="32"/>
      <c r="F39" s="32"/>
      <c r="G39" s="32">
        <v>4</v>
      </c>
      <c r="H39" s="32">
        <v>31</v>
      </c>
      <c r="I39" s="32">
        <v>35</v>
      </c>
      <c r="J39" s="32">
        <v>4</v>
      </c>
      <c r="K39" s="32">
        <v>31</v>
      </c>
      <c r="L39" s="62">
        <v>35</v>
      </c>
    </row>
    <row r="40" ht="32.25" customHeight="1" spans="1:12">
      <c r="A40" s="41"/>
      <c r="B40" s="42">
        <v>10</v>
      </c>
      <c r="C40" s="35" t="s">
        <v>35</v>
      </c>
      <c r="D40" s="36"/>
      <c r="E40" s="32"/>
      <c r="F40" s="32"/>
      <c r="G40" s="32">
        <v>4</v>
      </c>
      <c r="H40" s="32">
        <v>31</v>
      </c>
      <c r="I40" s="32">
        <v>35</v>
      </c>
      <c r="J40" s="32">
        <v>4</v>
      </c>
      <c r="K40" s="32">
        <v>31</v>
      </c>
      <c r="L40" s="62">
        <v>35</v>
      </c>
    </row>
    <row r="41" ht="32.25" customHeight="1" spans="1:12">
      <c r="A41" s="41"/>
      <c r="B41" s="42">
        <v>11</v>
      </c>
      <c r="C41" s="35" t="s">
        <v>36</v>
      </c>
      <c r="D41" s="36"/>
      <c r="E41" s="32"/>
      <c r="F41" s="32"/>
      <c r="G41" s="32"/>
      <c r="H41" s="32"/>
      <c r="I41" s="32">
        <v>0</v>
      </c>
      <c r="J41" s="32">
        <v>0</v>
      </c>
      <c r="K41" s="32">
        <v>0</v>
      </c>
      <c r="L41" s="62">
        <v>0</v>
      </c>
    </row>
    <row r="42" ht="15.75" spans="1:12">
      <c r="A42" s="22"/>
      <c r="B42" s="23"/>
      <c r="C42" s="43"/>
      <c r="D42" s="173"/>
      <c r="E42" s="173"/>
      <c r="F42" s="174"/>
      <c r="G42" s="174"/>
      <c r="H42" s="174"/>
      <c r="I42" s="174"/>
      <c r="J42" s="174"/>
      <c r="K42" s="174"/>
      <c r="L42" s="174"/>
    </row>
    <row r="43" ht="34.5" customHeight="1" spans="1:12">
      <c r="A43" s="27" t="s">
        <v>37</v>
      </c>
      <c r="B43" s="28"/>
      <c r="C43" s="48" t="s">
        <v>38</v>
      </c>
      <c r="D43" s="175"/>
      <c r="E43" s="175"/>
      <c r="F43" s="49"/>
      <c r="G43" s="49"/>
      <c r="H43" s="49"/>
      <c r="I43" s="49"/>
      <c r="J43" s="49"/>
      <c r="K43" s="49"/>
      <c r="L43" s="49"/>
    </row>
    <row r="44" ht="32.25" customHeight="1" spans="1:12">
      <c r="A44" s="41"/>
      <c r="B44" s="42">
        <v>1</v>
      </c>
      <c r="C44" s="35" t="s">
        <v>39</v>
      </c>
      <c r="D44" s="145"/>
      <c r="E44" s="50"/>
      <c r="F44" s="50"/>
      <c r="G44" s="50">
        <v>10</v>
      </c>
      <c r="H44" s="50">
        <v>14</v>
      </c>
      <c r="I44" s="50">
        <v>24</v>
      </c>
      <c r="J44" s="50">
        <v>10</v>
      </c>
      <c r="K44" s="50">
        <v>14</v>
      </c>
      <c r="L44" s="68">
        <v>24</v>
      </c>
    </row>
    <row r="45" ht="32.25" customHeight="1" spans="1:12">
      <c r="A45" s="41"/>
      <c r="B45" s="42">
        <v>2</v>
      </c>
      <c r="C45" s="35" t="s">
        <v>40</v>
      </c>
      <c r="D45" s="36"/>
      <c r="E45" s="32"/>
      <c r="F45" s="32"/>
      <c r="G45" s="32">
        <v>8</v>
      </c>
      <c r="H45" s="32">
        <v>62</v>
      </c>
      <c r="I45" s="32">
        <v>70</v>
      </c>
      <c r="J45" s="32">
        <v>8</v>
      </c>
      <c r="K45" s="32">
        <v>62</v>
      </c>
      <c r="L45" s="62">
        <v>70</v>
      </c>
    </row>
    <row r="46" ht="32.25" customHeight="1" spans="1:12">
      <c r="A46" s="41"/>
      <c r="B46" s="42">
        <v>3</v>
      </c>
      <c r="C46" s="35" t="s">
        <v>41</v>
      </c>
      <c r="D46" s="36"/>
      <c r="E46" s="32"/>
      <c r="F46" s="32"/>
      <c r="G46" s="32">
        <v>1</v>
      </c>
      <c r="H46" s="32">
        <v>60</v>
      </c>
      <c r="I46" s="32">
        <v>61</v>
      </c>
      <c r="J46" s="32">
        <v>1</v>
      </c>
      <c r="K46" s="32">
        <v>60</v>
      </c>
      <c r="L46" s="62">
        <v>61</v>
      </c>
    </row>
    <row r="47" ht="32.25" customHeight="1" spans="1:12">
      <c r="A47" s="41"/>
      <c r="B47" s="42">
        <v>4</v>
      </c>
      <c r="C47" s="35" t="s">
        <v>42</v>
      </c>
      <c r="D47" s="36"/>
      <c r="E47" s="32"/>
      <c r="F47" s="32"/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2">
        <v>0</v>
      </c>
    </row>
    <row r="48" ht="32.25" customHeight="1" spans="1:12">
      <c r="A48" s="41"/>
      <c r="B48" s="42">
        <v>5</v>
      </c>
      <c r="C48" s="35" t="s">
        <v>43</v>
      </c>
      <c r="D48" s="36"/>
      <c r="E48" s="32"/>
      <c r="F48" s="32"/>
      <c r="G48" s="32">
        <v>0</v>
      </c>
      <c r="H48" s="32">
        <v>60</v>
      </c>
      <c r="I48" s="32">
        <v>60</v>
      </c>
      <c r="J48" s="32">
        <v>0</v>
      </c>
      <c r="K48" s="32">
        <v>60</v>
      </c>
      <c r="L48" s="62">
        <v>60</v>
      </c>
    </row>
    <row r="49" ht="32.25" customHeight="1" spans="1:12">
      <c r="A49" s="41"/>
      <c r="B49" s="42">
        <v>6</v>
      </c>
      <c r="C49" s="35" t="s">
        <v>44</v>
      </c>
      <c r="D49" s="36"/>
      <c r="E49" s="32"/>
      <c r="F49" s="32"/>
      <c r="G49" s="32">
        <v>1</v>
      </c>
      <c r="H49" s="32">
        <v>0</v>
      </c>
      <c r="I49" s="32">
        <v>1</v>
      </c>
      <c r="J49" s="32">
        <v>1</v>
      </c>
      <c r="K49" s="32">
        <v>0</v>
      </c>
      <c r="L49" s="62">
        <v>1</v>
      </c>
    </row>
    <row r="50" ht="32.25" customHeight="1" spans="1:12">
      <c r="A50" s="41"/>
      <c r="B50" s="42">
        <v>7</v>
      </c>
      <c r="C50" s="35" t="s">
        <v>45</v>
      </c>
      <c r="D50" s="36"/>
      <c r="E50" s="32"/>
      <c r="F50" s="32"/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62">
        <v>0</v>
      </c>
    </row>
    <row r="51" ht="32.25" customHeight="1" spans="1:12">
      <c r="A51" s="41"/>
      <c r="B51" s="42">
        <v>8</v>
      </c>
      <c r="C51" s="35" t="s">
        <v>46</v>
      </c>
      <c r="D51" s="30"/>
      <c r="E51" s="31"/>
      <c r="F51" s="32"/>
      <c r="G51" s="32"/>
      <c r="H51" s="32"/>
      <c r="I51" s="32"/>
      <c r="J51" s="32"/>
      <c r="K51" s="32"/>
      <c r="L51" s="62"/>
    </row>
    <row r="52" ht="24.75" customHeight="1" spans="1:12">
      <c r="A52" s="22"/>
      <c r="B52" s="23"/>
      <c r="C52" s="43"/>
      <c r="D52" s="173"/>
      <c r="E52" s="173"/>
      <c r="F52" s="174"/>
      <c r="G52" s="174"/>
      <c r="H52" s="174"/>
      <c r="I52" s="174"/>
      <c r="J52" s="174"/>
      <c r="K52" s="174"/>
      <c r="L52" s="174"/>
    </row>
    <row r="53" ht="30.75" customHeight="1" spans="1:12">
      <c r="A53" s="27" t="s">
        <v>47</v>
      </c>
      <c r="B53" s="28"/>
      <c r="C53" s="48" t="s">
        <v>48</v>
      </c>
      <c r="D53" s="175"/>
      <c r="E53" s="175"/>
      <c r="F53" s="49"/>
      <c r="G53" s="49"/>
      <c r="H53" s="49"/>
      <c r="I53" s="49"/>
      <c r="J53" s="49"/>
      <c r="K53" s="49"/>
      <c r="L53" s="49"/>
    </row>
    <row r="54" ht="33.75" spans="1:12">
      <c r="A54" s="41" t="s">
        <v>47</v>
      </c>
      <c r="B54" s="42">
        <v>1</v>
      </c>
      <c r="C54" s="35" t="s">
        <v>49</v>
      </c>
      <c r="D54" s="145"/>
      <c r="E54" s="50"/>
      <c r="F54" s="50"/>
      <c r="G54" s="50">
        <v>4</v>
      </c>
      <c r="H54" s="50">
        <v>107</v>
      </c>
      <c r="I54" s="50">
        <v>111</v>
      </c>
      <c r="J54" s="50">
        <v>4</v>
      </c>
      <c r="K54" s="50">
        <v>107</v>
      </c>
      <c r="L54" s="68">
        <v>111</v>
      </c>
    </row>
    <row r="55" ht="15.75" spans="1:12">
      <c r="A55" s="37"/>
      <c r="B55" s="38"/>
      <c r="C55" s="39"/>
      <c r="D55" s="40"/>
      <c r="E55" s="40"/>
      <c r="F55" s="40"/>
      <c r="G55" s="40"/>
      <c r="H55" s="40"/>
      <c r="I55" s="40"/>
      <c r="J55" s="40"/>
      <c r="K55" s="40"/>
      <c r="L55" s="40"/>
    </row>
    <row r="56" ht="32.25" customHeight="1" spans="1:12">
      <c r="A56" s="41"/>
      <c r="B56" s="42">
        <v>1</v>
      </c>
      <c r="C56" s="35" t="s">
        <v>50</v>
      </c>
      <c r="D56" s="36"/>
      <c r="E56" s="32"/>
      <c r="F56" s="32"/>
      <c r="G56" s="32">
        <v>4</v>
      </c>
      <c r="H56" s="32">
        <v>17</v>
      </c>
      <c r="I56" s="32">
        <v>21</v>
      </c>
      <c r="J56" s="32">
        <v>4</v>
      </c>
      <c r="K56" s="32">
        <v>17</v>
      </c>
      <c r="L56" s="62">
        <v>21</v>
      </c>
    </row>
    <row r="57" ht="32.25" customHeight="1" spans="1:12">
      <c r="A57" s="41"/>
      <c r="B57" s="42">
        <v>2</v>
      </c>
      <c r="C57" s="35" t="s">
        <v>51</v>
      </c>
      <c r="D57" s="36"/>
      <c r="E57" s="32"/>
      <c r="F57" s="32"/>
      <c r="G57" s="32">
        <v>0</v>
      </c>
      <c r="H57" s="32">
        <v>62</v>
      </c>
      <c r="I57" s="32">
        <v>62</v>
      </c>
      <c r="J57" s="32">
        <v>0</v>
      </c>
      <c r="K57" s="32">
        <v>62</v>
      </c>
      <c r="L57" s="62">
        <v>62</v>
      </c>
    </row>
    <row r="58" ht="32.25" customHeight="1" spans="1:12">
      <c r="A58" s="41"/>
      <c r="B58" s="42">
        <v>3</v>
      </c>
      <c r="C58" s="51" t="s">
        <v>52</v>
      </c>
      <c r="D58" s="36"/>
      <c r="E58" s="32"/>
      <c r="F58" s="32"/>
      <c r="G58" s="32">
        <v>0</v>
      </c>
      <c r="H58" s="32">
        <v>28</v>
      </c>
      <c r="I58" s="32">
        <v>28</v>
      </c>
      <c r="J58" s="32">
        <v>0</v>
      </c>
      <c r="K58" s="32">
        <v>28</v>
      </c>
      <c r="L58" s="62">
        <v>28</v>
      </c>
    </row>
    <row r="59" ht="32.25" customHeight="1" spans="1:12">
      <c r="A59" s="41"/>
      <c r="B59" s="42">
        <v>4</v>
      </c>
      <c r="C59" s="35" t="s">
        <v>36</v>
      </c>
      <c r="D59" s="30"/>
      <c r="E59" s="31"/>
      <c r="F59" s="32"/>
      <c r="G59" s="32"/>
      <c r="H59" s="32"/>
      <c r="I59" s="32"/>
      <c r="J59" s="32"/>
      <c r="K59" s="32"/>
      <c r="L59" s="62"/>
    </row>
    <row r="60" ht="29.25" customHeight="1" spans="1:12">
      <c r="A60" s="53"/>
      <c r="B60" s="54"/>
      <c r="C60" s="176"/>
      <c r="D60" s="177"/>
      <c r="E60" s="177"/>
      <c r="F60" s="178"/>
      <c r="G60" s="178"/>
      <c r="H60" s="178"/>
      <c r="I60" s="178"/>
      <c r="J60" s="178"/>
      <c r="K60" s="178"/>
      <c r="L60" s="178"/>
    </row>
    <row r="61" ht="17.25" spans="1:12">
      <c r="A61" s="27" t="s">
        <v>53</v>
      </c>
      <c r="B61" s="28"/>
      <c r="C61" s="29" t="s">
        <v>54</v>
      </c>
      <c r="D61" s="30"/>
      <c r="E61" s="31"/>
      <c r="F61" s="32"/>
      <c r="G61" s="32"/>
      <c r="H61" s="32"/>
      <c r="I61" s="32"/>
      <c r="J61" s="32"/>
      <c r="K61" s="32"/>
      <c r="L61" s="62"/>
    </row>
    <row r="62" ht="32.25" customHeight="1" spans="1:12">
      <c r="A62" s="41" t="s">
        <v>53</v>
      </c>
      <c r="B62" s="42">
        <v>1</v>
      </c>
      <c r="C62" s="35" t="s">
        <v>55</v>
      </c>
      <c r="D62" s="36"/>
      <c r="E62" s="32"/>
      <c r="F62" s="32"/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62"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/>
      <c r="E64" s="32"/>
      <c r="F64" s="32"/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62">
        <v>0</v>
      </c>
    </row>
    <row r="65" ht="32.25" customHeight="1" spans="1:12">
      <c r="A65" s="41"/>
      <c r="B65" s="42">
        <v>2</v>
      </c>
      <c r="C65" s="35" t="s">
        <v>36</v>
      </c>
      <c r="D65" s="30"/>
      <c r="E65" s="31"/>
      <c r="F65" s="32"/>
      <c r="G65" s="32"/>
      <c r="H65" s="32"/>
      <c r="I65" s="32"/>
      <c r="J65" s="32"/>
      <c r="K65" s="32"/>
      <c r="L65" s="62"/>
    </row>
    <row r="66" ht="25.5" customHeight="1" spans="1:12">
      <c r="A66" s="22"/>
      <c r="B66" s="23"/>
      <c r="C66" s="43"/>
      <c r="D66" s="80"/>
      <c r="E66" s="80"/>
      <c r="F66" s="172"/>
      <c r="G66" s="172"/>
      <c r="H66" s="172"/>
      <c r="I66" s="172"/>
      <c r="J66" s="172"/>
      <c r="K66" s="172"/>
      <c r="L66" s="172"/>
    </row>
    <row r="67" ht="17.25" spans="1:12">
      <c r="A67" s="27" t="s">
        <v>57</v>
      </c>
      <c r="B67" s="28"/>
      <c r="C67" s="29" t="s">
        <v>58</v>
      </c>
      <c r="D67" s="33"/>
      <c r="E67" s="33"/>
      <c r="F67" s="40"/>
      <c r="G67" s="40"/>
      <c r="H67" s="40"/>
      <c r="I67" s="40"/>
      <c r="J67" s="40"/>
      <c r="K67" s="40"/>
      <c r="L67" s="40"/>
    </row>
    <row r="68" ht="32.25" customHeight="1" spans="1:12">
      <c r="A68" s="41" t="s">
        <v>57</v>
      </c>
      <c r="B68" s="42">
        <v>1</v>
      </c>
      <c r="C68" s="35" t="s">
        <v>59</v>
      </c>
      <c r="D68" s="36"/>
      <c r="E68" s="32"/>
      <c r="F68" s="32"/>
      <c r="G68" s="32">
        <v>8</v>
      </c>
      <c r="H68" s="32">
        <v>3</v>
      </c>
      <c r="I68" s="32">
        <v>11</v>
      </c>
      <c r="J68" s="32">
        <v>8</v>
      </c>
      <c r="K68" s="32">
        <v>3</v>
      </c>
      <c r="L68" s="62">
        <v>11</v>
      </c>
    </row>
    <row r="69" customHeight="1" spans="1:12">
      <c r="A69" s="37"/>
      <c r="B69" s="38"/>
      <c r="C69" s="39"/>
      <c r="D69" s="33"/>
      <c r="E69" s="33"/>
      <c r="F69" s="40"/>
      <c r="G69" s="40"/>
      <c r="H69" s="40"/>
      <c r="I69" s="40"/>
      <c r="J69" s="40"/>
      <c r="K69" s="40"/>
      <c r="L69" s="40"/>
    </row>
    <row r="70" ht="32.25" customHeight="1" spans="1:12">
      <c r="A70" s="41"/>
      <c r="B70" s="42">
        <v>1</v>
      </c>
      <c r="C70" s="35" t="s">
        <v>60</v>
      </c>
      <c r="D70" s="36"/>
      <c r="E70" s="32"/>
      <c r="F70" s="32"/>
      <c r="G70" s="32">
        <v>6</v>
      </c>
      <c r="H70" s="32">
        <v>2</v>
      </c>
      <c r="I70" s="32">
        <v>8</v>
      </c>
      <c r="J70" s="32">
        <v>6</v>
      </c>
      <c r="K70" s="32">
        <v>2</v>
      </c>
      <c r="L70" s="62">
        <v>8</v>
      </c>
    </row>
    <row r="71" ht="32.25" customHeight="1" spans="1:12">
      <c r="A71" s="41"/>
      <c r="B71" s="42">
        <v>2</v>
      </c>
      <c r="C71" s="35" t="s">
        <v>61</v>
      </c>
      <c r="D71" s="36"/>
      <c r="E71" s="32"/>
      <c r="F71" s="32"/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2">
        <v>0</v>
      </c>
    </row>
    <row r="72" ht="32.25" customHeight="1" spans="1:12">
      <c r="A72" s="41"/>
      <c r="B72" s="42">
        <v>3</v>
      </c>
      <c r="C72" s="35" t="s">
        <v>62</v>
      </c>
      <c r="D72" s="36"/>
      <c r="E72" s="32"/>
      <c r="F72" s="32"/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2">
        <v>0</v>
      </c>
    </row>
    <row r="73" ht="32.25" customHeight="1" spans="1:12">
      <c r="A73" s="41"/>
      <c r="B73" s="42">
        <v>4</v>
      </c>
      <c r="C73" s="35" t="s">
        <v>63</v>
      </c>
      <c r="D73" s="36"/>
      <c r="E73" s="32"/>
      <c r="F73" s="32"/>
      <c r="G73" s="32">
        <v>2</v>
      </c>
      <c r="H73" s="32">
        <v>1</v>
      </c>
      <c r="I73" s="32">
        <v>3</v>
      </c>
      <c r="J73" s="32">
        <v>2</v>
      </c>
      <c r="K73" s="32">
        <v>1</v>
      </c>
      <c r="L73" s="62">
        <v>3</v>
      </c>
    </row>
    <row r="74" ht="32.25" customHeight="1" spans="1:12">
      <c r="A74" s="41"/>
      <c r="B74" s="42">
        <v>5</v>
      </c>
      <c r="C74" s="35" t="s">
        <v>64</v>
      </c>
      <c r="D74" s="36"/>
      <c r="E74" s="32"/>
      <c r="F74" s="32"/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62">
        <v>0</v>
      </c>
    </row>
    <row r="75" ht="32.25" customHeight="1" spans="1:12">
      <c r="A75" s="41"/>
      <c r="B75" s="42">
        <v>6</v>
      </c>
      <c r="C75" s="35" t="s">
        <v>65</v>
      </c>
      <c r="D75" s="36"/>
      <c r="E75" s="32"/>
      <c r="F75" s="32"/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2">
        <v>0</v>
      </c>
    </row>
    <row r="76" ht="32.25" customHeight="1" spans="1:12">
      <c r="A76" s="41"/>
      <c r="B76" s="42">
        <v>7</v>
      </c>
      <c r="C76" s="35" t="s">
        <v>66</v>
      </c>
      <c r="D76" s="36"/>
      <c r="E76" s="32"/>
      <c r="F76" s="32"/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2">
        <v>0</v>
      </c>
    </row>
    <row r="77" ht="32.25" customHeight="1" spans="1:12">
      <c r="A77" s="41"/>
      <c r="B77" s="42">
        <v>8</v>
      </c>
      <c r="C77" s="35" t="s">
        <v>67</v>
      </c>
      <c r="D77" s="36"/>
      <c r="E77" s="32"/>
      <c r="F77" s="32"/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62">
        <v>0</v>
      </c>
    </row>
    <row r="78" ht="32.25" customHeight="1" spans="1:12">
      <c r="A78" s="41"/>
      <c r="B78" s="42">
        <v>9</v>
      </c>
      <c r="C78" s="35" t="s">
        <v>68</v>
      </c>
      <c r="D78" s="36"/>
      <c r="E78" s="32"/>
      <c r="F78" s="32"/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62">
        <v>0</v>
      </c>
    </row>
    <row r="79" ht="27" customHeight="1" spans="1:12">
      <c r="A79" s="72"/>
      <c r="B79" s="23"/>
      <c r="C79" s="43"/>
      <c r="D79" s="80"/>
      <c r="E79" s="80"/>
      <c r="F79" s="172"/>
      <c r="G79" s="172"/>
      <c r="H79" s="172"/>
      <c r="I79" s="172"/>
      <c r="J79" s="172"/>
      <c r="K79" s="172"/>
      <c r="L79" s="172"/>
    </row>
    <row r="80" ht="17.25" spans="1:12">
      <c r="A80" s="27" t="s">
        <v>69</v>
      </c>
      <c r="B80" s="28"/>
      <c r="C80" s="29" t="s">
        <v>70</v>
      </c>
      <c r="D80" s="33"/>
      <c r="E80" s="33"/>
      <c r="F80" s="40"/>
      <c r="G80" s="40"/>
      <c r="H80" s="40"/>
      <c r="I80" s="40"/>
      <c r="J80" s="40"/>
      <c r="K80" s="40"/>
      <c r="L80" s="40"/>
    </row>
    <row r="81" ht="32.25" customHeight="1" spans="1:12">
      <c r="A81" s="41" t="s">
        <v>69</v>
      </c>
      <c r="B81" s="42">
        <v>1</v>
      </c>
      <c r="C81" s="35" t="s">
        <v>71</v>
      </c>
      <c r="D81" s="36"/>
      <c r="E81" s="32"/>
      <c r="F81" s="32"/>
      <c r="G81" s="32">
        <v>35</v>
      </c>
      <c r="H81" s="32">
        <v>29</v>
      </c>
      <c r="I81" s="32">
        <v>64</v>
      </c>
      <c r="J81" s="32">
        <v>35</v>
      </c>
      <c r="K81" s="32">
        <v>29</v>
      </c>
      <c r="L81" s="62">
        <v>64</v>
      </c>
    </row>
    <row r="82" ht="32.25" customHeight="1" spans="1:12">
      <c r="A82" s="37"/>
      <c r="B82" s="38"/>
      <c r="C82" s="39"/>
      <c r="D82" s="33"/>
      <c r="E82" s="33"/>
      <c r="F82" s="40"/>
      <c r="G82" s="40"/>
      <c r="H82" s="40"/>
      <c r="I82" s="40"/>
      <c r="J82" s="40"/>
      <c r="K82" s="40"/>
      <c r="L82" s="40"/>
    </row>
    <row r="83" ht="32.25" customHeight="1" spans="1:12">
      <c r="A83" s="41"/>
      <c r="B83" s="42">
        <v>1</v>
      </c>
      <c r="C83" s="35" t="s">
        <v>72</v>
      </c>
      <c r="D83" s="36"/>
      <c r="E83" s="32"/>
      <c r="F83" s="32"/>
      <c r="G83" s="32">
        <v>35</v>
      </c>
      <c r="H83" s="32">
        <v>29</v>
      </c>
      <c r="I83" s="32">
        <v>64</v>
      </c>
      <c r="J83" s="32">
        <v>35</v>
      </c>
      <c r="K83" s="32">
        <v>29</v>
      </c>
      <c r="L83" s="62">
        <v>64</v>
      </c>
    </row>
    <row r="84" ht="32.25" customHeight="1" spans="1:12">
      <c r="A84" s="41"/>
      <c r="B84" s="42">
        <v>2</v>
      </c>
      <c r="C84" s="35" t="s">
        <v>73</v>
      </c>
      <c r="D84" s="179"/>
      <c r="E84" s="32"/>
      <c r="F84" s="32"/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62">
        <v>0</v>
      </c>
    </row>
    <row r="85" ht="32.25" customHeight="1" spans="1:12">
      <c r="A85" s="41"/>
      <c r="B85" s="42">
        <v>3</v>
      </c>
      <c r="C85" s="35" t="s">
        <v>74</v>
      </c>
      <c r="D85" s="36"/>
      <c r="E85" s="32"/>
      <c r="F85" s="32"/>
      <c r="G85" s="32">
        <v>0</v>
      </c>
      <c r="H85" s="32"/>
      <c r="I85" s="32">
        <v>0</v>
      </c>
      <c r="J85" s="32">
        <v>0</v>
      </c>
      <c r="K85" s="32">
        <v>0</v>
      </c>
      <c r="L85" s="62">
        <v>0</v>
      </c>
    </row>
    <row r="86" ht="32.25" customHeight="1" spans="1:12">
      <c r="A86" s="41"/>
      <c r="B86" s="42">
        <v>4</v>
      </c>
      <c r="C86" s="35" t="s">
        <v>75</v>
      </c>
      <c r="D86" s="133"/>
      <c r="E86" s="133"/>
      <c r="F86" s="52"/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64">
        <v>0</v>
      </c>
    </row>
    <row r="87" ht="32.25" customHeight="1" spans="1:12">
      <c r="A87" s="41"/>
      <c r="B87" s="42">
        <v>5</v>
      </c>
      <c r="C87" s="75" t="s">
        <v>76</v>
      </c>
      <c r="D87" s="32"/>
      <c r="E87" s="32"/>
      <c r="F87" s="32"/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</row>
    <row r="88" ht="15.75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ht="15.75" spans="1:12">
      <c r="A89" s="85"/>
      <c r="B89" s="85"/>
      <c r="C89" s="85"/>
      <c r="F89" s="86"/>
      <c r="G89" s="86"/>
      <c r="H89" s="86"/>
      <c r="I89" s="86"/>
      <c r="J89" s="86"/>
      <c r="K89" s="86"/>
      <c r="L89" s="86"/>
    </row>
    <row r="90" ht="43.5" customHeight="1" spans="1:12">
      <c r="A90" s="180" t="s">
        <v>77</v>
      </c>
      <c r="B90" s="181"/>
      <c r="C90" s="182" t="s">
        <v>78</v>
      </c>
      <c r="D90" s="183"/>
      <c r="E90" s="184"/>
      <c r="F90" s="92"/>
      <c r="G90" s="185" t="s">
        <v>79</v>
      </c>
      <c r="H90" s="169" t="s">
        <v>80</v>
      </c>
      <c r="I90" s="169" t="s">
        <v>81</v>
      </c>
      <c r="J90" s="169" t="s">
        <v>79</v>
      </c>
      <c r="K90" s="169" t="s">
        <v>80</v>
      </c>
      <c r="L90" s="170" t="s">
        <v>81</v>
      </c>
    </row>
    <row r="91" ht="32.25" customHeight="1" spans="1:12">
      <c r="A91" s="164">
        <v>1</v>
      </c>
      <c r="B91" s="103"/>
      <c r="C91" s="186" t="s">
        <v>82</v>
      </c>
      <c r="D91" s="108"/>
      <c r="E91" s="108"/>
      <c r="F91" s="107"/>
      <c r="G91" s="103">
        <v>40</v>
      </c>
      <c r="H91" s="10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32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2.25" customHeight="1" spans="1:12">
      <c r="A93" s="164">
        <v>2</v>
      </c>
      <c r="B93" s="103"/>
      <c r="C93" s="165" t="s">
        <v>83</v>
      </c>
      <c r="D93" s="108"/>
      <c r="E93" s="108"/>
      <c r="F93" s="107"/>
      <c r="G93" s="103">
        <v>522</v>
      </c>
      <c r="H93" s="108">
        <v>522</v>
      </c>
      <c r="I93" s="107">
        <v>1</v>
      </c>
      <c r="J93" s="108">
        <v>522</v>
      </c>
      <c r="K93" s="108">
        <v>522</v>
      </c>
      <c r="L93" s="107">
        <v>1</v>
      </c>
    </row>
    <row r="94" ht="32.25" customHeight="1" spans="1:12">
      <c r="A94" s="160"/>
      <c r="B94" s="161"/>
      <c r="C94" s="166" t="s">
        <v>84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32.25" customHeight="1" spans="1:12">
      <c r="A95" s="164">
        <v>3</v>
      </c>
      <c r="B95" s="103"/>
      <c r="C95" s="109" t="s">
        <v>85</v>
      </c>
      <c r="D95" s="108"/>
      <c r="E95" s="108"/>
      <c r="F95" s="107"/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2.25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2.25" customHeight="1" spans="1:12">
      <c r="A97" s="164">
        <v>4</v>
      </c>
      <c r="B97" s="103"/>
      <c r="C97" s="109" t="s">
        <v>86</v>
      </c>
      <c r="D97" s="108"/>
      <c r="E97" s="108"/>
      <c r="F97" s="107"/>
      <c r="G97" s="108">
        <v>60</v>
      </c>
      <c r="H97" s="108">
        <v>1258</v>
      </c>
      <c r="I97" s="107">
        <v>0.05</v>
      </c>
      <c r="J97" s="108">
        <v>60</v>
      </c>
      <c r="K97" s="108">
        <v>1258</v>
      </c>
      <c r="L97" s="107">
        <v>0.05</v>
      </c>
    </row>
    <row r="98" ht="32.25" customHeight="1" spans="1:12">
      <c r="A98" s="160"/>
      <c r="B98" s="161"/>
      <c r="C98" s="167"/>
      <c r="D98" s="163"/>
      <c r="E98" s="163"/>
      <c r="F98" s="163"/>
      <c r="G98" s="163"/>
      <c r="H98" s="163"/>
      <c r="I98" s="171"/>
      <c r="J98" s="163"/>
      <c r="K98" s="163"/>
      <c r="L98" s="171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8" t="s">
        <v>87</v>
      </c>
      <c r="D100" s="117"/>
      <c r="E100" s="117"/>
      <c r="F100" s="117"/>
      <c r="G100" s="117"/>
      <c r="H100" s="117"/>
      <c r="I100" s="118" t="s">
        <v>88</v>
      </c>
      <c r="J100" s="117"/>
      <c r="K100" s="117"/>
      <c r="L100" s="117"/>
    </row>
    <row r="101" ht="18.75" spans="1:12">
      <c r="A101" s="117"/>
      <c r="B101" s="117"/>
      <c r="C101" s="118" t="s">
        <v>89</v>
      </c>
      <c r="D101" s="117"/>
      <c r="E101" s="117"/>
      <c r="F101" s="117"/>
      <c r="G101" s="117"/>
      <c r="H101" s="117"/>
      <c r="I101" s="117" t="s">
        <v>90</v>
      </c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8" t="s">
        <v>91</v>
      </c>
      <c r="D107" s="117"/>
      <c r="E107" s="117"/>
      <c r="F107" s="117"/>
      <c r="G107" s="117"/>
      <c r="H107" s="117"/>
      <c r="I107" s="118" t="s">
        <v>92</v>
      </c>
      <c r="J107" s="117"/>
      <c r="K107" s="117"/>
      <c r="L107" s="117"/>
    </row>
    <row r="108" ht="18.75" spans="1:12">
      <c r="A108" s="117"/>
      <c r="B108" s="117"/>
      <c r="C108" s="117" t="s">
        <v>93</v>
      </c>
      <c r="D108" s="117"/>
      <c r="E108" s="117"/>
      <c r="F108" s="117"/>
      <c r="G108" s="117"/>
      <c r="H108" s="117"/>
      <c r="I108" s="117" t="s">
        <v>94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3:B94"/>
    <mergeCell ref="A95:B96"/>
    <mergeCell ref="A97:B98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8" sqref="D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'SEPTEMBER 23'!J19</f>
        <v>1019</v>
      </c>
      <c r="E19" s="36">
        <f>'SEPTEMBER 23'!K19</f>
        <v>3197</v>
      </c>
      <c r="F19" s="32">
        <f>SUM(D19:E19)</f>
        <v>4216</v>
      </c>
      <c r="G19" s="32">
        <v>170</v>
      </c>
      <c r="H19" s="32">
        <v>410</v>
      </c>
      <c r="I19" s="32">
        <f>SUM(G19:H19)</f>
        <v>580</v>
      </c>
      <c r="J19" s="32">
        <f>SUM(D19,G19)</f>
        <v>1189</v>
      </c>
      <c r="K19" s="32">
        <f>SUM(E19,H19)</f>
        <v>3607</v>
      </c>
      <c r="L19" s="62">
        <f>SUM(J19:K19)</f>
        <v>4796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'SEPTEMBER 23'!J22</f>
        <v>984</v>
      </c>
      <c r="E22" s="36">
        <f>'SEPTEMBER 23'!K22</f>
        <v>3044</v>
      </c>
      <c r="F22" s="32">
        <f t="shared" ref="F22:F28" si="0">SUM(D22:E22)</f>
        <v>4028</v>
      </c>
      <c r="G22" s="32">
        <v>162</v>
      </c>
      <c r="H22" s="32">
        <v>384</v>
      </c>
      <c r="I22" s="32">
        <f t="shared" ref="I22:I28" si="1">SUM(G22:H22)</f>
        <v>546</v>
      </c>
      <c r="J22" s="32">
        <f t="shared" ref="J22:J28" si="2">SUM(D22,G22)</f>
        <v>1146</v>
      </c>
      <c r="K22" s="32">
        <f t="shared" ref="K22:K28" si="3">SUM(E22,H22)</f>
        <v>3428</v>
      </c>
      <c r="L22" s="62">
        <f t="shared" ref="L22:L28" si="4">SUM(J22:K22)</f>
        <v>4574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'SEPTEMBER 23'!J25</f>
        <v>180</v>
      </c>
      <c r="E25" s="36">
        <f>'SEPTEMBER 23'!K25</f>
        <v>225</v>
      </c>
      <c r="F25" s="32">
        <f t="shared" si="0"/>
        <v>405</v>
      </c>
      <c r="G25" s="32">
        <v>26</v>
      </c>
      <c r="H25" s="32">
        <v>24</v>
      </c>
      <c r="I25" s="32">
        <f t="shared" si="1"/>
        <v>50</v>
      </c>
      <c r="J25" s="32">
        <f t="shared" si="2"/>
        <v>206</v>
      </c>
      <c r="K25" s="32">
        <f t="shared" si="3"/>
        <v>249</v>
      </c>
      <c r="L25" s="62">
        <f t="shared" si="4"/>
        <v>455</v>
      </c>
    </row>
    <row r="26" ht="32.25" customHeight="1" spans="1:12">
      <c r="A26" s="41"/>
      <c r="B26" s="42">
        <v>2</v>
      </c>
      <c r="C26" s="35" t="s">
        <v>21</v>
      </c>
      <c r="D26" s="36">
        <f>'SEPTEMBER 23'!J26</f>
        <v>0</v>
      </c>
      <c r="E26" s="36">
        <f>'SEPTEMBER 23'!K26</f>
        <v>656</v>
      </c>
      <c r="F26" s="32">
        <f t="shared" si="0"/>
        <v>656</v>
      </c>
      <c r="G26" s="32">
        <v>0</v>
      </c>
      <c r="H26" s="32">
        <v>88</v>
      </c>
      <c r="I26" s="32">
        <f t="shared" si="1"/>
        <v>88</v>
      </c>
      <c r="J26" s="32">
        <f t="shared" si="2"/>
        <v>0</v>
      </c>
      <c r="K26" s="32">
        <f t="shared" si="3"/>
        <v>744</v>
      </c>
      <c r="L26" s="62">
        <f t="shared" si="4"/>
        <v>744</v>
      </c>
    </row>
    <row r="27" ht="32.25" customHeight="1" spans="1:12">
      <c r="A27" s="41"/>
      <c r="B27" s="42">
        <v>3</v>
      </c>
      <c r="C27" s="35" t="s">
        <v>22</v>
      </c>
      <c r="D27" s="36">
        <f>'SEPTEMBER 23'!J27</f>
        <v>47</v>
      </c>
      <c r="E27" s="36">
        <f>'SEPTEMBER 23'!K27</f>
        <v>416</v>
      </c>
      <c r="F27" s="32">
        <f t="shared" si="0"/>
        <v>463</v>
      </c>
      <c r="G27" s="32">
        <v>12</v>
      </c>
      <c r="H27" s="32">
        <v>58</v>
      </c>
      <c r="I27" s="32">
        <f t="shared" si="1"/>
        <v>70</v>
      </c>
      <c r="J27" s="32">
        <f t="shared" si="2"/>
        <v>59</v>
      </c>
      <c r="K27" s="32">
        <f t="shared" si="3"/>
        <v>474</v>
      </c>
      <c r="L27" s="62">
        <f t="shared" si="4"/>
        <v>533</v>
      </c>
    </row>
    <row r="28" ht="32.25" customHeight="1" spans="1:12">
      <c r="A28" s="41"/>
      <c r="B28" s="42">
        <v>4</v>
      </c>
      <c r="C28" s="35" t="s">
        <v>23</v>
      </c>
      <c r="D28" s="36">
        <f>'SEPTEMBER 23'!J28</f>
        <v>2</v>
      </c>
      <c r="E28" s="36">
        <f>'SEPTEMBER 23'!K28</f>
        <v>398</v>
      </c>
      <c r="F28" s="32">
        <f t="shared" si="0"/>
        <v>400</v>
      </c>
      <c r="G28" s="32">
        <v>0</v>
      </c>
      <c r="H28" s="32">
        <v>58</v>
      </c>
      <c r="I28" s="32">
        <f t="shared" si="1"/>
        <v>58</v>
      </c>
      <c r="J28" s="32">
        <f t="shared" si="2"/>
        <v>2</v>
      </c>
      <c r="K28" s="32">
        <f t="shared" si="3"/>
        <v>456</v>
      </c>
      <c r="L28" s="62">
        <f t="shared" si="4"/>
        <v>458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'SEPTEMBER 23'!J31</f>
        <v>716</v>
      </c>
      <c r="E31" s="36">
        <f>'SEPTEMBER 23'!K31</f>
        <v>1674</v>
      </c>
      <c r="F31" s="32">
        <f t="shared" ref="F31:F41" si="5">SUM(D31:E31)</f>
        <v>2390</v>
      </c>
      <c r="G31" s="50">
        <v>80</v>
      </c>
      <c r="H31" s="50">
        <v>198</v>
      </c>
      <c r="I31" s="32">
        <f t="shared" ref="I31:I41" si="6">SUM(G31:H31)</f>
        <v>278</v>
      </c>
      <c r="J31" s="32">
        <f t="shared" ref="J31:J41" si="7">SUM(D31,G31)</f>
        <v>796</v>
      </c>
      <c r="K31" s="32">
        <f t="shared" ref="K31:K41" si="8">SUM(E31,H31)</f>
        <v>1872</v>
      </c>
      <c r="L31" s="62">
        <f t="shared" ref="L31:L41" si="9">SUM(J31:K31)</f>
        <v>2668</v>
      </c>
    </row>
    <row r="32" ht="32.25" customHeight="1" spans="1:12">
      <c r="A32" s="41"/>
      <c r="B32" s="42">
        <v>2</v>
      </c>
      <c r="C32" s="35" t="s">
        <v>27</v>
      </c>
      <c r="D32" s="36">
        <f>'SEPTEMBER 23'!J32</f>
        <v>387</v>
      </c>
      <c r="E32" s="36">
        <f>'SEPTEMBER 23'!K32</f>
        <v>915</v>
      </c>
      <c r="F32" s="32">
        <f t="shared" si="5"/>
        <v>1302</v>
      </c>
      <c r="G32" s="32">
        <v>37</v>
      </c>
      <c r="H32" s="32">
        <v>101</v>
      </c>
      <c r="I32" s="32">
        <f t="shared" si="6"/>
        <v>138</v>
      </c>
      <c r="J32" s="32">
        <f t="shared" si="7"/>
        <v>424</v>
      </c>
      <c r="K32" s="32">
        <f t="shared" si="8"/>
        <v>1016</v>
      </c>
      <c r="L32" s="62">
        <f t="shared" si="9"/>
        <v>1440</v>
      </c>
    </row>
    <row r="33" ht="32.25" customHeight="1" spans="1:12">
      <c r="A33" s="41"/>
      <c r="B33" s="42">
        <v>3</v>
      </c>
      <c r="C33" s="35" t="s">
        <v>28</v>
      </c>
      <c r="D33" s="36">
        <f>'SEPTEMBER 23'!J33</f>
        <v>151</v>
      </c>
      <c r="E33" s="36">
        <f>'SEPTEMBER 23'!K33</f>
        <v>366</v>
      </c>
      <c r="F33" s="32">
        <f t="shared" si="5"/>
        <v>517</v>
      </c>
      <c r="G33" s="32">
        <v>16</v>
      </c>
      <c r="H33" s="32">
        <v>40</v>
      </c>
      <c r="I33" s="32">
        <f t="shared" si="6"/>
        <v>56</v>
      </c>
      <c r="J33" s="32">
        <f t="shared" si="7"/>
        <v>167</v>
      </c>
      <c r="K33" s="32">
        <f t="shared" si="8"/>
        <v>406</v>
      </c>
      <c r="L33" s="62">
        <f t="shared" si="9"/>
        <v>573</v>
      </c>
    </row>
    <row r="34" ht="32.25" customHeight="1" spans="1:12">
      <c r="A34" s="41"/>
      <c r="B34" s="42">
        <v>4</v>
      </c>
      <c r="C34" s="35" t="s">
        <v>29</v>
      </c>
      <c r="D34" s="36">
        <f>'SEPTEMBER 23'!J34</f>
        <v>117</v>
      </c>
      <c r="E34" s="36">
        <f>'SEPTEMBER 23'!K34</f>
        <v>272</v>
      </c>
      <c r="F34" s="32">
        <f t="shared" si="5"/>
        <v>389</v>
      </c>
      <c r="G34" s="32">
        <v>14</v>
      </c>
      <c r="H34" s="32">
        <v>39</v>
      </c>
      <c r="I34" s="32">
        <f t="shared" si="6"/>
        <v>53</v>
      </c>
      <c r="J34" s="32">
        <f t="shared" si="7"/>
        <v>131</v>
      </c>
      <c r="K34" s="32">
        <f t="shared" si="8"/>
        <v>311</v>
      </c>
      <c r="L34" s="62">
        <f t="shared" si="9"/>
        <v>442</v>
      </c>
    </row>
    <row r="35" ht="32.25" customHeight="1" spans="1:12">
      <c r="A35" s="41"/>
      <c r="B35" s="42">
        <v>5</v>
      </c>
      <c r="C35" s="35" t="s">
        <v>30</v>
      </c>
      <c r="D35" s="36">
        <f>'SEPTEMBER 23'!J35</f>
        <v>175</v>
      </c>
      <c r="E35" s="36">
        <f>'SEPTEMBER 23'!K35</f>
        <v>414</v>
      </c>
      <c r="F35" s="32">
        <f t="shared" si="5"/>
        <v>589</v>
      </c>
      <c r="G35" s="32">
        <v>20</v>
      </c>
      <c r="H35" s="32">
        <v>45</v>
      </c>
      <c r="I35" s="32">
        <f t="shared" si="6"/>
        <v>65</v>
      </c>
      <c r="J35" s="32">
        <f t="shared" si="7"/>
        <v>195</v>
      </c>
      <c r="K35" s="32">
        <f t="shared" si="8"/>
        <v>459</v>
      </c>
      <c r="L35" s="62">
        <f t="shared" si="9"/>
        <v>654</v>
      </c>
    </row>
    <row r="36" ht="32.25" customHeight="1" spans="1:12">
      <c r="A36" s="41"/>
      <c r="B36" s="42">
        <v>6</v>
      </c>
      <c r="C36" s="35" t="s">
        <v>31</v>
      </c>
      <c r="D36" s="36">
        <f>'SEPTEMBER 23'!J36</f>
        <v>144</v>
      </c>
      <c r="E36" s="36">
        <f>'SEPTEMBER 23'!K36</f>
        <v>306</v>
      </c>
      <c r="F36" s="32">
        <f t="shared" si="5"/>
        <v>450</v>
      </c>
      <c r="G36" s="32">
        <v>16</v>
      </c>
      <c r="H36" s="32">
        <v>30</v>
      </c>
      <c r="I36" s="32">
        <f t="shared" si="6"/>
        <v>46</v>
      </c>
      <c r="J36" s="32">
        <f t="shared" si="7"/>
        <v>160</v>
      </c>
      <c r="K36" s="32">
        <f t="shared" si="8"/>
        <v>336</v>
      </c>
      <c r="L36" s="62">
        <f t="shared" si="9"/>
        <v>496</v>
      </c>
    </row>
    <row r="37" ht="32.25" customHeight="1" spans="1:12">
      <c r="A37" s="41"/>
      <c r="B37" s="42">
        <v>7</v>
      </c>
      <c r="C37" s="35" t="s">
        <v>32</v>
      </c>
      <c r="D37" s="36">
        <f>'SEPTEMBER 23'!J37</f>
        <v>144</v>
      </c>
      <c r="E37" s="36">
        <f>'SEPTEMBER 23'!K37</f>
        <v>306</v>
      </c>
      <c r="F37" s="32">
        <f t="shared" si="5"/>
        <v>450</v>
      </c>
      <c r="G37" s="32">
        <v>16</v>
      </c>
      <c r="H37" s="32">
        <v>30</v>
      </c>
      <c r="I37" s="32">
        <f t="shared" si="6"/>
        <v>46</v>
      </c>
      <c r="J37" s="32">
        <f t="shared" si="7"/>
        <v>160</v>
      </c>
      <c r="K37" s="32">
        <f t="shared" si="8"/>
        <v>336</v>
      </c>
      <c r="L37" s="62">
        <f t="shared" si="9"/>
        <v>496</v>
      </c>
    </row>
    <row r="38" ht="32.25" customHeight="1" spans="1:12">
      <c r="A38" s="41"/>
      <c r="B38" s="42">
        <v>8</v>
      </c>
      <c r="C38" s="35" t="s">
        <v>33</v>
      </c>
      <c r="D38" s="36">
        <f>'SEPTEMBER 23'!J38</f>
        <v>365</v>
      </c>
      <c r="E38" s="36">
        <f>'SEPTEMBER 23'!K38</f>
        <v>865</v>
      </c>
      <c r="F38" s="32">
        <f t="shared" si="5"/>
        <v>1230</v>
      </c>
      <c r="G38" s="32">
        <v>40</v>
      </c>
      <c r="H38" s="32">
        <v>95</v>
      </c>
      <c r="I38" s="32">
        <f t="shared" si="6"/>
        <v>135</v>
      </c>
      <c r="J38" s="32">
        <f t="shared" si="7"/>
        <v>405</v>
      </c>
      <c r="K38" s="32">
        <f t="shared" si="8"/>
        <v>960</v>
      </c>
      <c r="L38" s="62">
        <f t="shared" si="9"/>
        <v>1365</v>
      </c>
    </row>
    <row r="39" ht="32.25" customHeight="1" spans="1:12">
      <c r="A39" s="41"/>
      <c r="B39" s="42">
        <v>9</v>
      </c>
      <c r="C39" s="35" t="s">
        <v>34</v>
      </c>
      <c r="D39" s="36">
        <f>'SEPTEMBER 23'!J39</f>
        <v>66</v>
      </c>
      <c r="E39" s="36">
        <f>'SEPTEMBER 23'!K39</f>
        <v>112</v>
      </c>
      <c r="F39" s="32">
        <f t="shared" si="5"/>
        <v>178</v>
      </c>
      <c r="G39" s="32">
        <v>5</v>
      </c>
      <c r="H39" s="32">
        <v>2</v>
      </c>
      <c r="I39" s="32">
        <f t="shared" si="6"/>
        <v>7</v>
      </c>
      <c r="J39" s="32">
        <f t="shared" si="7"/>
        <v>71</v>
      </c>
      <c r="K39" s="32">
        <f t="shared" si="8"/>
        <v>114</v>
      </c>
      <c r="L39" s="62">
        <f t="shared" si="9"/>
        <v>185</v>
      </c>
    </row>
    <row r="40" ht="32.25" customHeight="1" spans="1:12">
      <c r="A40" s="41"/>
      <c r="B40" s="42">
        <v>10</v>
      </c>
      <c r="C40" s="35" t="s">
        <v>35</v>
      </c>
      <c r="D40" s="36">
        <f>'SEPTEMBER 23'!J40</f>
        <v>66</v>
      </c>
      <c r="E40" s="36">
        <f>'SEPTEMBER 23'!K40</f>
        <v>112</v>
      </c>
      <c r="F40" s="32">
        <f t="shared" si="5"/>
        <v>178</v>
      </c>
      <c r="G40" s="32">
        <v>5</v>
      </c>
      <c r="H40" s="32">
        <v>2</v>
      </c>
      <c r="I40" s="32">
        <f t="shared" si="6"/>
        <v>7</v>
      </c>
      <c r="J40" s="32">
        <f t="shared" si="7"/>
        <v>71</v>
      </c>
      <c r="K40" s="32">
        <f t="shared" si="8"/>
        <v>114</v>
      </c>
      <c r="L40" s="62">
        <f t="shared" si="9"/>
        <v>185</v>
      </c>
    </row>
    <row r="41" ht="32.25" customHeight="1" spans="1:12">
      <c r="A41" s="41"/>
      <c r="B41" s="42">
        <v>11</v>
      </c>
      <c r="C41" s="35" t="s">
        <v>36</v>
      </c>
      <c r="D41" s="36">
        <f>'SEPTEMBER 23'!J41</f>
        <v>0</v>
      </c>
      <c r="E41" s="36">
        <f>'SEPTEMBER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'SEPTEMBER 23'!J44</f>
        <v>121</v>
      </c>
      <c r="E44" s="36">
        <f>'SEPTEMBER 23'!K44</f>
        <v>140</v>
      </c>
      <c r="F44" s="32">
        <f t="shared" ref="F44:F51" si="10">SUM(D44:E44)</f>
        <v>261</v>
      </c>
      <c r="G44" s="50">
        <v>22</v>
      </c>
      <c r="H44" s="50">
        <v>17</v>
      </c>
      <c r="I44" s="32">
        <f t="shared" ref="I44:I51" si="11">SUM(G44:H44)</f>
        <v>39</v>
      </c>
      <c r="J44" s="32">
        <f t="shared" ref="J44:J51" si="12">SUM(D44,G44)</f>
        <v>143</v>
      </c>
      <c r="K44" s="32">
        <f t="shared" ref="K44:K51" si="13">SUM(E44,H44)</f>
        <v>157</v>
      </c>
      <c r="L44" s="62">
        <f t="shared" ref="L44:L51" si="14">SUM(J44:K44)</f>
        <v>300</v>
      </c>
    </row>
    <row r="45" ht="32.25" customHeight="1" spans="1:12">
      <c r="A45" s="41"/>
      <c r="B45" s="42">
        <v>2</v>
      </c>
      <c r="C45" s="35" t="s">
        <v>40</v>
      </c>
      <c r="D45" s="36">
        <f>'SEPTEMBER 23'!J45</f>
        <v>77</v>
      </c>
      <c r="E45" s="36">
        <f>'SEPTEMBER 23'!K45</f>
        <v>676</v>
      </c>
      <c r="F45" s="32">
        <f t="shared" si="10"/>
        <v>753</v>
      </c>
      <c r="G45" s="32">
        <v>40</v>
      </c>
      <c r="H45" s="32">
        <v>91</v>
      </c>
      <c r="I45" s="32">
        <f t="shared" si="11"/>
        <v>131</v>
      </c>
      <c r="J45" s="32">
        <f t="shared" si="12"/>
        <v>117</v>
      </c>
      <c r="K45" s="32">
        <f t="shared" si="13"/>
        <v>767</v>
      </c>
      <c r="L45" s="62">
        <f t="shared" si="14"/>
        <v>884</v>
      </c>
    </row>
    <row r="46" ht="32.25" customHeight="1" spans="1:12">
      <c r="A46" s="41"/>
      <c r="B46" s="42">
        <v>3</v>
      </c>
      <c r="C46" s="35" t="s">
        <v>41</v>
      </c>
      <c r="D46" s="36">
        <f>'SEPTEMBER 23'!J46</f>
        <v>2</v>
      </c>
      <c r="E46" s="36">
        <f>'SEPTEMBER 23'!K46</f>
        <v>639</v>
      </c>
      <c r="F46" s="32">
        <f t="shared" si="10"/>
        <v>641</v>
      </c>
      <c r="G46" s="32">
        <v>1</v>
      </c>
      <c r="H46" s="32">
        <v>87</v>
      </c>
      <c r="I46" s="32">
        <f t="shared" si="11"/>
        <v>88</v>
      </c>
      <c r="J46" s="32">
        <f t="shared" si="12"/>
        <v>3</v>
      </c>
      <c r="K46" s="32">
        <f t="shared" si="13"/>
        <v>726</v>
      </c>
      <c r="L46" s="62">
        <f t="shared" si="14"/>
        <v>729</v>
      </c>
    </row>
    <row r="47" ht="32.25" customHeight="1" spans="1:12">
      <c r="A47" s="41"/>
      <c r="B47" s="42">
        <v>4</v>
      </c>
      <c r="C47" s="35" t="s">
        <v>42</v>
      </c>
      <c r="D47" s="36">
        <f>'SEPTEMBER 23'!J47</f>
        <v>0</v>
      </c>
      <c r="E47" s="36">
        <f>'SEPTEMBER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'SEPTEMBER 23'!J48</f>
        <v>8</v>
      </c>
      <c r="E48" s="36">
        <f>'SEPTEMBER 23'!K48</f>
        <v>649</v>
      </c>
      <c r="F48" s="32">
        <f t="shared" si="10"/>
        <v>657</v>
      </c>
      <c r="G48" s="32">
        <v>38</v>
      </c>
      <c r="H48" s="32">
        <v>90</v>
      </c>
      <c r="I48" s="32">
        <f t="shared" si="11"/>
        <v>128</v>
      </c>
      <c r="J48" s="32">
        <f t="shared" si="12"/>
        <v>46</v>
      </c>
      <c r="K48" s="32">
        <f t="shared" si="13"/>
        <v>739</v>
      </c>
      <c r="L48" s="62">
        <f t="shared" si="14"/>
        <v>785</v>
      </c>
    </row>
    <row r="49" ht="32.25" customHeight="1" spans="1:12">
      <c r="A49" s="41"/>
      <c r="B49" s="42">
        <v>6</v>
      </c>
      <c r="C49" s="35" t="s">
        <v>44</v>
      </c>
      <c r="D49" s="36">
        <f>'SEPTEMBER 23'!J49</f>
        <v>2</v>
      </c>
      <c r="E49" s="36">
        <f>'SEPTEMBER 23'!K49</f>
        <v>1</v>
      </c>
      <c r="F49" s="32">
        <f t="shared" si="10"/>
        <v>3</v>
      </c>
      <c r="G49" s="32">
        <v>3</v>
      </c>
      <c r="H49" s="32">
        <v>0</v>
      </c>
      <c r="I49" s="32">
        <f t="shared" si="11"/>
        <v>3</v>
      </c>
      <c r="J49" s="32">
        <f t="shared" si="12"/>
        <v>5</v>
      </c>
      <c r="K49" s="32">
        <f t="shared" si="13"/>
        <v>1</v>
      </c>
      <c r="L49" s="62">
        <f t="shared" si="14"/>
        <v>6</v>
      </c>
    </row>
    <row r="50" ht="32.25" customHeight="1" spans="1:12">
      <c r="A50" s="41"/>
      <c r="B50" s="42">
        <v>7</v>
      </c>
      <c r="C50" s="35" t="s">
        <v>45</v>
      </c>
      <c r="D50" s="36">
        <f>'SEPTEMBER 23'!J50</f>
        <v>3</v>
      </c>
      <c r="E50" s="36">
        <f>'SEPTEMBER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'SEPTEMBER 23'!J51</f>
        <v>0</v>
      </c>
      <c r="E51" s="36">
        <f>'SEPTEMBER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'SEPTEMBER 23'!J54</f>
        <v>64</v>
      </c>
      <c r="E54" s="36">
        <f>'SEPTEMBER 23'!K54</f>
        <v>1239</v>
      </c>
      <c r="F54" s="32">
        <f t="shared" ref="F54:F59" si="15">SUM(D54:E54)</f>
        <v>1303</v>
      </c>
      <c r="G54" s="50">
        <v>9</v>
      </c>
      <c r="H54" s="50">
        <v>169</v>
      </c>
      <c r="I54" s="32">
        <f t="shared" ref="I54:I59" si="16">SUM(G54:H54)</f>
        <v>178</v>
      </c>
      <c r="J54" s="32">
        <f t="shared" ref="J54:J59" si="17">SUM(D54,G54)</f>
        <v>73</v>
      </c>
      <c r="K54" s="32">
        <f t="shared" ref="K54:K59" si="18">SUM(E54,H54)</f>
        <v>1408</v>
      </c>
      <c r="L54" s="62">
        <f t="shared" ref="L54:L59" si="19">SUM(J54:K54)</f>
        <v>1481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'SEPTEMBER 23'!J56</f>
        <v>59</v>
      </c>
      <c r="E56" s="36">
        <f>'SEPTEMBER 23'!K56</f>
        <v>110</v>
      </c>
      <c r="F56" s="32">
        <f t="shared" si="15"/>
        <v>169</v>
      </c>
      <c r="G56" s="32">
        <v>9</v>
      </c>
      <c r="H56" s="32">
        <v>11</v>
      </c>
      <c r="I56" s="32">
        <f t="shared" si="16"/>
        <v>20</v>
      </c>
      <c r="J56" s="32">
        <f t="shared" si="17"/>
        <v>68</v>
      </c>
      <c r="K56" s="32">
        <f t="shared" si="18"/>
        <v>121</v>
      </c>
      <c r="L56" s="62">
        <f t="shared" si="19"/>
        <v>189</v>
      </c>
    </row>
    <row r="57" ht="32.25" customHeight="1" spans="1:12">
      <c r="A57" s="41"/>
      <c r="B57" s="42">
        <v>2</v>
      </c>
      <c r="C57" s="35" t="s">
        <v>51</v>
      </c>
      <c r="D57" s="36">
        <f>'SEPTEMBER 23'!J57</f>
        <v>0</v>
      </c>
      <c r="E57" s="36">
        <f>'SEPTEMBER 23'!K57</f>
        <v>645</v>
      </c>
      <c r="F57" s="32">
        <f t="shared" si="15"/>
        <v>645</v>
      </c>
      <c r="G57" s="32">
        <v>0</v>
      </c>
      <c r="H57" s="32">
        <v>89</v>
      </c>
      <c r="I57" s="32">
        <f t="shared" si="16"/>
        <v>89</v>
      </c>
      <c r="J57" s="32">
        <f t="shared" si="17"/>
        <v>0</v>
      </c>
      <c r="K57" s="32">
        <f t="shared" si="18"/>
        <v>734</v>
      </c>
      <c r="L57" s="62">
        <f t="shared" si="19"/>
        <v>734</v>
      </c>
    </row>
    <row r="58" ht="32.25" customHeight="1" spans="1:12">
      <c r="A58" s="41"/>
      <c r="B58" s="42">
        <v>3</v>
      </c>
      <c r="C58" s="51" t="s">
        <v>52</v>
      </c>
      <c r="D58" s="36">
        <f>'SEPTEMBER 23'!J58</f>
        <v>0</v>
      </c>
      <c r="E58" s="36">
        <f>'SEPTEMBER 23'!K58</f>
        <v>459</v>
      </c>
      <c r="F58" s="32">
        <f t="shared" si="15"/>
        <v>459</v>
      </c>
      <c r="G58" s="32">
        <v>0</v>
      </c>
      <c r="H58" s="32">
        <v>70</v>
      </c>
      <c r="I58" s="32">
        <f t="shared" si="16"/>
        <v>70</v>
      </c>
      <c r="J58" s="32">
        <f t="shared" si="17"/>
        <v>0</v>
      </c>
      <c r="K58" s="32">
        <f t="shared" si="18"/>
        <v>529</v>
      </c>
      <c r="L58" s="62">
        <f t="shared" si="19"/>
        <v>529</v>
      </c>
    </row>
    <row r="59" ht="32.25" customHeight="1" spans="1:12">
      <c r="A59" s="41"/>
      <c r="B59" s="42">
        <v>4</v>
      </c>
      <c r="C59" s="35" t="s">
        <v>36</v>
      </c>
      <c r="D59" s="36">
        <f>'SEPTEMBER 23'!J59</f>
        <v>0</v>
      </c>
      <c r="E59" s="36">
        <f>'SEPTEMBER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'SEPTEMBER 23'!J62</f>
        <v>0</v>
      </c>
      <c r="E62" s="36">
        <f>'SEPTEMBER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'SEPTEMBER 23'!J64</f>
        <v>0</v>
      </c>
      <c r="E64" s="36">
        <f>'SEPTEMBER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'SEPTEMBER 23'!J65</f>
        <v>0</v>
      </c>
      <c r="E65" s="36">
        <f>'SEPTEMBER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'SEPTEMBER 23'!J68</f>
        <v>70</v>
      </c>
      <c r="E68" s="36">
        <f>'SEPTEMBER 23'!K68</f>
        <v>97</v>
      </c>
      <c r="F68" s="32">
        <f t="shared" ref="F68:F78" si="25">SUM(D68:E68)</f>
        <v>167</v>
      </c>
      <c r="G68" s="71">
        <f>SUM(G70:G78)</f>
        <v>9</v>
      </c>
      <c r="H68" s="71">
        <f>SUM(H70:H78)</f>
        <v>6</v>
      </c>
      <c r="I68" s="32">
        <f t="shared" ref="I68:I78" si="26">SUM(G68:H68)</f>
        <v>15</v>
      </c>
      <c r="J68" s="32">
        <f t="shared" ref="J68:J78" si="27">SUM(D68,G68)</f>
        <v>79</v>
      </c>
      <c r="K68" s="32">
        <f t="shared" ref="K68:K78" si="28">SUM(E68,H68)</f>
        <v>103</v>
      </c>
      <c r="L68" s="62">
        <f t="shared" ref="L68:L78" si="29">SUM(J68:K68)</f>
        <v>182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'SEPTEMBER 23'!J70</f>
        <v>61</v>
      </c>
      <c r="E70" s="36">
        <f>'SEPTEMBER 23'!K70</f>
        <v>50</v>
      </c>
      <c r="F70" s="32">
        <f t="shared" si="25"/>
        <v>111</v>
      </c>
      <c r="G70" s="32">
        <v>9</v>
      </c>
      <c r="H70" s="32">
        <v>6</v>
      </c>
      <c r="I70" s="32">
        <f t="shared" si="26"/>
        <v>15</v>
      </c>
      <c r="J70" s="32">
        <f t="shared" si="27"/>
        <v>70</v>
      </c>
      <c r="K70" s="32">
        <f t="shared" si="28"/>
        <v>56</v>
      </c>
      <c r="L70" s="62">
        <f t="shared" si="29"/>
        <v>126</v>
      </c>
    </row>
    <row r="71" ht="32.25" customHeight="1" spans="1:12">
      <c r="A71" s="41"/>
      <c r="B71" s="42">
        <v>2</v>
      </c>
      <c r="C71" s="35" t="s">
        <v>61</v>
      </c>
      <c r="D71" s="36">
        <f>'SEPTEMBER 23'!J71</f>
        <v>1</v>
      </c>
      <c r="E71" s="36">
        <f>'SEPTEMBER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'SEPTEMBER 23'!J72</f>
        <v>0</v>
      </c>
      <c r="E72" s="36">
        <f>'SEPTEMBER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'SEPTEMBER 23'!J73</f>
        <v>8</v>
      </c>
      <c r="E73" s="36">
        <f>'SEPTEMBER 23'!K73</f>
        <v>11</v>
      </c>
      <c r="F73" s="32">
        <f t="shared" si="25"/>
        <v>19</v>
      </c>
      <c r="G73" s="32">
        <v>0</v>
      </c>
      <c r="H73" s="32">
        <v>0</v>
      </c>
      <c r="I73" s="32">
        <f t="shared" si="26"/>
        <v>0</v>
      </c>
      <c r="J73" s="32">
        <f t="shared" si="27"/>
        <v>8</v>
      </c>
      <c r="K73" s="32">
        <f t="shared" si="28"/>
        <v>11</v>
      </c>
      <c r="L73" s="62">
        <f t="shared" si="29"/>
        <v>19</v>
      </c>
    </row>
    <row r="74" ht="32.25" customHeight="1" spans="1:12">
      <c r="A74" s="41"/>
      <c r="B74" s="42">
        <v>5</v>
      </c>
      <c r="C74" s="35" t="s">
        <v>64</v>
      </c>
      <c r="D74" s="36">
        <f>'SEPTEMBER 23'!J74</f>
        <v>0</v>
      </c>
      <c r="E74" s="36">
        <f>'SEPTEMBER 23'!K74</f>
        <v>10</v>
      </c>
      <c r="F74" s="32">
        <f t="shared" si="25"/>
        <v>10</v>
      </c>
      <c r="G74" s="32">
        <v>0</v>
      </c>
      <c r="H74" s="32">
        <v>0</v>
      </c>
      <c r="I74" s="32">
        <f t="shared" si="26"/>
        <v>0</v>
      </c>
      <c r="J74" s="32">
        <f t="shared" si="27"/>
        <v>0</v>
      </c>
      <c r="K74" s="32">
        <f t="shared" si="28"/>
        <v>10</v>
      </c>
      <c r="L74" s="62">
        <f t="shared" si="29"/>
        <v>10</v>
      </c>
    </row>
    <row r="75" ht="32.25" customHeight="1" spans="1:12">
      <c r="A75" s="41"/>
      <c r="B75" s="42">
        <v>6</v>
      </c>
      <c r="C75" s="35" t="s">
        <v>65</v>
      </c>
      <c r="D75" s="36">
        <f>'SEPTEMBER 23'!J75</f>
        <v>0</v>
      </c>
      <c r="E75" s="36">
        <f>'SEPTEMBER 23'!K75</f>
        <v>10</v>
      </c>
      <c r="F75" s="32">
        <f t="shared" si="25"/>
        <v>10</v>
      </c>
      <c r="G75" s="32">
        <v>0</v>
      </c>
      <c r="H75" s="32">
        <v>0</v>
      </c>
      <c r="I75" s="32">
        <f t="shared" si="26"/>
        <v>0</v>
      </c>
      <c r="J75" s="32">
        <f t="shared" si="27"/>
        <v>0</v>
      </c>
      <c r="K75" s="32">
        <f t="shared" si="28"/>
        <v>10</v>
      </c>
      <c r="L75" s="62">
        <f t="shared" si="29"/>
        <v>10</v>
      </c>
    </row>
    <row r="76" ht="32.25" customHeight="1" spans="1:12">
      <c r="A76" s="41"/>
      <c r="B76" s="42">
        <v>7</v>
      </c>
      <c r="C76" s="35" t="s">
        <v>66</v>
      </c>
      <c r="D76" s="36">
        <f>'SEPTEMBER 23'!J76</f>
        <v>0</v>
      </c>
      <c r="E76" s="36">
        <f>'SEPTEMBER 23'!K76</f>
        <v>10</v>
      </c>
      <c r="F76" s="32">
        <f t="shared" si="25"/>
        <v>10</v>
      </c>
      <c r="G76" s="32">
        <v>0</v>
      </c>
      <c r="H76" s="32">
        <v>0</v>
      </c>
      <c r="I76" s="32">
        <f t="shared" si="26"/>
        <v>0</v>
      </c>
      <c r="J76" s="32">
        <f t="shared" si="27"/>
        <v>0</v>
      </c>
      <c r="K76" s="32">
        <f t="shared" si="28"/>
        <v>10</v>
      </c>
      <c r="L76" s="62">
        <f t="shared" si="29"/>
        <v>10</v>
      </c>
    </row>
    <row r="77" ht="32.25" customHeight="1" spans="1:12">
      <c r="A77" s="41"/>
      <c r="B77" s="42">
        <v>8</v>
      </c>
      <c r="C77" s="35" t="s">
        <v>67</v>
      </c>
      <c r="D77" s="36">
        <f>'SEPTEMBER 23'!J77</f>
        <v>0</v>
      </c>
      <c r="E77" s="36">
        <f>'SEPTEMBER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'SEPTEMBER 23'!J78</f>
        <v>0</v>
      </c>
      <c r="E78" s="36">
        <f>'SEPTEMBER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'SEPTEMBER 23'!J81</f>
        <v>292</v>
      </c>
      <c r="E81" s="36">
        <f>'SEPTEMBER 23'!K81</f>
        <v>372</v>
      </c>
      <c r="F81" s="32">
        <f t="shared" ref="F81:F87" si="30">SUM(D81:E81)</f>
        <v>664</v>
      </c>
      <c r="G81" s="71">
        <f>SUM(G83:G87)</f>
        <v>24</v>
      </c>
      <c r="H81" s="71">
        <f>SUM(H83:H87)</f>
        <v>34</v>
      </c>
      <c r="I81" s="32">
        <f t="shared" ref="I81:I87" si="31">SUM(G81:H81)</f>
        <v>58</v>
      </c>
      <c r="J81" s="32">
        <f t="shared" ref="J81:J87" si="32">SUM(D81,G81)</f>
        <v>316</v>
      </c>
      <c r="K81" s="32">
        <f t="shared" ref="K81:K87" si="33">SUM(E81,H81)</f>
        <v>406</v>
      </c>
      <c r="L81" s="62">
        <f t="shared" ref="L81:L87" si="34">SUM(J81:K81)</f>
        <v>722</v>
      </c>
    </row>
    <row r="82" ht="32.25" customHeight="1" spans="1:12">
      <c r="A82" s="37"/>
      <c r="B82" s="38"/>
      <c r="C82" s="39"/>
      <c r="D82" s="36">
        <f>'SEPTEMBER 23'!J82</f>
        <v>0</v>
      </c>
      <c r="E82" s="36">
        <f>'SEPTEMBER 23'!K82</f>
        <v>0</v>
      </c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'SEPTEMBER 23'!J83</f>
        <v>292</v>
      </c>
      <c r="E83" s="36">
        <f>'SEPTEMBER 23'!K83</f>
        <v>372</v>
      </c>
      <c r="F83" s="32">
        <f t="shared" si="30"/>
        <v>664</v>
      </c>
      <c r="G83" s="32">
        <v>24</v>
      </c>
      <c r="H83" s="32">
        <v>34</v>
      </c>
      <c r="I83" s="32">
        <f t="shared" si="31"/>
        <v>58</v>
      </c>
      <c r="J83" s="32">
        <f t="shared" si="32"/>
        <v>316</v>
      </c>
      <c r="K83" s="32">
        <f t="shared" si="33"/>
        <v>406</v>
      </c>
      <c r="L83" s="62">
        <f t="shared" si="34"/>
        <v>722</v>
      </c>
    </row>
    <row r="84" ht="32.25" customHeight="1" spans="1:12">
      <c r="A84" s="41"/>
      <c r="B84" s="42">
        <v>2</v>
      </c>
      <c r="C84" s="35" t="s">
        <v>73</v>
      </c>
      <c r="D84" s="36">
        <f>'SEPTEMBER 23'!J84</f>
        <v>0</v>
      </c>
      <c r="E84" s="36">
        <f>'SEPTEMBER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'SEPTEMBER 23'!J85</f>
        <v>0</v>
      </c>
      <c r="E85" s="36">
        <f>'SEPTEMBER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'SEPTEMBER 23'!J86</f>
        <v>0</v>
      </c>
      <c r="E86" s="36">
        <f>'SEPTEMBER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'SEPTEMBER 23'!J87</f>
        <v>0</v>
      </c>
      <c r="E87" s="36">
        <f>'SEPTEMBER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4216</v>
      </c>
      <c r="E92" s="106">
        <v>4216</v>
      </c>
      <c r="F92" s="107">
        <v>1</v>
      </c>
      <c r="G92" s="103">
        <f>I19</f>
        <v>580</v>
      </c>
      <c r="H92" s="108">
        <f>G92</f>
        <v>580</v>
      </c>
      <c r="I92" s="107">
        <v>1</v>
      </c>
      <c r="J92" s="108">
        <f>SUM(D92,G92)</f>
        <v>4796</v>
      </c>
      <c r="K92" s="108">
        <f>J92</f>
        <v>4796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656</v>
      </c>
      <c r="E94" s="114">
        <f>'FEBRUARI 23'!K97</f>
        <v>1258</v>
      </c>
      <c r="F94" s="115">
        <f>D94/E94</f>
        <v>0.521462639109698</v>
      </c>
      <c r="G94" s="116">
        <f>I26</f>
        <v>88</v>
      </c>
      <c r="H94" s="116">
        <v>1258</v>
      </c>
      <c r="I94" s="115">
        <f>G94/H94</f>
        <v>0.0699523052464229</v>
      </c>
      <c r="J94" s="116">
        <f>L26</f>
        <v>744</v>
      </c>
      <c r="K94" s="116">
        <v>1258</v>
      </c>
      <c r="L94" s="126">
        <f>J94/K94</f>
        <v>0.591414944356121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116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8" sqref="D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'OKTOBER 23'!J19</f>
        <v>1189</v>
      </c>
      <c r="E19" s="36">
        <f>'OKTOBER 23'!K19</f>
        <v>3607</v>
      </c>
      <c r="F19" s="32">
        <f>SUM(D19:E19)</f>
        <v>4796</v>
      </c>
      <c r="G19" s="32">
        <v>103</v>
      </c>
      <c r="H19" s="32">
        <v>345</v>
      </c>
      <c r="I19" s="32">
        <f>SUM(G19:H19)</f>
        <v>448</v>
      </c>
      <c r="J19" s="32">
        <f>SUM(D19,G19)</f>
        <v>1292</v>
      </c>
      <c r="K19" s="32">
        <f>SUM(E19,H19)</f>
        <v>3952</v>
      </c>
      <c r="L19" s="62">
        <f>SUM(J19:K19)</f>
        <v>5244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'OKTOBER 23'!J22</f>
        <v>1146</v>
      </c>
      <c r="E22" s="36">
        <f>'OKTOBER 23'!K22</f>
        <v>3428</v>
      </c>
      <c r="F22" s="32">
        <f t="shared" ref="F22:F28" si="0">SUM(D22:E22)</f>
        <v>4574</v>
      </c>
      <c r="G22" s="32">
        <v>100</v>
      </c>
      <c r="H22" s="32">
        <v>327</v>
      </c>
      <c r="I22" s="32">
        <f t="shared" ref="I22:I28" si="1">SUM(G22:H22)</f>
        <v>427</v>
      </c>
      <c r="J22" s="32">
        <f t="shared" ref="J22:J28" si="2">SUM(D22,G22)</f>
        <v>1246</v>
      </c>
      <c r="K22" s="32">
        <f t="shared" ref="K22:K28" si="3">SUM(E22,H22)</f>
        <v>3755</v>
      </c>
      <c r="L22" s="62">
        <f t="shared" ref="L22:L28" si="4">SUM(J22:K22)</f>
        <v>5001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'OKTOBER 23'!J25</f>
        <v>206</v>
      </c>
      <c r="E25" s="36">
        <f>'OKTOBER 23'!K25</f>
        <v>249</v>
      </c>
      <c r="F25" s="32">
        <f t="shared" si="0"/>
        <v>455</v>
      </c>
      <c r="G25" s="32">
        <v>19</v>
      </c>
      <c r="H25" s="32">
        <v>25</v>
      </c>
      <c r="I25" s="32">
        <f t="shared" si="1"/>
        <v>44</v>
      </c>
      <c r="J25" s="32">
        <f t="shared" si="2"/>
        <v>225</v>
      </c>
      <c r="K25" s="32">
        <f t="shared" si="3"/>
        <v>274</v>
      </c>
      <c r="L25" s="62">
        <f t="shared" si="4"/>
        <v>499</v>
      </c>
    </row>
    <row r="26" ht="32.25" customHeight="1" spans="1:12">
      <c r="A26" s="41"/>
      <c r="B26" s="42">
        <v>2</v>
      </c>
      <c r="C26" s="35" t="s">
        <v>21</v>
      </c>
      <c r="D26" s="36">
        <f>'OKTOBER 23'!J26</f>
        <v>0</v>
      </c>
      <c r="E26" s="36">
        <f>'OKTOBER 23'!K26</f>
        <v>744</v>
      </c>
      <c r="F26" s="32">
        <f t="shared" si="0"/>
        <v>744</v>
      </c>
      <c r="G26" s="32">
        <v>0</v>
      </c>
      <c r="H26" s="32">
        <v>62</v>
      </c>
      <c r="I26" s="32">
        <f t="shared" si="1"/>
        <v>62</v>
      </c>
      <c r="J26" s="32">
        <f t="shared" si="2"/>
        <v>0</v>
      </c>
      <c r="K26" s="32">
        <f t="shared" si="3"/>
        <v>806</v>
      </c>
      <c r="L26" s="62">
        <f t="shared" si="4"/>
        <v>806</v>
      </c>
    </row>
    <row r="27" ht="32.25" customHeight="1" spans="1:12">
      <c r="A27" s="41"/>
      <c r="B27" s="42">
        <v>3</v>
      </c>
      <c r="C27" s="35" t="s">
        <v>22</v>
      </c>
      <c r="D27" s="36">
        <f>'OKTOBER 23'!J27</f>
        <v>59</v>
      </c>
      <c r="E27" s="36">
        <f>'OKTOBER 23'!K27</f>
        <v>474</v>
      </c>
      <c r="F27" s="32">
        <f t="shared" si="0"/>
        <v>533</v>
      </c>
      <c r="G27" s="32">
        <v>2</v>
      </c>
      <c r="H27" s="32">
        <v>35</v>
      </c>
      <c r="I27" s="32">
        <f t="shared" si="1"/>
        <v>37</v>
      </c>
      <c r="J27" s="32">
        <f t="shared" si="2"/>
        <v>61</v>
      </c>
      <c r="K27" s="32">
        <f t="shared" si="3"/>
        <v>509</v>
      </c>
      <c r="L27" s="62">
        <f t="shared" si="4"/>
        <v>570</v>
      </c>
    </row>
    <row r="28" ht="32.25" customHeight="1" spans="1:12">
      <c r="A28" s="41"/>
      <c r="B28" s="42">
        <v>4</v>
      </c>
      <c r="C28" s="35" t="s">
        <v>23</v>
      </c>
      <c r="D28" s="36">
        <f>'OKTOBER 23'!J28</f>
        <v>2</v>
      </c>
      <c r="E28" s="36">
        <f>'OKTOBER 23'!K28</f>
        <v>456</v>
      </c>
      <c r="F28" s="32">
        <f t="shared" si="0"/>
        <v>458</v>
      </c>
      <c r="G28" s="32">
        <v>0</v>
      </c>
      <c r="H28" s="32">
        <v>62</v>
      </c>
      <c r="I28" s="32">
        <f t="shared" si="1"/>
        <v>62</v>
      </c>
      <c r="J28" s="32">
        <f t="shared" si="2"/>
        <v>2</v>
      </c>
      <c r="K28" s="32">
        <f t="shared" si="3"/>
        <v>518</v>
      </c>
      <c r="L28" s="62">
        <f t="shared" si="4"/>
        <v>520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'OKTOBER 23'!J31</f>
        <v>796</v>
      </c>
      <c r="E31" s="36">
        <f>'OKTOBER 23'!K31</f>
        <v>1872</v>
      </c>
      <c r="F31" s="32">
        <f t="shared" ref="F31:F41" si="5">SUM(D31:E31)</f>
        <v>2668</v>
      </c>
      <c r="G31" s="50">
        <v>86</v>
      </c>
      <c r="H31" s="50">
        <v>194</v>
      </c>
      <c r="I31" s="32">
        <f t="shared" ref="I31:I41" si="6">SUM(G31:H31)</f>
        <v>280</v>
      </c>
      <c r="J31" s="32">
        <f t="shared" ref="J31:J41" si="7">SUM(D31,G31)</f>
        <v>882</v>
      </c>
      <c r="K31" s="32">
        <f t="shared" ref="K31:K41" si="8">SUM(E31,H31)</f>
        <v>2066</v>
      </c>
      <c r="L31" s="62">
        <f t="shared" ref="L31:L41" si="9">SUM(J31:K31)</f>
        <v>2948</v>
      </c>
    </row>
    <row r="32" ht="32.25" customHeight="1" spans="1:12">
      <c r="A32" s="41"/>
      <c r="B32" s="42">
        <v>2</v>
      </c>
      <c r="C32" s="35" t="s">
        <v>27</v>
      </c>
      <c r="D32" s="36">
        <f>'OKTOBER 23'!J32</f>
        <v>424</v>
      </c>
      <c r="E32" s="36">
        <f>'OKTOBER 23'!K32</f>
        <v>1016</v>
      </c>
      <c r="F32" s="32">
        <f t="shared" si="5"/>
        <v>1440</v>
      </c>
      <c r="G32" s="32">
        <v>49</v>
      </c>
      <c r="H32" s="32">
        <v>104</v>
      </c>
      <c r="I32" s="32">
        <f t="shared" si="6"/>
        <v>153</v>
      </c>
      <c r="J32" s="32">
        <f t="shared" si="7"/>
        <v>473</v>
      </c>
      <c r="K32" s="32">
        <f t="shared" si="8"/>
        <v>1120</v>
      </c>
      <c r="L32" s="62">
        <f t="shared" si="9"/>
        <v>1593</v>
      </c>
    </row>
    <row r="33" ht="32.25" customHeight="1" spans="1:12">
      <c r="A33" s="41"/>
      <c r="B33" s="42">
        <v>3</v>
      </c>
      <c r="C33" s="35" t="s">
        <v>28</v>
      </c>
      <c r="D33" s="36">
        <f>'OKTOBER 23'!J33</f>
        <v>167</v>
      </c>
      <c r="E33" s="36">
        <f>'OKTOBER 23'!K33</f>
        <v>406</v>
      </c>
      <c r="F33" s="32">
        <f t="shared" si="5"/>
        <v>573</v>
      </c>
      <c r="G33" s="32">
        <v>30</v>
      </c>
      <c r="H33" s="32">
        <v>71</v>
      </c>
      <c r="I33" s="32">
        <f t="shared" si="6"/>
        <v>101</v>
      </c>
      <c r="J33" s="32">
        <f t="shared" si="7"/>
        <v>197</v>
      </c>
      <c r="K33" s="32">
        <f t="shared" si="8"/>
        <v>477</v>
      </c>
      <c r="L33" s="62">
        <f t="shared" si="9"/>
        <v>674</v>
      </c>
    </row>
    <row r="34" ht="32.25" customHeight="1" spans="1:12">
      <c r="A34" s="41"/>
      <c r="B34" s="42">
        <v>4</v>
      </c>
      <c r="C34" s="35" t="s">
        <v>29</v>
      </c>
      <c r="D34" s="36">
        <f>'OKTOBER 23'!J34</f>
        <v>131</v>
      </c>
      <c r="E34" s="36">
        <f>'OKTOBER 23'!K34</f>
        <v>311</v>
      </c>
      <c r="F34" s="32">
        <f t="shared" si="5"/>
        <v>442</v>
      </c>
      <c r="G34" s="32">
        <v>23</v>
      </c>
      <c r="H34" s="32">
        <v>59</v>
      </c>
      <c r="I34" s="32">
        <f t="shared" si="6"/>
        <v>82</v>
      </c>
      <c r="J34" s="32">
        <f t="shared" si="7"/>
        <v>154</v>
      </c>
      <c r="K34" s="32">
        <f t="shared" si="8"/>
        <v>370</v>
      </c>
      <c r="L34" s="62">
        <f t="shared" si="9"/>
        <v>524</v>
      </c>
    </row>
    <row r="35" ht="32.25" customHeight="1" spans="1:12">
      <c r="A35" s="41"/>
      <c r="B35" s="42">
        <v>5</v>
      </c>
      <c r="C35" s="35" t="s">
        <v>30</v>
      </c>
      <c r="D35" s="36">
        <f>'OKTOBER 23'!J35</f>
        <v>195</v>
      </c>
      <c r="E35" s="36">
        <f>'OKTOBER 23'!K35</f>
        <v>459</v>
      </c>
      <c r="F35" s="32">
        <f t="shared" si="5"/>
        <v>654</v>
      </c>
      <c r="G35" s="32">
        <v>29</v>
      </c>
      <c r="H35" s="32">
        <v>68</v>
      </c>
      <c r="I35" s="32">
        <f t="shared" si="6"/>
        <v>97</v>
      </c>
      <c r="J35" s="32">
        <f t="shared" si="7"/>
        <v>224</v>
      </c>
      <c r="K35" s="32">
        <f t="shared" si="8"/>
        <v>527</v>
      </c>
      <c r="L35" s="62">
        <f t="shared" si="9"/>
        <v>751</v>
      </c>
    </row>
    <row r="36" ht="32.25" customHeight="1" spans="1:12">
      <c r="A36" s="41"/>
      <c r="B36" s="42">
        <v>6</v>
      </c>
      <c r="C36" s="35" t="s">
        <v>31</v>
      </c>
      <c r="D36" s="36">
        <f>'OKTOBER 23'!J36</f>
        <v>160</v>
      </c>
      <c r="E36" s="36">
        <f>'OKTOBER 23'!K36</f>
        <v>336</v>
      </c>
      <c r="F36" s="32">
        <f t="shared" si="5"/>
        <v>496</v>
      </c>
      <c r="G36" s="32">
        <v>23</v>
      </c>
      <c r="H36" s="32">
        <v>31</v>
      </c>
      <c r="I36" s="32">
        <f t="shared" si="6"/>
        <v>54</v>
      </c>
      <c r="J36" s="32">
        <f t="shared" si="7"/>
        <v>183</v>
      </c>
      <c r="K36" s="32">
        <f t="shared" si="8"/>
        <v>367</v>
      </c>
      <c r="L36" s="62">
        <f t="shared" si="9"/>
        <v>550</v>
      </c>
    </row>
    <row r="37" ht="32.25" customHeight="1" spans="1:12">
      <c r="A37" s="41"/>
      <c r="B37" s="42">
        <v>7</v>
      </c>
      <c r="C37" s="35" t="s">
        <v>32</v>
      </c>
      <c r="D37" s="36">
        <f>'OKTOBER 23'!J37</f>
        <v>160</v>
      </c>
      <c r="E37" s="36">
        <f>'OKTOBER 23'!K37</f>
        <v>336</v>
      </c>
      <c r="F37" s="32">
        <f t="shared" si="5"/>
        <v>496</v>
      </c>
      <c r="G37" s="32">
        <v>23</v>
      </c>
      <c r="H37" s="32">
        <v>31</v>
      </c>
      <c r="I37" s="32">
        <f t="shared" si="6"/>
        <v>54</v>
      </c>
      <c r="J37" s="32">
        <f t="shared" si="7"/>
        <v>183</v>
      </c>
      <c r="K37" s="32">
        <f t="shared" si="8"/>
        <v>367</v>
      </c>
      <c r="L37" s="62">
        <f t="shared" si="9"/>
        <v>550</v>
      </c>
    </row>
    <row r="38" ht="32.25" customHeight="1" spans="1:12">
      <c r="A38" s="41"/>
      <c r="B38" s="42">
        <v>8</v>
      </c>
      <c r="C38" s="35" t="s">
        <v>33</v>
      </c>
      <c r="D38" s="36">
        <f>'OKTOBER 23'!J38</f>
        <v>405</v>
      </c>
      <c r="E38" s="36">
        <f>'OKTOBER 23'!K38</f>
        <v>960</v>
      </c>
      <c r="F38" s="32">
        <f t="shared" si="5"/>
        <v>1365</v>
      </c>
      <c r="G38" s="32">
        <v>52</v>
      </c>
      <c r="H38" s="32">
        <v>109</v>
      </c>
      <c r="I38" s="32">
        <f t="shared" si="6"/>
        <v>161</v>
      </c>
      <c r="J38" s="32">
        <f t="shared" si="7"/>
        <v>457</v>
      </c>
      <c r="K38" s="32">
        <f t="shared" si="8"/>
        <v>1069</v>
      </c>
      <c r="L38" s="62">
        <f t="shared" si="9"/>
        <v>1526</v>
      </c>
    </row>
    <row r="39" ht="32.25" customHeight="1" spans="1:12">
      <c r="A39" s="41"/>
      <c r="B39" s="42">
        <v>9</v>
      </c>
      <c r="C39" s="35" t="s">
        <v>34</v>
      </c>
      <c r="D39" s="36">
        <f>'OKTOBER 23'!J39</f>
        <v>71</v>
      </c>
      <c r="E39" s="36">
        <f>'OKTOBER 23'!K39</f>
        <v>114</v>
      </c>
      <c r="F39" s="32">
        <f t="shared" si="5"/>
        <v>185</v>
      </c>
      <c r="G39" s="32">
        <v>4</v>
      </c>
      <c r="H39" s="32">
        <v>3</v>
      </c>
      <c r="I39" s="32">
        <f t="shared" si="6"/>
        <v>7</v>
      </c>
      <c r="J39" s="32">
        <f t="shared" si="7"/>
        <v>75</v>
      </c>
      <c r="K39" s="32">
        <f t="shared" si="8"/>
        <v>117</v>
      </c>
      <c r="L39" s="62">
        <f t="shared" si="9"/>
        <v>192</v>
      </c>
    </row>
    <row r="40" ht="32.25" customHeight="1" spans="1:12">
      <c r="A40" s="41"/>
      <c r="B40" s="42">
        <v>10</v>
      </c>
      <c r="C40" s="35" t="s">
        <v>35</v>
      </c>
      <c r="D40" s="36">
        <f>'OKTOBER 23'!J40</f>
        <v>71</v>
      </c>
      <c r="E40" s="36">
        <f>'OKTOBER 23'!K40</f>
        <v>114</v>
      </c>
      <c r="F40" s="32">
        <f t="shared" si="5"/>
        <v>185</v>
      </c>
      <c r="G40" s="32">
        <v>4</v>
      </c>
      <c r="H40" s="32">
        <v>3</v>
      </c>
      <c r="I40" s="32">
        <f t="shared" si="6"/>
        <v>7</v>
      </c>
      <c r="J40" s="32">
        <f t="shared" si="7"/>
        <v>75</v>
      </c>
      <c r="K40" s="32">
        <f t="shared" si="8"/>
        <v>117</v>
      </c>
      <c r="L40" s="62">
        <f t="shared" si="9"/>
        <v>192</v>
      </c>
    </row>
    <row r="41" ht="32.25" customHeight="1" spans="1:12">
      <c r="A41" s="41"/>
      <c r="B41" s="42">
        <v>11</v>
      </c>
      <c r="C41" s="35" t="s">
        <v>36</v>
      </c>
      <c r="D41" s="36">
        <f>'OKTOBER 23'!J41</f>
        <v>0</v>
      </c>
      <c r="E41" s="36">
        <f>'OKTOBER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'OKTOBER 23'!J44</f>
        <v>143</v>
      </c>
      <c r="E44" s="36">
        <f>'OKTOBER 23'!K44</f>
        <v>157</v>
      </c>
      <c r="F44" s="32">
        <f t="shared" ref="F44:F51" si="10">SUM(D44:E44)</f>
        <v>300</v>
      </c>
      <c r="G44" s="50">
        <v>16</v>
      </c>
      <c r="H44" s="50">
        <v>23</v>
      </c>
      <c r="I44" s="32">
        <f t="shared" ref="I44:I51" si="11">SUM(G44:H44)</f>
        <v>39</v>
      </c>
      <c r="J44" s="32">
        <f t="shared" ref="J44:J51" si="12">SUM(D44,G44)</f>
        <v>159</v>
      </c>
      <c r="K44" s="32">
        <f t="shared" ref="K44:K51" si="13">SUM(E44,H44)</f>
        <v>180</v>
      </c>
      <c r="L44" s="62">
        <f t="shared" ref="L44:L51" si="14">SUM(J44:K44)</f>
        <v>339</v>
      </c>
    </row>
    <row r="45" ht="32.25" customHeight="1" spans="1:12">
      <c r="A45" s="41"/>
      <c r="B45" s="42">
        <v>2</v>
      </c>
      <c r="C45" s="35" t="s">
        <v>40</v>
      </c>
      <c r="D45" s="36">
        <f>'OKTOBER 23'!J45</f>
        <v>117</v>
      </c>
      <c r="E45" s="36">
        <f>'OKTOBER 23'!K45</f>
        <v>767</v>
      </c>
      <c r="F45" s="32">
        <f t="shared" si="10"/>
        <v>884</v>
      </c>
      <c r="G45" s="32">
        <v>8</v>
      </c>
      <c r="H45" s="32">
        <v>65</v>
      </c>
      <c r="I45" s="32">
        <f t="shared" si="11"/>
        <v>73</v>
      </c>
      <c r="J45" s="32">
        <f t="shared" si="12"/>
        <v>125</v>
      </c>
      <c r="K45" s="32">
        <f t="shared" si="13"/>
        <v>832</v>
      </c>
      <c r="L45" s="62">
        <f t="shared" si="14"/>
        <v>957</v>
      </c>
    </row>
    <row r="46" ht="32.25" customHeight="1" spans="1:12">
      <c r="A46" s="41"/>
      <c r="B46" s="42">
        <v>3</v>
      </c>
      <c r="C46" s="35" t="s">
        <v>41</v>
      </c>
      <c r="D46" s="36">
        <f>'OKTOBER 23'!J46</f>
        <v>3</v>
      </c>
      <c r="E46" s="36">
        <f>'OKTOBER 23'!K46</f>
        <v>726</v>
      </c>
      <c r="F46" s="32">
        <f t="shared" si="10"/>
        <v>729</v>
      </c>
      <c r="G46" s="32">
        <v>0</v>
      </c>
      <c r="H46" s="32">
        <v>61</v>
      </c>
      <c r="I46" s="32">
        <f t="shared" si="11"/>
        <v>61</v>
      </c>
      <c r="J46" s="32">
        <f t="shared" si="12"/>
        <v>3</v>
      </c>
      <c r="K46" s="32">
        <f t="shared" si="13"/>
        <v>787</v>
      </c>
      <c r="L46" s="62">
        <f t="shared" si="14"/>
        <v>790</v>
      </c>
    </row>
    <row r="47" ht="32.25" customHeight="1" spans="1:12">
      <c r="A47" s="41"/>
      <c r="B47" s="42">
        <v>4</v>
      </c>
      <c r="C47" s="35" t="s">
        <v>42</v>
      </c>
      <c r="D47" s="36">
        <f>'OKTOBER 23'!J47</f>
        <v>0</v>
      </c>
      <c r="E47" s="36">
        <f>'OKTOBER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'OKTOBER 23'!J48</f>
        <v>46</v>
      </c>
      <c r="E48" s="36">
        <f>'OKTOBER 23'!K48</f>
        <v>739</v>
      </c>
      <c r="F48" s="32">
        <f t="shared" si="10"/>
        <v>785</v>
      </c>
      <c r="G48" s="32">
        <v>3</v>
      </c>
      <c r="H48" s="32">
        <v>62</v>
      </c>
      <c r="I48" s="32">
        <f t="shared" si="11"/>
        <v>65</v>
      </c>
      <c r="J48" s="32">
        <f t="shared" si="12"/>
        <v>49</v>
      </c>
      <c r="K48" s="32">
        <f t="shared" si="13"/>
        <v>801</v>
      </c>
      <c r="L48" s="62">
        <f t="shared" si="14"/>
        <v>850</v>
      </c>
    </row>
    <row r="49" ht="32.25" customHeight="1" spans="1:12">
      <c r="A49" s="41"/>
      <c r="B49" s="42">
        <v>6</v>
      </c>
      <c r="C49" s="35" t="s">
        <v>44</v>
      </c>
      <c r="D49" s="36">
        <f>'OKTOBER 23'!J49</f>
        <v>5</v>
      </c>
      <c r="E49" s="36">
        <f>'OKTOBER 23'!K49</f>
        <v>1</v>
      </c>
      <c r="F49" s="32">
        <f t="shared" si="10"/>
        <v>6</v>
      </c>
      <c r="G49" s="32">
        <v>0</v>
      </c>
      <c r="H49" s="32">
        <v>0</v>
      </c>
      <c r="I49" s="32">
        <f t="shared" si="11"/>
        <v>0</v>
      </c>
      <c r="J49" s="32">
        <f t="shared" si="12"/>
        <v>5</v>
      </c>
      <c r="K49" s="32">
        <f t="shared" si="13"/>
        <v>1</v>
      </c>
      <c r="L49" s="62">
        <f t="shared" si="14"/>
        <v>6</v>
      </c>
    </row>
    <row r="50" ht="32.25" customHeight="1" spans="1:12">
      <c r="A50" s="41"/>
      <c r="B50" s="42">
        <v>7</v>
      </c>
      <c r="C50" s="35" t="s">
        <v>45</v>
      </c>
      <c r="D50" s="36">
        <f>'OKTOBER 23'!J50</f>
        <v>3</v>
      </c>
      <c r="E50" s="36">
        <f>'OKTOBER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'OKTOBER 23'!J51</f>
        <v>0</v>
      </c>
      <c r="E51" s="36">
        <f>'OKTOBER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'OKTOBER 23'!J54</f>
        <v>73</v>
      </c>
      <c r="E54" s="36">
        <f>'OKTOBER 23'!K54</f>
        <v>1408</v>
      </c>
      <c r="F54" s="32">
        <f t="shared" ref="F54:F59" si="15">SUM(D54:E54)</f>
        <v>1481</v>
      </c>
      <c r="G54" s="50">
        <v>6</v>
      </c>
      <c r="H54" s="50">
        <v>138</v>
      </c>
      <c r="I54" s="32">
        <f t="shared" ref="I54:I59" si="16">SUM(G54:H54)</f>
        <v>144</v>
      </c>
      <c r="J54" s="32">
        <f t="shared" ref="J54:J59" si="17">SUM(D54,G54)</f>
        <v>79</v>
      </c>
      <c r="K54" s="32">
        <f t="shared" ref="K54:K59" si="18">SUM(E54,H54)</f>
        <v>1546</v>
      </c>
      <c r="L54" s="62">
        <f t="shared" ref="L54:L59" si="19">SUM(J54:K54)</f>
        <v>1625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'OKTOBER 23'!J56</f>
        <v>68</v>
      </c>
      <c r="E56" s="36">
        <f>'OKTOBER 23'!K56</f>
        <v>121</v>
      </c>
      <c r="F56" s="32">
        <f t="shared" si="15"/>
        <v>189</v>
      </c>
      <c r="G56" s="32">
        <v>6</v>
      </c>
      <c r="H56" s="32">
        <v>12</v>
      </c>
      <c r="I56" s="32">
        <f t="shared" si="16"/>
        <v>18</v>
      </c>
      <c r="J56" s="32">
        <f t="shared" si="17"/>
        <v>74</v>
      </c>
      <c r="K56" s="32">
        <f t="shared" si="18"/>
        <v>133</v>
      </c>
      <c r="L56" s="62">
        <f t="shared" si="19"/>
        <v>207</v>
      </c>
    </row>
    <row r="57" ht="32.25" customHeight="1" spans="1:12">
      <c r="A57" s="41"/>
      <c r="B57" s="42">
        <v>2</v>
      </c>
      <c r="C57" s="35" t="s">
        <v>51</v>
      </c>
      <c r="D57" s="36">
        <f>'OKTOBER 23'!J57</f>
        <v>0</v>
      </c>
      <c r="E57" s="36">
        <f>'OKTOBER 23'!K57</f>
        <v>734</v>
      </c>
      <c r="F57" s="32">
        <f t="shared" si="15"/>
        <v>734</v>
      </c>
      <c r="G57" s="32">
        <v>0</v>
      </c>
      <c r="H57" s="32">
        <v>64</v>
      </c>
      <c r="I57" s="32">
        <f t="shared" si="16"/>
        <v>64</v>
      </c>
      <c r="J57" s="32">
        <f t="shared" si="17"/>
        <v>0</v>
      </c>
      <c r="K57" s="32">
        <f t="shared" si="18"/>
        <v>798</v>
      </c>
      <c r="L57" s="62">
        <f t="shared" si="19"/>
        <v>798</v>
      </c>
    </row>
    <row r="58" ht="32.25" customHeight="1" spans="1:12">
      <c r="A58" s="41"/>
      <c r="B58" s="42">
        <v>3</v>
      </c>
      <c r="C58" s="51" t="s">
        <v>52</v>
      </c>
      <c r="D58" s="36">
        <f>'OKTOBER 23'!J58</f>
        <v>0</v>
      </c>
      <c r="E58" s="36">
        <f>'OKTOBER 23'!K58</f>
        <v>529</v>
      </c>
      <c r="F58" s="32">
        <f t="shared" si="15"/>
        <v>529</v>
      </c>
      <c r="G58" s="32">
        <v>0</v>
      </c>
      <c r="H58" s="32">
        <v>64</v>
      </c>
      <c r="I58" s="32">
        <f t="shared" si="16"/>
        <v>64</v>
      </c>
      <c r="J58" s="32">
        <f t="shared" si="17"/>
        <v>0</v>
      </c>
      <c r="K58" s="32">
        <f t="shared" si="18"/>
        <v>593</v>
      </c>
      <c r="L58" s="62">
        <f t="shared" si="19"/>
        <v>593</v>
      </c>
    </row>
    <row r="59" ht="32.25" customHeight="1" spans="1:12">
      <c r="A59" s="41"/>
      <c r="B59" s="42">
        <v>4</v>
      </c>
      <c r="C59" s="35" t="s">
        <v>36</v>
      </c>
      <c r="D59" s="36">
        <f>'OKTOBER 23'!J59</f>
        <v>0</v>
      </c>
      <c r="E59" s="36">
        <f>'OKTOBER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'OKTOBER 23'!J62</f>
        <v>0</v>
      </c>
      <c r="E62" s="36">
        <f>'OKTOBER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'OKTOBER 23'!J64</f>
        <v>0</v>
      </c>
      <c r="E64" s="36">
        <f>'OKTOBER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'OKTOBER 23'!J65</f>
        <v>0</v>
      </c>
      <c r="E65" s="36">
        <f>'OKTOBER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'OKTOBER 23'!J68</f>
        <v>79</v>
      </c>
      <c r="E68" s="36">
        <f>'OKTOBER 23'!K68</f>
        <v>103</v>
      </c>
      <c r="F68" s="32">
        <f t="shared" ref="F68:F78" si="25">SUM(D68:E68)</f>
        <v>182</v>
      </c>
      <c r="G68" s="71">
        <f>SUM(G70:G78)</f>
        <v>9</v>
      </c>
      <c r="H68" s="71">
        <f>SUM(H70:H78)</f>
        <v>11</v>
      </c>
      <c r="I68" s="32">
        <f t="shared" ref="I68:I78" si="26">SUM(G68:H68)</f>
        <v>20</v>
      </c>
      <c r="J68" s="32">
        <f t="shared" ref="J68:J78" si="27">SUM(D68,G68)</f>
        <v>88</v>
      </c>
      <c r="K68" s="32">
        <f t="shared" ref="K68:K78" si="28">SUM(E68,H68)</f>
        <v>114</v>
      </c>
      <c r="L68" s="62">
        <f t="shared" ref="L68:L78" si="29">SUM(J68:K68)</f>
        <v>202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'OKTOBER 23'!J70</f>
        <v>70</v>
      </c>
      <c r="E70" s="36">
        <f>'OKTOBER 23'!K70</f>
        <v>56</v>
      </c>
      <c r="F70" s="32">
        <f t="shared" si="25"/>
        <v>126</v>
      </c>
      <c r="G70" s="32">
        <v>8</v>
      </c>
      <c r="H70" s="32">
        <v>6</v>
      </c>
      <c r="I70" s="32">
        <f t="shared" si="26"/>
        <v>14</v>
      </c>
      <c r="J70" s="32">
        <f t="shared" si="27"/>
        <v>78</v>
      </c>
      <c r="K70" s="32">
        <f t="shared" si="28"/>
        <v>62</v>
      </c>
      <c r="L70" s="62">
        <f t="shared" si="29"/>
        <v>140</v>
      </c>
    </row>
    <row r="71" ht="32.25" customHeight="1" spans="1:12">
      <c r="A71" s="41"/>
      <c r="B71" s="42">
        <v>2</v>
      </c>
      <c r="C71" s="35" t="s">
        <v>61</v>
      </c>
      <c r="D71" s="36">
        <f>'OKTOBER 23'!J71</f>
        <v>1</v>
      </c>
      <c r="E71" s="36">
        <f>'OKTOBER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'OKTOBER 23'!J72</f>
        <v>0</v>
      </c>
      <c r="E72" s="36">
        <f>'OKTOBER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'OKTOBER 23'!J73</f>
        <v>8</v>
      </c>
      <c r="E73" s="36">
        <f>'OKTOBER 23'!K73</f>
        <v>11</v>
      </c>
      <c r="F73" s="32">
        <f t="shared" si="25"/>
        <v>19</v>
      </c>
      <c r="G73" s="32">
        <v>1</v>
      </c>
      <c r="H73" s="32">
        <v>2</v>
      </c>
      <c r="I73" s="32">
        <f t="shared" si="26"/>
        <v>3</v>
      </c>
      <c r="J73" s="32">
        <f t="shared" si="27"/>
        <v>9</v>
      </c>
      <c r="K73" s="32">
        <f t="shared" si="28"/>
        <v>13</v>
      </c>
      <c r="L73" s="62">
        <f t="shared" si="29"/>
        <v>22</v>
      </c>
    </row>
    <row r="74" ht="32.25" customHeight="1" spans="1:12">
      <c r="A74" s="41"/>
      <c r="B74" s="42">
        <v>5</v>
      </c>
      <c r="C74" s="35" t="s">
        <v>64</v>
      </c>
      <c r="D74" s="36">
        <f>'OKTOBER 23'!J74</f>
        <v>0</v>
      </c>
      <c r="E74" s="36">
        <f>'OKTOBER 23'!K74</f>
        <v>10</v>
      </c>
      <c r="F74" s="32">
        <f t="shared" si="25"/>
        <v>10</v>
      </c>
      <c r="G74" s="32">
        <v>0</v>
      </c>
      <c r="H74" s="32">
        <v>1</v>
      </c>
      <c r="I74" s="32">
        <f t="shared" si="26"/>
        <v>1</v>
      </c>
      <c r="J74" s="32">
        <f t="shared" si="27"/>
        <v>0</v>
      </c>
      <c r="K74" s="32">
        <f t="shared" si="28"/>
        <v>11</v>
      </c>
      <c r="L74" s="62">
        <f t="shared" si="29"/>
        <v>11</v>
      </c>
    </row>
    <row r="75" ht="32.25" customHeight="1" spans="1:12">
      <c r="A75" s="41"/>
      <c r="B75" s="42">
        <v>6</v>
      </c>
      <c r="C75" s="35" t="s">
        <v>65</v>
      </c>
      <c r="D75" s="36">
        <f>'OKTOBER 23'!J75</f>
        <v>0</v>
      </c>
      <c r="E75" s="36">
        <f>'OKTOBER 23'!K75</f>
        <v>10</v>
      </c>
      <c r="F75" s="32">
        <f t="shared" si="25"/>
        <v>10</v>
      </c>
      <c r="G75" s="32">
        <v>0</v>
      </c>
      <c r="H75" s="32">
        <v>1</v>
      </c>
      <c r="I75" s="32">
        <f t="shared" si="26"/>
        <v>1</v>
      </c>
      <c r="J75" s="32">
        <f t="shared" si="27"/>
        <v>0</v>
      </c>
      <c r="K75" s="32">
        <f t="shared" si="28"/>
        <v>11</v>
      </c>
      <c r="L75" s="62">
        <f t="shared" si="29"/>
        <v>11</v>
      </c>
    </row>
    <row r="76" ht="32.25" customHeight="1" spans="1:12">
      <c r="A76" s="41"/>
      <c r="B76" s="42">
        <v>7</v>
      </c>
      <c r="C76" s="35" t="s">
        <v>66</v>
      </c>
      <c r="D76" s="36">
        <f>'OKTOBER 23'!J76</f>
        <v>0</v>
      </c>
      <c r="E76" s="36">
        <f>'OKTOBER 23'!K76</f>
        <v>10</v>
      </c>
      <c r="F76" s="32">
        <f t="shared" si="25"/>
        <v>10</v>
      </c>
      <c r="G76" s="32">
        <v>0</v>
      </c>
      <c r="H76" s="32">
        <v>1</v>
      </c>
      <c r="I76" s="32">
        <f t="shared" si="26"/>
        <v>1</v>
      </c>
      <c r="J76" s="32">
        <f t="shared" si="27"/>
        <v>0</v>
      </c>
      <c r="K76" s="32">
        <f t="shared" si="28"/>
        <v>11</v>
      </c>
      <c r="L76" s="62">
        <f t="shared" si="29"/>
        <v>11</v>
      </c>
    </row>
    <row r="77" ht="32.25" customHeight="1" spans="1:12">
      <c r="A77" s="41"/>
      <c r="B77" s="42">
        <v>8</v>
      </c>
      <c r="C77" s="35" t="s">
        <v>67</v>
      </c>
      <c r="D77" s="36">
        <f>'OKTOBER 23'!J77</f>
        <v>0</v>
      </c>
      <c r="E77" s="36">
        <f>'OKTOBER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'OKTOBER 23'!J78</f>
        <v>0</v>
      </c>
      <c r="E78" s="36">
        <f>'OKTOBER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'OKTOBER 23'!J81</f>
        <v>316</v>
      </c>
      <c r="E81" s="36">
        <f>'OKTOBER 23'!K81</f>
        <v>406</v>
      </c>
      <c r="F81" s="32">
        <f t="shared" ref="F81:F87" si="30">SUM(D81:E81)</f>
        <v>722</v>
      </c>
      <c r="G81" s="71">
        <f>SUM(G83:G87)</f>
        <v>27</v>
      </c>
      <c r="H81" s="71">
        <f>SUM(H83:H87)</f>
        <v>53</v>
      </c>
      <c r="I81" s="32">
        <f t="shared" ref="I81:I87" si="31">SUM(G81:H81)</f>
        <v>80</v>
      </c>
      <c r="J81" s="32">
        <f t="shared" ref="J81:J87" si="32">SUM(D81,G81)</f>
        <v>343</v>
      </c>
      <c r="K81" s="32">
        <f t="shared" ref="K81:K87" si="33">SUM(E81,H81)</f>
        <v>459</v>
      </c>
      <c r="L81" s="62">
        <f t="shared" ref="L81:L87" si="34">SUM(J81:K81)</f>
        <v>802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'OKTOBER 23'!J83</f>
        <v>316</v>
      </c>
      <c r="E83" s="36">
        <f>'OKTOBER 23'!K83</f>
        <v>406</v>
      </c>
      <c r="F83" s="32">
        <f t="shared" si="30"/>
        <v>722</v>
      </c>
      <c r="G83" s="32">
        <v>26</v>
      </c>
      <c r="H83" s="32">
        <v>53</v>
      </c>
      <c r="I83" s="32">
        <f t="shared" si="31"/>
        <v>79</v>
      </c>
      <c r="J83" s="32">
        <f t="shared" si="32"/>
        <v>342</v>
      </c>
      <c r="K83" s="32">
        <f t="shared" si="33"/>
        <v>459</v>
      </c>
      <c r="L83" s="62">
        <f t="shared" si="34"/>
        <v>801</v>
      </c>
    </row>
    <row r="84" ht="32.25" customHeight="1" spans="1:12">
      <c r="A84" s="41"/>
      <c r="B84" s="42">
        <v>2</v>
      </c>
      <c r="C84" s="35" t="s">
        <v>73</v>
      </c>
      <c r="D84" s="36">
        <f>'OKTOBER 23'!J84</f>
        <v>0</v>
      </c>
      <c r="E84" s="36">
        <f>'OKTOBER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'OKTOBER 23'!J85</f>
        <v>0</v>
      </c>
      <c r="E85" s="36">
        <f>'OKTOBER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'OKTOBER 23'!J86</f>
        <v>0</v>
      </c>
      <c r="E86" s="36">
        <f>'OKTOBER 23'!K86</f>
        <v>0</v>
      </c>
      <c r="F86" s="73">
        <f t="shared" si="30"/>
        <v>0</v>
      </c>
      <c r="G86" s="74">
        <v>1</v>
      </c>
      <c r="H86" s="74">
        <v>0</v>
      </c>
      <c r="I86" s="106">
        <f t="shared" si="31"/>
        <v>1</v>
      </c>
      <c r="J86" s="32">
        <f t="shared" si="32"/>
        <v>1</v>
      </c>
      <c r="K86" s="32">
        <f t="shared" si="33"/>
        <v>0</v>
      </c>
      <c r="L86" s="62">
        <f t="shared" si="34"/>
        <v>1</v>
      </c>
    </row>
    <row r="87" ht="32.25" customHeight="1" spans="1:12">
      <c r="A87" s="41"/>
      <c r="B87" s="42">
        <v>5</v>
      </c>
      <c r="C87" s="75" t="s">
        <v>76</v>
      </c>
      <c r="D87" s="36">
        <f>'OKTOBER 23'!J87</f>
        <v>0</v>
      </c>
      <c r="E87" s="36">
        <f>'OKTOBER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4796</v>
      </c>
      <c r="E92" s="106">
        <v>4796</v>
      </c>
      <c r="F92" s="107">
        <v>1</v>
      </c>
      <c r="G92" s="103">
        <f>I19</f>
        <v>448</v>
      </c>
      <c r="H92" s="108">
        <f>G92</f>
        <v>448</v>
      </c>
      <c r="I92" s="107">
        <v>1</v>
      </c>
      <c r="J92" s="108">
        <f>SUM(D92,G92)</f>
        <v>5244</v>
      </c>
      <c r="K92" s="108">
        <f>J92</f>
        <v>5244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744</v>
      </c>
      <c r="E94" s="114">
        <f>'FEBRUARI 23'!K97</f>
        <v>1258</v>
      </c>
      <c r="F94" s="115">
        <f>D94/E94</f>
        <v>0.591414944356121</v>
      </c>
      <c r="G94" s="116">
        <f>I26</f>
        <v>62</v>
      </c>
      <c r="H94" s="116">
        <v>1258</v>
      </c>
      <c r="I94" s="115">
        <f>G94/H94</f>
        <v>0.0492845786963434</v>
      </c>
      <c r="J94" s="116">
        <f>L26</f>
        <v>806</v>
      </c>
      <c r="K94" s="116">
        <v>1258</v>
      </c>
      <c r="L94" s="126">
        <f>J94/K94</f>
        <v>0.640699523052464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118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tabSelected="1" view="pageBreakPreview" zoomScale="60" zoomScaleNormal="73" workbookViewId="0">
      <pane ySplit="16" topLeftCell="A17" activePane="bottomLeft" state="frozen"/>
      <selection/>
      <selection pane="bottomLeft" activeCell="D18" sqref="D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'NOVEMBER 23'!J19</f>
        <v>1292</v>
      </c>
      <c r="E19" s="36">
        <f>'NOVEMBER 23'!K19</f>
        <v>3952</v>
      </c>
      <c r="F19" s="32">
        <f>SUM(D19:E19)</f>
        <v>5244</v>
      </c>
      <c r="G19" s="32">
        <v>160</v>
      </c>
      <c r="H19" s="32">
        <v>380</v>
      </c>
      <c r="I19" s="32">
        <f>SUM(G19:H19)</f>
        <v>540</v>
      </c>
      <c r="J19" s="32">
        <f>SUM(D19,G19)</f>
        <v>1452</v>
      </c>
      <c r="K19" s="32">
        <f>SUM(E19,H19)</f>
        <v>4332</v>
      </c>
      <c r="L19" s="62">
        <f>SUM(J19:K19)</f>
        <v>5784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'NOVEMBER 23'!J22</f>
        <v>1246</v>
      </c>
      <c r="E22" s="36">
        <f>'NOVEMBER 23'!K22</f>
        <v>3755</v>
      </c>
      <c r="F22" s="32">
        <f t="shared" ref="F22:F28" si="0">SUM(D22:E22)</f>
        <v>5001</v>
      </c>
      <c r="G22" s="32">
        <v>158</v>
      </c>
      <c r="H22" s="32">
        <v>368</v>
      </c>
      <c r="I22" s="32">
        <f t="shared" ref="I22:I28" si="1">SUM(G22:H22)</f>
        <v>526</v>
      </c>
      <c r="J22" s="32">
        <f t="shared" ref="J22:J28" si="2">SUM(D22,G22)</f>
        <v>1404</v>
      </c>
      <c r="K22" s="32">
        <f t="shared" ref="K22:K28" si="3">SUM(E22,H22)</f>
        <v>4123</v>
      </c>
      <c r="L22" s="62">
        <f t="shared" ref="L22:L28" si="4">SUM(J22:K22)</f>
        <v>5527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'NOVEMBER 23'!J25</f>
        <v>225</v>
      </c>
      <c r="E25" s="36">
        <f>'NOVEMBER 23'!K25</f>
        <v>274</v>
      </c>
      <c r="F25" s="32">
        <f t="shared" si="0"/>
        <v>499</v>
      </c>
      <c r="G25" s="32">
        <v>47</v>
      </c>
      <c r="H25" s="32">
        <v>64</v>
      </c>
      <c r="I25" s="32">
        <f t="shared" si="1"/>
        <v>111</v>
      </c>
      <c r="J25" s="32">
        <f t="shared" si="2"/>
        <v>272</v>
      </c>
      <c r="K25" s="32">
        <f t="shared" si="3"/>
        <v>338</v>
      </c>
      <c r="L25" s="62">
        <f t="shared" si="4"/>
        <v>610</v>
      </c>
    </row>
    <row r="26" ht="32.25" customHeight="1" spans="1:12">
      <c r="A26" s="41"/>
      <c r="B26" s="42">
        <v>2</v>
      </c>
      <c r="C26" s="35" t="s">
        <v>21</v>
      </c>
      <c r="D26" s="36">
        <f>'NOVEMBER 23'!J26</f>
        <v>0</v>
      </c>
      <c r="E26" s="36">
        <f>'NOVEMBER 23'!K26</f>
        <v>806</v>
      </c>
      <c r="F26" s="32">
        <f t="shared" si="0"/>
        <v>806</v>
      </c>
      <c r="G26" s="32">
        <v>0</v>
      </c>
      <c r="H26" s="32">
        <v>64</v>
      </c>
      <c r="I26" s="32">
        <f t="shared" si="1"/>
        <v>64</v>
      </c>
      <c r="J26" s="32">
        <f t="shared" si="2"/>
        <v>0</v>
      </c>
      <c r="K26" s="32">
        <f t="shared" si="3"/>
        <v>870</v>
      </c>
      <c r="L26" s="62">
        <f t="shared" si="4"/>
        <v>870</v>
      </c>
    </row>
    <row r="27" ht="32.25" customHeight="1" spans="1:12">
      <c r="A27" s="41"/>
      <c r="B27" s="42">
        <v>3</v>
      </c>
      <c r="C27" s="35" t="s">
        <v>22</v>
      </c>
      <c r="D27" s="36">
        <f>'NOVEMBER 23'!J27</f>
        <v>61</v>
      </c>
      <c r="E27" s="36">
        <f>'NOVEMBER 23'!K27</f>
        <v>509</v>
      </c>
      <c r="F27" s="32">
        <f t="shared" si="0"/>
        <v>570</v>
      </c>
      <c r="G27" s="32">
        <v>6</v>
      </c>
      <c r="H27" s="32">
        <v>38</v>
      </c>
      <c r="I27" s="32">
        <f t="shared" si="1"/>
        <v>44</v>
      </c>
      <c r="J27" s="32">
        <f t="shared" si="2"/>
        <v>67</v>
      </c>
      <c r="K27" s="32">
        <f t="shared" si="3"/>
        <v>547</v>
      </c>
      <c r="L27" s="62">
        <f t="shared" si="4"/>
        <v>614</v>
      </c>
    </row>
    <row r="28" ht="32.25" customHeight="1" spans="1:12">
      <c r="A28" s="41"/>
      <c r="B28" s="42">
        <v>4</v>
      </c>
      <c r="C28" s="35" t="s">
        <v>23</v>
      </c>
      <c r="D28" s="36">
        <f>'NOVEMBER 23'!J28</f>
        <v>2</v>
      </c>
      <c r="E28" s="36">
        <f>'NOVEMBER 23'!K28</f>
        <v>518</v>
      </c>
      <c r="F28" s="32">
        <f t="shared" si="0"/>
        <v>520</v>
      </c>
      <c r="G28" s="32">
        <v>1</v>
      </c>
      <c r="H28" s="32">
        <v>37</v>
      </c>
      <c r="I28" s="32">
        <f t="shared" si="1"/>
        <v>38</v>
      </c>
      <c r="J28" s="32">
        <f t="shared" si="2"/>
        <v>3</v>
      </c>
      <c r="K28" s="32">
        <f t="shared" si="3"/>
        <v>555</v>
      </c>
      <c r="L28" s="62">
        <f t="shared" si="4"/>
        <v>558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'NOVEMBER 23'!J31</f>
        <v>882</v>
      </c>
      <c r="E31" s="36">
        <f>'NOVEMBER 23'!K31</f>
        <v>2066</v>
      </c>
      <c r="F31" s="32">
        <f t="shared" ref="F31:F41" si="5">SUM(D31:E31)</f>
        <v>2948</v>
      </c>
      <c r="G31" s="50">
        <v>141</v>
      </c>
      <c r="H31" s="50">
        <v>274</v>
      </c>
      <c r="I31" s="32">
        <f t="shared" ref="I31:I41" si="6">SUM(G31:H31)</f>
        <v>415</v>
      </c>
      <c r="J31" s="32">
        <f t="shared" ref="J31:J41" si="7">SUM(D31,G31)</f>
        <v>1023</v>
      </c>
      <c r="K31" s="32">
        <f t="shared" ref="K31:K41" si="8">SUM(E31,H31)</f>
        <v>2340</v>
      </c>
      <c r="L31" s="62">
        <f t="shared" ref="L31:L41" si="9">SUM(J31:K31)</f>
        <v>3363</v>
      </c>
    </row>
    <row r="32" ht="32.25" customHeight="1" spans="1:12">
      <c r="A32" s="41"/>
      <c r="B32" s="42">
        <v>2</v>
      </c>
      <c r="C32" s="35" t="s">
        <v>27</v>
      </c>
      <c r="D32" s="36">
        <f>'NOVEMBER 23'!J32</f>
        <v>473</v>
      </c>
      <c r="E32" s="36">
        <f>'NOVEMBER 23'!K32</f>
        <v>1120</v>
      </c>
      <c r="F32" s="32">
        <f t="shared" si="5"/>
        <v>1593</v>
      </c>
      <c r="G32" s="32">
        <v>78</v>
      </c>
      <c r="H32" s="32">
        <v>148</v>
      </c>
      <c r="I32" s="32">
        <f t="shared" si="6"/>
        <v>226</v>
      </c>
      <c r="J32" s="32">
        <f t="shared" si="7"/>
        <v>551</v>
      </c>
      <c r="K32" s="32">
        <f t="shared" si="8"/>
        <v>1268</v>
      </c>
      <c r="L32" s="62">
        <f t="shared" si="9"/>
        <v>1819</v>
      </c>
    </row>
    <row r="33" ht="32.25" customHeight="1" spans="1:12">
      <c r="A33" s="41"/>
      <c r="B33" s="42">
        <v>3</v>
      </c>
      <c r="C33" s="35" t="s">
        <v>28</v>
      </c>
      <c r="D33" s="36">
        <f>'NOVEMBER 23'!J33</f>
        <v>197</v>
      </c>
      <c r="E33" s="36">
        <f>'NOVEMBER 23'!K33</f>
        <v>477</v>
      </c>
      <c r="F33" s="32">
        <f t="shared" si="5"/>
        <v>674</v>
      </c>
      <c r="G33" s="32">
        <v>42</v>
      </c>
      <c r="H33" s="32">
        <v>88</v>
      </c>
      <c r="I33" s="32">
        <f t="shared" si="6"/>
        <v>130</v>
      </c>
      <c r="J33" s="32">
        <f t="shared" si="7"/>
        <v>239</v>
      </c>
      <c r="K33" s="32">
        <f t="shared" si="8"/>
        <v>565</v>
      </c>
      <c r="L33" s="62">
        <f t="shared" si="9"/>
        <v>804</v>
      </c>
    </row>
    <row r="34" ht="32.25" customHeight="1" spans="1:12">
      <c r="A34" s="41"/>
      <c r="B34" s="42">
        <v>4</v>
      </c>
      <c r="C34" s="35" t="s">
        <v>29</v>
      </c>
      <c r="D34" s="36">
        <f>'NOVEMBER 23'!J34</f>
        <v>154</v>
      </c>
      <c r="E34" s="36">
        <f>'NOVEMBER 23'!K34</f>
        <v>370</v>
      </c>
      <c r="F34" s="32">
        <f t="shared" si="5"/>
        <v>524</v>
      </c>
      <c r="G34" s="32">
        <v>38</v>
      </c>
      <c r="H34" s="32">
        <v>77</v>
      </c>
      <c r="I34" s="32">
        <f t="shared" si="6"/>
        <v>115</v>
      </c>
      <c r="J34" s="32">
        <f t="shared" si="7"/>
        <v>192</v>
      </c>
      <c r="K34" s="32">
        <f t="shared" si="8"/>
        <v>447</v>
      </c>
      <c r="L34" s="62">
        <f t="shared" si="9"/>
        <v>639</v>
      </c>
    </row>
    <row r="35" ht="32.25" customHeight="1" spans="1:12">
      <c r="A35" s="41"/>
      <c r="B35" s="42">
        <v>5</v>
      </c>
      <c r="C35" s="35" t="s">
        <v>30</v>
      </c>
      <c r="D35" s="36">
        <f>'NOVEMBER 23'!J35</f>
        <v>224</v>
      </c>
      <c r="E35" s="36">
        <f>'NOVEMBER 23'!K35</f>
        <v>527</v>
      </c>
      <c r="F35" s="32">
        <f t="shared" si="5"/>
        <v>751</v>
      </c>
      <c r="G35" s="32">
        <v>39</v>
      </c>
      <c r="H35" s="32">
        <v>84</v>
      </c>
      <c r="I35" s="32">
        <f t="shared" si="6"/>
        <v>123</v>
      </c>
      <c r="J35" s="32">
        <f t="shared" si="7"/>
        <v>263</v>
      </c>
      <c r="K35" s="32">
        <f t="shared" si="8"/>
        <v>611</v>
      </c>
      <c r="L35" s="62">
        <f t="shared" si="9"/>
        <v>874</v>
      </c>
    </row>
    <row r="36" ht="32.25" customHeight="1" spans="1:12">
      <c r="A36" s="41"/>
      <c r="B36" s="42">
        <v>6</v>
      </c>
      <c r="C36" s="35" t="s">
        <v>31</v>
      </c>
      <c r="D36" s="36">
        <f>'NOVEMBER 23'!J36</f>
        <v>183</v>
      </c>
      <c r="E36" s="36">
        <f>'NOVEMBER 23'!K36</f>
        <v>367</v>
      </c>
      <c r="F36" s="32">
        <f t="shared" si="5"/>
        <v>550</v>
      </c>
      <c r="G36" s="32">
        <v>45</v>
      </c>
      <c r="H36" s="32">
        <v>76</v>
      </c>
      <c r="I36" s="32">
        <f t="shared" si="6"/>
        <v>121</v>
      </c>
      <c r="J36" s="32">
        <f t="shared" si="7"/>
        <v>228</v>
      </c>
      <c r="K36" s="32">
        <f t="shared" si="8"/>
        <v>443</v>
      </c>
      <c r="L36" s="62">
        <f t="shared" si="9"/>
        <v>671</v>
      </c>
    </row>
    <row r="37" ht="32.25" customHeight="1" spans="1:12">
      <c r="A37" s="41"/>
      <c r="B37" s="42">
        <v>7</v>
      </c>
      <c r="C37" s="35" t="s">
        <v>32</v>
      </c>
      <c r="D37" s="36">
        <f>'NOVEMBER 23'!J37</f>
        <v>183</v>
      </c>
      <c r="E37" s="36">
        <f>'NOVEMBER 23'!K37</f>
        <v>367</v>
      </c>
      <c r="F37" s="32">
        <f t="shared" si="5"/>
        <v>550</v>
      </c>
      <c r="G37" s="32">
        <v>45</v>
      </c>
      <c r="H37" s="32">
        <v>76</v>
      </c>
      <c r="I37" s="32">
        <f t="shared" si="6"/>
        <v>121</v>
      </c>
      <c r="J37" s="32">
        <f t="shared" si="7"/>
        <v>228</v>
      </c>
      <c r="K37" s="32">
        <f t="shared" si="8"/>
        <v>443</v>
      </c>
      <c r="L37" s="62">
        <f t="shared" si="9"/>
        <v>671</v>
      </c>
    </row>
    <row r="38" ht="32.25" customHeight="1" spans="1:12">
      <c r="A38" s="41"/>
      <c r="B38" s="42">
        <v>8</v>
      </c>
      <c r="C38" s="35" t="s">
        <v>33</v>
      </c>
      <c r="D38" s="36">
        <f>'NOVEMBER 23'!J38</f>
        <v>457</v>
      </c>
      <c r="E38" s="36">
        <f>'NOVEMBER 23'!K38</f>
        <v>1069</v>
      </c>
      <c r="F38" s="32">
        <f t="shared" si="5"/>
        <v>1526</v>
      </c>
      <c r="G38" s="32">
        <v>66</v>
      </c>
      <c r="H38" s="32">
        <v>130</v>
      </c>
      <c r="I38" s="32">
        <f t="shared" si="6"/>
        <v>196</v>
      </c>
      <c r="J38" s="32">
        <f t="shared" si="7"/>
        <v>523</v>
      </c>
      <c r="K38" s="32">
        <f t="shared" si="8"/>
        <v>1199</v>
      </c>
      <c r="L38" s="62">
        <f t="shared" si="9"/>
        <v>1722</v>
      </c>
    </row>
    <row r="39" ht="32.25" customHeight="1" spans="1:12">
      <c r="A39" s="41"/>
      <c r="B39" s="42">
        <v>9</v>
      </c>
      <c r="C39" s="35" t="s">
        <v>34</v>
      </c>
      <c r="D39" s="36">
        <f>'NOVEMBER 23'!J39</f>
        <v>75</v>
      </c>
      <c r="E39" s="36">
        <f>'NOVEMBER 23'!K39</f>
        <v>117</v>
      </c>
      <c r="F39" s="32">
        <f t="shared" si="5"/>
        <v>192</v>
      </c>
      <c r="G39" s="32">
        <v>24</v>
      </c>
      <c r="H39" s="32">
        <v>43</v>
      </c>
      <c r="I39" s="32">
        <f t="shared" si="6"/>
        <v>67</v>
      </c>
      <c r="J39" s="32">
        <f t="shared" si="7"/>
        <v>99</v>
      </c>
      <c r="K39" s="32">
        <f t="shared" si="8"/>
        <v>160</v>
      </c>
      <c r="L39" s="62">
        <f t="shared" si="9"/>
        <v>259</v>
      </c>
    </row>
    <row r="40" ht="32.25" customHeight="1" spans="1:12">
      <c r="A40" s="41"/>
      <c r="B40" s="42">
        <v>10</v>
      </c>
      <c r="C40" s="35" t="s">
        <v>35</v>
      </c>
      <c r="D40" s="36">
        <f>'NOVEMBER 23'!J40</f>
        <v>75</v>
      </c>
      <c r="E40" s="36">
        <f>'NOVEMBER 23'!K40</f>
        <v>117</v>
      </c>
      <c r="F40" s="32">
        <f t="shared" si="5"/>
        <v>192</v>
      </c>
      <c r="G40" s="32">
        <v>24</v>
      </c>
      <c r="H40" s="32">
        <v>43</v>
      </c>
      <c r="I40" s="32">
        <f t="shared" si="6"/>
        <v>67</v>
      </c>
      <c r="J40" s="32">
        <f t="shared" si="7"/>
        <v>99</v>
      </c>
      <c r="K40" s="32">
        <f t="shared" si="8"/>
        <v>160</v>
      </c>
      <c r="L40" s="62">
        <f t="shared" si="9"/>
        <v>259</v>
      </c>
    </row>
    <row r="41" ht="32.25" customHeight="1" spans="1:12">
      <c r="A41" s="41"/>
      <c r="B41" s="42">
        <v>11</v>
      </c>
      <c r="C41" s="35" t="s">
        <v>36</v>
      </c>
      <c r="D41" s="36">
        <f>'NOVEMBER 23'!J41</f>
        <v>0</v>
      </c>
      <c r="E41" s="36">
        <f>'NOVEMBER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'NOVEMBER 23'!J44</f>
        <v>159</v>
      </c>
      <c r="E44" s="36">
        <f>'NOVEMBER 23'!K44</f>
        <v>180</v>
      </c>
      <c r="F44" s="32">
        <f t="shared" ref="F44:F51" si="10">SUM(D44:E44)</f>
        <v>339</v>
      </c>
      <c r="G44" s="50">
        <v>20</v>
      </c>
      <c r="H44" s="50">
        <v>16</v>
      </c>
      <c r="I44" s="32">
        <f t="shared" ref="I44:I51" si="11">SUM(G44:H44)</f>
        <v>36</v>
      </c>
      <c r="J44" s="32">
        <f t="shared" ref="J44:J51" si="12">SUM(D44,G44)</f>
        <v>179</v>
      </c>
      <c r="K44" s="32">
        <f t="shared" ref="K44:K51" si="13">SUM(E44,H44)</f>
        <v>196</v>
      </c>
      <c r="L44" s="62">
        <f t="shared" ref="L44:L51" si="14">SUM(J44:K44)</f>
        <v>375</v>
      </c>
    </row>
    <row r="45" ht="32.25" customHeight="1" spans="1:12">
      <c r="A45" s="41"/>
      <c r="B45" s="42">
        <v>2</v>
      </c>
      <c r="C45" s="35" t="s">
        <v>40</v>
      </c>
      <c r="D45" s="36">
        <f>'NOVEMBER 23'!J45</f>
        <v>125</v>
      </c>
      <c r="E45" s="36">
        <f>'NOVEMBER 23'!K45</f>
        <v>832</v>
      </c>
      <c r="F45" s="32">
        <f t="shared" si="10"/>
        <v>957</v>
      </c>
      <c r="G45" s="32">
        <v>5</v>
      </c>
      <c r="H45" s="32">
        <v>68</v>
      </c>
      <c r="I45" s="32">
        <f t="shared" si="11"/>
        <v>73</v>
      </c>
      <c r="J45" s="32">
        <f t="shared" si="12"/>
        <v>130</v>
      </c>
      <c r="K45" s="32">
        <f t="shared" si="13"/>
        <v>900</v>
      </c>
      <c r="L45" s="62">
        <f t="shared" si="14"/>
        <v>1030</v>
      </c>
    </row>
    <row r="46" ht="32.25" customHeight="1" spans="1:12">
      <c r="A46" s="41"/>
      <c r="B46" s="42">
        <v>3</v>
      </c>
      <c r="C46" s="35" t="s">
        <v>41</v>
      </c>
      <c r="D46" s="36">
        <f>'NOVEMBER 23'!J46</f>
        <v>3</v>
      </c>
      <c r="E46" s="36">
        <f>'NOVEMBER 23'!K46</f>
        <v>787</v>
      </c>
      <c r="F46" s="32">
        <f t="shared" si="10"/>
        <v>790</v>
      </c>
      <c r="G46" s="32">
        <v>0</v>
      </c>
      <c r="H46" s="32">
        <v>65</v>
      </c>
      <c r="I46" s="32">
        <f t="shared" si="11"/>
        <v>65</v>
      </c>
      <c r="J46" s="32">
        <f t="shared" si="12"/>
        <v>3</v>
      </c>
      <c r="K46" s="32">
        <f t="shared" si="13"/>
        <v>852</v>
      </c>
      <c r="L46" s="62">
        <f t="shared" si="14"/>
        <v>855</v>
      </c>
    </row>
    <row r="47" ht="32.25" customHeight="1" spans="1:12">
      <c r="A47" s="41"/>
      <c r="B47" s="42">
        <v>4</v>
      </c>
      <c r="C47" s="35" t="s">
        <v>42</v>
      </c>
      <c r="D47" s="36">
        <f>'NOVEMBER 23'!J47</f>
        <v>0</v>
      </c>
      <c r="E47" s="36">
        <f>'NOVEMBER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'NOVEMBER 23'!J48</f>
        <v>49</v>
      </c>
      <c r="E48" s="36">
        <f>'NOVEMBER 23'!K48</f>
        <v>801</v>
      </c>
      <c r="F48" s="32">
        <f t="shared" si="10"/>
        <v>850</v>
      </c>
      <c r="G48" s="32">
        <v>2</v>
      </c>
      <c r="H48" s="32">
        <v>66</v>
      </c>
      <c r="I48" s="32">
        <f t="shared" si="11"/>
        <v>68</v>
      </c>
      <c r="J48" s="32">
        <f t="shared" si="12"/>
        <v>51</v>
      </c>
      <c r="K48" s="32">
        <f t="shared" si="13"/>
        <v>867</v>
      </c>
      <c r="L48" s="62">
        <f t="shared" si="14"/>
        <v>918</v>
      </c>
    </row>
    <row r="49" ht="32.25" customHeight="1" spans="1:12">
      <c r="A49" s="41"/>
      <c r="B49" s="42">
        <v>6</v>
      </c>
      <c r="C49" s="35" t="s">
        <v>44</v>
      </c>
      <c r="D49" s="36">
        <f>'NOVEMBER 23'!J49</f>
        <v>5</v>
      </c>
      <c r="E49" s="36">
        <f>'NOVEMBER 23'!K49</f>
        <v>1</v>
      </c>
      <c r="F49" s="32">
        <f t="shared" si="10"/>
        <v>6</v>
      </c>
      <c r="G49" s="32">
        <v>1</v>
      </c>
      <c r="H49" s="32">
        <v>1</v>
      </c>
      <c r="I49" s="32">
        <f t="shared" si="11"/>
        <v>2</v>
      </c>
      <c r="J49" s="32">
        <f t="shared" si="12"/>
        <v>6</v>
      </c>
      <c r="K49" s="32">
        <f t="shared" si="13"/>
        <v>2</v>
      </c>
      <c r="L49" s="62">
        <f t="shared" si="14"/>
        <v>8</v>
      </c>
    </row>
    <row r="50" ht="32.25" customHeight="1" spans="1:12">
      <c r="A50" s="41"/>
      <c r="B50" s="42">
        <v>7</v>
      </c>
      <c r="C50" s="35" t="s">
        <v>45</v>
      </c>
      <c r="D50" s="36">
        <f>'NOVEMBER 23'!J50</f>
        <v>3</v>
      </c>
      <c r="E50" s="36">
        <f>'NOVEMBER 23'!K50</f>
        <v>7</v>
      </c>
      <c r="F50" s="32">
        <f t="shared" si="10"/>
        <v>10</v>
      </c>
      <c r="G50" s="32">
        <v>1</v>
      </c>
      <c r="H50" s="32">
        <v>1</v>
      </c>
      <c r="I50" s="32">
        <f t="shared" si="11"/>
        <v>2</v>
      </c>
      <c r="J50" s="32">
        <f t="shared" si="12"/>
        <v>4</v>
      </c>
      <c r="K50" s="32">
        <f t="shared" si="13"/>
        <v>8</v>
      </c>
      <c r="L50" s="62">
        <f t="shared" si="14"/>
        <v>12</v>
      </c>
    </row>
    <row r="51" ht="32.25" customHeight="1" spans="1:12">
      <c r="A51" s="41"/>
      <c r="B51" s="42">
        <v>8</v>
      </c>
      <c r="C51" s="35" t="s">
        <v>46</v>
      </c>
      <c r="D51" s="36">
        <f>'NOVEMBER 23'!J51</f>
        <v>0</v>
      </c>
      <c r="E51" s="36">
        <f>'NOVEMBER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'NOVEMBER 23'!J54</f>
        <v>79</v>
      </c>
      <c r="E54" s="36">
        <f>'NOVEMBER 23'!K54</f>
        <v>1546</v>
      </c>
      <c r="F54" s="32">
        <f t="shared" ref="F54:F59" si="15">SUM(D54:E54)</f>
        <v>1625</v>
      </c>
      <c r="G54" s="50">
        <v>28</v>
      </c>
      <c r="H54" s="50">
        <v>150</v>
      </c>
      <c r="I54" s="32">
        <f t="shared" ref="I54:I59" si="16">SUM(G54:H54)</f>
        <v>178</v>
      </c>
      <c r="J54" s="32">
        <f t="shared" ref="J54:J59" si="17">SUM(D54,G54)</f>
        <v>107</v>
      </c>
      <c r="K54" s="32">
        <f t="shared" ref="K54:K59" si="18">SUM(E54,H54)</f>
        <v>1696</v>
      </c>
      <c r="L54" s="62">
        <f t="shared" ref="L54:L59" si="19">SUM(J54:K54)</f>
        <v>1803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'NOVEMBER 23'!J56</f>
        <v>74</v>
      </c>
      <c r="E56" s="36">
        <f>'NOVEMBER 23'!K56</f>
        <v>133</v>
      </c>
      <c r="F56" s="32">
        <f t="shared" si="15"/>
        <v>207</v>
      </c>
      <c r="G56" s="32">
        <v>28</v>
      </c>
      <c r="H56" s="32">
        <v>46</v>
      </c>
      <c r="I56" s="32">
        <f t="shared" si="16"/>
        <v>74</v>
      </c>
      <c r="J56" s="32">
        <f t="shared" si="17"/>
        <v>102</v>
      </c>
      <c r="K56" s="32">
        <f t="shared" si="18"/>
        <v>179</v>
      </c>
      <c r="L56" s="62">
        <f t="shared" si="19"/>
        <v>281</v>
      </c>
    </row>
    <row r="57" ht="32.25" customHeight="1" spans="1:12">
      <c r="A57" s="41"/>
      <c r="B57" s="42">
        <v>2</v>
      </c>
      <c r="C57" s="35" t="s">
        <v>51</v>
      </c>
      <c r="D57" s="36">
        <f>'NOVEMBER 23'!J57</f>
        <v>0</v>
      </c>
      <c r="E57" s="36">
        <f>'NOVEMBER 23'!K57</f>
        <v>798</v>
      </c>
      <c r="F57" s="32">
        <f t="shared" si="15"/>
        <v>798</v>
      </c>
      <c r="G57" s="32">
        <v>0</v>
      </c>
      <c r="H57" s="32">
        <v>66</v>
      </c>
      <c r="I57" s="32">
        <f t="shared" si="16"/>
        <v>66</v>
      </c>
      <c r="J57" s="32">
        <f t="shared" si="17"/>
        <v>0</v>
      </c>
      <c r="K57" s="32">
        <f t="shared" si="18"/>
        <v>864</v>
      </c>
      <c r="L57" s="62">
        <f t="shared" si="19"/>
        <v>864</v>
      </c>
    </row>
    <row r="58" ht="32.25" customHeight="1" spans="1:12">
      <c r="A58" s="41"/>
      <c r="B58" s="42">
        <v>3</v>
      </c>
      <c r="C58" s="51" t="s">
        <v>52</v>
      </c>
      <c r="D58" s="36">
        <f>'NOVEMBER 23'!J58</f>
        <v>0</v>
      </c>
      <c r="E58" s="36">
        <f>'NOVEMBER 23'!K58</f>
        <v>593</v>
      </c>
      <c r="F58" s="32">
        <f t="shared" si="15"/>
        <v>593</v>
      </c>
      <c r="G58" s="32">
        <v>0</v>
      </c>
      <c r="H58" s="32">
        <v>38</v>
      </c>
      <c r="I58" s="32">
        <f t="shared" si="16"/>
        <v>38</v>
      </c>
      <c r="J58" s="32">
        <f t="shared" si="17"/>
        <v>0</v>
      </c>
      <c r="K58" s="32">
        <f t="shared" si="18"/>
        <v>631</v>
      </c>
      <c r="L58" s="62">
        <f t="shared" si="19"/>
        <v>631</v>
      </c>
    </row>
    <row r="59" ht="32.25" customHeight="1" spans="1:12">
      <c r="A59" s="41"/>
      <c r="B59" s="42">
        <v>4</v>
      </c>
      <c r="C59" s="35" t="s">
        <v>36</v>
      </c>
      <c r="D59" s="36">
        <f>'NOVEMBER 23'!J59</f>
        <v>0</v>
      </c>
      <c r="E59" s="36">
        <f>'NOVEMBER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'NOVEMBER 23'!J62</f>
        <v>0</v>
      </c>
      <c r="E62" s="36">
        <f>'NOVEMBER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'NOVEMBER 23'!J64</f>
        <v>0</v>
      </c>
      <c r="E64" s="36">
        <f>'NOVEMBER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'NOVEMBER 23'!J65</f>
        <v>0</v>
      </c>
      <c r="E65" s="36">
        <f>'NOVEMBER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'NOVEMBER 23'!J68</f>
        <v>88</v>
      </c>
      <c r="E68" s="36">
        <f>'NOVEMBER 23'!K68</f>
        <v>114</v>
      </c>
      <c r="F68" s="32">
        <f t="shared" ref="F68:F78" si="25">SUM(D68:E68)</f>
        <v>202</v>
      </c>
      <c r="G68" s="71">
        <f>SUM(G70:G78)</f>
        <v>8</v>
      </c>
      <c r="H68" s="71">
        <f>SUM(H70:H78)</f>
        <v>6</v>
      </c>
      <c r="I68" s="32">
        <f t="shared" ref="I68:I78" si="26">SUM(G68:H68)</f>
        <v>14</v>
      </c>
      <c r="J68" s="32">
        <f t="shared" ref="J68:J78" si="27">SUM(D68,G68)</f>
        <v>96</v>
      </c>
      <c r="K68" s="32">
        <f t="shared" ref="K68:K78" si="28">SUM(E68,H68)</f>
        <v>120</v>
      </c>
      <c r="L68" s="62">
        <f t="shared" ref="L68:L78" si="29">SUM(J68:K68)</f>
        <v>216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'NOVEMBER 23'!J70</f>
        <v>78</v>
      </c>
      <c r="E70" s="36">
        <f>'NOVEMBER 23'!K70</f>
        <v>62</v>
      </c>
      <c r="F70" s="32">
        <f t="shared" si="25"/>
        <v>140</v>
      </c>
      <c r="G70" s="32">
        <v>6</v>
      </c>
      <c r="H70" s="32">
        <v>6</v>
      </c>
      <c r="I70" s="32">
        <f t="shared" si="26"/>
        <v>12</v>
      </c>
      <c r="J70" s="32">
        <f t="shared" si="27"/>
        <v>84</v>
      </c>
      <c r="K70" s="32">
        <f t="shared" si="28"/>
        <v>68</v>
      </c>
      <c r="L70" s="62">
        <f t="shared" si="29"/>
        <v>152</v>
      </c>
    </row>
    <row r="71" ht="32.25" customHeight="1" spans="1:12">
      <c r="A71" s="41"/>
      <c r="B71" s="42">
        <v>2</v>
      </c>
      <c r="C71" s="35" t="s">
        <v>61</v>
      </c>
      <c r="D71" s="36">
        <f>'NOVEMBER 23'!J71</f>
        <v>1</v>
      </c>
      <c r="E71" s="36">
        <f>'NOVEMBER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'NOVEMBER 23'!J72</f>
        <v>0</v>
      </c>
      <c r="E72" s="36">
        <f>'NOVEMBER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'NOVEMBER 23'!J73</f>
        <v>9</v>
      </c>
      <c r="E73" s="36">
        <f>'NOVEMBER 23'!K73</f>
        <v>13</v>
      </c>
      <c r="F73" s="32">
        <f t="shared" si="25"/>
        <v>22</v>
      </c>
      <c r="G73" s="32">
        <v>2</v>
      </c>
      <c r="H73" s="32">
        <v>0</v>
      </c>
      <c r="I73" s="32">
        <f t="shared" si="26"/>
        <v>2</v>
      </c>
      <c r="J73" s="32">
        <f t="shared" si="27"/>
        <v>11</v>
      </c>
      <c r="K73" s="32">
        <f t="shared" si="28"/>
        <v>13</v>
      </c>
      <c r="L73" s="62">
        <f t="shared" si="29"/>
        <v>24</v>
      </c>
    </row>
    <row r="74" ht="32.25" customHeight="1" spans="1:12">
      <c r="A74" s="41"/>
      <c r="B74" s="42">
        <v>5</v>
      </c>
      <c r="C74" s="35" t="s">
        <v>64</v>
      </c>
      <c r="D74" s="36">
        <f>'NOVEMBER 23'!J74</f>
        <v>0</v>
      </c>
      <c r="E74" s="36">
        <f>'NOVEMBER 23'!K74</f>
        <v>11</v>
      </c>
      <c r="F74" s="32">
        <f t="shared" si="25"/>
        <v>11</v>
      </c>
      <c r="G74" s="32">
        <v>0</v>
      </c>
      <c r="H74" s="32">
        <v>0</v>
      </c>
      <c r="I74" s="32">
        <f t="shared" si="26"/>
        <v>0</v>
      </c>
      <c r="J74" s="32">
        <f t="shared" si="27"/>
        <v>0</v>
      </c>
      <c r="K74" s="32">
        <f t="shared" si="28"/>
        <v>11</v>
      </c>
      <c r="L74" s="62">
        <f t="shared" si="29"/>
        <v>11</v>
      </c>
    </row>
    <row r="75" ht="32.25" customHeight="1" spans="1:12">
      <c r="A75" s="41"/>
      <c r="B75" s="42">
        <v>6</v>
      </c>
      <c r="C75" s="35" t="s">
        <v>65</v>
      </c>
      <c r="D75" s="36">
        <f>'NOVEMBER 23'!J75</f>
        <v>0</v>
      </c>
      <c r="E75" s="36">
        <f>'NOVEMBER 23'!K75</f>
        <v>11</v>
      </c>
      <c r="F75" s="32">
        <f t="shared" si="25"/>
        <v>11</v>
      </c>
      <c r="G75" s="32">
        <v>0</v>
      </c>
      <c r="H75" s="32">
        <v>0</v>
      </c>
      <c r="I75" s="32">
        <f t="shared" si="26"/>
        <v>0</v>
      </c>
      <c r="J75" s="32">
        <f t="shared" si="27"/>
        <v>0</v>
      </c>
      <c r="K75" s="32">
        <f t="shared" si="28"/>
        <v>11</v>
      </c>
      <c r="L75" s="62">
        <f t="shared" si="29"/>
        <v>11</v>
      </c>
    </row>
    <row r="76" ht="32.25" customHeight="1" spans="1:12">
      <c r="A76" s="41"/>
      <c r="B76" s="42">
        <v>7</v>
      </c>
      <c r="C76" s="35" t="s">
        <v>66</v>
      </c>
      <c r="D76" s="36">
        <f>'NOVEMBER 23'!J76</f>
        <v>0</v>
      </c>
      <c r="E76" s="36">
        <f>'NOVEMBER 23'!K76</f>
        <v>11</v>
      </c>
      <c r="F76" s="32">
        <f t="shared" si="25"/>
        <v>11</v>
      </c>
      <c r="G76" s="32">
        <v>0</v>
      </c>
      <c r="H76" s="32">
        <v>0</v>
      </c>
      <c r="I76" s="32">
        <f t="shared" si="26"/>
        <v>0</v>
      </c>
      <c r="J76" s="32">
        <f t="shared" si="27"/>
        <v>0</v>
      </c>
      <c r="K76" s="32">
        <f t="shared" si="28"/>
        <v>11</v>
      </c>
      <c r="L76" s="62">
        <f t="shared" si="29"/>
        <v>11</v>
      </c>
    </row>
    <row r="77" ht="32.25" customHeight="1" spans="1:12">
      <c r="A77" s="41"/>
      <c r="B77" s="42">
        <v>8</v>
      </c>
      <c r="C77" s="35" t="s">
        <v>67</v>
      </c>
      <c r="D77" s="36">
        <f>'NOVEMBER 23'!J77</f>
        <v>0</v>
      </c>
      <c r="E77" s="36">
        <f>'NOVEMBER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'NOVEMBER 23'!J78</f>
        <v>0</v>
      </c>
      <c r="E78" s="36">
        <f>'NOVEMBER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'NOVEMBER 23'!J81</f>
        <v>343</v>
      </c>
      <c r="E81" s="36">
        <f>'NOVEMBER 23'!K81</f>
        <v>459</v>
      </c>
      <c r="F81" s="32">
        <f t="shared" ref="F81:F87" si="30">SUM(D81:E81)</f>
        <v>802</v>
      </c>
      <c r="G81" s="71">
        <f>SUM(G83:G87)</f>
        <v>20</v>
      </c>
      <c r="H81" s="71">
        <f>SUM(H83:H87)</f>
        <v>31</v>
      </c>
      <c r="I81" s="32">
        <f t="shared" ref="I81:I87" si="31">SUM(G81:H81)</f>
        <v>51</v>
      </c>
      <c r="J81" s="32">
        <f t="shared" ref="J81:J87" si="32">SUM(D81,G81)</f>
        <v>363</v>
      </c>
      <c r="K81" s="32">
        <f t="shared" ref="K81:K87" si="33">SUM(E81,H81)</f>
        <v>490</v>
      </c>
      <c r="L81" s="62">
        <f t="shared" ref="L81:L87" si="34">SUM(J81:K81)</f>
        <v>853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'NOVEMBER 23'!J83</f>
        <v>342</v>
      </c>
      <c r="E83" s="36">
        <f>'NOVEMBER 23'!K83</f>
        <v>459</v>
      </c>
      <c r="F83" s="32">
        <f t="shared" si="30"/>
        <v>801</v>
      </c>
      <c r="G83" s="32">
        <v>20</v>
      </c>
      <c r="H83" s="32">
        <v>31</v>
      </c>
      <c r="I83" s="32">
        <f t="shared" si="31"/>
        <v>51</v>
      </c>
      <c r="J83" s="32">
        <f t="shared" si="32"/>
        <v>362</v>
      </c>
      <c r="K83" s="32">
        <f t="shared" si="33"/>
        <v>490</v>
      </c>
      <c r="L83" s="62">
        <f t="shared" si="34"/>
        <v>852</v>
      </c>
    </row>
    <row r="84" ht="32.25" customHeight="1" spans="1:12">
      <c r="A84" s="41"/>
      <c r="B84" s="42">
        <v>2</v>
      </c>
      <c r="C84" s="35" t="s">
        <v>73</v>
      </c>
      <c r="D84" s="36">
        <f>'NOVEMBER 23'!J84</f>
        <v>0</v>
      </c>
      <c r="E84" s="36">
        <f>'NOVEMBER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'NOVEMBER 23'!J85</f>
        <v>0</v>
      </c>
      <c r="E85" s="36">
        <f>'NOVEMBER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'NOVEMBER 23'!J86</f>
        <v>1</v>
      </c>
      <c r="E86" s="36">
        <f>'NOVEMBER 23'!K86</f>
        <v>0</v>
      </c>
      <c r="F86" s="73">
        <f t="shared" si="30"/>
        <v>1</v>
      </c>
      <c r="G86" s="74">
        <v>0</v>
      </c>
      <c r="H86" s="74">
        <v>0</v>
      </c>
      <c r="I86" s="106">
        <f t="shared" si="31"/>
        <v>0</v>
      </c>
      <c r="J86" s="32">
        <f t="shared" si="32"/>
        <v>1</v>
      </c>
      <c r="K86" s="32">
        <f t="shared" si="33"/>
        <v>0</v>
      </c>
      <c r="L86" s="62">
        <f t="shared" si="34"/>
        <v>1</v>
      </c>
    </row>
    <row r="87" ht="32.25" customHeight="1" spans="1:12">
      <c r="A87" s="41"/>
      <c r="B87" s="42">
        <v>5</v>
      </c>
      <c r="C87" s="75" t="s">
        <v>76</v>
      </c>
      <c r="D87" s="36">
        <f>'NOVEMBER 23'!J87</f>
        <v>0</v>
      </c>
      <c r="E87" s="36">
        <f>'NOVEMBER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f>F19</f>
        <v>5244</v>
      </c>
      <c r="E92" s="106">
        <f>D92</f>
        <v>5244</v>
      </c>
      <c r="F92" s="107">
        <v>1</v>
      </c>
      <c r="G92" s="103">
        <f>I19</f>
        <v>540</v>
      </c>
      <c r="H92" s="108">
        <f>G92</f>
        <v>540</v>
      </c>
      <c r="I92" s="107">
        <v>1</v>
      </c>
      <c r="J92" s="108">
        <f>SUM(D92,G92)</f>
        <v>5784</v>
      </c>
      <c r="K92" s="108">
        <f>J92</f>
        <v>5784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f>F26</f>
        <v>806</v>
      </c>
      <c r="E94" s="114">
        <f>'FEBRUARI 23'!K97</f>
        <v>1258</v>
      </c>
      <c r="F94" s="115">
        <f>D94/E94</f>
        <v>0.640699523052464</v>
      </c>
      <c r="G94" s="116">
        <f>I26</f>
        <v>64</v>
      </c>
      <c r="H94" s="116">
        <v>1258</v>
      </c>
      <c r="I94" s="115">
        <f>G94/H94</f>
        <v>0.0508744038155803</v>
      </c>
      <c r="J94" s="116">
        <f>L26</f>
        <v>870</v>
      </c>
      <c r="K94" s="116">
        <v>1258</v>
      </c>
      <c r="L94" s="126">
        <f>J94/K94</f>
        <v>0.691573926868045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120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9"/>
  <sheetViews>
    <sheetView view="pageBreakPreview" zoomScale="60" zoomScaleNormal="73" workbookViewId="0">
      <pane ySplit="16" topLeftCell="A17" activePane="bottomLeft" state="frozen"/>
      <selection/>
      <selection pane="bottomLeft" activeCell="A11" sqref="A11:L11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95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'JANUARI 23'!J19</f>
        <v>127</v>
      </c>
      <c r="E19" s="32">
        <f>'JANUARI 23'!K19</f>
        <v>395</v>
      </c>
      <c r="F19" s="32">
        <f>SUM(D19:E19)</f>
        <v>522</v>
      </c>
      <c r="G19" s="32">
        <v>119</v>
      </c>
      <c r="H19" s="32">
        <v>353</v>
      </c>
      <c r="I19" s="32">
        <f>SUM(G19:H19)</f>
        <v>472</v>
      </c>
      <c r="J19" s="32">
        <f>SUM(D19,G19)</f>
        <v>246</v>
      </c>
      <c r="K19" s="32">
        <f>SUM(E19,H19)</f>
        <v>748</v>
      </c>
      <c r="L19" s="62">
        <f>SUM(J19:K19)</f>
        <v>994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'JANUARI 23'!J22</f>
        <v>123</v>
      </c>
      <c r="E22" s="32">
        <f>'JANUARI 23'!K22</f>
        <v>377</v>
      </c>
      <c r="F22" s="32">
        <f t="shared" ref="F22:F83" si="0">SUM(D22:E22)</f>
        <v>500</v>
      </c>
      <c r="G22" s="32">
        <v>114</v>
      </c>
      <c r="H22" s="32">
        <v>335</v>
      </c>
      <c r="I22" s="32">
        <f t="shared" ref="I22:I83" si="1">SUM(G22:H22)</f>
        <v>449</v>
      </c>
      <c r="J22" s="32">
        <f t="shared" ref="J22:J83" si="2">SUM(D22,G22)</f>
        <v>237</v>
      </c>
      <c r="K22" s="32">
        <f t="shared" ref="K22:K83" si="3">SUM(E22,H22)</f>
        <v>712</v>
      </c>
      <c r="L22" s="62">
        <f t="shared" ref="L22:L83" si="4">SUM(J22:K22)</f>
        <v>949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'JANUARI 23'!J25</f>
        <v>16</v>
      </c>
      <c r="E25" s="32">
        <f>'JANUARI 23'!K25</f>
        <v>14</v>
      </c>
      <c r="F25" s="32">
        <f t="shared" si="0"/>
        <v>30</v>
      </c>
      <c r="G25" s="32">
        <v>13</v>
      </c>
      <c r="H25" s="32">
        <v>24</v>
      </c>
      <c r="I25" s="32">
        <f t="shared" si="1"/>
        <v>37</v>
      </c>
      <c r="J25" s="32">
        <f t="shared" si="2"/>
        <v>29</v>
      </c>
      <c r="K25" s="32">
        <f t="shared" si="3"/>
        <v>38</v>
      </c>
      <c r="L25" s="62">
        <f t="shared" si="4"/>
        <v>67</v>
      </c>
    </row>
    <row r="26" ht="32.25" customHeight="1" spans="1:12">
      <c r="A26" s="41"/>
      <c r="B26" s="42">
        <v>2</v>
      </c>
      <c r="C26" s="35" t="s">
        <v>21</v>
      </c>
      <c r="D26" s="36">
        <f>'JANUARI 23'!J26</f>
        <v>0</v>
      </c>
      <c r="E26" s="32">
        <f>'JANUARI 23'!K26</f>
        <v>60</v>
      </c>
      <c r="F26" s="32">
        <f t="shared" si="0"/>
        <v>60</v>
      </c>
      <c r="G26" s="32">
        <v>0</v>
      </c>
      <c r="H26" s="32">
        <v>94</v>
      </c>
      <c r="I26" s="32">
        <f t="shared" si="1"/>
        <v>94</v>
      </c>
      <c r="J26" s="32">
        <f t="shared" si="2"/>
        <v>0</v>
      </c>
      <c r="K26" s="32">
        <f t="shared" si="3"/>
        <v>154</v>
      </c>
      <c r="L26" s="62">
        <f t="shared" si="4"/>
        <v>154</v>
      </c>
    </row>
    <row r="27" ht="32.25" customHeight="1" spans="1:12">
      <c r="A27" s="41"/>
      <c r="B27" s="42">
        <v>3</v>
      </c>
      <c r="C27" s="35" t="s">
        <v>22</v>
      </c>
      <c r="D27" s="36">
        <f>'JANUARI 23'!J27</f>
        <v>6</v>
      </c>
      <c r="E27" s="32">
        <f>'JANUARI 23'!K27</f>
        <v>46</v>
      </c>
      <c r="F27" s="32">
        <f t="shared" si="0"/>
        <v>52</v>
      </c>
      <c r="G27" s="32">
        <v>4</v>
      </c>
      <c r="H27" s="32">
        <v>64</v>
      </c>
      <c r="I27" s="32">
        <f t="shared" si="1"/>
        <v>68</v>
      </c>
      <c r="J27" s="32">
        <f t="shared" si="2"/>
        <v>10</v>
      </c>
      <c r="K27" s="32">
        <f t="shared" si="3"/>
        <v>110</v>
      </c>
      <c r="L27" s="62">
        <f t="shared" si="4"/>
        <v>120</v>
      </c>
    </row>
    <row r="28" ht="32.25" customHeight="1" spans="1:12">
      <c r="A28" s="41"/>
      <c r="B28" s="42">
        <v>4</v>
      </c>
      <c r="C28" s="35" t="s">
        <v>23</v>
      </c>
      <c r="D28" s="36">
        <f>'JANUARI 23'!J28</f>
        <v>0</v>
      </c>
      <c r="E28" s="32">
        <f>'JANUARI 23'!K28</f>
        <v>42</v>
      </c>
      <c r="F28" s="32">
        <f t="shared" si="0"/>
        <v>42</v>
      </c>
      <c r="G28" s="32">
        <v>0</v>
      </c>
      <c r="H28" s="32">
        <v>28</v>
      </c>
      <c r="I28" s="32">
        <f t="shared" si="1"/>
        <v>28</v>
      </c>
      <c r="J28" s="32">
        <f t="shared" si="2"/>
        <v>0</v>
      </c>
      <c r="K28" s="32">
        <f t="shared" si="3"/>
        <v>70</v>
      </c>
      <c r="L28" s="62">
        <f t="shared" si="4"/>
        <v>70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'JANUARI 23'!J31</f>
        <v>93</v>
      </c>
      <c r="E31" s="32">
        <f>'JANUARI 23'!K31</f>
        <v>240</v>
      </c>
      <c r="F31" s="32">
        <f t="shared" si="0"/>
        <v>333</v>
      </c>
      <c r="G31" s="50">
        <v>92</v>
      </c>
      <c r="H31" s="50">
        <v>178</v>
      </c>
      <c r="I31" s="32">
        <f t="shared" si="1"/>
        <v>270</v>
      </c>
      <c r="J31" s="32">
        <f t="shared" si="2"/>
        <v>185</v>
      </c>
      <c r="K31" s="32">
        <f t="shared" si="3"/>
        <v>418</v>
      </c>
      <c r="L31" s="62">
        <f t="shared" si="4"/>
        <v>603</v>
      </c>
    </row>
    <row r="32" ht="32.25" customHeight="1" spans="1:12">
      <c r="A32" s="41"/>
      <c r="B32" s="42">
        <v>2</v>
      </c>
      <c r="C32" s="35" t="s">
        <v>27</v>
      </c>
      <c r="D32" s="36">
        <f>'JANUARI 23'!J32</f>
        <v>58</v>
      </c>
      <c r="E32" s="32">
        <f>'JANUARI 23'!K32</f>
        <v>152</v>
      </c>
      <c r="F32" s="32">
        <f t="shared" si="0"/>
        <v>210</v>
      </c>
      <c r="G32" s="32">
        <v>56</v>
      </c>
      <c r="H32" s="32">
        <v>99</v>
      </c>
      <c r="I32" s="32">
        <f t="shared" si="1"/>
        <v>155</v>
      </c>
      <c r="J32" s="32">
        <f t="shared" si="2"/>
        <v>114</v>
      </c>
      <c r="K32" s="32">
        <f t="shared" si="3"/>
        <v>251</v>
      </c>
      <c r="L32" s="62">
        <f t="shared" si="4"/>
        <v>365</v>
      </c>
    </row>
    <row r="33" ht="32.25" customHeight="1" spans="1:12">
      <c r="A33" s="41"/>
      <c r="B33" s="42">
        <v>3</v>
      </c>
      <c r="C33" s="35" t="s">
        <v>28</v>
      </c>
      <c r="D33" s="36">
        <f>'JANUARI 23'!J33</f>
        <v>11</v>
      </c>
      <c r="E33" s="32">
        <f>'JANUARI 23'!K33</f>
        <v>47</v>
      </c>
      <c r="F33" s="32">
        <f t="shared" si="0"/>
        <v>58</v>
      </c>
      <c r="G33" s="32">
        <v>16</v>
      </c>
      <c r="H33" s="32">
        <v>35</v>
      </c>
      <c r="I33" s="32">
        <f t="shared" si="1"/>
        <v>51</v>
      </c>
      <c r="J33" s="32">
        <f t="shared" si="2"/>
        <v>27</v>
      </c>
      <c r="K33" s="32">
        <f t="shared" si="3"/>
        <v>82</v>
      </c>
      <c r="L33" s="62">
        <f t="shared" si="4"/>
        <v>109</v>
      </c>
    </row>
    <row r="34" ht="32.25" customHeight="1" spans="1:12">
      <c r="A34" s="41"/>
      <c r="B34" s="42">
        <v>4</v>
      </c>
      <c r="C34" s="35" t="s">
        <v>29</v>
      </c>
      <c r="D34" s="36">
        <f>'JANUARI 23'!J34</f>
        <v>10</v>
      </c>
      <c r="E34" s="32">
        <f>'JANUARI 23'!K34</f>
        <v>39</v>
      </c>
      <c r="F34" s="32">
        <f t="shared" si="0"/>
        <v>49</v>
      </c>
      <c r="G34" s="32">
        <v>9</v>
      </c>
      <c r="H34" s="32">
        <v>29</v>
      </c>
      <c r="I34" s="32">
        <f t="shared" si="1"/>
        <v>38</v>
      </c>
      <c r="J34" s="32">
        <f t="shared" si="2"/>
        <v>19</v>
      </c>
      <c r="K34" s="32">
        <f t="shared" si="3"/>
        <v>68</v>
      </c>
      <c r="L34" s="62">
        <f t="shared" si="4"/>
        <v>87</v>
      </c>
    </row>
    <row r="35" ht="32.25" customHeight="1" spans="1:12">
      <c r="A35" s="41"/>
      <c r="B35" s="42">
        <v>5</v>
      </c>
      <c r="C35" s="35" t="s">
        <v>30</v>
      </c>
      <c r="D35" s="36">
        <f>'JANUARI 23'!J35</f>
        <v>16</v>
      </c>
      <c r="E35" s="32">
        <f>'JANUARI 23'!K35</f>
        <v>59</v>
      </c>
      <c r="F35" s="32">
        <f t="shared" si="0"/>
        <v>75</v>
      </c>
      <c r="G35" s="32">
        <v>18</v>
      </c>
      <c r="H35" s="32">
        <v>47</v>
      </c>
      <c r="I35" s="32">
        <f t="shared" si="1"/>
        <v>65</v>
      </c>
      <c r="J35" s="32">
        <f t="shared" si="2"/>
        <v>34</v>
      </c>
      <c r="K35" s="32">
        <f t="shared" si="3"/>
        <v>106</v>
      </c>
      <c r="L35" s="62">
        <f t="shared" si="4"/>
        <v>140</v>
      </c>
    </row>
    <row r="36" ht="32.25" customHeight="1" spans="1:12">
      <c r="A36" s="41"/>
      <c r="B36" s="42">
        <v>6</v>
      </c>
      <c r="C36" s="35" t="s">
        <v>31</v>
      </c>
      <c r="D36" s="36">
        <f>'JANUARI 23'!J36</f>
        <v>11</v>
      </c>
      <c r="E36" s="32">
        <f>'JANUARI 23'!K36</f>
        <v>44</v>
      </c>
      <c r="F36" s="32">
        <f t="shared" si="0"/>
        <v>55</v>
      </c>
      <c r="G36" s="32">
        <v>14</v>
      </c>
      <c r="H36" s="32">
        <v>34</v>
      </c>
      <c r="I36" s="32">
        <f t="shared" si="1"/>
        <v>48</v>
      </c>
      <c r="J36" s="32">
        <f t="shared" si="2"/>
        <v>25</v>
      </c>
      <c r="K36" s="32">
        <f t="shared" si="3"/>
        <v>78</v>
      </c>
      <c r="L36" s="62">
        <f t="shared" si="4"/>
        <v>103</v>
      </c>
    </row>
    <row r="37" ht="32.25" customHeight="1" spans="1:12">
      <c r="A37" s="41"/>
      <c r="B37" s="42">
        <v>7</v>
      </c>
      <c r="C37" s="35" t="s">
        <v>32</v>
      </c>
      <c r="D37" s="36">
        <f>'JANUARI 23'!J37</f>
        <v>11</v>
      </c>
      <c r="E37" s="32">
        <f>'JANUARI 23'!K37</f>
        <v>44</v>
      </c>
      <c r="F37" s="32">
        <f t="shared" si="0"/>
        <v>55</v>
      </c>
      <c r="G37" s="32">
        <v>14</v>
      </c>
      <c r="H37" s="32">
        <v>34</v>
      </c>
      <c r="I37" s="32">
        <f t="shared" si="1"/>
        <v>48</v>
      </c>
      <c r="J37" s="32">
        <f t="shared" si="2"/>
        <v>25</v>
      </c>
      <c r="K37" s="32">
        <f t="shared" si="3"/>
        <v>78</v>
      </c>
      <c r="L37" s="62">
        <f t="shared" si="4"/>
        <v>103</v>
      </c>
    </row>
    <row r="38" ht="32.25" customHeight="1" spans="1:12">
      <c r="A38" s="41"/>
      <c r="B38" s="42">
        <v>8</v>
      </c>
      <c r="C38" s="35" t="s">
        <v>33</v>
      </c>
      <c r="D38" s="36">
        <f>'JANUARI 23'!J38</f>
        <v>39</v>
      </c>
      <c r="E38" s="32">
        <f>'JANUARI 23'!K38</f>
        <v>128</v>
      </c>
      <c r="F38" s="32">
        <f t="shared" si="0"/>
        <v>167</v>
      </c>
      <c r="G38" s="32">
        <v>50</v>
      </c>
      <c r="H38" s="32">
        <v>105</v>
      </c>
      <c r="I38" s="32">
        <f t="shared" si="1"/>
        <v>155</v>
      </c>
      <c r="J38" s="32">
        <f t="shared" si="2"/>
        <v>89</v>
      </c>
      <c r="K38" s="32">
        <f t="shared" si="3"/>
        <v>233</v>
      </c>
      <c r="L38" s="62">
        <f t="shared" si="4"/>
        <v>322</v>
      </c>
    </row>
    <row r="39" ht="32.25" customHeight="1" spans="1:12">
      <c r="A39" s="41"/>
      <c r="B39" s="42">
        <v>9</v>
      </c>
      <c r="C39" s="35" t="s">
        <v>34</v>
      </c>
      <c r="D39" s="36">
        <f>'JANUARI 23'!J39</f>
        <v>4</v>
      </c>
      <c r="E39" s="32">
        <f>'JANUARI 23'!K39</f>
        <v>31</v>
      </c>
      <c r="F39" s="32">
        <f t="shared" si="0"/>
        <v>35</v>
      </c>
      <c r="G39" s="32">
        <v>8</v>
      </c>
      <c r="H39" s="32">
        <v>17</v>
      </c>
      <c r="I39" s="32">
        <f t="shared" si="1"/>
        <v>25</v>
      </c>
      <c r="J39" s="32">
        <f t="shared" si="2"/>
        <v>12</v>
      </c>
      <c r="K39" s="32">
        <f t="shared" si="3"/>
        <v>48</v>
      </c>
      <c r="L39" s="62">
        <f t="shared" si="4"/>
        <v>60</v>
      </c>
    </row>
    <row r="40" ht="32.25" customHeight="1" spans="1:12">
      <c r="A40" s="41"/>
      <c r="B40" s="42">
        <v>10</v>
      </c>
      <c r="C40" s="35" t="s">
        <v>35</v>
      </c>
      <c r="D40" s="36">
        <f>'JANUARI 23'!J40</f>
        <v>4</v>
      </c>
      <c r="E40" s="32">
        <f>'JANUARI 23'!K40</f>
        <v>31</v>
      </c>
      <c r="F40" s="32">
        <f t="shared" si="0"/>
        <v>35</v>
      </c>
      <c r="G40" s="32">
        <v>8</v>
      </c>
      <c r="H40" s="32">
        <v>17</v>
      </c>
      <c r="I40" s="32">
        <f t="shared" si="1"/>
        <v>25</v>
      </c>
      <c r="J40" s="32">
        <f t="shared" si="2"/>
        <v>12</v>
      </c>
      <c r="K40" s="32">
        <f t="shared" si="3"/>
        <v>48</v>
      </c>
      <c r="L40" s="62">
        <f t="shared" si="4"/>
        <v>60</v>
      </c>
    </row>
    <row r="41" ht="32.25" customHeight="1" spans="1:12">
      <c r="A41" s="41"/>
      <c r="B41" s="42">
        <v>11</v>
      </c>
      <c r="C41" s="35" t="s">
        <v>36</v>
      </c>
      <c r="D41" s="36">
        <f>'JANUARI 23'!J41</f>
        <v>0</v>
      </c>
      <c r="E41" s="32">
        <f>'JANUARI 23'!K41</f>
        <v>0</v>
      </c>
      <c r="F41" s="32">
        <f t="shared" si="0"/>
        <v>0</v>
      </c>
      <c r="G41" s="32">
        <v>0</v>
      </c>
      <c r="H41" s="32">
        <v>0</v>
      </c>
      <c r="I41" s="32">
        <f t="shared" si="1"/>
        <v>0</v>
      </c>
      <c r="J41" s="32">
        <f t="shared" si="2"/>
        <v>0</v>
      </c>
      <c r="K41" s="32">
        <f t="shared" si="3"/>
        <v>0</v>
      </c>
      <c r="L41" s="62">
        <f t="shared" si="4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'JANUARI 23'!J44</f>
        <v>10</v>
      </c>
      <c r="E44" s="32">
        <f>'JANUARI 23'!K44</f>
        <v>14</v>
      </c>
      <c r="F44" s="32">
        <f t="shared" si="0"/>
        <v>24</v>
      </c>
      <c r="G44" s="50">
        <v>11</v>
      </c>
      <c r="H44" s="50">
        <v>21</v>
      </c>
      <c r="I44" s="32">
        <f t="shared" si="1"/>
        <v>32</v>
      </c>
      <c r="J44" s="32">
        <f t="shared" si="2"/>
        <v>21</v>
      </c>
      <c r="K44" s="32">
        <f t="shared" si="3"/>
        <v>35</v>
      </c>
      <c r="L44" s="62">
        <f t="shared" si="4"/>
        <v>56</v>
      </c>
    </row>
    <row r="45" ht="32.25" customHeight="1" spans="1:12">
      <c r="A45" s="41"/>
      <c r="B45" s="42">
        <v>2</v>
      </c>
      <c r="C45" s="35" t="s">
        <v>40</v>
      </c>
      <c r="D45" s="36">
        <f>'JANUARI 23'!J45</f>
        <v>8</v>
      </c>
      <c r="E45" s="32">
        <f>'JANUARI 23'!K45</f>
        <v>62</v>
      </c>
      <c r="F45" s="32">
        <f t="shared" si="0"/>
        <v>70</v>
      </c>
      <c r="G45" s="32">
        <v>2</v>
      </c>
      <c r="H45" s="32">
        <v>87</v>
      </c>
      <c r="I45" s="32">
        <f t="shared" si="1"/>
        <v>89</v>
      </c>
      <c r="J45" s="32">
        <f t="shared" si="2"/>
        <v>10</v>
      </c>
      <c r="K45" s="32">
        <f t="shared" si="3"/>
        <v>149</v>
      </c>
      <c r="L45" s="62">
        <f t="shared" si="4"/>
        <v>159</v>
      </c>
    </row>
    <row r="46" ht="32.25" customHeight="1" spans="1:12">
      <c r="A46" s="41"/>
      <c r="B46" s="42">
        <v>3</v>
      </c>
      <c r="C46" s="35" t="s">
        <v>41</v>
      </c>
      <c r="D46" s="36">
        <f>'JANUARI 23'!J46</f>
        <v>1</v>
      </c>
      <c r="E46" s="32">
        <f>'JANUARI 23'!K46</f>
        <v>60</v>
      </c>
      <c r="F46" s="32">
        <f t="shared" si="0"/>
        <v>61</v>
      </c>
      <c r="G46" s="32">
        <v>1</v>
      </c>
      <c r="H46" s="32">
        <v>85</v>
      </c>
      <c r="I46" s="32">
        <f t="shared" si="1"/>
        <v>86</v>
      </c>
      <c r="J46" s="32">
        <f t="shared" si="2"/>
        <v>2</v>
      </c>
      <c r="K46" s="32">
        <f t="shared" si="3"/>
        <v>145</v>
      </c>
      <c r="L46" s="62">
        <f t="shared" si="4"/>
        <v>147</v>
      </c>
    </row>
    <row r="47" ht="32.25" customHeight="1" spans="1:12">
      <c r="A47" s="41"/>
      <c r="B47" s="42">
        <v>4</v>
      </c>
      <c r="C47" s="35" t="s">
        <v>42</v>
      </c>
      <c r="D47" s="36">
        <f>'JANUARI 23'!J47</f>
        <v>0</v>
      </c>
      <c r="E47" s="32">
        <f>'JANUARI 23'!K47</f>
        <v>0</v>
      </c>
      <c r="F47" s="32">
        <f t="shared" si="0"/>
        <v>0</v>
      </c>
      <c r="G47" s="32">
        <v>0</v>
      </c>
      <c r="H47" s="32">
        <v>0</v>
      </c>
      <c r="I47" s="32">
        <f t="shared" si="1"/>
        <v>0</v>
      </c>
      <c r="J47" s="32">
        <f t="shared" si="2"/>
        <v>0</v>
      </c>
      <c r="K47" s="32">
        <f t="shared" si="3"/>
        <v>0</v>
      </c>
      <c r="L47" s="62">
        <f t="shared" si="4"/>
        <v>0</v>
      </c>
    </row>
    <row r="48" ht="32.25" customHeight="1" spans="1:12">
      <c r="A48" s="41"/>
      <c r="B48" s="42">
        <v>5</v>
      </c>
      <c r="C48" s="35" t="s">
        <v>43</v>
      </c>
      <c r="D48" s="36">
        <f>'JANUARI 23'!J48</f>
        <v>0</v>
      </c>
      <c r="E48" s="32">
        <f>'JANUARI 23'!K48</f>
        <v>60</v>
      </c>
      <c r="F48" s="32">
        <f t="shared" si="0"/>
        <v>60</v>
      </c>
      <c r="G48" s="32">
        <v>0</v>
      </c>
      <c r="H48" s="32">
        <v>85</v>
      </c>
      <c r="I48" s="32">
        <f t="shared" si="1"/>
        <v>85</v>
      </c>
      <c r="J48" s="32">
        <f t="shared" si="2"/>
        <v>0</v>
      </c>
      <c r="K48" s="32">
        <f t="shared" si="3"/>
        <v>145</v>
      </c>
      <c r="L48" s="62">
        <f t="shared" si="4"/>
        <v>145</v>
      </c>
    </row>
    <row r="49" ht="32.25" customHeight="1" spans="1:12">
      <c r="A49" s="41"/>
      <c r="B49" s="42">
        <v>6</v>
      </c>
      <c r="C49" s="35" t="s">
        <v>44</v>
      </c>
      <c r="D49" s="36">
        <f>'JANUARI 23'!J49</f>
        <v>1</v>
      </c>
      <c r="E49" s="32">
        <f>'JANUARI 23'!K49</f>
        <v>0</v>
      </c>
      <c r="F49" s="32">
        <f t="shared" si="0"/>
        <v>1</v>
      </c>
      <c r="G49" s="32">
        <v>0</v>
      </c>
      <c r="H49" s="32">
        <v>0</v>
      </c>
      <c r="I49" s="32">
        <f t="shared" si="1"/>
        <v>0</v>
      </c>
      <c r="J49" s="32">
        <f t="shared" si="2"/>
        <v>1</v>
      </c>
      <c r="K49" s="32">
        <f t="shared" si="3"/>
        <v>0</v>
      </c>
      <c r="L49" s="62">
        <f t="shared" si="4"/>
        <v>1</v>
      </c>
    </row>
    <row r="50" ht="32.25" customHeight="1" spans="1:12">
      <c r="A50" s="41"/>
      <c r="B50" s="42">
        <v>7</v>
      </c>
      <c r="C50" s="35" t="s">
        <v>45</v>
      </c>
      <c r="D50" s="36">
        <f>'JANUARI 23'!J50</f>
        <v>0</v>
      </c>
      <c r="E50" s="32">
        <f>'JANUARI 23'!K50</f>
        <v>0</v>
      </c>
      <c r="F50" s="32">
        <f t="shared" si="0"/>
        <v>0</v>
      </c>
      <c r="G50" s="32">
        <v>1</v>
      </c>
      <c r="H50" s="32">
        <v>3</v>
      </c>
      <c r="I50" s="32">
        <f t="shared" si="1"/>
        <v>4</v>
      </c>
      <c r="J50" s="32">
        <f t="shared" si="2"/>
        <v>1</v>
      </c>
      <c r="K50" s="32">
        <f t="shared" si="3"/>
        <v>3</v>
      </c>
      <c r="L50" s="62">
        <f t="shared" si="4"/>
        <v>4</v>
      </c>
    </row>
    <row r="51" ht="32.25" customHeight="1" spans="1:12">
      <c r="A51" s="41"/>
      <c r="B51" s="42">
        <v>8</v>
      </c>
      <c r="C51" s="35" t="s">
        <v>46</v>
      </c>
      <c r="D51" s="36">
        <f>'JANUARI 23'!J51</f>
        <v>0</v>
      </c>
      <c r="E51" s="32">
        <f>'JANUARI 23'!K51</f>
        <v>0</v>
      </c>
      <c r="F51" s="32">
        <f t="shared" si="0"/>
        <v>0</v>
      </c>
      <c r="G51" s="32">
        <v>0</v>
      </c>
      <c r="H51" s="32">
        <v>0</v>
      </c>
      <c r="I51" s="32">
        <f t="shared" si="1"/>
        <v>0</v>
      </c>
      <c r="J51" s="32">
        <f t="shared" si="2"/>
        <v>0</v>
      </c>
      <c r="K51" s="32">
        <f t="shared" si="3"/>
        <v>0</v>
      </c>
      <c r="L51" s="62">
        <f t="shared" si="4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'JANUARI 23'!J54</f>
        <v>4</v>
      </c>
      <c r="E54" s="32">
        <f>'JANUARI 23'!K54</f>
        <v>107</v>
      </c>
      <c r="F54" s="32">
        <f t="shared" si="0"/>
        <v>111</v>
      </c>
      <c r="G54" s="50">
        <v>7</v>
      </c>
      <c r="H54" s="50">
        <v>143</v>
      </c>
      <c r="I54" s="32">
        <f t="shared" si="1"/>
        <v>150</v>
      </c>
      <c r="J54" s="32">
        <f t="shared" si="2"/>
        <v>11</v>
      </c>
      <c r="K54" s="32">
        <f t="shared" si="3"/>
        <v>250</v>
      </c>
      <c r="L54" s="62">
        <f t="shared" si="4"/>
        <v>261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'JANUARI 23'!J56</f>
        <v>4</v>
      </c>
      <c r="E56" s="32">
        <f>'JANUARI 23'!K56</f>
        <v>17</v>
      </c>
      <c r="F56" s="32">
        <f t="shared" si="0"/>
        <v>21</v>
      </c>
      <c r="G56" s="32">
        <v>5</v>
      </c>
      <c r="H56" s="32">
        <v>15</v>
      </c>
      <c r="I56" s="32">
        <f t="shared" si="1"/>
        <v>20</v>
      </c>
      <c r="J56" s="32">
        <f t="shared" si="2"/>
        <v>9</v>
      </c>
      <c r="K56" s="32">
        <f t="shared" si="3"/>
        <v>32</v>
      </c>
      <c r="L56" s="62">
        <f t="shared" si="4"/>
        <v>41</v>
      </c>
    </row>
    <row r="57" ht="32.25" customHeight="1" spans="1:12">
      <c r="A57" s="41"/>
      <c r="B57" s="42">
        <v>2</v>
      </c>
      <c r="C57" s="35" t="s">
        <v>51</v>
      </c>
      <c r="D57" s="36">
        <f>'JANUARI 23'!J57</f>
        <v>0</v>
      </c>
      <c r="E57" s="32">
        <f>'JANUARI 23'!K57</f>
        <v>62</v>
      </c>
      <c r="F57" s="32">
        <f t="shared" si="0"/>
        <v>62</v>
      </c>
      <c r="G57" s="32">
        <v>0</v>
      </c>
      <c r="H57" s="32">
        <v>89</v>
      </c>
      <c r="I57" s="32">
        <f t="shared" si="1"/>
        <v>89</v>
      </c>
      <c r="J57" s="32">
        <f t="shared" si="2"/>
        <v>0</v>
      </c>
      <c r="K57" s="32">
        <f t="shared" si="3"/>
        <v>151</v>
      </c>
      <c r="L57" s="62">
        <f t="shared" si="4"/>
        <v>151</v>
      </c>
    </row>
    <row r="58" ht="32.25" customHeight="1" spans="1:12">
      <c r="A58" s="41"/>
      <c r="B58" s="42">
        <v>3</v>
      </c>
      <c r="C58" s="51" t="s">
        <v>52</v>
      </c>
      <c r="D58" s="36">
        <f>'JANUARI 23'!J58</f>
        <v>0</v>
      </c>
      <c r="E58" s="32">
        <f>'JANUARI 23'!K58</f>
        <v>28</v>
      </c>
      <c r="F58" s="32">
        <f t="shared" si="0"/>
        <v>28</v>
      </c>
      <c r="G58" s="32">
        <v>0</v>
      </c>
      <c r="H58" s="32">
        <v>39</v>
      </c>
      <c r="I58" s="32">
        <f t="shared" si="1"/>
        <v>39</v>
      </c>
      <c r="J58" s="32">
        <f t="shared" si="2"/>
        <v>0</v>
      </c>
      <c r="K58" s="32">
        <f t="shared" si="3"/>
        <v>67</v>
      </c>
      <c r="L58" s="62">
        <f t="shared" si="4"/>
        <v>67</v>
      </c>
    </row>
    <row r="59" ht="32.25" customHeight="1" spans="1:12">
      <c r="A59" s="41"/>
      <c r="B59" s="42">
        <v>4</v>
      </c>
      <c r="C59" s="35" t="s">
        <v>36</v>
      </c>
      <c r="D59" s="133">
        <f>'JANUARI 23'!J59</f>
        <v>0</v>
      </c>
      <c r="E59" s="52">
        <f>'JANUARI 23'!K59</f>
        <v>0</v>
      </c>
      <c r="F59" s="52">
        <f t="shared" si="0"/>
        <v>0</v>
      </c>
      <c r="G59" s="52">
        <v>0</v>
      </c>
      <c r="H59" s="52">
        <v>0</v>
      </c>
      <c r="I59" s="52">
        <f t="shared" si="1"/>
        <v>0</v>
      </c>
      <c r="J59" s="52">
        <f t="shared" si="2"/>
        <v>0</v>
      </c>
      <c r="K59" s="52">
        <f t="shared" si="3"/>
        <v>0</v>
      </c>
      <c r="L59" s="64">
        <f t="shared" si="4"/>
        <v>0</v>
      </c>
    </row>
    <row r="60" ht="29.25" customHeight="1" spans="1:12">
      <c r="A60" s="53"/>
      <c r="B60" s="54"/>
      <c r="C60" s="54"/>
      <c r="D60" s="83"/>
      <c r="E60" s="66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145"/>
      <c r="E61" s="50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'JANUARI 23'!J62</f>
        <v>0</v>
      </c>
      <c r="E62" s="32">
        <f>'JANUARI 23'!K62</f>
        <v>0</v>
      </c>
      <c r="F62" s="32">
        <f t="shared" si="0"/>
        <v>0</v>
      </c>
      <c r="G62" s="32">
        <v>0</v>
      </c>
      <c r="H62" s="32">
        <v>0</v>
      </c>
      <c r="I62" s="32">
        <f t="shared" si="1"/>
        <v>0</v>
      </c>
      <c r="J62" s="32">
        <f t="shared" si="2"/>
        <v>0</v>
      </c>
      <c r="K62" s="32">
        <f t="shared" si="3"/>
        <v>0</v>
      </c>
      <c r="L62" s="62">
        <f t="shared" si="4"/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'JANUARI 23'!J64</f>
        <v>0</v>
      </c>
      <c r="E64" s="32">
        <f>'JANUARI 23'!K64</f>
        <v>0</v>
      </c>
      <c r="F64" s="32">
        <f t="shared" si="0"/>
        <v>0</v>
      </c>
      <c r="G64" s="32">
        <v>0</v>
      </c>
      <c r="H64" s="32">
        <v>0</v>
      </c>
      <c r="I64" s="32">
        <f t="shared" si="1"/>
        <v>0</v>
      </c>
      <c r="J64" s="32">
        <f t="shared" si="2"/>
        <v>0</v>
      </c>
      <c r="K64" s="32">
        <f t="shared" si="3"/>
        <v>0</v>
      </c>
      <c r="L64" s="62">
        <f t="shared" si="4"/>
        <v>0</v>
      </c>
    </row>
    <row r="65" ht="32.25" customHeight="1" spans="1:12">
      <c r="A65" s="41"/>
      <c r="B65" s="42">
        <v>2</v>
      </c>
      <c r="C65" s="35" t="s">
        <v>36</v>
      </c>
      <c r="D65" s="36">
        <f>'JANUARI 23'!J65</f>
        <v>0</v>
      </c>
      <c r="E65" s="32">
        <f>'JANUARI 23'!K65</f>
        <v>0</v>
      </c>
      <c r="F65" s="32">
        <f t="shared" si="0"/>
        <v>0</v>
      </c>
      <c r="G65" s="52">
        <v>0</v>
      </c>
      <c r="H65" s="52">
        <v>0</v>
      </c>
      <c r="I65" s="32">
        <f t="shared" si="1"/>
        <v>0</v>
      </c>
      <c r="J65" s="32">
        <f t="shared" si="2"/>
        <v>0</v>
      </c>
      <c r="K65" s="32">
        <f t="shared" si="3"/>
        <v>0</v>
      </c>
      <c r="L65" s="62">
        <f t="shared" si="4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'JANUARI 23'!J68</f>
        <v>8</v>
      </c>
      <c r="E68" s="32">
        <f>'JANUARI 23'!K68</f>
        <v>3</v>
      </c>
      <c r="F68" s="32">
        <f t="shared" si="0"/>
        <v>11</v>
      </c>
      <c r="G68" s="32">
        <v>9</v>
      </c>
      <c r="H68" s="32">
        <v>4</v>
      </c>
      <c r="I68" s="32">
        <f t="shared" si="1"/>
        <v>13</v>
      </c>
      <c r="J68" s="32">
        <f t="shared" si="2"/>
        <v>17</v>
      </c>
      <c r="K68" s="32">
        <f t="shared" si="3"/>
        <v>7</v>
      </c>
      <c r="L68" s="62">
        <f t="shared" si="4"/>
        <v>24</v>
      </c>
    </row>
    <row r="69" customHeight="1" spans="1:12">
      <c r="A69" s="37"/>
      <c r="B69" s="38"/>
      <c r="C69" s="39"/>
      <c r="D69" s="36"/>
      <c r="E69" s="32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'JANUARI 23'!J70</f>
        <v>6</v>
      </c>
      <c r="E70" s="32">
        <f>'JANUARI 23'!K70</f>
        <v>2</v>
      </c>
      <c r="F70" s="32">
        <f t="shared" si="0"/>
        <v>8</v>
      </c>
      <c r="G70" s="32">
        <v>8</v>
      </c>
      <c r="H70" s="32">
        <v>4</v>
      </c>
      <c r="I70" s="32">
        <f t="shared" si="1"/>
        <v>12</v>
      </c>
      <c r="J70" s="32">
        <f t="shared" si="2"/>
        <v>14</v>
      </c>
      <c r="K70" s="32">
        <f t="shared" si="3"/>
        <v>6</v>
      </c>
      <c r="L70" s="62">
        <f t="shared" si="4"/>
        <v>20</v>
      </c>
    </row>
    <row r="71" ht="32.25" customHeight="1" spans="1:12">
      <c r="A71" s="41"/>
      <c r="B71" s="42">
        <v>2</v>
      </c>
      <c r="C71" s="35" t="s">
        <v>61</v>
      </c>
      <c r="D71" s="36">
        <f>'JANUARI 23'!J71</f>
        <v>0</v>
      </c>
      <c r="E71" s="32">
        <f>'JANUARI 23'!K71</f>
        <v>0</v>
      </c>
      <c r="F71" s="32">
        <f t="shared" si="0"/>
        <v>0</v>
      </c>
      <c r="G71" s="32">
        <v>0</v>
      </c>
      <c r="H71" s="32">
        <v>0</v>
      </c>
      <c r="I71" s="32">
        <f t="shared" si="1"/>
        <v>0</v>
      </c>
      <c r="J71" s="32">
        <f t="shared" si="2"/>
        <v>0</v>
      </c>
      <c r="K71" s="32">
        <f t="shared" si="3"/>
        <v>0</v>
      </c>
      <c r="L71" s="62">
        <f t="shared" si="4"/>
        <v>0</v>
      </c>
    </row>
    <row r="72" ht="32.25" customHeight="1" spans="1:12">
      <c r="A72" s="41"/>
      <c r="B72" s="42">
        <v>3</v>
      </c>
      <c r="C72" s="35" t="s">
        <v>62</v>
      </c>
      <c r="D72" s="36">
        <f>'JANUARI 23'!J72</f>
        <v>0</v>
      </c>
      <c r="E72" s="32">
        <f>'JANUARI 23'!K72</f>
        <v>0</v>
      </c>
      <c r="F72" s="32">
        <f t="shared" si="0"/>
        <v>0</v>
      </c>
      <c r="G72" s="32">
        <v>0</v>
      </c>
      <c r="H72" s="32">
        <v>0</v>
      </c>
      <c r="I72" s="32">
        <f t="shared" si="1"/>
        <v>0</v>
      </c>
      <c r="J72" s="32">
        <f t="shared" si="2"/>
        <v>0</v>
      </c>
      <c r="K72" s="32">
        <f t="shared" si="3"/>
        <v>0</v>
      </c>
      <c r="L72" s="62">
        <f t="shared" si="4"/>
        <v>0</v>
      </c>
    </row>
    <row r="73" ht="32.25" customHeight="1" spans="1:12">
      <c r="A73" s="41"/>
      <c r="B73" s="42">
        <v>4</v>
      </c>
      <c r="C73" s="35" t="s">
        <v>63</v>
      </c>
      <c r="D73" s="36">
        <f>'JANUARI 23'!J73</f>
        <v>2</v>
      </c>
      <c r="E73" s="32">
        <f>'JANUARI 23'!K73</f>
        <v>1</v>
      </c>
      <c r="F73" s="32">
        <f t="shared" si="0"/>
        <v>3</v>
      </c>
      <c r="G73" s="32">
        <v>1</v>
      </c>
      <c r="H73" s="32">
        <v>0</v>
      </c>
      <c r="I73" s="32">
        <f t="shared" si="1"/>
        <v>1</v>
      </c>
      <c r="J73" s="32">
        <f t="shared" si="2"/>
        <v>3</v>
      </c>
      <c r="K73" s="32">
        <f t="shared" si="3"/>
        <v>1</v>
      </c>
      <c r="L73" s="62">
        <f t="shared" si="4"/>
        <v>4</v>
      </c>
    </row>
    <row r="74" ht="32.25" customHeight="1" spans="1:12">
      <c r="A74" s="41"/>
      <c r="B74" s="42">
        <v>5</v>
      </c>
      <c r="C74" s="35" t="s">
        <v>64</v>
      </c>
      <c r="D74" s="36">
        <f>'JANUARI 23'!J74</f>
        <v>0</v>
      </c>
      <c r="E74" s="32">
        <f>'JANUARI 23'!K74</f>
        <v>0</v>
      </c>
      <c r="F74" s="32">
        <f t="shared" si="0"/>
        <v>0</v>
      </c>
      <c r="G74" s="32">
        <v>0</v>
      </c>
      <c r="H74" s="32">
        <v>0</v>
      </c>
      <c r="I74" s="32">
        <f t="shared" si="1"/>
        <v>0</v>
      </c>
      <c r="J74" s="32">
        <f t="shared" si="2"/>
        <v>0</v>
      </c>
      <c r="K74" s="32">
        <f t="shared" si="3"/>
        <v>0</v>
      </c>
      <c r="L74" s="62">
        <f t="shared" si="4"/>
        <v>0</v>
      </c>
    </row>
    <row r="75" ht="32.25" customHeight="1" spans="1:12">
      <c r="A75" s="41"/>
      <c r="B75" s="42">
        <v>6</v>
      </c>
      <c r="C75" s="35" t="s">
        <v>65</v>
      </c>
      <c r="D75" s="36">
        <f>'JANUARI 23'!J75</f>
        <v>0</v>
      </c>
      <c r="E75" s="32">
        <f>'JANUARI 23'!K75</f>
        <v>0</v>
      </c>
      <c r="F75" s="32">
        <f t="shared" si="0"/>
        <v>0</v>
      </c>
      <c r="G75" s="32">
        <v>0</v>
      </c>
      <c r="H75" s="32">
        <v>0</v>
      </c>
      <c r="I75" s="32">
        <f t="shared" si="1"/>
        <v>0</v>
      </c>
      <c r="J75" s="32">
        <f t="shared" si="2"/>
        <v>0</v>
      </c>
      <c r="K75" s="32">
        <f t="shared" si="3"/>
        <v>0</v>
      </c>
      <c r="L75" s="62">
        <f t="shared" si="4"/>
        <v>0</v>
      </c>
    </row>
    <row r="76" ht="32.25" customHeight="1" spans="1:12">
      <c r="A76" s="41"/>
      <c r="B76" s="42">
        <v>7</v>
      </c>
      <c r="C76" s="35" t="s">
        <v>66</v>
      </c>
      <c r="D76" s="36">
        <f>'JANUARI 23'!J76</f>
        <v>0</v>
      </c>
      <c r="E76" s="32">
        <f>'JANUARI 23'!K76</f>
        <v>0</v>
      </c>
      <c r="F76" s="32">
        <f t="shared" si="0"/>
        <v>0</v>
      </c>
      <c r="G76" s="32">
        <v>0</v>
      </c>
      <c r="H76" s="32">
        <v>0</v>
      </c>
      <c r="I76" s="32">
        <f t="shared" si="1"/>
        <v>0</v>
      </c>
      <c r="J76" s="32">
        <f t="shared" si="2"/>
        <v>0</v>
      </c>
      <c r="K76" s="32">
        <f t="shared" si="3"/>
        <v>0</v>
      </c>
      <c r="L76" s="62">
        <f t="shared" si="4"/>
        <v>0</v>
      </c>
    </row>
    <row r="77" ht="32.25" customHeight="1" spans="1:12">
      <c r="A77" s="41"/>
      <c r="B77" s="42">
        <v>8</v>
      </c>
      <c r="C77" s="35" t="s">
        <v>67</v>
      </c>
      <c r="D77" s="36">
        <f>'JANUARI 23'!J77</f>
        <v>0</v>
      </c>
      <c r="E77" s="32">
        <f>'JANUARI 23'!K77</f>
        <v>0</v>
      </c>
      <c r="F77" s="32">
        <f t="shared" si="0"/>
        <v>0</v>
      </c>
      <c r="G77" s="32">
        <v>0</v>
      </c>
      <c r="H77" s="32">
        <v>0</v>
      </c>
      <c r="I77" s="32">
        <f t="shared" si="1"/>
        <v>0</v>
      </c>
      <c r="J77" s="32">
        <f t="shared" si="2"/>
        <v>0</v>
      </c>
      <c r="K77" s="32">
        <f t="shared" si="3"/>
        <v>0</v>
      </c>
      <c r="L77" s="62">
        <f t="shared" si="4"/>
        <v>0</v>
      </c>
    </row>
    <row r="78" ht="32.25" customHeight="1" spans="1:12">
      <c r="A78" s="41"/>
      <c r="B78" s="42">
        <v>9</v>
      </c>
      <c r="C78" s="35" t="s">
        <v>68</v>
      </c>
      <c r="D78" s="36">
        <f>'JANUARI 23'!J78</f>
        <v>0</v>
      </c>
      <c r="E78" s="32">
        <f>'JANUARI 23'!K78</f>
        <v>0</v>
      </c>
      <c r="F78" s="32">
        <f t="shared" si="0"/>
        <v>0</v>
      </c>
      <c r="G78" s="32">
        <v>0</v>
      </c>
      <c r="H78" s="32">
        <v>0</v>
      </c>
      <c r="I78" s="32">
        <f t="shared" si="1"/>
        <v>0</v>
      </c>
      <c r="J78" s="32">
        <f t="shared" si="2"/>
        <v>0</v>
      </c>
      <c r="K78" s="32">
        <f t="shared" si="3"/>
        <v>0</v>
      </c>
      <c r="L78" s="62">
        <f t="shared" si="4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'JANUARI 23'!J81</f>
        <v>35</v>
      </c>
      <c r="E81" s="32">
        <f>'JANUARI 23'!K81</f>
        <v>29</v>
      </c>
      <c r="F81" s="32">
        <f t="shared" si="0"/>
        <v>64</v>
      </c>
      <c r="G81" s="32">
        <v>19</v>
      </c>
      <c r="H81" s="32">
        <v>35</v>
      </c>
      <c r="I81" s="32">
        <f t="shared" si="1"/>
        <v>54</v>
      </c>
      <c r="J81" s="32">
        <f t="shared" si="2"/>
        <v>54</v>
      </c>
      <c r="K81" s="32">
        <f t="shared" si="3"/>
        <v>64</v>
      </c>
      <c r="L81" s="62">
        <f t="shared" si="4"/>
        <v>118</v>
      </c>
    </row>
    <row r="82" ht="32.25" customHeight="1" spans="1:12">
      <c r="A82" s="37"/>
      <c r="B82" s="38"/>
      <c r="C82" s="39"/>
      <c r="D82" s="36"/>
      <c r="E82" s="32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'JANUARI 23'!J83</f>
        <v>35</v>
      </c>
      <c r="E83" s="32">
        <f>'JANUARI 23'!K83</f>
        <v>29</v>
      </c>
      <c r="F83" s="32">
        <f t="shared" si="0"/>
        <v>64</v>
      </c>
      <c r="G83" s="32">
        <v>19</v>
      </c>
      <c r="H83" s="32">
        <v>35</v>
      </c>
      <c r="I83" s="32">
        <f t="shared" si="1"/>
        <v>54</v>
      </c>
      <c r="J83" s="32">
        <f t="shared" si="2"/>
        <v>54</v>
      </c>
      <c r="K83" s="32">
        <f t="shared" si="3"/>
        <v>64</v>
      </c>
      <c r="L83" s="62">
        <f t="shared" si="4"/>
        <v>118</v>
      </c>
    </row>
    <row r="84" ht="32.25" customHeight="1" spans="1:12">
      <c r="A84" s="41"/>
      <c r="B84" s="42">
        <v>2</v>
      </c>
      <c r="C84" s="35" t="s">
        <v>73</v>
      </c>
      <c r="D84" s="36">
        <f>'JANUARI 23'!J84</f>
        <v>0</v>
      </c>
      <c r="E84" s="32">
        <f>'JANUARI 23'!K84</f>
        <v>0</v>
      </c>
      <c r="F84" s="32">
        <f t="shared" ref="F84:F87" si="5">SUM(D84:E84)</f>
        <v>0</v>
      </c>
      <c r="G84" s="32">
        <v>0</v>
      </c>
      <c r="H84" s="32">
        <v>0</v>
      </c>
      <c r="I84" s="32">
        <f t="shared" ref="I84:I87" si="6">SUM(G84:H84)</f>
        <v>0</v>
      </c>
      <c r="J84" s="32">
        <f t="shared" ref="J84:J87" si="7">SUM(D84,G84)</f>
        <v>0</v>
      </c>
      <c r="K84" s="32">
        <f t="shared" ref="K84:K87" si="8">SUM(E84,H84)</f>
        <v>0</v>
      </c>
      <c r="L84" s="62">
        <f t="shared" ref="L84:L87" si="9">SUM(J84:K84)</f>
        <v>0</v>
      </c>
    </row>
    <row r="85" ht="32.25" customHeight="1" spans="1:12">
      <c r="A85" s="41"/>
      <c r="B85" s="42">
        <v>3</v>
      </c>
      <c r="C85" s="35" t="s">
        <v>74</v>
      </c>
      <c r="D85" s="36">
        <f>'JANUARI 23'!J85</f>
        <v>0</v>
      </c>
      <c r="E85" s="32">
        <f>'JANUARI 23'!K85</f>
        <v>0</v>
      </c>
      <c r="F85" s="32">
        <f t="shared" si="5"/>
        <v>0</v>
      </c>
      <c r="G85" s="52">
        <v>0</v>
      </c>
      <c r="H85" s="52">
        <v>0</v>
      </c>
      <c r="I85" s="32">
        <f t="shared" si="6"/>
        <v>0</v>
      </c>
      <c r="J85" s="32">
        <f t="shared" si="7"/>
        <v>0</v>
      </c>
      <c r="K85" s="32">
        <f t="shared" si="8"/>
        <v>0</v>
      </c>
      <c r="L85" s="62">
        <f t="shared" si="9"/>
        <v>0</v>
      </c>
    </row>
    <row r="86" ht="32.25" customHeight="1" spans="1:12">
      <c r="A86" s="41"/>
      <c r="B86" s="42">
        <v>4</v>
      </c>
      <c r="C86" s="35" t="s">
        <v>75</v>
      </c>
      <c r="D86" s="36">
        <f>'JANUARI 23'!J86</f>
        <v>0</v>
      </c>
      <c r="E86" s="32">
        <f>'JANUARI 23'!K86</f>
        <v>0</v>
      </c>
      <c r="F86" s="73">
        <f t="shared" si="5"/>
        <v>0</v>
      </c>
      <c r="G86" s="74">
        <v>0</v>
      </c>
      <c r="H86" s="74">
        <v>0</v>
      </c>
      <c r="I86" s="106">
        <f t="shared" si="6"/>
        <v>0</v>
      </c>
      <c r="J86" s="32">
        <f t="shared" si="7"/>
        <v>0</v>
      </c>
      <c r="K86" s="32">
        <f t="shared" si="8"/>
        <v>0</v>
      </c>
      <c r="L86" s="62">
        <f t="shared" si="9"/>
        <v>0</v>
      </c>
    </row>
    <row r="87" ht="32.25" customHeight="1" spans="1:12">
      <c r="A87" s="41"/>
      <c r="B87" s="42">
        <v>5</v>
      </c>
      <c r="C87" s="75" t="s">
        <v>76</v>
      </c>
      <c r="D87" s="36">
        <f>'JANUARI 23'!J87</f>
        <v>0</v>
      </c>
      <c r="E87" s="32">
        <f>'JANUARI 23'!K87</f>
        <v>0</v>
      </c>
      <c r="F87" s="73">
        <f t="shared" si="5"/>
        <v>0</v>
      </c>
      <c r="G87" s="146">
        <v>0</v>
      </c>
      <c r="H87" s="74">
        <v>0</v>
      </c>
      <c r="I87" s="106">
        <f t="shared" si="6"/>
        <v>0</v>
      </c>
      <c r="J87" s="32">
        <f t="shared" si="7"/>
        <v>0</v>
      </c>
      <c r="K87" s="32">
        <f t="shared" si="8"/>
        <v>0</v>
      </c>
      <c r="L87" s="62">
        <f t="shared" si="9"/>
        <v>0</v>
      </c>
    </row>
    <row r="88" ht="15.75" spans="1:12">
      <c r="A88" s="79"/>
      <c r="B88" s="80"/>
      <c r="C88" s="81"/>
      <c r="D88" s="147"/>
      <c r="E88" s="147"/>
      <c r="F88" s="148"/>
      <c r="G88" s="148"/>
      <c r="H88" s="148"/>
      <c r="I88" s="148"/>
      <c r="J88" s="148"/>
      <c r="K88" s="148"/>
      <c r="L88" s="148"/>
    </row>
    <row r="89" ht="15.75" spans="1:12">
      <c r="A89" s="149"/>
      <c r="B89" s="149"/>
      <c r="C89" s="149"/>
      <c r="F89" s="86"/>
      <c r="G89" s="86"/>
      <c r="H89" s="86"/>
      <c r="I89" s="86"/>
      <c r="J89" s="86"/>
      <c r="K89" s="86"/>
      <c r="L89" s="86"/>
    </row>
    <row r="90" ht="43.5" customHeight="1" spans="1:12">
      <c r="A90" s="150" t="s">
        <v>77</v>
      </c>
      <c r="B90" s="151"/>
      <c r="C90" s="152" t="s">
        <v>78</v>
      </c>
      <c r="D90" s="153"/>
      <c r="E90" s="153"/>
      <c r="F90" s="154"/>
      <c r="G90" s="154" t="s">
        <v>79</v>
      </c>
      <c r="H90" s="154" t="s">
        <v>80</v>
      </c>
      <c r="I90" s="168" t="s">
        <v>81</v>
      </c>
      <c r="J90" s="169" t="s">
        <v>79</v>
      </c>
      <c r="K90" s="169" t="s">
        <v>80</v>
      </c>
      <c r="L90" s="170" t="s">
        <v>81</v>
      </c>
    </row>
    <row r="91" ht="32.25" customHeight="1" spans="1:12">
      <c r="A91" s="155">
        <v>1</v>
      </c>
      <c r="B91" s="156"/>
      <c r="C91" s="157" t="s">
        <v>82</v>
      </c>
      <c r="D91" s="158">
        <v>40</v>
      </c>
      <c r="E91" s="158">
        <v>50</v>
      </c>
      <c r="F91" s="159">
        <v>0.8</v>
      </c>
      <c r="G91" s="156">
        <v>40</v>
      </c>
      <c r="H91" s="158">
        <v>50</v>
      </c>
      <c r="I91" s="107">
        <v>0.8</v>
      </c>
      <c r="J91" s="108">
        <v>40</v>
      </c>
      <c r="K91" s="108">
        <v>50</v>
      </c>
      <c r="L91" s="107">
        <v>0.8</v>
      </c>
    </row>
    <row r="92" ht="32.25" customHeight="1" spans="1:12">
      <c r="A92" s="160"/>
      <c r="B92" s="161"/>
      <c r="C92" s="162"/>
      <c r="D92" s="163"/>
      <c r="E92" s="163"/>
      <c r="F92" s="163"/>
      <c r="G92" s="161"/>
      <c r="H92" s="163"/>
      <c r="I92" s="171"/>
      <c r="J92" s="163"/>
      <c r="K92" s="163"/>
      <c r="L92" s="171"/>
    </row>
    <row r="93" ht="32.25" customHeight="1" spans="1:12">
      <c r="A93" s="164">
        <v>2</v>
      </c>
      <c r="B93" s="103"/>
      <c r="C93" s="165" t="s">
        <v>83</v>
      </c>
      <c r="D93" s="108">
        <f>'JANUARI 23'!J93</f>
        <v>522</v>
      </c>
      <c r="E93" s="108">
        <v>522</v>
      </c>
      <c r="F93" s="107">
        <v>1</v>
      </c>
      <c r="G93" s="103">
        <f>I19</f>
        <v>472</v>
      </c>
      <c r="H93" s="108">
        <f>G93</f>
        <v>472</v>
      </c>
      <c r="I93" s="107">
        <v>1</v>
      </c>
      <c r="J93" s="108">
        <f>SUM(D93,G93)</f>
        <v>994</v>
      </c>
      <c r="K93" s="108">
        <f>J93</f>
        <v>994</v>
      </c>
      <c r="L93" s="107">
        <v>1</v>
      </c>
    </row>
    <row r="94" ht="32.25" customHeight="1" spans="1:12">
      <c r="A94" s="160"/>
      <c r="B94" s="161"/>
      <c r="C94" s="166" t="s">
        <v>84</v>
      </c>
      <c r="D94" s="163"/>
      <c r="E94" s="163"/>
      <c r="F94" s="163"/>
      <c r="G94" s="161"/>
      <c r="H94" s="163"/>
      <c r="I94" s="171"/>
      <c r="J94" s="163"/>
      <c r="K94" s="163"/>
      <c r="L94" s="171"/>
    </row>
    <row r="95" ht="32.25" customHeight="1" spans="1:12">
      <c r="A95" s="164">
        <v>3</v>
      </c>
      <c r="B95" s="103"/>
      <c r="C95" s="109" t="s">
        <v>85</v>
      </c>
      <c r="D95" s="108">
        <v>12</v>
      </c>
      <c r="E95" s="108">
        <v>12</v>
      </c>
      <c r="F95" s="107">
        <v>1</v>
      </c>
      <c r="G95" s="103">
        <v>12</v>
      </c>
      <c r="H95" s="108">
        <v>12</v>
      </c>
      <c r="I95" s="107">
        <v>1</v>
      </c>
      <c r="J95" s="108">
        <v>12</v>
      </c>
      <c r="K95" s="108">
        <v>12</v>
      </c>
      <c r="L95" s="107">
        <v>1</v>
      </c>
    </row>
    <row r="96" ht="32.25" customHeight="1" spans="1:12">
      <c r="A96" s="160"/>
      <c r="B96" s="161"/>
      <c r="C96" s="167"/>
      <c r="D96" s="163"/>
      <c r="E96" s="163"/>
      <c r="F96" s="163"/>
      <c r="G96" s="161"/>
      <c r="H96" s="163"/>
      <c r="I96" s="171"/>
      <c r="J96" s="163"/>
      <c r="K96" s="163"/>
      <c r="L96" s="171"/>
    </row>
    <row r="97" ht="32.25" customHeight="1" spans="1:12">
      <c r="A97" s="164">
        <v>4</v>
      </c>
      <c r="B97" s="103"/>
      <c r="C97" s="109" t="s">
        <v>86</v>
      </c>
      <c r="D97" s="108">
        <v>60</v>
      </c>
      <c r="E97" s="108">
        <v>1258</v>
      </c>
      <c r="F97" s="107">
        <f>D97/E97</f>
        <v>0.0476947535771065</v>
      </c>
      <c r="G97" s="108">
        <f>I26</f>
        <v>94</v>
      </c>
      <c r="H97" s="108">
        <v>1258</v>
      </c>
      <c r="I97" s="107">
        <f>G97/H97</f>
        <v>0.0747217806041335</v>
      </c>
      <c r="J97" s="108">
        <f>L26</f>
        <v>154</v>
      </c>
      <c r="K97" s="108">
        <v>1258</v>
      </c>
      <c r="L97" s="107">
        <f>J97/K97</f>
        <v>0.12241653418124</v>
      </c>
    </row>
    <row r="98" ht="32.25" customHeight="1" spans="1:12">
      <c r="A98" s="160"/>
      <c r="B98" s="161"/>
      <c r="C98" s="167"/>
      <c r="D98" s="163"/>
      <c r="E98" s="163"/>
      <c r="F98" s="163"/>
      <c r="G98" s="163"/>
      <c r="H98" s="163"/>
      <c r="I98" s="171"/>
      <c r="J98" s="163"/>
      <c r="K98" s="163"/>
      <c r="L98" s="171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8" t="s">
        <v>87</v>
      </c>
      <c r="D100" s="117"/>
      <c r="E100" s="117"/>
      <c r="F100" s="117"/>
      <c r="G100" s="117"/>
      <c r="H100" s="117"/>
      <c r="I100" s="118" t="s">
        <v>96</v>
      </c>
      <c r="J100" s="117"/>
      <c r="K100" s="117"/>
      <c r="L100" s="117"/>
    </row>
    <row r="101" ht="18.75" spans="1:12">
      <c r="A101" s="117"/>
      <c r="B101" s="117"/>
      <c r="C101" s="118" t="s">
        <v>89</v>
      </c>
      <c r="D101" s="117"/>
      <c r="E101" s="117"/>
      <c r="F101" s="117"/>
      <c r="G101" s="117"/>
      <c r="H101" s="117"/>
      <c r="I101" s="117" t="s">
        <v>90</v>
      </c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ht="18.75" spans="1:12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</row>
    <row r="105" ht="18.75" spans="1:12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</row>
    <row r="106" ht="18.75" spans="1:12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</row>
    <row r="107" ht="18.75" spans="1:12">
      <c r="A107" s="117"/>
      <c r="B107" s="117"/>
      <c r="C107" s="118" t="s">
        <v>91</v>
      </c>
      <c r="D107" s="117"/>
      <c r="E107" s="117"/>
      <c r="F107" s="117"/>
      <c r="G107" s="117"/>
      <c r="H107" s="117"/>
      <c r="I107" s="118" t="s">
        <v>92</v>
      </c>
      <c r="J107" s="117"/>
      <c r="K107" s="117"/>
      <c r="L107" s="117"/>
    </row>
    <row r="108" ht="18.75" spans="1:12">
      <c r="A108" s="117"/>
      <c r="B108" s="117"/>
      <c r="C108" s="117" t="s">
        <v>93</v>
      </c>
      <c r="D108" s="117"/>
      <c r="E108" s="117"/>
      <c r="F108" s="117"/>
      <c r="G108" s="117"/>
      <c r="H108" s="117"/>
      <c r="I108" s="117" t="s">
        <v>94</v>
      </c>
      <c r="J108" s="117"/>
      <c r="K108" s="117"/>
      <c r="L108" s="117"/>
    </row>
    <row r="109" ht="15.75" spans="3:12"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</sheetData>
  <mergeCells count="40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C13:C16"/>
    <mergeCell ref="C91:C92"/>
    <mergeCell ref="C95:C96"/>
    <mergeCell ref="C97:C98"/>
    <mergeCell ref="A13:B16"/>
    <mergeCell ref="A91:B92"/>
    <mergeCell ref="A93:B94"/>
    <mergeCell ref="A95:B96"/>
    <mergeCell ref="A97:B98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97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'FEBRUARI 23'!J19</f>
        <v>246</v>
      </c>
      <c r="E19" s="32">
        <f>'FEBRUARI 23'!K19</f>
        <v>748</v>
      </c>
      <c r="F19" s="32">
        <f>SUM(D19:E19)</f>
        <v>994</v>
      </c>
      <c r="G19" s="32">
        <v>104</v>
      </c>
      <c r="H19" s="32">
        <v>386</v>
      </c>
      <c r="I19" s="32">
        <f>SUM(G19:H19)</f>
        <v>490</v>
      </c>
      <c r="J19" s="32">
        <f>SUM(D19,G19)</f>
        <v>350</v>
      </c>
      <c r="K19" s="32">
        <f>SUM(E19,H19)</f>
        <v>1134</v>
      </c>
      <c r="L19" s="62">
        <f>SUM(J19:K19)</f>
        <v>1484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'FEBRUARI 23'!J22</f>
        <v>237</v>
      </c>
      <c r="E22" s="32">
        <f>'FEBRUARI 23'!K22</f>
        <v>712</v>
      </c>
      <c r="F22" s="32">
        <f t="shared" ref="F22:F28" si="0">SUM(D22:E22)</f>
        <v>949</v>
      </c>
      <c r="G22" s="32">
        <v>100</v>
      </c>
      <c r="H22" s="32">
        <v>369</v>
      </c>
      <c r="I22" s="32">
        <f t="shared" ref="I22:I28" si="1">SUM(G22:H22)</f>
        <v>469</v>
      </c>
      <c r="J22" s="32">
        <f t="shared" ref="J22:J28" si="2">SUM(D22,G22)</f>
        <v>337</v>
      </c>
      <c r="K22" s="32">
        <f t="shared" ref="K22:K28" si="3">SUM(E22,H22)</f>
        <v>1081</v>
      </c>
      <c r="L22" s="62">
        <f t="shared" ref="L22:L28" si="4">SUM(J22:K22)</f>
        <v>1418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'FEBRUARI 23'!J25</f>
        <v>29</v>
      </c>
      <c r="E25" s="32">
        <f>'FEBRUARI 23'!K25</f>
        <v>38</v>
      </c>
      <c r="F25" s="32">
        <f t="shared" si="0"/>
        <v>67</v>
      </c>
      <c r="G25" s="32">
        <v>33</v>
      </c>
      <c r="H25" s="32">
        <v>32</v>
      </c>
      <c r="I25" s="32">
        <f t="shared" si="1"/>
        <v>65</v>
      </c>
      <c r="J25" s="32">
        <f t="shared" si="2"/>
        <v>62</v>
      </c>
      <c r="K25" s="32">
        <f t="shared" si="3"/>
        <v>70</v>
      </c>
      <c r="L25" s="62">
        <f t="shared" si="4"/>
        <v>132</v>
      </c>
    </row>
    <row r="26" ht="32.25" customHeight="1" spans="1:12">
      <c r="A26" s="41"/>
      <c r="B26" s="42">
        <v>2</v>
      </c>
      <c r="C26" s="35" t="s">
        <v>21</v>
      </c>
      <c r="D26" s="36">
        <f>'FEBRUARI 23'!J26</f>
        <v>0</v>
      </c>
      <c r="E26" s="32">
        <f>'FEBRUARI 23'!K26</f>
        <v>154</v>
      </c>
      <c r="F26" s="32">
        <f t="shared" si="0"/>
        <v>154</v>
      </c>
      <c r="G26" s="32">
        <v>0</v>
      </c>
      <c r="H26" s="32">
        <v>87</v>
      </c>
      <c r="I26" s="32">
        <f t="shared" si="1"/>
        <v>87</v>
      </c>
      <c r="J26" s="32">
        <f t="shared" si="2"/>
        <v>0</v>
      </c>
      <c r="K26" s="32">
        <f t="shared" si="3"/>
        <v>241</v>
      </c>
      <c r="L26" s="62">
        <f t="shared" si="4"/>
        <v>241</v>
      </c>
    </row>
    <row r="27" ht="32.25" customHeight="1" spans="1:12">
      <c r="A27" s="41"/>
      <c r="B27" s="42">
        <v>3</v>
      </c>
      <c r="C27" s="35" t="s">
        <v>22</v>
      </c>
      <c r="D27" s="36">
        <f>'FEBRUARI 23'!J27</f>
        <v>10</v>
      </c>
      <c r="E27" s="32">
        <f>'FEBRUARI 23'!K27</f>
        <v>110</v>
      </c>
      <c r="F27" s="32">
        <f t="shared" si="0"/>
        <v>120</v>
      </c>
      <c r="G27" s="32">
        <v>4</v>
      </c>
      <c r="H27" s="32">
        <v>45</v>
      </c>
      <c r="I27" s="32">
        <f t="shared" si="1"/>
        <v>49</v>
      </c>
      <c r="J27" s="32">
        <f t="shared" si="2"/>
        <v>14</v>
      </c>
      <c r="K27" s="32">
        <f t="shared" si="3"/>
        <v>155</v>
      </c>
      <c r="L27" s="62">
        <f t="shared" si="4"/>
        <v>169</v>
      </c>
    </row>
    <row r="28" ht="32.25" customHeight="1" spans="1:12">
      <c r="A28" s="41"/>
      <c r="B28" s="42">
        <v>4</v>
      </c>
      <c r="C28" s="35" t="s">
        <v>23</v>
      </c>
      <c r="D28" s="36">
        <f>'FEBRUARI 23'!J28</f>
        <v>0</v>
      </c>
      <c r="E28" s="32">
        <f>'FEBRUARI 23'!K28</f>
        <v>70</v>
      </c>
      <c r="F28" s="32">
        <f t="shared" si="0"/>
        <v>70</v>
      </c>
      <c r="G28" s="32">
        <v>0</v>
      </c>
      <c r="H28" s="32">
        <v>46</v>
      </c>
      <c r="I28" s="32">
        <f t="shared" si="1"/>
        <v>46</v>
      </c>
      <c r="J28" s="32">
        <f t="shared" si="2"/>
        <v>0</v>
      </c>
      <c r="K28" s="32">
        <f t="shared" si="3"/>
        <v>116</v>
      </c>
      <c r="L28" s="62">
        <f t="shared" si="4"/>
        <v>116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'FEBRUARI 23'!J31</f>
        <v>185</v>
      </c>
      <c r="E31" s="32">
        <f>'FEBRUARI 23'!K31</f>
        <v>418</v>
      </c>
      <c r="F31" s="32">
        <f t="shared" ref="F31:F41" si="5">SUM(D31:E31)</f>
        <v>603</v>
      </c>
      <c r="G31" s="50">
        <v>73</v>
      </c>
      <c r="H31" s="50">
        <v>205</v>
      </c>
      <c r="I31" s="32">
        <f t="shared" ref="I31:I41" si="6">SUM(G31:H31)</f>
        <v>278</v>
      </c>
      <c r="J31" s="32">
        <f t="shared" ref="J31:J41" si="7">SUM(D31,G31)</f>
        <v>258</v>
      </c>
      <c r="K31" s="32">
        <f t="shared" ref="K31:K41" si="8">SUM(E31,H31)</f>
        <v>623</v>
      </c>
      <c r="L31" s="62">
        <f t="shared" ref="L31:L41" si="9">SUM(J31:K31)</f>
        <v>881</v>
      </c>
    </row>
    <row r="32" ht="32.25" customHeight="1" spans="1:12">
      <c r="A32" s="41"/>
      <c r="B32" s="42">
        <v>2</v>
      </c>
      <c r="C32" s="35" t="s">
        <v>27</v>
      </c>
      <c r="D32" s="36">
        <f>'FEBRUARI 23'!J32</f>
        <v>114</v>
      </c>
      <c r="E32" s="32">
        <f>'FEBRUARI 23'!K32</f>
        <v>251</v>
      </c>
      <c r="F32" s="32">
        <f t="shared" si="5"/>
        <v>365</v>
      </c>
      <c r="G32" s="32">
        <v>42</v>
      </c>
      <c r="H32" s="32">
        <v>104</v>
      </c>
      <c r="I32" s="32">
        <f t="shared" si="6"/>
        <v>146</v>
      </c>
      <c r="J32" s="32">
        <f t="shared" si="7"/>
        <v>156</v>
      </c>
      <c r="K32" s="32">
        <f t="shared" si="8"/>
        <v>355</v>
      </c>
      <c r="L32" s="62">
        <f t="shared" si="9"/>
        <v>511</v>
      </c>
    </row>
    <row r="33" ht="32.25" customHeight="1" spans="1:12">
      <c r="A33" s="41"/>
      <c r="B33" s="42">
        <v>3</v>
      </c>
      <c r="C33" s="35" t="s">
        <v>28</v>
      </c>
      <c r="D33" s="36">
        <f>'FEBRUARI 23'!J33</f>
        <v>27</v>
      </c>
      <c r="E33" s="32">
        <f>'FEBRUARI 23'!K33</f>
        <v>82</v>
      </c>
      <c r="F33" s="32">
        <f t="shared" si="5"/>
        <v>109</v>
      </c>
      <c r="G33" s="32">
        <v>21</v>
      </c>
      <c r="H33" s="32">
        <v>48</v>
      </c>
      <c r="I33" s="32">
        <f t="shared" si="6"/>
        <v>69</v>
      </c>
      <c r="J33" s="32">
        <f t="shared" si="7"/>
        <v>48</v>
      </c>
      <c r="K33" s="32">
        <f t="shared" si="8"/>
        <v>130</v>
      </c>
      <c r="L33" s="62">
        <f t="shared" si="9"/>
        <v>178</v>
      </c>
    </row>
    <row r="34" ht="32.25" customHeight="1" spans="1:12">
      <c r="A34" s="41"/>
      <c r="B34" s="42">
        <v>4</v>
      </c>
      <c r="C34" s="35" t="s">
        <v>29</v>
      </c>
      <c r="D34" s="36">
        <f>'FEBRUARI 23'!J34</f>
        <v>19</v>
      </c>
      <c r="E34" s="32">
        <f>'FEBRUARI 23'!K34</f>
        <v>68</v>
      </c>
      <c r="F34" s="32">
        <f t="shared" si="5"/>
        <v>87</v>
      </c>
      <c r="G34" s="32">
        <v>14</v>
      </c>
      <c r="H34" s="32">
        <v>26</v>
      </c>
      <c r="I34" s="32">
        <f t="shared" si="6"/>
        <v>40</v>
      </c>
      <c r="J34" s="32">
        <f t="shared" si="7"/>
        <v>33</v>
      </c>
      <c r="K34" s="32">
        <f t="shared" si="8"/>
        <v>94</v>
      </c>
      <c r="L34" s="62">
        <f t="shared" si="9"/>
        <v>127</v>
      </c>
    </row>
    <row r="35" ht="32.25" customHeight="1" spans="1:12">
      <c r="A35" s="41"/>
      <c r="B35" s="42">
        <v>5</v>
      </c>
      <c r="C35" s="35" t="s">
        <v>30</v>
      </c>
      <c r="D35" s="36">
        <f>'FEBRUARI 23'!J35</f>
        <v>34</v>
      </c>
      <c r="E35" s="32">
        <f>'FEBRUARI 23'!K35</f>
        <v>106</v>
      </c>
      <c r="F35" s="32">
        <f t="shared" si="5"/>
        <v>140</v>
      </c>
      <c r="G35" s="32">
        <v>21</v>
      </c>
      <c r="H35" s="32">
        <v>53</v>
      </c>
      <c r="I35" s="32">
        <f t="shared" si="6"/>
        <v>74</v>
      </c>
      <c r="J35" s="32">
        <f t="shared" si="7"/>
        <v>55</v>
      </c>
      <c r="K35" s="32">
        <f t="shared" si="8"/>
        <v>159</v>
      </c>
      <c r="L35" s="62">
        <f t="shared" si="9"/>
        <v>214</v>
      </c>
    </row>
    <row r="36" ht="32.25" customHeight="1" spans="1:12">
      <c r="A36" s="41"/>
      <c r="B36" s="42">
        <v>6</v>
      </c>
      <c r="C36" s="35" t="s">
        <v>31</v>
      </c>
      <c r="D36" s="36">
        <f>'FEBRUARI 23'!J36</f>
        <v>25</v>
      </c>
      <c r="E36" s="32">
        <f>'FEBRUARI 23'!K36</f>
        <v>78</v>
      </c>
      <c r="F36" s="32">
        <f t="shared" si="5"/>
        <v>103</v>
      </c>
      <c r="G36" s="32">
        <v>18</v>
      </c>
      <c r="H36" s="32">
        <v>39</v>
      </c>
      <c r="I36" s="32">
        <f t="shared" si="6"/>
        <v>57</v>
      </c>
      <c r="J36" s="32">
        <f t="shared" si="7"/>
        <v>43</v>
      </c>
      <c r="K36" s="32">
        <f t="shared" si="8"/>
        <v>117</v>
      </c>
      <c r="L36" s="62">
        <f t="shared" si="9"/>
        <v>160</v>
      </c>
    </row>
    <row r="37" ht="32.25" customHeight="1" spans="1:12">
      <c r="A37" s="41"/>
      <c r="B37" s="42">
        <v>7</v>
      </c>
      <c r="C37" s="35" t="s">
        <v>32</v>
      </c>
      <c r="D37" s="36">
        <f>'FEBRUARI 23'!J37</f>
        <v>25</v>
      </c>
      <c r="E37" s="32">
        <f>'FEBRUARI 23'!K37</f>
        <v>78</v>
      </c>
      <c r="F37" s="32">
        <f t="shared" si="5"/>
        <v>103</v>
      </c>
      <c r="G37" s="32">
        <v>18</v>
      </c>
      <c r="H37" s="32">
        <v>39</v>
      </c>
      <c r="I37" s="32">
        <f t="shared" si="6"/>
        <v>57</v>
      </c>
      <c r="J37" s="32">
        <f t="shared" si="7"/>
        <v>43</v>
      </c>
      <c r="K37" s="32">
        <f t="shared" si="8"/>
        <v>117</v>
      </c>
      <c r="L37" s="62">
        <f t="shared" si="9"/>
        <v>160</v>
      </c>
    </row>
    <row r="38" ht="32.25" customHeight="1" spans="1:12">
      <c r="A38" s="41"/>
      <c r="B38" s="42">
        <v>8</v>
      </c>
      <c r="C38" s="35" t="s">
        <v>33</v>
      </c>
      <c r="D38" s="36">
        <f>'FEBRUARI 23'!J38</f>
        <v>89</v>
      </c>
      <c r="E38" s="32">
        <f>'FEBRUARI 23'!K38</f>
        <v>233</v>
      </c>
      <c r="F38" s="32">
        <f t="shared" si="5"/>
        <v>322</v>
      </c>
      <c r="G38" s="32">
        <v>44</v>
      </c>
      <c r="H38" s="32">
        <v>115</v>
      </c>
      <c r="I38" s="32">
        <f t="shared" si="6"/>
        <v>159</v>
      </c>
      <c r="J38" s="32">
        <f t="shared" si="7"/>
        <v>133</v>
      </c>
      <c r="K38" s="32">
        <f t="shared" si="8"/>
        <v>348</v>
      </c>
      <c r="L38" s="62">
        <f t="shared" si="9"/>
        <v>481</v>
      </c>
    </row>
    <row r="39" ht="32.25" customHeight="1" spans="1:12">
      <c r="A39" s="41"/>
      <c r="B39" s="42">
        <v>9</v>
      </c>
      <c r="C39" s="35" t="s">
        <v>34</v>
      </c>
      <c r="D39" s="36">
        <f>'FEBRUARI 23'!J39</f>
        <v>12</v>
      </c>
      <c r="E39" s="32">
        <f>'FEBRUARI 23'!K39</f>
        <v>48</v>
      </c>
      <c r="F39" s="32">
        <f t="shared" si="5"/>
        <v>60</v>
      </c>
      <c r="G39" s="32">
        <v>14</v>
      </c>
      <c r="H39" s="32">
        <v>17</v>
      </c>
      <c r="I39" s="32">
        <f t="shared" si="6"/>
        <v>31</v>
      </c>
      <c r="J39" s="32">
        <f t="shared" si="7"/>
        <v>26</v>
      </c>
      <c r="K39" s="32">
        <f t="shared" si="8"/>
        <v>65</v>
      </c>
      <c r="L39" s="62">
        <f t="shared" si="9"/>
        <v>91</v>
      </c>
    </row>
    <row r="40" ht="32.25" customHeight="1" spans="1:12">
      <c r="A40" s="41"/>
      <c r="B40" s="42">
        <v>10</v>
      </c>
      <c r="C40" s="35" t="s">
        <v>35</v>
      </c>
      <c r="D40" s="36">
        <f>'FEBRUARI 23'!J40</f>
        <v>12</v>
      </c>
      <c r="E40" s="32">
        <f>'FEBRUARI 23'!K40</f>
        <v>48</v>
      </c>
      <c r="F40" s="32">
        <f t="shared" si="5"/>
        <v>60</v>
      </c>
      <c r="G40" s="32">
        <v>14</v>
      </c>
      <c r="H40" s="32">
        <v>17</v>
      </c>
      <c r="I40" s="32">
        <f t="shared" si="6"/>
        <v>31</v>
      </c>
      <c r="J40" s="32">
        <f t="shared" si="7"/>
        <v>26</v>
      </c>
      <c r="K40" s="32">
        <f t="shared" si="8"/>
        <v>65</v>
      </c>
      <c r="L40" s="62">
        <f t="shared" si="9"/>
        <v>91</v>
      </c>
    </row>
    <row r="41" ht="32.25" customHeight="1" spans="1:12">
      <c r="A41" s="41"/>
      <c r="B41" s="42">
        <v>11</v>
      </c>
      <c r="C41" s="35" t="s">
        <v>36</v>
      </c>
      <c r="D41" s="36">
        <f>'FEBRUARI 23'!J41</f>
        <v>0</v>
      </c>
      <c r="E41" s="32">
        <f>'FEBRUARI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'FEBRUARI 23'!J44</f>
        <v>21</v>
      </c>
      <c r="E44" s="32">
        <f>'FEBRUARI 23'!K44</f>
        <v>35</v>
      </c>
      <c r="F44" s="32">
        <f t="shared" ref="F44:F51" si="10">SUM(D44:E44)</f>
        <v>56</v>
      </c>
      <c r="G44" s="50">
        <v>18</v>
      </c>
      <c r="H44" s="50">
        <v>13</v>
      </c>
      <c r="I44" s="32">
        <f t="shared" ref="I44:I51" si="11">SUM(G44:H44)</f>
        <v>31</v>
      </c>
      <c r="J44" s="32">
        <f t="shared" ref="J44:J51" si="12">SUM(D44,G44)</f>
        <v>39</v>
      </c>
      <c r="K44" s="32">
        <f t="shared" ref="K44:K51" si="13">SUM(E44,H44)</f>
        <v>48</v>
      </c>
      <c r="L44" s="62">
        <f t="shared" ref="L44:L51" si="14">SUM(J44:K44)</f>
        <v>87</v>
      </c>
    </row>
    <row r="45" ht="32.25" customHeight="1" spans="1:12">
      <c r="A45" s="41"/>
      <c r="B45" s="42">
        <v>2</v>
      </c>
      <c r="C45" s="35" t="s">
        <v>40</v>
      </c>
      <c r="D45" s="36">
        <f>'FEBRUARI 23'!J45</f>
        <v>10</v>
      </c>
      <c r="E45" s="32">
        <f>'FEBRUARI 23'!K45</f>
        <v>149</v>
      </c>
      <c r="F45" s="32">
        <f t="shared" si="10"/>
        <v>159</v>
      </c>
      <c r="G45" s="32">
        <v>5</v>
      </c>
      <c r="H45" s="32">
        <v>94</v>
      </c>
      <c r="I45" s="32">
        <f t="shared" si="11"/>
        <v>99</v>
      </c>
      <c r="J45" s="32">
        <f t="shared" si="12"/>
        <v>15</v>
      </c>
      <c r="K45" s="32">
        <f t="shared" si="13"/>
        <v>243</v>
      </c>
      <c r="L45" s="62">
        <f t="shared" si="14"/>
        <v>258</v>
      </c>
    </row>
    <row r="46" ht="32.25" customHeight="1" spans="1:12">
      <c r="A46" s="41"/>
      <c r="B46" s="42">
        <v>3</v>
      </c>
      <c r="C46" s="35" t="s">
        <v>41</v>
      </c>
      <c r="D46" s="36">
        <f>'FEBRUARI 23'!J46</f>
        <v>2</v>
      </c>
      <c r="E46" s="32">
        <f>'FEBRUARI 23'!K46</f>
        <v>145</v>
      </c>
      <c r="F46" s="32">
        <f t="shared" si="10"/>
        <v>147</v>
      </c>
      <c r="G46" s="32">
        <v>0</v>
      </c>
      <c r="H46" s="32">
        <v>89</v>
      </c>
      <c r="I46" s="32">
        <f t="shared" si="11"/>
        <v>89</v>
      </c>
      <c r="J46" s="32">
        <f t="shared" si="12"/>
        <v>2</v>
      </c>
      <c r="K46" s="32">
        <f t="shared" si="13"/>
        <v>234</v>
      </c>
      <c r="L46" s="62">
        <f t="shared" si="14"/>
        <v>236</v>
      </c>
    </row>
    <row r="47" ht="32.25" customHeight="1" spans="1:12">
      <c r="A47" s="41"/>
      <c r="B47" s="42">
        <v>4</v>
      </c>
      <c r="C47" s="35" t="s">
        <v>42</v>
      </c>
      <c r="D47" s="36">
        <f>'FEBRUARI 23'!J47</f>
        <v>0</v>
      </c>
      <c r="E47" s="32">
        <f>'FEBRUARI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'FEBRUARI 23'!J48</f>
        <v>0</v>
      </c>
      <c r="E48" s="32">
        <f>'FEBRUARI 23'!K48</f>
        <v>145</v>
      </c>
      <c r="F48" s="32">
        <f t="shared" si="10"/>
        <v>145</v>
      </c>
      <c r="G48" s="32">
        <v>1</v>
      </c>
      <c r="H48" s="32">
        <v>90</v>
      </c>
      <c r="I48" s="32">
        <f t="shared" si="11"/>
        <v>91</v>
      </c>
      <c r="J48" s="32">
        <f t="shared" si="12"/>
        <v>1</v>
      </c>
      <c r="K48" s="32">
        <f t="shared" si="13"/>
        <v>235</v>
      </c>
      <c r="L48" s="62">
        <f t="shared" si="14"/>
        <v>236</v>
      </c>
    </row>
    <row r="49" ht="32.25" customHeight="1" spans="1:12">
      <c r="A49" s="41"/>
      <c r="B49" s="42">
        <v>6</v>
      </c>
      <c r="C49" s="35" t="s">
        <v>44</v>
      </c>
      <c r="D49" s="36">
        <f>'FEBRUARI 23'!J49</f>
        <v>1</v>
      </c>
      <c r="E49" s="32">
        <f>'FEBRUARI 23'!K49</f>
        <v>0</v>
      </c>
      <c r="F49" s="32">
        <f t="shared" si="10"/>
        <v>1</v>
      </c>
      <c r="G49" s="32">
        <v>1</v>
      </c>
      <c r="H49" s="32">
        <v>0</v>
      </c>
      <c r="I49" s="32">
        <f t="shared" si="11"/>
        <v>1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'FEBRUARI 23'!J50</f>
        <v>1</v>
      </c>
      <c r="E50" s="32">
        <f>'FEBRUARI 23'!K50</f>
        <v>3</v>
      </c>
      <c r="F50" s="32">
        <f t="shared" si="10"/>
        <v>4</v>
      </c>
      <c r="G50" s="32">
        <v>0</v>
      </c>
      <c r="H50" s="32">
        <v>1</v>
      </c>
      <c r="I50" s="32">
        <f t="shared" si="11"/>
        <v>1</v>
      </c>
      <c r="J50" s="32">
        <f t="shared" si="12"/>
        <v>1</v>
      </c>
      <c r="K50" s="32">
        <f t="shared" si="13"/>
        <v>4</v>
      </c>
      <c r="L50" s="62">
        <f t="shared" si="14"/>
        <v>5</v>
      </c>
    </row>
    <row r="51" ht="32.25" customHeight="1" spans="1:12">
      <c r="A51" s="41"/>
      <c r="B51" s="42">
        <v>8</v>
      </c>
      <c r="C51" s="35" t="s">
        <v>46</v>
      </c>
      <c r="D51" s="36">
        <f>'FEBRUARI 23'!J51</f>
        <v>0</v>
      </c>
      <c r="E51" s="32">
        <f>'FEBRUARI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'FEBRUARI 23'!J54</f>
        <v>11</v>
      </c>
      <c r="E54" s="32">
        <f>'FEBRUARI 23'!K54</f>
        <v>250</v>
      </c>
      <c r="F54" s="32">
        <f t="shared" ref="F54:F59" si="15">SUM(D54:E54)</f>
        <v>261</v>
      </c>
      <c r="G54" s="50">
        <v>19</v>
      </c>
      <c r="H54" s="50">
        <v>173</v>
      </c>
      <c r="I54" s="32">
        <f t="shared" ref="I54:I59" si="16">SUM(G54:H54)</f>
        <v>192</v>
      </c>
      <c r="J54" s="32">
        <f t="shared" ref="J54:J59" si="17">SUM(D54,G54)</f>
        <v>30</v>
      </c>
      <c r="K54" s="32">
        <f t="shared" ref="K54:K59" si="18">SUM(E54,H54)</f>
        <v>423</v>
      </c>
      <c r="L54" s="62">
        <f t="shared" ref="L54:L59" si="19">SUM(J54:K54)</f>
        <v>453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'FEBRUARI 23'!J56</f>
        <v>9</v>
      </c>
      <c r="E56" s="32">
        <f>'FEBRUARI 23'!K56</f>
        <v>32</v>
      </c>
      <c r="F56" s="32">
        <f t="shared" si="15"/>
        <v>41</v>
      </c>
      <c r="G56" s="32">
        <v>19</v>
      </c>
      <c r="H56" s="32">
        <v>29</v>
      </c>
      <c r="I56" s="32">
        <f t="shared" si="16"/>
        <v>48</v>
      </c>
      <c r="J56" s="32">
        <f t="shared" si="17"/>
        <v>28</v>
      </c>
      <c r="K56" s="32">
        <f t="shared" si="18"/>
        <v>61</v>
      </c>
      <c r="L56" s="62">
        <f t="shared" si="19"/>
        <v>89</v>
      </c>
    </row>
    <row r="57" ht="32.25" customHeight="1" spans="1:12">
      <c r="A57" s="41"/>
      <c r="B57" s="42">
        <v>2</v>
      </c>
      <c r="C57" s="35" t="s">
        <v>51</v>
      </c>
      <c r="D57" s="36">
        <f>'FEBRUARI 23'!J57</f>
        <v>0</v>
      </c>
      <c r="E57" s="32">
        <f>'FEBRUARI 23'!K57</f>
        <v>151</v>
      </c>
      <c r="F57" s="32">
        <f t="shared" si="15"/>
        <v>151</v>
      </c>
      <c r="G57" s="32">
        <v>0</v>
      </c>
      <c r="H57" s="32">
        <v>90</v>
      </c>
      <c r="I57" s="32">
        <f t="shared" si="16"/>
        <v>90</v>
      </c>
      <c r="J57" s="32">
        <f t="shared" si="17"/>
        <v>0</v>
      </c>
      <c r="K57" s="32">
        <f t="shared" si="18"/>
        <v>241</v>
      </c>
      <c r="L57" s="62">
        <f t="shared" si="19"/>
        <v>241</v>
      </c>
    </row>
    <row r="58" ht="32.25" customHeight="1" spans="1:12">
      <c r="A58" s="41"/>
      <c r="B58" s="42">
        <v>3</v>
      </c>
      <c r="C58" s="51" t="s">
        <v>52</v>
      </c>
      <c r="D58" s="36">
        <f>'FEBRUARI 23'!J58</f>
        <v>0</v>
      </c>
      <c r="E58" s="32">
        <f>'FEBRUARI 23'!K58</f>
        <v>67</v>
      </c>
      <c r="F58" s="32">
        <f t="shared" si="15"/>
        <v>67</v>
      </c>
      <c r="G58" s="32">
        <v>0</v>
      </c>
      <c r="H58" s="32">
        <v>53</v>
      </c>
      <c r="I58" s="32">
        <f t="shared" si="16"/>
        <v>53</v>
      </c>
      <c r="J58" s="32">
        <f t="shared" si="17"/>
        <v>0</v>
      </c>
      <c r="K58" s="32">
        <f t="shared" si="18"/>
        <v>120</v>
      </c>
      <c r="L58" s="62">
        <f t="shared" si="19"/>
        <v>120</v>
      </c>
    </row>
    <row r="59" ht="32.25" customHeight="1" spans="1:12">
      <c r="A59" s="130"/>
      <c r="B59" s="131">
        <v>4</v>
      </c>
      <c r="C59" s="132" t="s">
        <v>36</v>
      </c>
      <c r="D59" s="133">
        <f>'FEBRUARI 23'!J59</f>
        <v>0</v>
      </c>
      <c r="E59" s="52">
        <f>'FEBRUARI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134"/>
      <c r="B60" s="135"/>
      <c r="C60" s="135"/>
      <c r="D60" s="136"/>
      <c r="E60" s="137"/>
      <c r="F60" s="138"/>
      <c r="G60" s="139"/>
      <c r="H60" s="139"/>
      <c r="I60" s="140"/>
      <c r="J60" s="141"/>
      <c r="K60" s="141"/>
      <c r="L60" s="142"/>
    </row>
    <row r="61" ht="17.25" spans="1:12">
      <c r="A61" s="27" t="s">
        <v>53</v>
      </c>
      <c r="B61" s="28"/>
      <c r="C61" s="29" t="s">
        <v>54</v>
      </c>
      <c r="D61" s="36"/>
      <c r="E61" s="32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'FEBRUARI 23'!J62</f>
        <v>0</v>
      </c>
      <c r="E62" s="32">
        <f>'FEBRUARI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>
        <f>'FEBRUARI 23'!J63</f>
        <v>0</v>
      </c>
      <c r="E63" s="32">
        <f>'FEBRUARI 23'!K63</f>
        <v>0</v>
      </c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'FEBRUARI 23'!J64</f>
        <v>0</v>
      </c>
      <c r="E64" s="32">
        <f>'FEBRUARI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'FEBRUARI 23'!J65</f>
        <v>0</v>
      </c>
      <c r="E65" s="32">
        <f>'FEBRUARI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'FEBRUARI 23'!J68</f>
        <v>17</v>
      </c>
      <c r="E68" s="32">
        <f>'FEBRUARI 23'!K68</f>
        <v>7</v>
      </c>
      <c r="F68" s="32">
        <f t="shared" ref="F68:F78" si="25">SUM(D68:E68)</f>
        <v>24</v>
      </c>
      <c r="G68" s="32">
        <v>9</v>
      </c>
      <c r="H68" s="32">
        <v>7</v>
      </c>
      <c r="I68" s="32">
        <f t="shared" ref="I68:I78" si="26">SUM(G68:H68)</f>
        <v>16</v>
      </c>
      <c r="J68" s="32">
        <f t="shared" ref="J68:J78" si="27">SUM(D68,G68)</f>
        <v>26</v>
      </c>
      <c r="K68" s="32">
        <f t="shared" ref="K68:K78" si="28">SUM(E68,H68)</f>
        <v>14</v>
      </c>
      <c r="L68" s="62">
        <f t="shared" ref="L68:L78" si="29">SUM(J68:K68)</f>
        <v>40</v>
      </c>
    </row>
    <row r="69" customHeight="1" spans="1:12">
      <c r="A69" s="37"/>
      <c r="B69" s="38"/>
      <c r="C69" s="39"/>
      <c r="D69" s="36">
        <f>'FEBRUARI 23'!J69</f>
        <v>0</v>
      </c>
      <c r="E69" s="32">
        <f>'FEBRUARI 23'!K69</f>
        <v>0</v>
      </c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'FEBRUARI 23'!J70</f>
        <v>14</v>
      </c>
      <c r="E70" s="32">
        <f>'FEBRUARI 23'!K70</f>
        <v>6</v>
      </c>
      <c r="F70" s="32">
        <f t="shared" si="25"/>
        <v>20</v>
      </c>
      <c r="G70" s="32">
        <v>8</v>
      </c>
      <c r="H70" s="32">
        <v>3</v>
      </c>
      <c r="I70" s="32">
        <f t="shared" si="26"/>
        <v>11</v>
      </c>
      <c r="J70" s="32">
        <f t="shared" si="27"/>
        <v>22</v>
      </c>
      <c r="K70" s="32">
        <f t="shared" si="28"/>
        <v>9</v>
      </c>
      <c r="L70" s="62">
        <f t="shared" si="29"/>
        <v>31</v>
      </c>
    </row>
    <row r="71" ht="32.25" customHeight="1" spans="1:12">
      <c r="A71" s="41"/>
      <c r="B71" s="42">
        <v>2</v>
      </c>
      <c r="C71" s="35" t="s">
        <v>61</v>
      </c>
      <c r="D71" s="36">
        <f>'FEBRUARI 23'!J71</f>
        <v>0</v>
      </c>
      <c r="E71" s="32">
        <f>'FEBRUARI 23'!K71</f>
        <v>0</v>
      </c>
      <c r="F71" s="32">
        <f t="shared" si="25"/>
        <v>0</v>
      </c>
      <c r="G71" s="32">
        <v>0</v>
      </c>
      <c r="H71" s="32">
        <v>0</v>
      </c>
      <c r="I71" s="32">
        <f t="shared" si="26"/>
        <v>0</v>
      </c>
      <c r="J71" s="32">
        <f t="shared" si="27"/>
        <v>0</v>
      </c>
      <c r="K71" s="32">
        <f t="shared" si="28"/>
        <v>0</v>
      </c>
      <c r="L71" s="62">
        <f t="shared" si="29"/>
        <v>0</v>
      </c>
    </row>
    <row r="72" ht="32.25" customHeight="1" spans="1:12">
      <c r="A72" s="41"/>
      <c r="B72" s="42">
        <v>3</v>
      </c>
      <c r="C72" s="35" t="s">
        <v>62</v>
      </c>
      <c r="D72" s="36">
        <f>'FEBRUARI 23'!J72</f>
        <v>0</v>
      </c>
      <c r="E72" s="36">
        <f>'FEBRUARI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'FEBRUARI 23'!J73</f>
        <v>3</v>
      </c>
      <c r="E73" s="32">
        <f>'FEBRUARI 23'!K73</f>
        <v>1</v>
      </c>
      <c r="F73" s="32">
        <f t="shared" si="25"/>
        <v>4</v>
      </c>
      <c r="G73" s="32">
        <v>1</v>
      </c>
      <c r="H73" s="32">
        <v>1</v>
      </c>
      <c r="I73" s="32">
        <f t="shared" si="26"/>
        <v>2</v>
      </c>
      <c r="J73" s="32">
        <f t="shared" si="27"/>
        <v>4</v>
      </c>
      <c r="K73" s="32">
        <f t="shared" si="28"/>
        <v>2</v>
      </c>
      <c r="L73" s="62">
        <f t="shared" si="29"/>
        <v>6</v>
      </c>
    </row>
    <row r="74" ht="32.25" customHeight="1" spans="1:12">
      <c r="A74" s="41"/>
      <c r="B74" s="42">
        <v>5</v>
      </c>
      <c r="C74" s="35" t="s">
        <v>64</v>
      </c>
      <c r="D74" s="36">
        <f>'FEBRUARI 23'!J74</f>
        <v>0</v>
      </c>
      <c r="E74" s="32">
        <f>'FEBRUARI 23'!K74</f>
        <v>0</v>
      </c>
      <c r="F74" s="32">
        <f t="shared" si="25"/>
        <v>0</v>
      </c>
      <c r="G74" s="32">
        <v>0</v>
      </c>
      <c r="H74" s="32">
        <v>1</v>
      </c>
      <c r="I74" s="32">
        <f t="shared" si="26"/>
        <v>1</v>
      </c>
      <c r="J74" s="32">
        <f t="shared" si="27"/>
        <v>0</v>
      </c>
      <c r="K74" s="32">
        <f t="shared" si="28"/>
        <v>1</v>
      </c>
      <c r="L74" s="62">
        <f t="shared" si="29"/>
        <v>1</v>
      </c>
    </row>
    <row r="75" ht="32.25" customHeight="1" spans="1:12">
      <c r="A75" s="41"/>
      <c r="B75" s="42">
        <v>6</v>
      </c>
      <c r="C75" s="35" t="s">
        <v>65</v>
      </c>
      <c r="D75" s="36">
        <f>'FEBRUARI 23'!J75</f>
        <v>0</v>
      </c>
      <c r="E75" s="32">
        <f>'FEBRUARI 23'!K75</f>
        <v>0</v>
      </c>
      <c r="F75" s="32">
        <f t="shared" si="25"/>
        <v>0</v>
      </c>
      <c r="G75" s="32">
        <v>0</v>
      </c>
      <c r="H75" s="32">
        <v>1</v>
      </c>
      <c r="I75" s="32">
        <f t="shared" si="26"/>
        <v>1</v>
      </c>
      <c r="J75" s="32">
        <f t="shared" si="27"/>
        <v>0</v>
      </c>
      <c r="K75" s="32">
        <f t="shared" si="28"/>
        <v>1</v>
      </c>
      <c r="L75" s="62">
        <f t="shared" si="29"/>
        <v>1</v>
      </c>
    </row>
    <row r="76" ht="32.25" customHeight="1" spans="1:12">
      <c r="A76" s="41"/>
      <c r="B76" s="42">
        <v>7</v>
      </c>
      <c r="C76" s="35" t="s">
        <v>66</v>
      </c>
      <c r="D76" s="36">
        <f>'FEBRUARI 23'!J76</f>
        <v>0</v>
      </c>
      <c r="E76" s="32">
        <f>'FEBRUARI 23'!K76</f>
        <v>0</v>
      </c>
      <c r="F76" s="32">
        <f t="shared" si="25"/>
        <v>0</v>
      </c>
      <c r="G76" s="32">
        <v>0</v>
      </c>
      <c r="H76" s="32">
        <v>1</v>
      </c>
      <c r="I76" s="32">
        <f t="shared" si="26"/>
        <v>1</v>
      </c>
      <c r="J76" s="32">
        <f t="shared" si="27"/>
        <v>0</v>
      </c>
      <c r="K76" s="32">
        <f t="shared" si="28"/>
        <v>1</v>
      </c>
      <c r="L76" s="62">
        <f t="shared" si="29"/>
        <v>1</v>
      </c>
    </row>
    <row r="77" ht="32.25" customHeight="1" spans="1:12">
      <c r="A77" s="41"/>
      <c r="B77" s="42">
        <v>8</v>
      </c>
      <c r="C77" s="35" t="s">
        <v>67</v>
      </c>
      <c r="D77" s="36">
        <f>'FEBRUARI 23'!J77</f>
        <v>0</v>
      </c>
      <c r="E77" s="32">
        <f>'FEBRUARI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'FEBRUARI 23'!J78</f>
        <v>0</v>
      </c>
      <c r="E78" s="32">
        <f>'FEBRUARI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'FEBRUARI 23'!J81</f>
        <v>54</v>
      </c>
      <c r="E81" s="32">
        <f>'FEBRUARI 23'!K81</f>
        <v>64</v>
      </c>
      <c r="F81" s="32">
        <f t="shared" ref="F81:F87" si="30">SUM(D81:E81)</f>
        <v>118</v>
      </c>
      <c r="G81" s="32">
        <v>58</v>
      </c>
      <c r="H81" s="32">
        <v>49</v>
      </c>
      <c r="I81" s="32">
        <f t="shared" ref="I81:I87" si="31">SUM(G81:H81)</f>
        <v>107</v>
      </c>
      <c r="J81" s="32">
        <f t="shared" ref="J81:J87" si="32">SUM(D81,G81)</f>
        <v>112</v>
      </c>
      <c r="K81" s="32">
        <f t="shared" ref="K81:K87" si="33">SUM(E81,H81)</f>
        <v>113</v>
      </c>
      <c r="L81" s="62">
        <f t="shared" ref="L81:L87" si="34">SUM(J81:K81)</f>
        <v>225</v>
      </c>
    </row>
    <row r="82" ht="32.25" customHeight="1" spans="1:12">
      <c r="A82" s="37"/>
      <c r="B82" s="38"/>
      <c r="C82" s="39"/>
      <c r="D82" s="36">
        <f>'FEBRUARI 23'!J82</f>
        <v>0</v>
      </c>
      <c r="E82" s="32">
        <f>'FEBRUARI 23'!K82</f>
        <v>0</v>
      </c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'FEBRUARI 23'!J83</f>
        <v>54</v>
      </c>
      <c r="E83" s="32">
        <f>'FEBRUARI 23'!K83</f>
        <v>64</v>
      </c>
      <c r="F83" s="32">
        <f t="shared" si="30"/>
        <v>118</v>
      </c>
      <c r="G83" s="32">
        <v>58</v>
      </c>
      <c r="H83" s="32">
        <v>49</v>
      </c>
      <c r="I83" s="32">
        <f t="shared" si="31"/>
        <v>107</v>
      </c>
      <c r="J83" s="32">
        <f t="shared" si="32"/>
        <v>112</v>
      </c>
      <c r="K83" s="32">
        <f t="shared" si="33"/>
        <v>113</v>
      </c>
      <c r="L83" s="62">
        <f t="shared" si="34"/>
        <v>225</v>
      </c>
    </row>
    <row r="84" ht="32.25" customHeight="1" spans="1:12">
      <c r="A84" s="41"/>
      <c r="B84" s="42">
        <v>2</v>
      </c>
      <c r="C84" s="35" t="s">
        <v>73</v>
      </c>
      <c r="D84" s="36">
        <f>'FEBRUARI 23'!J84</f>
        <v>0</v>
      </c>
      <c r="E84" s="32">
        <f>'FEBRUARI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'FEBRUARI 23'!J85</f>
        <v>0</v>
      </c>
      <c r="E85" s="32">
        <f>'FEBRUARI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'FEBRUARI 23'!J86</f>
        <v>0</v>
      </c>
      <c r="E86" s="32">
        <f>'FEBRUARI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'FEBRUARI 23'!J87</f>
        <v>0</v>
      </c>
      <c r="E87" s="52">
        <f>'FEBRUARI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143"/>
      <c r="G88" s="143"/>
      <c r="H88" s="143"/>
      <c r="I88" s="143"/>
      <c r="J88" s="143"/>
      <c r="K88" s="143"/>
      <c r="L88" s="144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f>'FEBRUARI 23'!J93</f>
        <v>994</v>
      </c>
      <c r="E92" s="106">
        <f>'FEBRUARI 23'!K93</f>
        <v>994</v>
      </c>
      <c r="F92" s="107">
        <v>1</v>
      </c>
      <c r="G92" s="103">
        <f>I19</f>
        <v>490</v>
      </c>
      <c r="H92" s="108">
        <f>G92</f>
        <v>490</v>
      </c>
      <c r="I92" s="107">
        <v>1</v>
      </c>
      <c r="J92" s="108">
        <f>SUM(D92,G92)</f>
        <v>1484</v>
      </c>
      <c r="K92" s="108">
        <f>J92</f>
        <v>1484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f>'FEBRUARI 23'!J97</f>
        <v>154</v>
      </c>
      <c r="E94" s="114">
        <f>'FEBRUARI 23'!K97</f>
        <v>1258</v>
      </c>
      <c r="F94" s="115">
        <f>D94/E94</f>
        <v>0.12241653418124</v>
      </c>
      <c r="G94" s="116">
        <f>I26</f>
        <v>87</v>
      </c>
      <c r="H94" s="116">
        <v>1258</v>
      </c>
      <c r="I94" s="115">
        <f>G94/H94</f>
        <v>0.0691573926868044</v>
      </c>
      <c r="J94" s="116">
        <f>L26</f>
        <v>241</v>
      </c>
      <c r="K94" s="116">
        <v>1258</v>
      </c>
      <c r="L94" s="126">
        <f>J94/K94</f>
        <v>0.191573926868045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99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10000" scale="53" orientation="portrait"/>
  <headerFooter/>
  <rowBreaks count="2" manualBreakCount="2">
    <brk id="59" max="16383" man="1"/>
    <brk id="104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92" activePane="bottomLeft" state="frozen"/>
      <selection/>
      <selection pane="bottomLeft" activeCell="A11" sqref="A11:L11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'MARET 23'!J19</f>
        <v>350</v>
      </c>
      <c r="E19" s="32">
        <f>'MARET 23'!K19</f>
        <v>1134</v>
      </c>
      <c r="F19" s="32">
        <f>SUM(D19:E19)</f>
        <v>1484</v>
      </c>
      <c r="G19" s="32">
        <v>96</v>
      </c>
      <c r="H19" s="32">
        <v>251</v>
      </c>
      <c r="I19" s="32">
        <f>SUM(G19:H19)</f>
        <v>347</v>
      </c>
      <c r="J19" s="32">
        <f>SUM(D19,G19)</f>
        <v>446</v>
      </c>
      <c r="K19" s="32">
        <f>SUM(E19,H19)</f>
        <v>1385</v>
      </c>
      <c r="L19" s="62">
        <f>SUM(J19:K19)</f>
        <v>1831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'MARET 23'!J22</f>
        <v>337</v>
      </c>
      <c r="E22" s="32">
        <f>'MARET 23'!K22</f>
        <v>1081</v>
      </c>
      <c r="F22" s="32">
        <f t="shared" ref="F22:F28" si="0">SUM(D22:E22)</f>
        <v>1418</v>
      </c>
      <c r="G22" s="32">
        <v>86</v>
      </c>
      <c r="H22" s="32">
        <v>247</v>
      </c>
      <c r="I22" s="32">
        <f t="shared" ref="I22:I28" si="1">SUM(G22:H22)</f>
        <v>333</v>
      </c>
      <c r="J22" s="32">
        <f t="shared" ref="J22:J28" si="2">SUM(D22,G22)</f>
        <v>423</v>
      </c>
      <c r="K22" s="32">
        <f t="shared" ref="K22:K28" si="3">SUM(E22,H22)</f>
        <v>1328</v>
      </c>
      <c r="L22" s="62">
        <f t="shared" ref="L22:L28" si="4">SUM(J22:K22)</f>
        <v>1751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'MARET 23'!J25</f>
        <v>62</v>
      </c>
      <c r="E25" s="32">
        <f>'MARET 23'!K25</f>
        <v>70</v>
      </c>
      <c r="F25" s="32">
        <f t="shared" si="0"/>
        <v>132</v>
      </c>
      <c r="G25" s="32">
        <v>34</v>
      </c>
      <c r="H25" s="32">
        <v>37</v>
      </c>
      <c r="I25" s="32">
        <f t="shared" si="1"/>
        <v>71</v>
      </c>
      <c r="J25" s="32">
        <f t="shared" si="2"/>
        <v>96</v>
      </c>
      <c r="K25" s="32">
        <f t="shared" si="3"/>
        <v>107</v>
      </c>
      <c r="L25" s="62">
        <f t="shared" si="4"/>
        <v>203</v>
      </c>
    </row>
    <row r="26" ht="32.25" customHeight="1" spans="1:12">
      <c r="A26" s="41"/>
      <c r="B26" s="42">
        <v>2</v>
      </c>
      <c r="C26" s="35" t="s">
        <v>21</v>
      </c>
      <c r="D26" s="36">
        <f>'MARET 23'!J26</f>
        <v>0</v>
      </c>
      <c r="E26" s="32">
        <f>'MARET 23'!K26</f>
        <v>241</v>
      </c>
      <c r="F26" s="32">
        <f t="shared" si="0"/>
        <v>241</v>
      </c>
      <c r="G26" s="32">
        <v>0</v>
      </c>
      <c r="H26" s="32">
        <v>57</v>
      </c>
      <c r="I26" s="32">
        <f t="shared" si="1"/>
        <v>57</v>
      </c>
      <c r="J26" s="32">
        <f t="shared" si="2"/>
        <v>0</v>
      </c>
      <c r="K26" s="32">
        <f t="shared" si="3"/>
        <v>298</v>
      </c>
      <c r="L26" s="62">
        <f t="shared" si="4"/>
        <v>298</v>
      </c>
    </row>
    <row r="27" ht="32.25" customHeight="1" spans="1:12">
      <c r="A27" s="41"/>
      <c r="B27" s="42">
        <v>3</v>
      </c>
      <c r="C27" s="35" t="s">
        <v>22</v>
      </c>
      <c r="D27" s="36">
        <f>'MARET 23'!J27</f>
        <v>14</v>
      </c>
      <c r="E27" s="32">
        <f>'MARET 23'!K27</f>
        <v>155</v>
      </c>
      <c r="F27" s="32">
        <f t="shared" si="0"/>
        <v>169</v>
      </c>
      <c r="G27" s="32">
        <v>2</v>
      </c>
      <c r="H27" s="32">
        <v>30</v>
      </c>
      <c r="I27" s="32">
        <f t="shared" si="1"/>
        <v>32</v>
      </c>
      <c r="J27" s="32">
        <f t="shared" si="2"/>
        <v>16</v>
      </c>
      <c r="K27" s="32">
        <f t="shared" si="3"/>
        <v>185</v>
      </c>
      <c r="L27" s="62">
        <f t="shared" si="4"/>
        <v>201</v>
      </c>
    </row>
    <row r="28" ht="32.25" customHeight="1" spans="1:12">
      <c r="A28" s="41"/>
      <c r="B28" s="42">
        <v>4</v>
      </c>
      <c r="C28" s="35" t="s">
        <v>23</v>
      </c>
      <c r="D28" s="36">
        <f>'MARET 23'!J28</f>
        <v>0</v>
      </c>
      <c r="E28" s="32">
        <f>'MARET 23'!K28</f>
        <v>116</v>
      </c>
      <c r="F28" s="32">
        <f t="shared" si="0"/>
        <v>116</v>
      </c>
      <c r="G28" s="32">
        <v>0</v>
      </c>
      <c r="H28" s="32">
        <v>36</v>
      </c>
      <c r="I28" s="32">
        <f t="shared" si="1"/>
        <v>36</v>
      </c>
      <c r="J28" s="32">
        <f t="shared" si="2"/>
        <v>0</v>
      </c>
      <c r="K28" s="32">
        <f t="shared" si="3"/>
        <v>152</v>
      </c>
      <c r="L28" s="62">
        <f t="shared" si="4"/>
        <v>152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'MARET 23'!J31</f>
        <v>258</v>
      </c>
      <c r="E31" s="32">
        <f>'MARET 23'!K31</f>
        <v>623</v>
      </c>
      <c r="F31" s="32">
        <f t="shared" ref="F31:F41" si="5">SUM(D31:E31)</f>
        <v>881</v>
      </c>
      <c r="G31" s="50">
        <v>52</v>
      </c>
      <c r="H31" s="50">
        <v>136</v>
      </c>
      <c r="I31" s="32">
        <f t="shared" ref="I31:I41" si="6">SUM(G31:H31)</f>
        <v>188</v>
      </c>
      <c r="J31" s="32">
        <f t="shared" ref="J31:J41" si="7">SUM(D31,G31)</f>
        <v>310</v>
      </c>
      <c r="K31" s="32">
        <f t="shared" ref="K31:K41" si="8">SUM(E31,H31)</f>
        <v>759</v>
      </c>
      <c r="L31" s="62">
        <f t="shared" ref="L31:L41" si="9">SUM(J31:K31)</f>
        <v>1069</v>
      </c>
    </row>
    <row r="32" ht="32.25" customHeight="1" spans="1:12">
      <c r="A32" s="41"/>
      <c r="B32" s="42">
        <v>2</v>
      </c>
      <c r="C32" s="35" t="s">
        <v>27</v>
      </c>
      <c r="D32" s="36">
        <f>'MARET 23'!J32</f>
        <v>156</v>
      </c>
      <c r="E32" s="32">
        <f>'MARET 23'!K32</f>
        <v>355</v>
      </c>
      <c r="F32" s="32">
        <f t="shared" si="5"/>
        <v>511</v>
      </c>
      <c r="G32" s="32">
        <v>37</v>
      </c>
      <c r="H32" s="32">
        <v>75</v>
      </c>
      <c r="I32" s="32">
        <f t="shared" si="6"/>
        <v>112</v>
      </c>
      <c r="J32" s="32">
        <f t="shared" si="7"/>
        <v>193</v>
      </c>
      <c r="K32" s="32">
        <f t="shared" si="8"/>
        <v>430</v>
      </c>
      <c r="L32" s="62">
        <f t="shared" si="9"/>
        <v>623</v>
      </c>
    </row>
    <row r="33" ht="32.25" customHeight="1" spans="1:12">
      <c r="A33" s="41"/>
      <c r="B33" s="42">
        <v>3</v>
      </c>
      <c r="C33" s="35" t="s">
        <v>28</v>
      </c>
      <c r="D33" s="36">
        <f>'MARET 23'!J33</f>
        <v>48</v>
      </c>
      <c r="E33" s="32">
        <f>'MARET 23'!K33</f>
        <v>130</v>
      </c>
      <c r="F33" s="32">
        <f t="shared" si="5"/>
        <v>178</v>
      </c>
      <c r="G33" s="32">
        <v>30</v>
      </c>
      <c r="H33" s="32">
        <v>47</v>
      </c>
      <c r="I33" s="32">
        <f t="shared" si="6"/>
        <v>77</v>
      </c>
      <c r="J33" s="32">
        <f t="shared" si="7"/>
        <v>78</v>
      </c>
      <c r="K33" s="32">
        <f t="shared" si="8"/>
        <v>177</v>
      </c>
      <c r="L33" s="62">
        <f t="shared" si="9"/>
        <v>255</v>
      </c>
    </row>
    <row r="34" ht="32.25" customHeight="1" spans="1:12">
      <c r="A34" s="41"/>
      <c r="B34" s="42">
        <v>4</v>
      </c>
      <c r="C34" s="35" t="s">
        <v>29</v>
      </c>
      <c r="D34" s="36">
        <f>'MARET 23'!J34</f>
        <v>33</v>
      </c>
      <c r="E34" s="32">
        <f>'MARET 23'!K34</f>
        <v>94</v>
      </c>
      <c r="F34" s="32">
        <f t="shared" si="5"/>
        <v>127</v>
      </c>
      <c r="G34" s="32">
        <v>25</v>
      </c>
      <c r="H34" s="32">
        <v>41</v>
      </c>
      <c r="I34" s="32">
        <f t="shared" si="6"/>
        <v>66</v>
      </c>
      <c r="J34" s="32">
        <f t="shared" si="7"/>
        <v>58</v>
      </c>
      <c r="K34" s="32">
        <f t="shared" si="8"/>
        <v>135</v>
      </c>
      <c r="L34" s="62">
        <f t="shared" si="9"/>
        <v>193</v>
      </c>
    </row>
    <row r="35" ht="32.25" customHeight="1" spans="1:12">
      <c r="A35" s="41"/>
      <c r="B35" s="42">
        <v>5</v>
      </c>
      <c r="C35" s="35" t="s">
        <v>30</v>
      </c>
      <c r="D35" s="36">
        <f>'MARET 23'!J35</f>
        <v>55</v>
      </c>
      <c r="E35" s="32">
        <f>'MARET 23'!K35</f>
        <v>159</v>
      </c>
      <c r="F35" s="32">
        <f t="shared" si="5"/>
        <v>214</v>
      </c>
      <c r="G35" s="32">
        <v>31</v>
      </c>
      <c r="H35" s="32">
        <v>58</v>
      </c>
      <c r="I35" s="32">
        <f t="shared" si="6"/>
        <v>89</v>
      </c>
      <c r="J35" s="32">
        <f t="shared" si="7"/>
        <v>86</v>
      </c>
      <c r="K35" s="32">
        <f t="shared" si="8"/>
        <v>217</v>
      </c>
      <c r="L35" s="62">
        <f t="shared" si="9"/>
        <v>303</v>
      </c>
    </row>
    <row r="36" ht="32.25" customHeight="1" spans="1:12">
      <c r="A36" s="41"/>
      <c r="B36" s="42">
        <v>6</v>
      </c>
      <c r="C36" s="35" t="s">
        <v>31</v>
      </c>
      <c r="D36" s="36">
        <f>'MARET 23'!J36</f>
        <v>43</v>
      </c>
      <c r="E36" s="32">
        <f>'MARET 23'!K36</f>
        <v>117</v>
      </c>
      <c r="F36" s="32">
        <f t="shared" si="5"/>
        <v>160</v>
      </c>
      <c r="G36" s="32">
        <v>31</v>
      </c>
      <c r="H36" s="32">
        <v>44</v>
      </c>
      <c r="I36" s="32">
        <f t="shared" si="6"/>
        <v>75</v>
      </c>
      <c r="J36" s="32">
        <f t="shared" si="7"/>
        <v>74</v>
      </c>
      <c r="K36" s="32">
        <f t="shared" si="8"/>
        <v>161</v>
      </c>
      <c r="L36" s="62">
        <f t="shared" si="9"/>
        <v>235</v>
      </c>
    </row>
    <row r="37" ht="32.25" customHeight="1" spans="1:12">
      <c r="A37" s="41"/>
      <c r="B37" s="42">
        <v>7</v>
      </c>
      <c r="C37" s="35" t="s">
        <v>32</v>
      </c>
      <c r="D37" s="36">
        <f>'MARET 23'!J37</f>
        <v>43</v>
      </c>
      <c r="E37" s="32">
        <f>'MARET 23'!K37</f>
        <v>117</v>
      </c>
      <c r="F37" s="32">
        <f t="shared" si="5"/>
        <v>160</v>
      </c>
      <c r="G37" s="32">
        <v>31</v>
      </c>
      <c r="H37" s="32">
        <v>44</v>
      </c>
      <c r="I37" s="32">
        <f t="shared" si="6"/>
        <v>75</v>
      </c>
      <c r="J37" s="32">
        <f t="shared" si="7"/>
        <v>74</v>
      </c>
      <c r="K37" s="32">
        <f t="shared" si="8"/>
        <v>161</v>
      </c>
      <c r="L37" s="62">
        <f t="shared" si="9"/>
        <v>235</v>
      </c>
    </row>
    <row r="38" ht="32.25" customHeight="1" spans="1:12">
      <c r="A38" s="41"/>
      <c r="B38" s="42">
        <v>8</v>
      </c>
      <c r="C38" s="35" t="s">
        <v>33</v>
      </c>
      <c r="D38" s="36">
        <f>'MARET 23'!J38</f>
        <v>133</v>
      </c>
      <c r="E38" s="32">
        <f>'MARET 23'!K38</f>
        <v>348</v>
      </c>
      <c r="F38" s="32">
        <f t="shared" si="5"/>
        <v>481</v>
      </c>
      <c r="G38" s="32">
        <v>40</v>
      </c>
      <c r="H38" s="32">
        <v>83</v>
      </c>
      <c r="I38" s="32">
        <f t="shared" si="6"/>
        <v>123</v>
      </c>
      <c r="J38" s="32">
        <f t="shared" si="7"/>
        <v>173</v>
      </c>
      <c r="K38" s="32">
        <f t="shared" si="8"/>
        <v>431</v>
      </c>
      <c r="L38" s="62">
        <f t="shared" si="9"/>
        <v>604</v>
      </c>
    </row>
    <row r="39" ht="32.25" customHeight="1" spans="1:12">
      <c r="A39" s="41"/>
      <c r="B39" s="42">
        <v>9</v>
      </c>
      <c r="C39" s="35" t="s">
        <v>34</v>
      </c>
      <c r="D39" s="36">
        <f>'MARET 23'!J39</f>
        <v>26</v>
      </c>
      <c r="E39" s="32">
        <f>'MARET 23'!K39</f>
        <v>65</v>
      </c>
      <c r="F39" s="32">
        <f t="shared" si="5"/>
        <v>91</v>
      </c>
      <c r="G39" s="32">
        <v>25</v>
      </c>
      <c r="H39" s="32">
        <v>31</v>
      </c>
      <c r="I39" s="32">
        <f t="shared" si="6"/>
        <v>56</v>
      </c>
      <c r="J39" s="32">
        <f t="shared" si="7"/>
        <v>51</v>
      </c>
      <c r="K39" s="32">
        <f t="shared" si="8"/>
        <v>96</v>
      </c>
      <c r="L39" s="62">
        <f t="shared" si="9"/>
        <v>147</v>
      </c>
    </row>
    <row r="40" ht="32.25" customHeight="1" spans="1:12">
      <c r="A40" s="41"/>
      <c r="B40" s="42">
        <v>10</v>
      </c>
      <c r="C40" s="35" t="s">
        <v>35</v>
      </c>
      <c r="D40" s="36">
        <f>'MARET 23'!J40</f>
        <v>26</v>
      </c>
      <c r="E40" s="32">
        <f>'MARET 23'!K40</f>
        <v>65</v>
      </c>
      <c r="F40" s="32">
        <f t="shared" si="5"/>
        <v>91</v>
      </c>
      <c r="G40" s="32">
        <v>25</v>
      </c>
      <c r="H40" s="32">
        <v>31</v>
      </c>
      <c r="I40" s="32">
        <f t="shared" si="6"/>
        <v>56</v>
      </c>
      <c r="J40" s="32">
        <f t="shared" si="7"/>
        <v>51</v>
      </c>
      <c r="K40" s="32">
        <f t="shared" si="8"/>
        <v>96</v>
      </c>
      <c r="L40" s="62">
        <f t="shared" si="9"/>
        <v>147</v>
      </c>
    </row>
    <row r="41" ht="32.25" customHeight="1" spans="1:12">
      <c r="A41" s="41"/>
      <c r="B41" s="42">
        <v>11</v>
      </c>
      <c r="C41" s="35" t="s">
        <v>36</v>
      </c>
      <c r="D41" s="36">
        <f>'MARET 23'!J41</f>
        <v>0</v>
      </c>
      <c r="E41" s="32">
        <f>'MARET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'MARET 23'!J44</f>
        <v>39</v>
      </c>
      <c r="E44" s="32">
        <f>'MARET 23'!K44</f>
        <v>48</v>
      </c>
      <c r="F44" s="32">
        <f t="shared" ref="F44:F51" si="10">SUM(D44:E44)</f>
        <v>87</v>
      </c>
      <c r="G44" s="50">
        <v>8</v>
      </c>
      <c r="H44" s="50">
        <v>11</v>
      </c>
      <c r="I44" s="32">
        <f t="shared" ref="I44:I51" si="11">SUM(G44:H44)</f>
        <v>19</v>
      </c>
      <c r="J44" s="32">
        <f t="shared" ref="J44:J51" si="12">SUM(D44,G44)</f>
        <v>47</v>
      </c>
      <c r="K44" s="32">
        <f t="shared" ref="K44:K51" si="13">SUM(E44,H44)</f>
        <v>59</v>
      </c>
      <c r="L44" s="62">
        <f t="shared" ref="L44:L51" si="14">SUM(J44:K44)</f>
        <v>106</v>
      </c>
    </row>
    <row r="45" ht="32.25" customHeight="1" spans="1:12">
      <c r="A45" s="41"/>
      <c r="B45" s="42">
        <v>2</v>
      </c>
      <c r="C45" s="35" t="s">
        <v>40</v>
      </c>
      <c r="D45" s="36">
        <f>'MARET 23'!J45</f>
        <v>15</v>
      </c>
      <c r="E45" s="32">
        <f>'MARET 23'!K45</f>
        <v>243</v>
      </c>
      <c r="F45" s="32">
        <f t="shared" si="10"/>
        <v>258</v>
      </c>
      <c r="G45" s="32">
        <v>24</v>
      </c>
      <c r="H45" s="32">
        <v>55</v>
      </c>
      <c r="I45" s="32">
        <f t="shared" si="11"/>
        <v>79</v>
      </c>
      <c r="J45" s="32">
        <f t="shared" si="12"/>
        <v>39</v>
      </c>
      <c r="K45" s="32">
        <f t="shared" si="13"/>
        <v>298</v>
      </c>
      <c r="L45" s="62">
        <f t="shared" si="14"/>
        <v>337</v>
      </c>
    </row>
    <row r="46" ht="32.25" customHeight="1" spans="1:12">
      <c r="A46" s="41"/>
      <c r="B46" s="42">
        <v>3</v>
      </c>
      <c r="C46" s="35" t="s">
        <v>41</v>
      </c>
      <c r="D46" s="36">
        <f>'MARET 23'!J46</f>
        <v>2</v>
      </c>
      <c r="E46" s="32">
        <f>'MARET 23'!K46</f>
        <v>234</v>
      </c>
      <c r="F46" s="32">
        <f t="shared" si="10"/>
        <v>236</v>
      </c>
      <c r="G46" s="32">
        <v>0</v>
      </c>
      <c r="H46" s="32">
        <v>53</v>
      </c>
      <c r="I46" s="32">
        <f t="shared" si="11"/>
        <v>53</v>
      </c>
      <c r="J46" s="32">
        <f t="shared" si="12"/>
        <v>2</v>
      </c>
      <c r="K46" s="32">
        <f t="shared" si="13"/>
        <v>287</v>
      </c>
      <c r="L46" s="62">
        <f t="shared" si="14"/>
        <v>289</v>
      </c>
    </row>
    <row r="47" ht="32.25" customHeight="1" spans="1:12">
      <c r="A47" s="41"/>
      <c r="B47" s="42">
        <v>4</v>
      </c>
      <c r="C47" s="35" t="s">
        <v>42</v>
      </c>
      <c r="D47" s="36">
        <f>'MARET 23'!J47</f>
        <v>0</v>
      </c>
      <c r="E47" s="32">
        <f>'MARET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'MARET 23'!J48</f>
        <v>1</v>
      </c>
      <c r="E48" s="32">
        <f>'MARET 23'!K48</f>
        <v>235</v>
      </c>
      <c r="F48" s="32">
        <f t="shared" si="10"/>
        <v>236</v>
      </c>
      <c r="G48" s="32">
        <v>0</v>
      </c>
      <c r="H48" s="32">
        <v>53</v>
      </c>
      <c r="I48" s="32">
        <f t="shared" si="11"/>
        <v>53</v>
      </c>
      <c r="J48" s="32">
        <f t="shared" si="12"/>
        <v>1</v>
      </c>
      <c r="K48" s="32">
        <f t="shared" si="13"/>
        <v>288</v>
      </c>
      <c r="L48" s="62">
        <f t="shared" si="14"/>
        <v>289</v>
      </c>
    </row>
    <row r="49" ht="32.25" customHeight="1" spans="1:12">
      <c r="A49" s="41"/>
      <c r="B49" s="42">
        <v>6</v>
      </c>
      <c r="C49" s="35" t="s">
        <v>44</v>
      </c>
      <c r="D49" s="36">
        <f>'MARET 23'!J49</f>
        <v>2</v>
      </c>
      <c r="E49" s="32">
        <f>'MARET 23'!K49</f>
        <v>0</v>
      </c>
      <c r="F49" s="32">
        <f t="shared" si="10"/>
        <v>2</v>
      </c>
      <c r="G49" s="32">
        <v>0</v>
      </c>
      <c r="H49" s="32">
        <v>0</v>
      </c>
      <c r="I49" s="32">
        <f t="shared" si="11"/>
        <v>0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'MARET 23'!J50</f>
        <v>1</v>
      </c>
      <c r="E50" s="32">
        <f>'MARET 23'!K50</f>
        <v>4</v>
      </c>
      <c r="F50" s="32">
        <f t="shared" si="10"/>
        <v>5</v>
      </c>
      <c r="G50" s="32">
        <v>0</v>
      </c>
      <c r="H50" s="32">
        <v>3</v>
      </c>
      <c r="I50" s="32">
        <f t="shared" si="11"/>
        <v>3</v>
      </c>
      <c r="J50" s="32">
        <f t="shared" si="12"/>
        <v>1</v>
      </c>
      <c r="K50" s="32">
        <f t="shared" si="13"/>
        <v>7</v>
      </c>
      <c r="L50" s="62">
        <f t="shared" si="14"/>
        <v>8</v>
      </c>
    </row>
    <row r="51" ht="32.25" customHeight="1" spans="1:12">
      <c r="A51" s="41"/>
      <c r="B51" s="42">
        <v>8</v>
      </c>
      <c r="C51" s="35" t="s">
        <v>46</v>
      </c>
      <c r="D51" s="36">
        <f>'MARET 23'!J51</f>
        <v>0</v>
      </c>
      <c r="E51" s="32">
        <f>'MARET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'MARET 23'!J54</f>
        <v>30</v>
      </c>
      <c r="E54" s="32">
        <f>'MARET 23'!K54</f>
        <v>423</v>
      </c>
      <c r="F54" s="32">
        <f t="shared" ref="F54:F59" si="15">SUM(D54:E54)</f>
        <v>453</v>
      </c>
      <c r="G54" s="50">
        <v>21</v>
      </c>
      <c r="H54" s="50">
        <v>126</v>
      </c>
      <c r="I54" s="32">
        <f t="shared" ref="I54:I59" si="16">SUM(G54:H54)</f>
        <v>147</v>
      </c>
      <c r="J54" s="32">
        <f t="shared" ref="J54:J59" si="17">SUM(D54,G54)</f>
        <v>51</v>
      </c>
      <c r="K54" s="32">
        <f t="shared" ref="K54:K59" si="18">SUM(E54,H54)</f>
        <v>549</v>
      </c>
      <c r="L54" s="62">
        <f t="shared" ref="L54:L59" si="19">SUM(J54:K54)</f>
        <v>600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'MARET 23'!J56</f>
        <v>28</v>
      </c>
      <c r="E56" s="32">
        <f>'MARET 23'!K56</f>
        <v>61</v>
      </c>
      <c r="F56" s="32">
        <f t="shared" si="15"/>
        <v>89</v>
      </c>
      <c r="G56" s="32">
        <v>18</v>
      </c>
      <c r="H56" s="32">
        <v>19</v>
      </c>
      <c r="I56" s="32">
        <f t="shared" si="16"/>
        <v>37</v>
      </c>
      <c r="J56" s="32">
        <f t="shared" si="17"/>
        <v>46</v>
      </c>
      <c r="K56" s="32">
        <f t="shared" si="18"/>
        <v>80</v>
      </c>
      <c r="L56" s="62">
        <f t="shared" si="19"/>
        <v>126</v>
      </c>
    </row>
    <row r="57" ht="32.25" customHeight="1" spans="1:12">
      <c r="A57" s="41"/>
      <c r="B57" s="42">
        <v>2</v>
      </c>
      <c r="C57" s="35" t="s">
        <v>51</v>
      </c>
      <c r="D57" s="36">
        <f>'MARET 23'!J57</f>
        <v>0</v>
      </c>
      <c r="E57" s="32">
        <f>'MARET 23'!K57</f>
        <v>241</v>
      </c>
      <c r="F57" s="32">
        <f t="shared" si="15"/>
        <v>241</v>
      </c>
      <c r="G57" s="32">
        <v>0</v>
      </c>
      <c r="H57" s="32">
        <v>52</v>
      </c>
      <c r="I57" s="32">
        <f t="shared" si="16"/>
        <v>52</v>
      </c>
      <c r="J57" s="32">
        <f t="shared" si="17"/>
        <v>0</v>
      </c>
      <c r="K57" s="32">
        <f t="shared" si="18"/>
        <v>293</v>
      </c>
      <c r="L57" s="62">
        <f t="shared" si="19"/>
        <v>293</v>
      </c>
    </row>
    <row r="58" ht="32.25" customHeight="1" spans="1:12">
      <c r="A58" s="41"/>
      <c r="B58" s="42">
        <v>3</v>
      </c>
      <c r="C58" s="51" t="s">
        <v>52</v>
      </c>
      <c r="D58" s="36">
        <f>'MARET 23'!J58</f>
        <v>0</v>
      </c>
      <c r="E58" s="32">
        <f>'MARET 23'!K58</f>
        <v>120</v>
      </c>
      <c r="F58" s="32">
        <f t="shared" si="15"/>
        <v>120</v>
      </c>
      <c r="G58" s="32">
        <v>0</v>
      </c>
      <c r="H58" s="32">
        <v>35</v>
      </c>
      <c r="I58" s="32">
        <f t="shared" si="16"/>
        <v>35</v>
      </c>
      <c r="J58" s="32">
        <f t="shared" si="17"/>
        <v>0</v>
      </c>
      <c r="K58" s="32">
        <f t="shared" si="18"/>
        <v>155</v>
      </c>
      <c r="L58" s="62">
        <f t="shared" si="19"/>
        <v>155</v>
      </c>
    </row>
    <row r="59" ht="32.25" customHeight="1" spans="1:12">
      <c r="A59" s="41"/>
      <c r="B59" s="42">
        <v>4</v>
      </c>
      <c r="C59" s="35" t="s">
        <v>36</v>
      </c>
      <c r="D59" s="36">
        <f>'MARET 23'!J59</f>
        <v>0</v>
      </c>
      <c r="E59" s="32">
        <f>'MARET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127"/>
      <c r="E60" s="45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2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'MARET 23'!J62</f>
        <v>0</v>
      </c>
      <c r="E62" s="32">
        <f>'MARET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'MARET 23'!J64</f>
        <v>0</v>
      </c>
      <c r="E64" s="32">
        <f>'MARET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'MARET 23'!J65</f>
        <v>0</v>
      </c>
      <c r="E65" s="32">
        <f>'MARET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'MARET 23'!J68</f>
        <v>26</v>
      </c>
      <c r="E68" s="32">
        <f>'MARET 23'!K68</f>
        <v>14</v>
      </c>
      <c r="F68" s="32">
        <f t="shared" ref="F68:F78" si="25">SUM(D68:E68)</f>
        <v>40</v>
      </c>
      <c r="G68" s="32">
        <f>SUM(G70:G78)</f>
        <v>7</v>
      </c>
      <c r="H68" s="32">
        <f>SUM(H70:H78)</f>
        <v>5</v>
      </c>
      <c r="I68" s="32">
        <f t="shared" ref="I68:I78" si="26">SUM(G68:H68)</f>
        <v>12</v>
      </c>
      <c r="J68" s="32">
        <f t="shared" ref="J68:J78" si="27">SUM(D68,G68)</f>
        <v>33</v>
      </c>
      <c r="K68" s="32">
        <f t="shared" ref="K68:K78" si="28">SUM(E68,H68)</f>
        <v>19</v>
      </c>
      <c r="L68" s="62">
        <f t="shared" ref="L68:L78" si="29">SUM(J68:K68)</f>
        <v>52</v>
      </c>
    </row>
    <row r="69" customHeight="1" spans="1:12">
      <c r="A69" s="37"/>
      <c r="B69" s="38"/>
      <c r="C69" s="39"/>
      <c r="D69" s="36">
        <f>'MARET 23'!J69</f>
        <v>0</v>
      </c>
      <c r="E69" s="32">
        <f>'MARET 23'!K69</f>
        <v>0</v>
      </c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'MARET 23'!J70</f>
        <v>22</v>
      </c>
      <c r="E70" s="32">
        <f>'MARET 23'!K70</f>
        <v>9</v>
      </c>
      <c r="F70" s="32">
        <f t="shared" si="25"/>
        <v>31</v>
      </c>
      <c r="G70" s="32">
        <v>7</v>
      </c>
      <c r="H70" s="32">
        <v>5</v>
      </c>
      <c r="I70" s="32">
        <f t="shared" si="26"/>
        <v>12</v>
      </c>
      <c r="J70" s="32">
        <f t="shared" si="27"/>
        <v>29</v>
      </c>
      <c r="K70" s="32">
        <f t="shared" si="28"/>
        <v>14</v>
      </c>
      <c r="L70" s="62">
        <f t="shared" si="29"/>
        <v>43</v>
      </c>
    </row>
    <row r="71" ht="32.25" customHeight="1" spans="1:12">
      <c r="A71" s="41"/>
      <c r="B71" s="42">
        <v>2</v>
      </c>
      <c r="C71" s="35" t="s">
        <v>61</v>
      </c>
      <c r="D71" s="36">
        <f>'MARET 23'!J71</f>
        <v>0</v>
      </c>
      <c r="E71" s="32">
        <f>'MARET 23'!K71</f>
        <v>0</v>
      </c>
      <c r="F71" s="32">
        <f t="shared" si="25"/>
        <v>0</v>
      </c>
      <c r="G71" s="32">
        <v>0</v>
      </c>
      <c r="H71" s="32">
        <v>0</v>
      </c>
      <c r="I71" s="32">
        <f t="shared" si="26"/>
        <v>0</v>
      </c>
      <c r="J71" s="32">
        <f t="shared" si="27"/>
        <v>0</v>
      </c>
      <c r="K71" s="32">
        <f t="shared" si="28"/>
        <v>0</v>
      </c>
      <c r="L71" s="62">
        <f t="shared" si="29"/>
        <v>0</v>
      </c>
    </row>
    <row r="72" ht="32.25" customHeight="1" spans="1:12">
      <c r="A72" s="41"/>
      <c r="B72" s="42">
        <v>3</v>
      </c>
      <c r="C72" s="35" t="s">
        <v>62</v>
      </c>
      <c r="D72" s="36">
        <f>'MARET 23'!J72</f>
        <v>0</v>
      </c>
      <c r="E72" s="32">
        <f>'MARET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'MARET 23'!J73</f>
        <v>4</v>
      </c>
      <c r="E73" s="32">
        <f>'MARET 23'!K73</f>
        <v>2</v>
      </c>
      <c r="F73" s="32">
        <f t="shared" si="25"/>
        <v>6</v>
      </c>
      <c r="G73" s="32">
        <v>0</v>
      </c>
      <c r="H73" s="32">
        <v>0</v>
      </c>
      <c r="I73" s="32">
        <f t="shared" si="26"/>
        <v>0</v>
      </c>
      <c r="J73" s="32">
        <f t="shared" si="27"/>
        <v>4</v>
      </c>
      <c r="K73" s="32">
        <f t="shared" si="28"/>
        <v>2</v>
      </c>
      <c r="L73" s="62">
        <f t="shared" si="29"/>
        <v>6</v>
      </c>
    </row>
    <row r="74" ht="32.25" customHeight="1" spans="1:12">
      <c r="A74" s="41"/>
      <c r="B74" s="42">
        <v>5</v>
      </c>
      <c r="C74" s="35" t="s">
        <v>64</v>
      </c>
      <c r="D74" s="36">
        <f>'MARET 23'!J74</f>
        <v>0</v>
      </c>
      <c r="E74" s="32">
        <f>'MARET 23'!K74</f>
        <v>1</v>
      </c>
      <c r="F74" s="32">
        <f t="shared" si="25"/>
        <v>1</v>
      </c>
      <c r="G74" s="32">
        <v>0</v>
      </c>
      <c r="H74" s="32">
        <v>0</v>
      </c>
      <c r="I74" s="32">
        <f t="shared" si="26"/>
        <v>0</v>
      </c>
      <c r="J74" s="32">
        <f t="shared" si="27"/>
        <v>0</v>
      </c>
      <c r="K74" s="32">
        <f t="shared" si="28"/>
        <v>1</v>
      </c>
      <c r="L74" s="62">
        <f t="shared" si="29"/>
        <v>1</v>
      </c>
    </row>
    <row r="75" ht="32.25" customHeight="1" spans="1:12">
      <c r="A75" s="41"/>
      <c r="B75" s="42">
        <v>6</v>
      </c>
      <c r="C75" s="35" t="s">
        <v>65</v>
      </c>
      <c r="D75" s="36">
        <f>'MARET 23'!J75</f>
        <v>0</v>
      </c>
      <c r="E75" s="32">
        <f>'MARET 23'!K75</f>
        <v>1</v>
      </c>
      <c r="F75" s="32">
        <f t="shared" si="25"/>
        <v>1</v>
      </c>
      <c r="G75" s="32">
        <v>0</v>
      </c>
      <c r="H75" s="32">
        <v>0</v>
      </c>
      <c r="I75" s="32">
        <f t="shared" si="26"/>
        <v>0</v>
      </c>
      <c r="J75" s="32">
        <f t="shared" si="27"/>
        <v>0</v>
      </c>
      <c r="K75" s="32">
        <f t="shared" si="28"/>
        <v>1</v>
      </c>
      <c r="L75" s="62">
        <f t="shared" si="29"/>
        <v>1</v>
      </c>
    </row>
    <row r="76" ht="32.25" customHeight="1" spans="1:12">
      <c r="A76" s="41"/>
      <c r="B76" s="42">
        <v>7</v>
      </c>
      <c r="C76" s="35" t="s">
        <v>66</v>
      </c>
      <c r="D76" s="36">
        <f>'MARET 23'!J76</f>
        <v>0</v>
      </c>
      <c r="E76" s="32">
        <f>'MARET 23'!K76</f>
        <v>1</v>
      </c>
      <c r="F76" s="32">
        <f t="shared" si="25"/>
        <v>1</v>
      </c>
      <c r="G76" s="32">
        <v>0</v>
      </c>
      <c r="H76" s="32">
        <v>0</v>
      </c>
      <c r="I76" s="32">
        <f t="shared" si="26"/>
        <v>0</v>
      </c>
      <c r="J76" s="32">
        <f t="shared" si="27"/>
        <v>0</v>
      </c>
      <c r="K76" s="32">
        <f t="shared" si="28"/>
        <v>1</v>
      </c>
      <c r="L76" s="62">
        <f t="shared" si="29"/>
        <v>1</v>
      </c>
    </row>
    <row r="77" ht="32.25" customHeight="1" spans="1:12">
      <c r="A77" s="41"/>
      <c r="B77" s="42">
        <v>8</v>
      </c>
      <c r="C77" s="35" t="s">
        <v>67</v>
      </c>
      <c r="D77" s="36">
        <f>'MARET 23'!J77</f>
        <v>0</v>
      </c>
      <c r="E77" s="32">
        <f>'MARET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'MARET 23'!J78</f>
        <v>0</v>
      </c>
      <c r="E78" s="32">
        <f>'MARET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'MARET 23'!J81</f>
        <v>112</v>
      </c>
      <c r="E81" s="32">
        <f>'MARET 23'!K81</f>
        <v>113</v>
      </c>
      <c r="F81" s="32">
        <f t="shared" ref="F81:F87" si="30">SUM(D81:E81)</f>
        <v>225</v>
      </c>
      <c r="G81" s="32">
        <v>27</v>
      </c>
      <c r="H81" s="32">
        <v>24</v>
      </c>
      <c r="I81" s="32">
        <f t="shared" ref="I81:I87" si="31">SUM(G81:H81)</f>
        <v>51</v>
      </c>
      <c r="J81" s="32">
        <f t="shared" ref="J81:J87" si="32">SUM(D81,G81)</f>
        <v>139</v>
      </c>
      <c r="K81" s="32">
        <f t="shared" ref="K81:K87" si="33">SUM(E81,H81)</f>
        <v>137</v>
      </c>
      <c r="L81" s="62">
        <f t="shared" ref="L81:L87" si="34">SUM(J81:K81)</f>
        <v>276</v>
      </c>
    </row>
    <row r="82" ht="32.25" customHeight="1" spans="1:12">
      <c r="A82" s="37"/>
      <c r="B82" s="38"/>
      <c r="C82" s="39"/>
      <c r="D82" s="36"/>
      <c r="E82" s="32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'MARET 23'!J83</f>
        <v>112</v>
      </c>
      <c r="E83" s="32">
        <f>'MARET 23'!K83</f>
        <v>113</v>
      </c>
      <c r="F83" s="32">
        <f t="shared" si="30"/>
        <v>225</v>
      </c>
      <c r="G83" s="32">
        <v>27</v>
      </c>
      <c r="H83" s="32">
        <v>24</v>
      </c>
      <c r="I83" s="32">
        <f t="shared" si="31"/>
        <v>51</v>
      </c>
      <c r="J83" s="32">
        <f t="shared" si="32"/>
        <v>139</v>
      </c>
      <c r="K83" s="32">
        <f t="shared" si="33"/>
        <v>137</v>
      </c>
      <c r="L83" s="62">
        <f t="shared" si="34"/>
        <v>276</v>
      </c>
    </row>
    <row r="84" ht="32.25" customHeight="1" spans="1:12">
      <c r="A84" s="41"/>
      <c r="B84" s="42">
        <v>2</v>
      </c>
      <c r="C84" s="35" t="s">
        <v>73</v>
      </c>
      <c r="D84" s="36">
        <f>'MARET 23'!J84</f>
        <v>0</v>
      </c>
      <c r="E84" s="32">
        <f>'MARET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'MARET 23'!J85</f>
        <v>0</v>
      </c>
      <c r="E85" s="32">
        <f>'MARET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'MARET 23'!J86</f>
        <v>0</v>
      </c>
      <c r="E86" s="32">
        <f>'MARET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'MARET 23'!J87</f>
        <v>0</v>
      </c>
      <c r="E87" s="52">
        <f>'MARET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1484</v>
      </c>
      <c r="E92" s="106">
        <v>1484</v>
      </c>
      <c r="F92" s="107">
        <v>1</v>
      </c>
      <c r="G92" s="103">
        <f>I19</f>
        <v>347</v>
      </c>
      <c r="H92" s="108">
        <f>G92</f>
        <v>347</v>
      </c>
      <c r="I92" s="107">
        <v>1</v>
      </c>
      <c r="J92" s="108">
        <f>SUM(D92,G92)</f>
        <v>1831</v>
      </c>
      <c r="K92" s="108">
        <f>J92</f>
        <v>1831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f>'MARET 23'!J94</f>
        <v>241</v>
      </c>
      <c r="E94" s="114">
        <f>'FEBRUARI 23'!K97</f>
        <v>1258</v>
      </c>
      <c r="F94" s="115">
        <f>D94/E94</f>
        <v>0.191573926868045</v>
      </c>
      <c r="G94" s="116">
        <f>I26</f>
        <v>57</v>
      </c>
      <c r="H94" s="116">
        <v>1258</v>
      </c>
      <c r="I94" s="115">
        <f>G94/H94</f>
        <v>0.0453100158982512</v>
      </c>
      <c r="J94" s="116">
        <f>L26</f>
        <v>298</v>
      </c>
      <c r="K94" s="116">
        <v>1258</v>
      </c>
      <c r="L94" s="126">
        <f>J94/K94</f>
        <v>0.236883942766296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101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28" t="s">
        <v>91</v>
      </c>
      <c r="D103" s="129"/>
      <c r="E103" s="129"/>
      <c r="F103" s="117"/>
      <c r="G103" s="117"/>
      <c r="H103" s="117"/>
      <c r="I103" s="128" t="s">
        <v>92</v>
      </c>
      <c r="J103" s="129"/>
      <c r="K103" s="129"/>
      <c r="L103" s="129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'APRIL 23'!J19</f>
        <v>446</v>
      </c>
      <c r="E19" s="32">
        <f>'APRIL 23'!K19</f>
        <v>1385</v>
      </c>
      <c r="F19" s="32">
        <f>SUM(D19:E19)</f>
        <v>1831</v>
      </c>
      <c r="G19" s="32">
        <v>121</v>
      </c>
      <c r="H19" s="32">
        <v>391</v>
      </c>
      <c r="I19" s="32">
        <f>SUM(G19:H19)</f>
        <v>512</v>
      </c>
      <c r="J19" s="32">
        <f>SUM(D19,G19)</f>
        <v>567</v>
      </c>
      <c r="K19" s="32">
        <f>SUM(E19,H19)</f>
        <v>1776</v>
      </c>
      <c r="L19" s="62">
        <f>SUM(J19:K19)</f>
        <v>2343</v>
      </c>
    </row>
    <row r="20" ht="15.75" spans="1:12">
      <c r="A20" s="37"/>
      <c r="B20" s="38"/>
      <c r="C20" s="39"/>
      <c r="D20" s="36"/>
      <c r="E20" s="32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2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'APRIL 23'!J22</f>
        <v>423</v>
      </c>
      <c r="E22" s="32">
        <f>'APRIL 23'!K22</f>
        <v>1328</v>
      </c>
      <c r="F22" s="32">
        <f t="shared" ref="F22:F28" si="0">SUM(D22:E22)</f>
        <v>1751</v>
      </c>
      <c r="G22" s="32">
        <v>115</v>
      </c>
      <c r="H22" s="32">
        <v>370</v>
      </c>
      <c r="I22" s="32">
        <f t="shared" ref="I22:I28" si="1">SUM(G22:H22)</f>
        <v>485</v>
      </c>
      <c r="J22" s="32">
        <f t="shared" ref="J22:K28" si="2">SUM(D22,G22)</f>
        <v>538</v>
      </c>
      <c r="K22" s="32">
        <f t="shared" si="2"/>
        <v>1698</v>
      </c>
      <c r="L22" s="62">
        <f t="shared" ref="L22:L28" si="3">SUM(J22:K22)</f>
        <v>2236</v>
      </c>
    </row>
    <row r="23" ht="15.75" spans="1:12">
      <c r="A23" s="22"/>
      <c r="B23" s="23"/>
      <c r="C23" s="43"/>
      <c r="D23" s="127"/>
      <c r="E23" s="45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2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'APRIL 23'!J25</f>
        <v>96</v>
      </c>
      <c r="E25" s="32">
        <f>'APRIL 23'!K25</f>
        <v>107</v>
      </c>
      <c r="F25" s="32">
        <f t="shared" si="0"/>
        <v>203</v>
      </c>
      <c r="G25" s="32">
        <v>16</v>
      </c>
      <c r="H25" s="32">
        <v>28</v>
      </c>
      <c r="I25" s="32">
        <f t="shared" si="1"/>
        <v>44</v>
      </c>
      <c r="J25" s="32">
        <f t="shared" si="2"/>
        <v>112</v>
      </c>
      <c r="K25" s="32">
        <f t="shared" si="2"/>
        <v>135</v>
      </c>
      <c r="L25" s="62">
        <f t="shared" si="3"/>
        <v>247</v>
      </c>
    </row>
    <row r="26" ht="32.25" customHeight="1" spans="1:12">
      <c r="A26" s="41"/>
      <c r="B26" s="42">
        <v>2</v>
      </c>
      <c r="C26" s="35" t="s">
        <v>21</v>
      </c>
      <c r="D26" s="36">
        <f>'APRIL 23'!J26</f>
        <v>0</v>
      </c>
      <c r="E26" s="32">
        <f>'APRIL 23'!K26</f>
        <v>298</v>
      </c>
      <c r="F26" s="32">
        <f t="shared" si="0"/>
        <v>298</v>
      </c>
      <c r="G26" s="32">
        <v>0</v>
      </c>
      <c r="H26" s="32">
        <v>76</v>
      </c>
      <c r="I26" s="32">
        <f t="shared" si="1"/>
        <v>76</v>
      </c>
      <c r="J26" s="32">
        <f t="shared" si="2"/>
        <v>0</v>
      </c>
      <c r="K26" s="32">
        <f t="shared" si="2"/>
        <v>374</v>
      </c>
      <c r="L26" s="62">
        <f t="shared" si="3"/>
        <v>374</v>
      </c>
    </row>
    <row r="27" ht="32.25" customHeight="1" spans="1:12">
      <c r="A27" s="41"/>
      <c r="B27" s="42">
        <v>3</v>
      </c>
      <c r="C27" s="35" t="s">
        <v>22</v>
      </c>
      <c r="D27" s="36">
        <f>'APRIL 23'!J27</f>
        <v>16</v>
      </c>
      <c r="E27" s="32">
        <f>'APRIL 23'!K27</f>
        <v>185</v>
      </c>
      <c r="F27" s="32">
        <f t="shared" si="0"/>
        <v>201</v>
      </c>
      <c r="G27" s="32">
        <v>4</v>
      </c>
      <c r="H27" s="32">
        <v>56</v>
      </c>
      <c r="I27" s="32">
        <f t="shared" si="1"/>
        <v>60</v>
      </c>
      <c r="J27" s="32">
        <f t="shared" si="2"/>
        <v>20</v>
      </c>
      <c r="K27" s="32">
        <f t="shared" si="2"/>
        <v>241</v>
      </c>
      <c r="L27" s="62">
        <f t="shared" si="3"/>
        <v>261</v>
      </c>
    </row>
    <row r="28" ht="32.25" customHeight="1" spans="1:12">
      <c r="A28" s="41"/>
      <c r="B28" s="42">
        <v>4</v>
      </c>
      <c r="C28" s="35" t="s">
        <v>23</v>
      </c>
      <c r="D28" s="36">
        <f>'APRIL 23'!J28</f>
        <v>0</v>
      </c>
      <c r="E28" s="32">
        <f>'APRIL 23'!K28</f>
        <v>152</v>
      </c>
      <c r="F28" s="32">
        <f t="shared" si="0"/>
        <v>152</v>
      </c>
      <c r="G28" s="32">
        <v>0</v>
      </c>
      <c r="H28" s="32">
        <v>60</v>
      </c>
      <c r="I28" s="32">
        <f t="shared" si="1"/>
        <v>60</v>
      </c>
      <c r="J28" s="32">
        <f t="shared" si="2"/>
        <v>0</v>
      </c>
      <c r="K28" s="32">
        <f t="shared" si="2"/>
        <v>212</v>
      </c>
      <c r="L28" s="62">
        <f t="shared" si="3"/>
        <v>212</v>
      </c>
    </row>
    <row r="29" ht="27" customHeight="1" spans="1:12">
      <c r="A29" s="22"/>
      <c r="B29" s="23"/>
      <c r="C29" s="43"/>
      <c r="D29" s="127"/>
      <c r="E29" s="45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2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'APRIL 23'!J31</f>
        <v>310</v>
      </c>
      <c r="E31" s="32">
        <f>'APRIL 23'!K31</f>
        <v>759</v>
      </c>
      <c r="F31" s="32">
        <f t="shared" ref="F31:F41" si="4">SUM(D31:E31)</f>
        <v>1069</v>
      </c>
      <c r="G31" s="50">
        <v>83</v>
      </c>
      <c r="H31" s="50">
        <v>194</v>
      </c>
      <c r="I31" s="32">
        <f t="shared" ref="I31:I41" si="5">SUM(G31:H31)</f>
        <v>277</v>
      </c>
      <c r="J31" s="32">
        <f t="shared" ref="J31:K41" si="6">SUM(D31,G31)</f>
        <v>393</v>
      </c>
      <c r="K31" s="32">
        <f t="shared" si="6"/>
        <v>953</v>
      </c>
      <c r="L31" s="62">
        <f t="shared" ref="L31:L41" si="7">SUM(J31:K31)</f>
        <v>1346</v>
      </c>
    </row>
    <row r="32" ht="32.25" customHeight="1" spans="1:12">
      <c r="A32" s="41"/>
      <c r="B32" s="42">
        <v>2</v>
      </c>
      <c r="C32" s="35" t="s">
        <v>27</v>
      </c>
      <c r="D32" s="36">
        <f>'APRIL 23'!J32</f>
        <v>193</v>
      </c>
      <c r="E32" s="32">
        <f>'APRIL 23'!K32</f>
        <v>430</v>
      </c>
      <c r="F32" s="32">
        <f t="shared" si="4"/>
        <v>623</v>
      </c>
      <c r="G32" s="32">
        <v>39</v>
      </c>
      <c r="H32" s="32">
        <v>108</v>
      </c>
      <c r="I32" s="32">
        <f t="shared" si="5"/>
        <v>147</v>
      </c>
      <c r="J32" s="32">
        <f t="shared" si="6"/>
        <v>232</v>
      </c>
      <c r="K32" s="32">
        <f t="shared" si="6"/>
        <v>538</v>
      </c>
      <c r="L32" s="62">
        <f t="shared" si="7"/>
        <v>770</v>
      </c>
    </row>
    <row r="33" ht="32.25" customHeight="1" spans="1:12">
      <c r="A33" s="41"/>
      <c r="B33" s="42">
        <v>3</v>
      </c>
      <c r="C33" s="35" t="s">
        <v>28</v>
      </c>
      <c r="D33" s="36">
        <f>'APRIL 23'!J33</f>
        <v>78</v>
      </c>
      <c r="E33" s="32">
        <f>'APRIL 23'!K33</f>
        <v>177</v>
      </c>
      <c r="F33" s="32">
        <f t="shared" si="4"/>
        <v>255</v>
      </c>
      <c r="G33" s="32">
        <v>12</v>
      </c>
      <c r="H33" s="32">
        <v>39</v>
      </c>
      <c r="I33" s="32">
        <f t="shared" si="5"/>
        <v>51</v>
      </c>
      <c r="J33" s="32">
        <f t="shared" si="6"/>
        <v>90</v>
      </c>
      <c r="K33" s="32">
        <f t="shared" si="6"/>
        <v>216</v>
      </c>
      <c r="L33" s="62">
        <f t="shared" si="7"/>
        <v>306</v>
      </c>
    </row>
    <row r="34" ht="32.25" customHeight="1" spans="1:12">
      <c r="A34" s="41"/>
      <c r="B34" s="42">
        <v>4</v>
      </c>
      <c r="C34" s="35" t="s">
        <v>29</v>
      </c>
      <c r="D34" s="36">
        <f>'APRIL 23'!J34</f>
        <v>58</v>
      </c>
      <c r="E34" s="32">
        <f>'APRIL 23'!K34</f>
        <v>135</v>
      </c>
      <c r="F34" s="32">
        <f t="shared" si="4"/>
        <v>193</v>
      </c>
      <c r="G34" s="32">
        <v>11</v>
      </c>
      <c r="H34" s="32">
        <v>26</v>
      </c>
      <c r="I34" s="32">
        <f t="shared" si="5"/>
        <v>37</v>
      </c>
      <c r="J34" s="32">
        <f t="shared" si="6"/>
        <v>69</v>
      </c>
      <c r="K34" s="32">
        <f t="shared" si="6"/>
        <v>161</v>
      </c>
      <c r="L34" s="62">
        <f t="shared" si="7"/>
        <v>230</v>
      </c>
    </row>
    <row r="35" ht="32.25" customHeight="1" spans="1:12">
      <c r="A35" s="41"/>
      <c r="B35" s="42">
        <v>5</v>
      </c>
      <c r="C35" s="35" t="s">
        <v>30</v>
      </c>
      <c r="D35" s="36">
        <f>'APRIL 23'!J35</f>
        <v>86</v>
      </c>
      <c r="E35" s="32">
        <f>'APRIL 23'!K35</f>
        <v>217</v>
      </c>
      <c r="F35" s="32">
        <f t="shared" si="4"/>
        <v>303</v>
      </c>
      <c r="G35" s="32">
        <v>19</v>
      </c>
      <c r="H35" s="32">
        <v>46</v>
      </c>
      <c r="I35" s="32">
        <f t="shared" si="5"/>
        <v>65</v>
      </c>
      <c r="J35" s="32">
        <f t="shared" si="6"/>
        <v>105</v>
      </c>
      <c r="K35" s="32">
        <f t="shared" si="6"/>
        <v>263</v>
      </c>
      <c r="L35" s="62">
        <f t="shared" si="7"/>
        <v>368</v>
      </c>
    </row>
    <row r="36" ht="32.25" customHeight="1" spans="1:12">
      <c r="A36" s="41"/>
      <c r="B36" s="42">
        <v>6</v>
      </c>
      <c r="C36" s="35" t="s">
        <v>31</v>
      </c>
      <c r="D36" s="36">
        <f>'APRIL 23'!J36</f>
        <v>74</v>
      </c>
      <c r="E36" s="32">
        <f>'APRIL 23'!K36</f>
        <v>161</v>
      </c>
      <c r="F36" s="32">
        <f t="shared" si="4"/>
        <v>235</v>
      </c>
      <c r="G36" s="32">
        <v>12</v>
      </c>
      <c r="H36" s="32">
        <v>32</v>
      </c>
      <c r="I36" s="32">
        <f t="shared" si="5"/>
        <v>44</v>
      </c>
      <c r="J36" s="32">
        <f t="shared" si="6"/>
        <v>86</v>
      </c>
      <c r="K36" s="32">
        <f t="shared" si="6"/>
        <v>193</v>
      </c>
      <c r="L36" s="62">
        <f t="shared" si="7"/>
        <v>279</v>
      </c>
    </row>
    <row r="37" ht="32.25" customHeight="1" spans="1:12">
      <c r="A37" s="41"/>
      <c r="B37" s="42">
        <v>7</v>
      </c>
      <c r="C37" s="35" t="s">
        <v>32</v>
      </c>
      <c r="D37" s="36">
        <f>'APRIL 23'!J37</f>
        <v>74</v>
      </c>
      <c r="E37" s="32">
        <f>'APRIL 23'!K37</f>
        <v>161</v>
      </c>
      <c r="F37" s="32">
        <f t="shared" si="4"/>
        <v>235</v>
      </c>
      <c r="G37" s="32">
        <v>12</v>
      </c>
      <c r="H37" s="32">
        <v>32</v>
      </c>
      <c r="I37" s="32">
        <f t="shared" si="5"/>
        <v>44</v>
      </c>
      <c r="J37" s="32">
        <f t="shared" si="6"/>
        <v>86</v>
      </c>
      <c r="K37" s="32">
        <f t="shared" si="6"/>
        <v>193</v>
      </c>
      <c r="L37" s="62">
        <f t="shared" si="7"/>
        <v>279</v>
      </c>
    </row>
    <row r="38" ht="32.25" customHeight="1" spans="1:12">
      <c r="A38" s="41"/>
      <c r="B38" s="42">
        <v>8</v>
      </c>
      <c r="C38" s="35" t="s">
        <v>33</v>
      </c>
      <c r="D38" s="36">
        <f>'APRIL 23'!J38</f>
        <v>173</v>
      </c>
      <c r="E38" s="32">
        <f>'APRIL 23'!K38</f>
        <v>431</v>
      </c>
      <c r="F38" s="32">
        <f t="shared" si="4"/>
        <v>604</v>
      </c>
      <c r="G38" s="32">
        <v>50</v>
      </c>
      <c r="H38" s="32">
        <v>118</v>
      </c>
      <c r="I38" s="32">
        <f t="shared" si="5"/>
        <v>168</v>
      </c>
      <c r="J38" s="32">
        <f t="shared" si="6"/>
        <v>223</v>
      </c>
      <c r="K38" s="32">
        <f t="shared" si="6"/>
        <v>549</v>
      </c>
      <c r="L38" s="62">
        <f t="shared" si="7"/>
        <v>772</v>
      </c>
    </row>
    <row r="39" ht="32.25" customHeight="1" spans="1:12">
      <c r="A39" s="41"/>
      <c r="B39" s="42">
        <v>9</v>
      </c>
      <c r="C39" s="35" t="s">
        <v>34</v>
      </c>
      <c r="D39" s="36">
        <f>'APRIL 23'!J39</f>
        <v>51</v>
      </c>
      <c r="E39" s="32">
        <f>'APRIL 23'!K39</f>
        <v>96</v>
      </c>
      <c r="F39" s="32">
        <f t="shared" si="4"/>
        <v>147</v>
      </c>
      <c r="G39" s="32">
        <v>6</v>
      </c>
      <c r="H39" s="32">
        <v>4</v>
      </c>
      <c r="I39" s="32">
        <f t="shared" si="5"/>
        <v>10</v>
      </c>
      <c r="J39" s="32">
        <f t="shared" si="6"/>
        <v>57</v>
      </c>
      <c r="K39" s="32">
        <f t="shared" si="6"/>
        <v>100</v>
      </c>
      <c r="L39" s="62">
        <f t="shared" si="7"/>
        <v>157</v>
      </c>
    </row>
    <row r="40" ht="32.25" customHeight="1" spans="1:12">
      <c r="A40" s="41"/>
      <c r="B40" s="42">
        <v>10</v>
      </c>
      <c r="C40" s="35" t="s">
        <v>35</v>
      </c>
      <c r="D40" s="36">
        <f>'APRIL 23'!J40</f>
        <v>51</v>
      </c>
      <c r="E40" s="32">
        <f>'APRIL 23'!K40</f>
        <v>96</v>
      </c>
      <c r="F40" s="32">
        <f t="shared" si="4"/>
        <v>147</v>
      </c>
      <c r="G40" s="32">
        <v>6</v>
      </c>
      <c r="H40" s="32">
        <v>4</v>
      </c>
      <c r="I40" s="32">
        <f t="shared" si="5"/>
        <v>10</v>
      </c>
      <c r="J40" s="32">
        <f t="shared" si="6"/>
        <v>57</v>
      </c>
      <c r="K40" s="32">
        <f t="shared" si="6"/>
        <v>100</v>
      </c>
      <c r="L40" s="62">
        <f t="shared" si="7"/>
        <v>157</v>
      </c>
    </row>
    <row r="41" ht="32.25" customHeight="1" spans="1:12">
      <c r="A41" s="41"/>
      <c r="B41" s="42">
        <v>11</v>
      </c>
      <c r="C41" s="35" t="s">
        <v>36</v>
      </c>
      <c r="D41" s="36">
        <f>'APRIL 23'!J41</f>
        <v>0</v>
      </c>
      <c r="E41" s="32">
        <f>'APRIL 23'!K41</f>
        <v>0</v>
      </c>
      <c r="F41" s="32">
        <f t="shared" si="4"/>
        <v>0</v>
      </c>
      <c r="G41" s="32">
        <v>0</v>
      </c>
      <c r="H41" s="32">
        <v>0</v>
      </c>
      <c r="I41" s="32">
        <f t="shared" si="5"/>
        <v>0</v>
      </c>
      <c r="J41" s="32">
        <f t="shared" si="6"/>
        <v>0</v>
      </c>
      <c r="K41" s="32">
        <f t="shared" si="6"/>
        <v>0</v>
      </c>
      <c r="L41" s="62">
        <f t="shared" si="7"/>
        <v>0</v>
      </c>
    </row>
    <row r="42" ht="15.75" spans="1:12">
      <c r="A42" s="22"/>
      <c r="B42" s="23"/>
      <c r="C42" s="43"/>
      <c r="D42" s="127"/>
      <c r="E42" s="45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2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'APRIL 23'!J44</f>
        <v>47</v>
      </c>
      <c r="E44" s="32">
        <f>'APRIL 23'!K44</f>
        <v>59</v>
      </c>
      <c r="F44" s="32">
        <f t="shared" ref="F44:F51" si="8">SUM(D44:E44)</f>
        <v>106</v>
      </c>
      <c r="G44" s="50">
        <v>15</v>
      </c>
      <c r="H44" s="50">
        <v>15</v>
      </c>
      <c r="I44" s="32">
        <f t="shared" ref="I44:I51" si="9">SUM(G44:H44)</f>
        <v>30</v>
      </c>
      <c r="J44" s="32">
        <f t="shared" ref="J44:K51" si="10">SUM(D44,G44)</f>
        <v>62</v>
      </c>
      <c r="K44" s="32">
        <f t="shared" si="10"/>
        <v>74</v>
      </c>
      <c r="L44" s="62">
        <f t="shared" ref="L44:L51" si="11">SUM(J44:K44)</f>
        <v>136</v>
      </c>
    </row>
    <row r="45" ht="32.25" customHeight="1" spans="1:12">
      <c r="A45" s="41"/>
      <c r="B45" s="42">
        <v>2</v>
      </c>
      <c r="C45" s="35" t="s">
        <v>40</v>
      </c>
      <c r="D45" s="36">
        <f>'APRIL 23'!J45</f>
        <v>39</v>
      </c>
      <c r="E45" s="32">
        <f>'APRIL 23'!K45</f>
        <v>298</v>
      </c>
      <c r="F45" s="32">
        <f t="shared" si="8"/>
        <v>337</v>
      </c>
      <c r="G45" s="32">
        <v>14</v>
      </c>
      <c r="H45" s="32">
        <v>79</v>
      </c>
      <c r="I45" s="32">
        <f t="shared" si="9"/>
        <v>93</v>
      </c>
      <c r="J45" s="32">
        <f t="shared" si="10"/>
        <v>53</v>
      </c>
      <c r="K45" s="32">
        <f t="shared" si="10"/>
        <v>377</v>
      </c>
      <c r="L45" s="62">
        <f t="shared" si="11"/>
        <v>430</v>
      </c>
    </row>
    <row r="46" ht="32.25" customHeight="1" spans="1:12">
      <c r="A46" s="41"/>
      <c r="B46" s="42">
        <v>3</v>
      </c>
      <c r="C46" s="35" t="s">
        <v>41</v>
      </c>
      <c r="D46" s="36">
        <f>'APRIL 23'!J46</f>
        <v>2</v>
      </c>
      <c r="E46" s="32">
        <f>'APRIL 23'!K46</f>
        <v>287</v>
      </c>
      <c r="F46" s="32">
        <f t="shared" si="8"/>
        <v>289</v>
      </c>
      <c r="G46" s="32">
        <v>0</v>
      </c>
      <c r="H46" s="32">
        <v>78</v>
      </c>
      <c r="I46" s="32">
        <f t="shared" si="9"/>
        <v>78</v>
      </c>
      <c r="J46" s="32">
        <f t="shared" si="10"/>
        <v>2</v>
      </c>
      <c r="K46" s="32">
        <f t="shared" si="10"/>
        <v>365</v>
      </c>
      <c r="L46" s="62">
        <f t="shared" si="11"/>
        <v>367</v>
      </c>
    </row>
    <row r="47" ht="32.25" customHeight="1" spans="1:12">
      <c r="A47" s="41"/>
      <c r="B47" s="42">
        <v>4</v>
      </c>
      <c r="C47" s="35" t="s">
        <v>42</v>
      </c>
      <c r="D47" s="36">
        <f>'APRIL 23'!J47</f>
        <v>0</v>
      </c>
      <c r="E47" s="32">
        <f>'APRIL 23'!K47</f>
        <v>0</v>
      </c>
      <c r="F47" s="32">
        <f t="shared" si="8"/>
        <v>0</v>
      </c>
      <c r="G47" s="32">
        <v>0</v>
      </c>
      <c r="H47" s="32">
        <v>0</v>
      </c>
      <c r="I47" s="32">
        <f t="shared" si="9"/>
        <v>0</v>
      </c>
      <c r="J47" s="32">
        <f t="shared" si="10"/>
        <v>0</v>
      </c>
      <c r="K47" s="32">
        <f t="shared" si="10"/>
        <v>0</v>
      </c>
      <c r="L47" s="62">
        <f t="shared" si="11"/>
        <v>0</v>
      </c>
    </row>
    <row r="48" ht="32.25" customHeight="1" spans="1:12">
      <c r="A48" s="41"/>
      <c r="B48" s="42">
        <v>5</v>
      </c>
      <c r="C48" s="35" t="s">
        <v>43</v>
      </c>
      <c r="D48" s="36">
        <f>'APRIL 23'!J48</f>
        <v>1</v>
      </c>
      <c r="E48" s="32">
        <f>'APRIL 23'!K48</f>
        <v>288</v>
      </c>
      <c r="F48" s="32">
        <f t="shared" si="8"/>
        <v>289</v>
      </c>
      <c r="G48" s="32">
        <v>1</v>
      </c>
      <c r="H48" s="32">
        <v>77</v>
      </c>
      <c r="I48" s="32">
        <f t="shared" si="9"/>
        <v>78</v>
      </c>
      <c r="J48" s="32">
        <f t="shared" si="10"/>
        <v>2</v>
      </c>
      <c r="K48" s="32">
        <f t="shared" si="10"/>
        <v>365</v>
      </c>
      <c r="L48" s="62">
        <f t="shared" si="11"/>
        <v>367</v>
      </c>
    </row>
    <row r="49" ht="32.25" customHeight="1" spans="1:12">
      <c r="A49" s="41"/>
      <c r="B49" s="42">
        <v>6</v>
      </c>
      <c r="C49" s="35" t="s">
        <v>44</v>
      </c>
      <c r="D49" s="36">
        <f>'APRIL 23'!J49</f>
        <v>2</v>
      </c>
      <c r="E49" s="32">
        <f>'APRIL 23'!K49</f>
        <v>0</v>
      </c>
      <c r="F49" s="32">
        <f t="shared" si="8"/>
        <v>2</v>
      </c>
      <c r="G49" s="32">
        <v>0</v>
      </c>
      <c r="H49" s="32">
        <v>0</v>
      </c>
      <c r="I49" s="32">
        <f t="shared" si="9"/>
        <v>0</v>
      </c>
      <c r="J49" s="32">
        <f t="shared" si="10"/>
        <v>2</v>
      </c>
      <c r="K49" s="32">
        <f t="shared" si="10"/>
        <v>0</v>
      </c>
      <c r="L49" s="62">
        <f t="shared" si="11"/>
        <v>2</v>
      </c>
    </row>
    <row r="50" ht="32.25" customHeight="1" spans="1:12">
      <c r="A50" s="41"/>
      <c r="B50" s="42">
        <v>7</v>
      </c>
      <c r="C50" s="35" t="s">
        <v>45</v>
      </c>
      <c r="D50" s="36">
        <f>'APRIL 23'!J50</f>
        <v>1</v>
      </c>
      <c r="E50" s="32">
        <f>'APRIL 23'!K50</f>
        <v>7</v>
      </c>
      <c r="F50" s="32">
        <f t="shared" si="8"/>
        <v>8</v>
      </c>
      <c r="G50" s="32">
        <v>1</v>
      </c>
      <c r="H50" s="32">
        <v>0</v>
      </c>
      <c r="I50" s="32">
        <f t="shared" si="9"/>
        <v>1</v>
      </c>
      <c r="J50" s="32">
        <f t="shared" si="10"/>
        <v>2</v>
      </c>
      <c r="K50" s="32">
        <f t="shared" si="10"/>
        <v>7</v>
      </c>
      <c r="L50" s="62">
        <f t="shared" si="11"/>
        <v>9</v>
      </c>
    </row>
    <row r="51" ht="32.25" customHeight="1" spans="1:12">
      <c r="A51" s="41"/>
      <c r="B51" s="42">
        <v>8</v>
      </c>
      <c r="C51" s="35" t="s">
        <v>46</v>
      </c>
      <c r="D51" s="36">
        <f>'APRIL 23'!J51</f>
        <v>0</v>
      </c>
      <c r="E51" s="32">
        <f>'APRIL 23'!K51</f>
        <v>0</v>
      </c>
      <c r="F51" s="32">
        <f t="shared" si="8"/>
        <v>0</v>
      </c>
      <c r="G51" s="32">
        <v>0</v>
      </c>
      <c r="H51" s="32">
        <v>0</v>
      </c>
      <c r="I51" s="32">
        <f t="shared" si="9"/>
        <v>0</v>
      </c>
      <c r="J51" s="32">
        <f t="shared" si="10"/>
        <v>0</v>
      </c>
      <c r="K51" s="32">
        <f t="shared" si="10"/>
        <v>0</v>
      </c>
      <c r="L51" s="62">
        <f t="shared" si="11"/>
        <v>0</v>
      </c>
    </row>
    <row r="52" ht="24.75" customHeight="1" spans="1:12">
      <c r="A52" s="22"/>
      <c r="B52" s="23"/>
      <c r="C52" s="43"/>
      <c r="D52" s="127"/>
      <c r="E52" s="45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2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'APRIL 23'!J54</f>
        <v>51</v>
      </c>
      <c r="E54" s="32">
        <f>'APRIL 23'!K54</f>
        <v>549</v>
      </c>
      <c r="F54" s="32">
        <f t="shared" ref="F54:F59" si="12">SUM(D54:E54)</f>
        <v>600</v>
      </c>
      <c r="G54" s="50">
        <v>1</v>
      </c>
      <c r="H54" s="50">
        <v>171</v>
      </c>
      <c r="I54" s="32">
        <f t="shared" ref="I54:I59" si="13">SUM(G54:H54)</f>
        <v>172</v>
      </c>
      <c r="J54" s="32">
        <f t="shared" ref="J54:K59" si="14">SUM(D54,G54)</f>
        <v>52</v>
      </c>
      <c r="K54" s="32">
        <f t="shared" si="14"/>
        <v>720</v>
      </c>
      <c r="L54" s="62">
        <f t="shared" ref="L54:L59" si="15">SUM(J54:K54)</f>
        <v>772</v>
      </c>
    </row>
    <row r="55" ht="15.75" spans="1:12">
      <c r="A55" s="37"/>
      <c r="B55" s="38"/>
      <c r="C55" s="39"/>
      <c r="D55" s="36"/>
      <c r="E55" s="32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'APRIL 23'!J56</f>
        <v>46</v>
      </c>
      <c r="E56" s="32">
        <f>'APRIL 23'!K56</f>
        <v>80</v>
      </c>
      <c r="F56" s="32">
        <f t="shared" si="12"/>
        <v>126</v>
      </c>
      <c r="G56" s="32">
        <v>1</v>
      </c>
      <c r="H56" s="32">
        <v>14</v>
      </c>
      <c r="I56" s="32">
        <f t="shared" si="13"/>
        <v>15</v>
      </c>
      <c r="J56" s="32">
        <f t="shared" si="14"/>
        <v>47</v>
      </c>
      <c r="K56" s="32">
        <f t="shared" si="14"/>
        <v>94</v>
      </c>
      <c r="L56" s="62">
        <f t="shared" si="15"/>
        <v>141</v>
      </c>
    </row>
    <row r="57" ht="32.25" customHeight="1" spans="1:12">
      <c r="A57" s="41"/>
      <c r="B57" s="42">
        <v>2</v>
      </c>
      <c r="C57" s="35" t="s">
        <v>51</v>
      </c>
      <c r="D57" s="36">
        <f>'APRIL 23'!J57</f>
        <v>0</v>
      </c>
      <c r="E57" s="32">
        <f>'APRIL 23'!K57</f>
        <v>293</v>
      </c>
      <c r="F57" s="32">
        <f t="shared" si="12"/>
        <v>293</v>
      </c>
      <c r="G57" s="32">
        <v>0</v>
      </c>
      <c r="H57" s="32">
        <v>75</v>
      </c>
      <c r="I57" s="32">
        <f t="shared" si="13"/>
        <v>75</v>
      </c>
      <c r="J57" s="32">
        <f t="shared" si="14"/>
        <v>0</v>
      </c>
      <c r="K57" s="32">
        <f t="shared" si="14"/>
        <v>368</v>
      </c>
      <c r="L57" s="62">
        <f t="shared" si="15"/>
        <v>368</v>
      </c>
    </row>
    <row r="58" ht="32.25" customHeight="1" spans="1:12">
      <c r="A58" s="41"/>
      <c r="B58" s="42">
        <v>3</v>
      </c>
      <c r="C58" s="51" t="s">
        <v>52</v>
      </c>
      <c r="D58" s="36">
        <f>'APRIL 23'!J58</f>
        <v>0</v>
      </c>
      <c r="E58" s="32">
        <f>'APRIL 23'!K58</f>
        <v>155</v>
      </c>
      <c r="F58" s="32">
        <f t="shared" si="12"/>
        <v>155</v>
      </c>
      <c r="G58" s="32">
        <v>0</v>
      </c>
      <c r="H58" s="32">
        <v>76</v>
      </c>
      <c r="I58" s="32">
        <f t="shared" si="13"/>
        <v>76</v>
      </c>
      <c r="J58" s="32">
        <f t="shared" si="14"/>
        <v>0</v>
      </c>
      <c r="K58" s="32">
        <f t="shared" si="14"/>
        <v>231</v>
      </c>
      <c r="L58" s="62">
        <f t="shared" si="15"/>
        <v>231</v>
      </c>
    </row>
    <row r="59" ht="32.25" customHeight="1" spans="1:12">
      <c r="A59" s="41"/>
      <c r="B59" s="42">
        <v>4</v>
      </c>
      <c r="C59" s="35" t="s">
        <v>36</v>
      </c>
      <c r="D59" s="36">
        <f>'APRIL 23'!J59</f>
        <v>0</v>
      </c>
      <c r="E59" s="32">
        <f>'APRIL 23'!K59</f>
        <v>0</v>
      </c>
      <c r="F59" s="52">
        <f t="shared" si="12"/>
        <v>0</v>
      </c>
      <c r="G59" s="52">
        <v>0</v>
      </c>
      <c r="H59" s="52">
        <v>0</v>
      </c>
      <c r="I59" s="52">
        <f t="shared" si="13"/>
        <v>0</v>
      </c>
      <c r="J59" s="52">
        <f t="shared" si="14"/>
        <v>0</v>
      </c>
      <c r="K59" s="52">
        <f t="shared" si="14"/>
        <v>0</v>
      </c>
      <c r="L59" s="64">
        <f t="shared" si="15"/>
        <v>0</v>
      </c>
    </row>
    <row r="60" ht="29.25" customHeight="1" spans="1:12">
      <c r="A60" s="53"/>
      <c r="B60" s="54"/>
      <c r="C60" s="54"/>
      <c r="D60" s="127"/>
      <c r="E60" s="45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2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'APRIL 23'!J62</f>
        <v>0</v>
      </c>
      <c r="E62" s="32">
        <f>'APRIL 23'!K62</f>
        <v>0</v>
      </c>
      <c r="F62" s="32">
        <f t="shared" ref="F62:F65" si="16">SUM(D62:E62)</f>
        <v>0</v>
      </c>
      <c r="G62" s="32">
        <v>0</v>
      </c>
      <c r="H62" s="32">
        <v>0</v>
      </c>
      <c r="I62" s="32">
        <f t="shared" ref="I62:I65" si="17">SUM(G62:H62)</f>
        <v>0</v>
      </c>
      <c r="J62" s="32">
        <f t="shared" ref="J62:K65" si="18">SUM(D62,G62)</f>
        <v>0</v>
      </c>
      <c r="K62" s="32">
        <f t="shared" si="18"/>
        <v>0</v>
      </c>
      <c r="L62" s="62">
        <f t="shared" ref="L62:L65" si="19">SUM(J62:K62)</f>
        <v>0</v>
      </c>
    </row>
    <row r="63" ht="32.25" customHeight="1" spans="1:12">
      <c r="A63" s="37"/>
      <c r="B63" s="38"/>
      <c r="C63" s="39"/>
      <c r="D63" s="36"/>
      <c r="E63" s="32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'APRIL 23'!J64</f>
        <v>0</v>
      </c>
      <c r="E64" s="32">
        <f>'APRIL 23'!K64</f>
        <v>0</v>
      </c>
      <c r="F64" s="32">
        <f t="shared" si="16"/>
        <v>0</v>
      </c>
      <c r="G64" s="32">
        <v>0</v>
      </c>
      <c r="H64" s="32">
        <v>0</v>
      </c>
      <c r="I64" s="32">
        <f t="shared" si="17"/>
        <v>0</v>
      </c>
      <c r="J64" s="32">
        <f t="shared" si="18"/>
        <v>0</v>
      </c>
      <c r="K64" s="32">
        <f t="shared" si="18"/>
        <v>0</v>
      </c>
      <c r="L64" s="62">
        <f t="shared" si="19"/>
        <v>0</v>
      </c>
    </row>
    <row r="65" ht="32.25" customHeight="1" spans="1:12">
      <c r="A65" s="41"/>
      <c r="B65" s="42">
        <v>2</v>
      </c>
      <c r="C65" s="35" t="s">
        <v>36</v>
      </c>
      <c r="D65" s="36">
        <f>'APRIL 23'!J65</f>
        <v>0</v>
      </c>
      <c r="E65" s="32">
        <f>'APRIL 23'!K65</f>
        <v>0</v>
      </c>
      <c r="F65" s="32">
        <f t="shared" si="16"/>
        <v>0</v>
      </c>
      <c r="G65" s="52">
        <v>0</v>
      </c>
      <c r="H65" s="52">
        <v>0</v>
      </c>
      <c r="I65" s="32">
        <f t="shared" si="17"/>
        <v>0</v>
      </c>
      <c r="J65" s="32">
        <f t="shared" si="18"/>
        <v>0</v>
      </c>
      <c r="K65" s="32">
        <f t="shared" si="18"/>
        <v>0</v>
      </c>
      <c r="L65" s="62">
        <f t="shared" si="19"/>
        <v>0</v>
      </c>
    </row>
    <row r="66" ht="25.5" customHeight="1" spans="1:12">
      <c r="A66" s="22"/>
      <c r="B66" s="23"/>
      <c r="C66" s="43"/>
      <c r="D66" s="127"/>
      <c r="E66" s="45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2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'APRIL 23'!J68</f>
        <v>33</v>
      </c>
      <c r="E68" s="32">
        <f>'APRIL 23'!K68</f>
        <v>19</v>
      </c>
      <c r="F68" s="32">
        <f t="shared" ref="F68:F78" si="20">SUM(D68:E68)</f>
        <v>52</v>
      </c>
      <c r="G68" s="32">
        <f>SUM(G70:G78)</f>
        <v>6</v>
      </c>
      <c r="H68" s="32">
        <f>SUM(H70:H78)</f>
        <v>15</v>
      </c>
      <c r="I68" s="32">
        <f t="shared" ref="I68:I78" si="21">SUM(G68:H68)</f>
        <v>21</v>
      </c>
      <c r="J68" s="32">
        <f t="shared" ref="J68:K78" si="22">SUM(D68,G68)</f>
        <v>39</v>
      </c>
      <c r="K68" s="32">
        <f t="shared" si="22"/>
        <v>34</v>
      </c>
      <c r="L68" s="62">
        <f t="shared" ref="L68:L78" si="23">SUM(J68:K68)</f>
        <v>73</v>
      </c>
    </row>
    <row r="69" customHeight="1" spans="1:12">
      <c r="A69" s="37"/>
      <c r="B69" s="38"/>
      <c r="C69" s="39"/>
      <c r="D69" s="36"/>
      <c r="E69" s="32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'APRIL 23'!J70</f>
        <v>29</v>
      </c>
      <c r="E70" s="32">
        <f>'APRIL 23'!K70</f>
        <v>14</v>
      </c>
      <c r="F70" s="32">
        <f t="shared" si="20"/>
        <v>43</v>
      </c>
      <c r="G70" s="32">
        <v>5</v>
      </c>
      <c r="H70" s="32">
        <v>11</v>
      </c>
      <c r="I70" s="32">
        <f t="shared" si="21"/>
        <v>16</v>
      </c>
      <c r="J70" s="32">
        <f t="shared" si="22"/>
        <v>34</v>
      </c>
      <c r="K70" s="32">
        <f t="shared" si="22"/>
        <v>25</v>
      </c>
      <c r="L70" s="62">
        <f t="shared" si="23"/>
        <v>59</v>
      </c>
    </row>
    <row r="71" ht="32.25" customHeight="1" spans="1:12">
      <c r="A71" s="41"/>
      <c r="B71" s="42">
        <v>2</v>
      </c>
      <c r="C71" s="35" t="s">
        <v>61</v>
      </c>
      <c r="D71" s="36">
        <f>'APRIL 23'!J71</f>
        <v>0</v>
      </c>
      <c r="E71" s="32">
        <f>'APRIL 23'!K71</f>
        <v>0</v>
      </c>
      <c r="F71" s="32">
        <f t="shared" si="20"/>
        <v>0</v>
      </c>
      <c r="G71" s="32">
        <v>0</v>
      </c>
      <c r="H71" s="32">
        <v>0</v>
      </c>
      <c r="I71" s="32">
        <f t="shared" si="21"/>
        <v>0</v>
      </c>
      <c r="J71" s="32">
        <f t="shared" si="22"/>
        <v>0</v>
      </c>
      <c r="K71" s="32">
        <f t="shared" si="22"/>
        <v>0</v>
      </c>
      <c r="L71" s="62">
        <f t="shared" si="23"/>
        <v>0</v>
      </c>
    </row>
    <row r="72" ht="32.25" customHeight="1" spans="1:12">
      <c r="A72" s="41"/>
      <c r="B72" s="42">
        <v>3</v>
      </c>
      <c r="C72" s="35" t="s">
        <v>62</v>
      </c>
      <c r="D72" s="36">
        <f>'APRIL 23'!J72</f>
        <v>0</v>
      </c>
      <c r="E72" s="32">
        <f>'APRIL 23'!K72</f>
        <v>0</v>
      </c>
      <c r="F72" s="32">
        <f t="shared" si="20"/>
        <v>0</v>
      </c>
      <c r="G72" s="32">
        <v>0</v>
      </c>
      <c r="H72" s="32">
        <v>0</v>
      </c>
      <c r="I72" s="32">
        <f t="shared" si="21"/>
        <v>0</v>
      </c>
      <c r="J72" s="32">
        <f t="shared" si="22"/>
        <v>0</v>
      </c>
      <c r="K72" s="32">
        <f t="shared" si="22"/>
        <v>0</v>
      </c>
      <c r="L72" s="62">
        <f t="shared" si="23"/>
        <v>0</v>
      </c>
    </row>
    <row r="73" ht="32.25" customHeight="1" spans="1:12">
      <c r="A73" s="41"/>
      <c r="B73" s="42">
        <v>4</v>
      </c>
      <c r="C73" s="35" t="s">
        <v>63</v>
      </c>
      <c r="D73" s="36">
        <f>'APRIL 23'!J73</f>
        <v>4</v>
      </c>
      <c r="E73" s="32">
        <f>'APRIL 23'!K73</f>
        <v>2</v>
      </c>
      <c r="F73" s="32">
        <f t="shared" si="20"/>
        <v>6</v>
      </c>
      <c r="G73" s="32">
        <v>1</v>
      </c>
      <c r="H73" s="32">
        <v>1</v>
      </c>
      <c r="I73" s="32">
        <f t="shared" si="21"/>
        <v>2</v>
      </c>
      <c r="J73" s="32">
        <f t="shared" si="22"/>
        <v>5</v>
      </c>
      <c r="K73" s="32">
        <f t="shared" si="22"/>
        <v>3</v>
      </c>
      <c r="L73" s="62">
        <f t="shared" si="23"/>
        <v>8</v>
      </c>
    </row>
    <row r="74" ht="32.25" customHeight="1" spans="1:12">
      <c r="A74" s="41"/>
      <c r="B74" s="42">
        <v>5</v>
      </c>
      <c r="C74" s="35" t="s">
        <v>64</v>
      </c>
      <c r="D74" s="36">
        <f>'APRIL 23'!J74</f>
        <v>0</v>
      </c>
      <c r="E74" s="32">
        <f>'APRIL 23'!K74</f>
        <v>1</v>
      </c>
      <c r="F74" s="32">
        <f t="shared" si="20"/>
        <v>1</v>
      </c>
      <c r="G74" s="32">
        <v>0</v>
      </c>
      <c r="H74" s="32">
        <v>1</v>
      </c>
      <c r="I74" s="32">
        <f t="shared" si="21"/>
        <v>1</v>
      </c>
      <c r="J74" s="32">
        <f t="shared" si="22"/>
        <v>0</v>
      </c>
      <c r="K74" s="32">
        <f t="shared" si="22"/>
        <v>2</v>
      </c>
      <c r="L74" s="62">
        <f t="shared" si="23"/>
        <v>2</v>
      </c>
    </row>
    <row r="75" ht="32.25" customHeight="1" spans="1:12">
      <c r="A75" s="41"/>
      <c r="B75" s="42">
        <v>6</v>
      </c>
      <c r="C75" s="35" t="s">
        <v>65</v>
      </c>
      <c r="D75" s="36">
        <f>'APRIL 23'!J75</f>
        <v>0</v>
      </c>
      <c r="E75" s="32">
        <f>'APRIL 23'!K75</f>
        <v>1</v>
      </c>
      <c r="F75" s="32">
        <f t="shared" si="20"/>
        <v>1</v>
      </c>
      <c r="G75" s="32">
        <v>0</v>
      </c>
      <c r="H75" s="32">
        <v>1</v>
      </c>
      <c r="I75" s="32">
        <f t="shared" si="21"/>
        <v>1</v>
      </c>
      <c r="J75" s="32">
        <f t="shared" si="22"/>
        <v>0</v>
      </c>
      <c r="K75" s="32">
        <f t="shared" si="22"/>
        <v>2</v>
      </c>
      <c r="L75" s="62">
        <f t="shared" si="23"/>
        <v>2</v>
      </c>
    </row>
    <row r="76" ht="32.25" customHeight="1" spans="1:12">
      <c r="A76" s="41"/>
      <c r="B76" s="42">
        <v>7</v>
      </c>
      <c r="C76" s="35" t="s">
        <v>66</v>
      </c>
      <c r="D76" s="36">
        <f>'APRIL 23'!J76</f>
        <v>0</v>
      </c>
      <c r="E76" s="32">
        <f>'APRIL 23'!K76</f>
        <v>1</v>
      </c>
      <c r="F76" s="32">
        <f t="shared" si="20"/>
        <v>1</v>
      </c>
      <c r="G76" s="32">
        <v>0</v>
      </c>
      <c r="H76" s="32">
        <v>1</v>
      </c>
      <c r="I76" s="32">
        <f t="shared" si="21"/>
        <v>1</v>
      </c>
      <c r="J76" s="32">
        <f t="shared" si="22"/>
        <v>0</v>
      </c>
      <c r="K76" s="32">
        <f t="shared" si="22"/>
        <v>2</v>
      </c>
      <c r="L76" s="62">
        <f t="shared" si="23"/>
        <v>2</v>
      </c>
    </row>
    <row r="77" ht="32.25" customHeight="1" spans="1:12">
      <c r="A77" s="41"/>
      <c r="B77" s="42">
        <v>8</v>
      </c>
      <c r="C77" s="35" t="s">
        <v>67</v>
      </c>
      <c r="D77" s="36">
        <f>'APRIL 23'!J77</f>
        <v>0</v>
      </c>
      <c r="E77" s="32">
        <f>'APRIL 23'!K77</f>
        <v>0</v>
      </c>
      <c r="F77" s="32">
        <f t="shared" si="20"/>
        <v>0</v>
      </c>
      <c r="G77" s="32">
        <v>0</v>
      </c>
      <c r="H77" s="32">
        <v>0</v>
      </c>
      <c r="I77" s="32">
        <f t="shared" si="21"/>
        <v>0</v>
      </c>
      <c r="J77" s="32">
        <f t="shared" si="22"/>
        <v>0</v>
      </c>
      <c r="K77" s="32">
        <f t="shared" si="22"/>
        <v>0</v>
      </c>
      <c r="L77" s="62">
        <f t="shared" si="23"/>
        <v>0</v>
      </c>
    </row>
    <row r="78" ht="32.25" customHeight="1" spans="1:12">
      <c r="A78" s="41"/>
      <c r="B78" s="42">
        <v>9</v>
      </c>
      <c r="C78" s="35" t="s">
        <v>68</v>
      </c>
      <c r="D78" s="36">
        <f>'APRIL 23'!J78</f>
        <v>0</v>
      </c>
      <c r="E78" s="32">
        <f>'APRIL 23'!K78</f>
        <v>0</v>
      </c>
      <c r="F78" s="32">
        <f t="shared" si="20"/>
        <v>0</v>
      </c>
      <c r="G78" s="32">
        <v>0</v>
      </c>
      <c r="H78" s="32">
        <v>0</v>
      </c>
      <c r="I78" s="32">
        <f t="shared" si="21"/>
        <v>0</v>
      </c>
      <c r="J78" s="32">
        <f t="shared" si="22"/>
        <v>0</v>
      </c>
      <c r="K78" s="32">
        <f t="shared" si="22"/>
        <v>0</v>
      </c>
      <c r="L78" s="62">
        <f t="shared" si="23"/>
        <v>0</v>
      </c>
    </row>
    <row r="79" ht="27" customHeight="1" spans="1:12">
      <c r="A79" s="72"/>
      <c r="B79" s="23"/>
      <c r="C79" s="43"/>
      <c r="D79" s="127"/>
      <c r="E79" s="45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2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'APRIL 23'!J81</f>
        <v>139</v>
      </c>
      <c r="E81" s="32">
        <f>'APRIL 23'!K81</f>
        <v>137</v>
      </c>
      <c r="F81" s="32">
        <f t="shared" ref="F81:F87" si="24">SUM(D81:E81)</f>
        <v>276</v>
      </c>
      <c r="G81" s="32">
        <v>29</v>
      </c>
      <c r="H81" s="32">
        <v>42</v>
      </c>
      <c r="I81" s="32">
        <f t="shared" ref="I81:I87" si="25">SUM(G81:H81)</f>
        <v>71</v>
      </c>
      <c r="J81" s="32">
        <f t="shared" ref="J81:K87" si="26">SUM(D81,G81)</f>
        <v>168</v>
      </c>
      <c r="K81" s="32">
        <f t="shared" si="26"/>
        <v>179</v>
      </c>
      <c r="L81" s="62">
        <f t="shared" ref="L81:L87" si="27">SUM(J81:K81)</f>
        <v>347</v>
      </c>
    </row>
    <row r="82" ht="32.25" customHeight="1" spans="1:12">
      <c r="A82" s="37"/>
      <c r="B82" s="38"/>
      <c r="C82" s="39"/>
      <c r="D82" s="36"/>
      <c r="E82" s="32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'APRIL 23'!J83</f>
        <v>139</v>
      </c>
      <c r="E83" s="32">
        <f>'APRIL 23'!K83</f>
        <v>137</v>
      </c>
      <c r="F83" s="32">
        <f t="shared" si="24"/>
        <v>276</v>
      </c>
      <c r="G83" s="32">
        <v>29</v>
      </c>
      <c r="H83" s="32">
        <v>42</v>
      </c>
      <c r="I83" s="32">
        <f t="shared" si="25"/>
        <v>71</v>
      </c>
      <c r="J83" s="32">
        <f t="shared" si="26"/>
        <v>168</v>
      </c>
      <c r="K83" s="32">
        <f t="shared" si="26"/>
        <v>179</v>
      </c>
      <c r="L83" s="62">
        <f t="shared" si="27"/>
        <v>347</v>
      </c>
    </row>
    <row r="84" ht="32.25" customHeight="1" spans="1:12">
      <c r="A84" s="41"/>
      <c r="B84" s="42">
        <v>2</v>
      </c>
      <c r="C84" s="35" t="s">
        <v>73</v>
      </c>
      <c r="D84" s="36">
        <f>'APRIL 23'!J84</f>
        <v>0</v>
      </c>
      <c r="E84" s="32">
        <f>'APRIL 23'!K84</f>
        <v>0</v>
      </c>
      <c r="F84" s="32">
        <f t="shared" si="24"/>
        <v>0</v>
      </c>
      <c r="G84" s="32">
        <v>0</v>
      </c>
      <c r="H84" s="32">
        <v>0</v>
      </c>
      <c r="I84" s="32">
        <f t="shared" si="25"/>
        <v>0</v>
      </c>
      <c r="J84" s="32">
        <f t="shared" si="26"/>
        <v>0</v>
      </c>
      <c r="K84" s="32">
        <f t="shared" si="26"/>
        <v>0</v>
      </c>
      <c r="L84" s="62">
        <f t="shared" si="27"/>
        <v>0</v>
      </c>
    </row>
    <row r="85" ht="32.25" customHeight="1" spans="1:12">
      <c r="A85" s="41"/>
      <c r="B85" s="42">
        <v>3</v>
      </c>
      <c r="C85" s="35" t="s">
        <v>74</v>
      </c>
      <c r="D85" s="36">
        <f>'APRIL 23'!J85</f>
        <v>0</v>
      </c>
      <c r="E85" s="32">
        <f>'APRIL 23'!K85</f>
        <v>0</v>
      </c>
      <c r="F85" s="32">
        <f t="shared" si="24"/>
        <v>0</v>
      </c>
      <c r="G85" s="52">
        <v>0</v>
      </c>
      <c r="H85" s="52">
        <v>0</v>
      </c>
      <c r="I85" s="32">
        <f t="shared" si="25"/>
        <v>0</v>
      </c>
      <c r="J85" s="32">
        <f t="shared" si="26"/>
        <v>0</v>
      </c>
      <c r="K85" s="32">
        <f t="shared" si="26"/>
        <v>0</v>
      </c>
      <c r="L85" s="62">
        <f t="shared" si="27"/>
        <v>0</v>
      </c>
    </row>
    <row r="86" ht="32.25" customHeight="1" spans="1:12">
      <c r="A86" s="41"/>
      <c r="B86" s="42">
        <v>4</v>
      </c>
      <c r="C86" s="35" t="s">
        <v>75</v>
      </c>
      <c r="D86" s="36">
        <f>'APRIL 23'!J86</f>
        <v>0</v>
      </c>
      <c r="E86" s="32">
        <f>'APRIL 23'!K86</f>
        <v>0</v>
      </c>
      <c r="F86" s="73">
        <f t="shared" si="24"/>
        <v>0</v>
      </c>
      <c r="G86" s="74">
        <v>0</v>
      </c>
      <c r="H86" s="74">
        <v>0</v>
      </c>
      <c r="I86" s="106">
        <f t="shared" si="25"/>
        <v>0</v>
      </c>
      <c r="J86" s="32">
        <f t="shared" si="26"/>
        <v>0</v>
      </c>
      <c r="K86" s="32">
        <f t="shared" si="26"/>
        <v>0</v>
      </c>
      <c r="L86" s="62">
        <f t="shared" si="27"/>
        <v>0</v>
      </c>
    </row>
    <row r="87" ht="32.25" customHeight="1" spans="1:12">
      <c r="A87" s="41"/>
      <c r="B87" s="42">
        <v>5</v>
      </c>
      <c r="C87" s="75" t="s">
        <v>76</v>
      </c>
      <c r="D87" s="36">
        <f>'APRIL 23'!J87</f>
        <v>0</v>
      </c>
      <c r="E87" s="32">
        <f>'APRIL 23'!K87</f>
        <v>0</v>
      </c>
      <c r="F87" s="76">
        <f t="shared" si="24"/>
        <v>0</v>
      </c>
      <c r="G87" s="77">
        <v>0</v>
      </c>
      <c r="H87" s="78">
        <v>0</v>
      </c>
      <c r="I87" s="121">
        <f t="shared" si="25"/>
        <v>0</v>
      </c>
      <c r="J87" s="52">
        <f t="shared" si="26"/>
        <v>0</v>
      </c>
      <c r="K87" s="52">
        <f t="shared" si="26"/>
        <v>0</v>
      </c>
      <c r="L87" s="64">
        <f t="shared" si="27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1831</v>
      </c>
      <c r="E92" s="106">
        <v>1831</v>
      </c>
      <c r="F92" s="107">
        <v>1</v>
      </c>
      <c r="G92" s="103">
        <f>I19</f>
        <v>512</v>
      </c>
      <c r="H92" s="108">
        <f>G92</f>
        <v>512</v>
      </c>
      <c r="I92" s="107">
        <v>1</v>
      </c>
      <c r="J92" s="108">
        <f>SUM(D92,G92)</f>
        <v>2343</v>
      </c>
      <c r="K92" s="108">
        <f>J92</f>
        <v>2343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f>'APRIL 23'!J94</f>
        <v>298</v>
      </c>
      <c r="E94" s="114">
        <f>'FEBRUARI 23'!K97</f>
        <v>1258</v>
      </c>
      <c r="F94" s="115">
        <f>D94/E94</f>
        <v>0.236883942766296</v>
      </c>
      <c r="G94" s="116">
        <f>I26</f>
        <v>76</v>
      </c>
      <c r="H94" s="116">
        <v>1258</v>
      </c>
      <c r="I94" s="115">
        <f>G94/H94</f>
        <v>0.0604133545310016</v>
      </c>
      <c r="J94" s="116">
        <f>L26</f>
        <v>374</v>
      </c>
      <c r="K94" s="116">
        <v>1258</v>
      </c>
      <c r="L94" s="126">
        <f>J94/K94</f>
        <v>0.297297297297297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103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'MEI 23'!J19</f>
        <v>567</v>
      </c>
      <c r="E19" s="36">
        <f>'MEI 23'!K19</f>
        <v>1776</v>
      </c>
      <c r="F19" s="32">
        <f>SUM(D19:E19)</f>
        <v>2343</v>
      </c>
      <c r="G19" s="32">
        <v>93</v>
      </c>
      <c r="H19" s="32">
        <v>316</v>
      </c>
      <c r="I19" s="32">
        <f>SUM(G19:H19)</f>
        <v>409</v>
      </c>
      <c r="J19" s="32">
        <f>SUM(D19,G19)</f>
        <v>660</v>
      </c>
      <c r="K19" s="32">
        <f>SUM(E19,H19)</f>
        <v>2092</v>
      </c>
      <c r="L19" s="62">
        <f>SUM(J19:K19)</f>
        <v>2752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'MEI 23'!J22</f>
        <v>538</v>
      </c>
      <c r="E22" s="36">
        <f>'MEI 23'!K22</f>
        <v>1698</v>
      </c>
      <c r="F22" s="32">
        <f t="shared" ref="F22:F28" si="0">SUM(D22:E22)</f>
        <v>2236</v>
      </c>
      <c r="G22" s="32">
        <v>89</v>
      </c>
      <c r="H22" s="32">
        <v>307</v>
      </c>
      <c r="I22" s="32">
        <f t="shared" ref="I22:I28" si="1">SUM(G22:H22)</f>
        <v>396</v>
      </c>
      <c r="J22" s="32">
        <f t="shared" ref="J22:K28" si="2">SUM(D22,G22)</f>
        <v>627</v>
      </c>
      <c r="K22" s="32">
        <f t="shared" si="2"/>
        <v>2005</v>
      </c>
      <c r="L22" s="62">
        <f t="shared" ref="L22:L28" si="3">SUM(J22:K22)</f>
        <v>2632</v>
      </c>
    </row>
    <row r="23" ht="15.75" spans="1:12">
      <c r="A23" s="22"/>
      <c r="B23" s="23"/>
      <c r="C23" s="43"/>
      <c r="D23" s="127"/>
      <c r="E23" s="127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'MEI 23'!J25</f>
        <v>112</v>
      </c>
      <c r="E25" s="36">
        <f>'MEI 23'!K25</f>
        <v>135</v>
      </c>
      <c r="F25" s="32">
        <f t="shared" si="0"/>
        <v>247</v>
      </c>
      <c r="G25" s="32">
        <v>9</v>
      </c>
      <c r="H25" s="32">
        <v>13</v>
      </c>
      <c r="I25" s="32">
        <f t="shared" si="1"/>
        <v>22</v>
      </c>
      <c r="J25" s="32">
        <f t="shared" si="2"/>
        <v>121</v>
      </c>
      <c r="K25" s="32">
        <f t="shared" si="2"/>
        <v>148</v>
      </c>
      <c r="L25" s="62">
        <f t="shared" si="3"/>
        <v>269</v>
      </c>
    </row>
    <row r="26" ht="32.25" customHeight="1" spans="1:12">
      <c r="A26" s="41"/>
      <c r="B26" s="42">
        <v>2</v>
      </c>
      <c r="C26" s="35" t="s">
        <v>21</v>
      </c>
      <c r="D26" s="36">
        <f>'MEI 23'!J26</f>
        <v>0</v>
      </c>
      <c r="E26" s="36">
        <f>'MEI 23'!K26</f>
        <v>374</v>
      </c>
      <c r="F26" s="32">
        <f t="shared" si="0"/>
        <v>374</v>
      </c>
      <c r="G26" s="32">
        <v>0</v>
      </c>
      <c r="H26" s="32">
        <v>65</v>
      </c>
      <c r="I26" s="32">
        <f t="shared" si="1"/>
        <v>65</v>
      </c>
      <c r="J26" s="32">
        <f t="shared" si="2"/>
        <v>0</v>
      </c>
      <c r="K26" s="32">
        <f t="shared" si="2"/>
        <v>439</v>
      </c>
      <c r="L26" s="62">
        <f t="shared" si="3"/>
        <v>439</v>
      </c>
    </row>
    <row r="27" ht="32.25" customHeight="1" spans="1:12">
      <c r="A27" s="41"/>
      <c r="B27" s="42">
        <v>3</v>
      </c>
      <c r="C27" s="35" t="s">
        <v>22</v>
      </c>
      <c r="D27" s="36">
        <f>'MEI 23'!J27</f>
        <v>20</v>
      </c>
      <c r="E27" s="36">
        <f>'MEI 23'!K27</f>
        <v>241</v>
      </c>
      <c r="F27" s="32">
        <f t="shared" si="0"/>
        <v>261</v>
      </c>
      <c r="G27" s="32">
        <v>5</v>
      </c>
      <c r="H27" s="32">
        <v>42</v>
      </c>
      <c r="I27" s="32">
        <f t="shared" si="1"/>
        <v>47</v>
      </c>
      <c r="J27" s="32">
        <f t="shared" si="2"/>
        <v>25</v>
      </c>
      <c r="K27" s="32">
        <f t="shared" si="2"/>
        <v>283</v>
      </c>
      <c r="L27" s="62">
        <f t="shared" si="3"/>
        <v>308</v>
      </c>
    </row>
    <row r="28" ht="32.25" customHeight="1" spans="1:12">
      <c r="A28" s="41"/>
      <c r="B28" s="42">
        <v>4</v>
      </c>
      <c r="C28" s="35" t="s">
        <v>23</v>
      </c>
      <c r="D28" s="36">
        <f>'MEI 23'!J28</f>
        <v>0</v>
      </c>
      <c r="E28" s="36">
        <f>'MEI 23'!K28</f>
        <v>212</v>
      </c>
      <c r="F28" s="32">
        <f t="shared" si="0"/>
        <v>212</v>
      </c>
      <c r="G28" s="32">
        <v>0</v>
      </c>
      <c r="H28" s="32">
        <v>32</v>
      </c>
      <c r="I28" s="32">
        <f t="shared" si="1"/>
        <v>32</v>
      </c>
      <c r="J28" s="32">
        <f t="shared" si="2"/>
        <v>0</v>
      </c>
      <c r="K28" s="32">
        <f t="shared" si="2"/>
        <v>244</v>
      </c>
      <c r="L28" s="62">
        <f t="shared" si="3"/>
        <v>244</v>
      </c>
    </row>
    <row r="29" ht="27" customHeight="1" spans="1:12">
      <c r="A29" s="22"/>
      <c r="B29" s="23"/>
      <c r="C29" s="43"/>
      <c r="D29" s="127"/>
      <c r="E29" s="127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'MEI 23'!J31</f>
        <v>393</v>
      </c>
      <c r="E31" s="36">
        <f>'MEI 23'!K31</f>
        <v>953</v>
      </c>
      <c r="F31" s="32">
        <f t="shared" ref="F31:F41" si="4">SUM(D31:E31)</f>
        <v>1346</v>
      </c>
      <c r="G31" s="50">
        <v>65</v>
      </c>
      <c r="H31" s="50">
        <v>157</v>
      </c>
      <c r="I31" s="32">
        <f t="shared" ref="I31:I41" si="5">SUM(G31:H31)</f>
        <v>222</v>
      </c>
      <c r="J31" s="32">
        <f t="shared" ref="J31:K41" si="6">SUM(D31,G31)</f>
        <v>458</v>
      </c>
      <c r="K31" s="32">
        <f t="shared" si="6"/>
        <v>1110</v>
      </c>
      <c r="L31" s="62">
        <f t="shared" ref="L31:L41" si="7">SUM(J31:K31)</f>
        <v>1568</v>
      </c>
    </row>
    <row r="32" ht="32.25" customHeight="1" spans="1:12">
      <c r="A32" s="41"/>
      <c r="B32" s="42">
        <v>2</v>
      </c>
      <c r="C32" s="35" t="s">
        <v>27</v>
      </c>
      <c r="D32" s="36">
        <f>'MEI 23'!J32</f>
        <v>232</v>
      </c>
      <c r="E32" s="36">
        <f>'MEI 23'!K32</f>
        <v>538</v>
      </c>
      <c r="F32" s="32">
        <f t="shared" si="4"/>
        <v>770</v>
      </c>
      <c r="G32" s="32">
        <v>37</v>
      </c>
      <c r="H32" s="32">
        <v>102</v>
      </c>
      <c r="I32" s="32">
        <f t="shared" si="5"/>
        <v>139</v>
      </c>
      <c r="J32" s="32">
        <f t="shared" si="6"/>
        <v>269</v>
      </c>
      <c r="K32" s="32">
        <f t="shared" si="6"/>
        <v>640</v>
      </c>
      <c r="L32" s="62">
        <f t="shared" si="7"/>
        <v>909</v>
      </c>
    </row>
    <row r="33" ht="32.25" customHeight="1" spans="1:12">
      <c r="A33" s="41"/>
      <c r="B33" s="42">
        <v>3</v>
      </c>
      <c r="C33" s="35" t="s">
        <v>28</v>
      </c>
      <c r="D33" s="36">
        <f>'MEI 23'!J33</f>
        <v>90</v>
      </c>
      <c r="E33" s="36">
        <f>'MEI 23'!K33</f>
        <v>216</v>
      </c>
      <c r="F33" s="32">
        <f t="shared" si="4"/>
        <v>306</v>
      </c>
      <c r="G33" s="32">
        <v>20</v>
      </c>
      <c r="H33" s="32">
        <v>52</v>
      </c>
      <c r="I33" s="32">
        <f t="shared" si="5"/>
        <v>72</v>
      </c>
      <c r="J33" s="32">
        <f t="shared" si="6"/>
        <v>110</v>
      </c>
      <c r="K33" s="32">
        <f t="shared" si="6"/>
        <v>268</v>
      </c>
      <c r="L33" s="62">
        <f t="shared" si="7"/>
        <v>378</v>
      </c>
    </row>
    <row r="34" ht="32.25" customHeight="1" spans="1:12">
      <c r="A34" s="41"/>
      <c r="B34" s="42">
        <v>4</v>
      </c>
      <c r="C34" s="35" t="s">
        <v>29</v>
      </c>
      <c r="D34" s="36">
        <f>'MEI 23'!J34</f>
        <v>69</v>
      </c>
      <c r="E34" s="36">
        <f>'MEI 23'!K34</f>
        <v>161</v>
      </c>
      <c r="F34" s="32">
        <f t="shared" si="4"/>
        <v>230</v>
      </c>
      <c r="G34" s="32">
        <v>16</v>
      </c>
      <c r="H34" s="32">
        <v>36</v>
      </c>
      <c r="I34" s="32">
        <f t="shared" si="5"/>
        <v>52</v>
      </c>
      <c r="J34" s="32">
        <f t="shared" si="6"/>
        <v>85</v>
      </c>
      <c r="K34" s="32">
        <f t="shared" si="6"/>
        <v>197</v>
      </c>
      <c r="L34" s="62">
        <f t="shared" si="7"/>
        <v>282</v>
      </c>
    </row>
    <row r="35" ht="32.25" customHeight="1" spans="1:12">
      <c r="A35" s="41"/>
      <c r="B35" s="42">
        <v>5</v>
      </c>
      <c r="C35" s="35" t="s">
        <v>30</v>
      </c>
      <c r="D35" s="36">
        <f>'MEI 23'!J35</f>
        <v>105</v>
      </c>
      <c r="E35" s="36">
        <f>'MEI 23'!K35</f>
        <v>263</v>
      </c>
      <c r="F35" s="32">
        <f t="shared" si="4"/>
        <v>368</v>
      </c>
      <c r="G35" s="32">
        <v>26</v>
      </c>
      <c r="H35" s="32">
        <v>47</v>
      </c>
      <c r="I35" s="32">
        <f t="shared" si="5"/>
        <v>73</v>
      </c>
      <c r="J35" s="32">
        <f t="shared" si="6"/>
        <v>131</v>
      </c>
      <c r="K35" s="32">
        <f t="shared" si="6"/>
        <v>310</v>
      </c>
      <c r="L35" s="62">
        <f t="shared" si="7"/>
        <v>441</v>
      </c>
    </row>
    <row r="36" ht="32.25" customHeight="1" spans="1:12">
      <c r="A36" s="41"/>
      <c r="B36" s="42">
        <v>6</v>
      </c>
      <c r="C36" s="35" t="s">
        <v>31</v>
      </c>
      <c r="D36" s="36">
        <f>'MEI 23'!J36</f>
        <v>86</v>
      </c>
      <c r="E36" s="36">
        <f>'MEI 23'!K36</f>
        <v>193</v>
      </c>
      <c r="F36" s="32">
        <f t="shared" si="4"/>
        <v>279</v>
      </c>
      <c r="G36" s="32">
        <v>24</v>
      </c>
      <c r="H36" s="32">
        <v>50</v>
      </c>
      <c r="I36" s="32">
        <f t="shared" si="5"/>
        <v>74</v>
      </c>
      <c r="J36" s="32">
        <f t="shared" si="6"/>
        <v>110</v>
      </c>
      <c r="K36" s="32">
        <f t="shared" si="6"/>
        <v>243</v>
      </c>
      <c r="L36" s="62">
        <f t="shared" si="7"/>
        <v>353</v>
      </c>
    </row>
    <row r="37" ht="32.25" customHeight="1" spans="1:12">
      <c r="A37" s="41"/>
      <c r="B37" s="42">
        <v>7</v>
      </c>
      <c r="C37" s="35" t="s">
        <v>32</v>
      </c>
      <c r="D37" s="36">
        <f>'MEI 23'!J37</f>
        <v>86</v>
      </c>
      <c r="E37" s="36">
        <f>'MEI 23'!K37</f>
        <v>193</v>
      </c>
      <c r="F37" s="32">
        <f t="shared" si="4"/>
        <v>279</v>
      </c>
      <c r="G37" s="32">
        <v>24</v>
      </c>
      <c r="H37" s="32">
        <v>50</v>
      </c>
      <c r="I37" s="32">
        <f t="shared" si="5"/>
        <v>74</v>
      </c>
      <c r="J37" s="32">
        <f t="shared" si="6"/>
        <v>110</v>
      </c>
      <c r="K37" s="32">
        <f t="shared" si="6"/>
        <v>243</v>
      </c>
      <c r="L37" s="62">
        <f t="shared" si="7"/>
        <v>353</v>
      </c>
    </row>
    <row r="38" ht="32.25" customHeight="1" spans="1:12">
      <c r="A38" s="41"/>
      <c r="B38" s="42">
        <v>8</v>
      </c>
      <c r="C38" s="35" t="s">
        <v>33</v>
      </c>
      <c r="D38" s="36">
        <f>'MEI 23'!J38</f>
        <v>223</v>
      </c>
      <c r="E38" s="36">
        <f>'MEI 23'!K38</f>
        <v>549</v>
      </c>
      <c r="F38" s="32">
        <f t="shared" si="4"/>
        <v>772</v>
      </c>
      <c r="G38" s="32">
        <v>43</v>
      </c>
      <c r="H38" s="32">
        <v>105</v>
      </c>
      <c r="I38" s="32">
        <f t="shared" si="5"/>
        <v>148</v>
      </c>
      <c r="J38" s="32">
        <f t="shared" si="6"/>
        <v>266</v>
      </c>
      <c r="K38" s="32">
        <f t="shared" si="6"/>
        <v>654</v>
      </c>
      <c r="L38" s="62">
        <f t="shared" si="7"/>
        <v>920</v>
      </c>
    </row>
    <row r="39" ht="32.25" customHeight="1" spans="1:12">
      <c r="A39" s="41"/>
      <c r="B39" s="42">
        <v>9</v>
      </c>
      <c r="C39" s="35" t="s">
        <v>34</v>
      </c>
      <c r="D39" s="36">
        <f>'MEI 23'!J39</f>
        <v>57</v>
      </c>
      <c r="E39" s="36">
        <f>'MEI 23'!K39</f>
        <v>100</v>
      </c>
      <c r="F39" s="32">
        <f t="shared" si="4"/>
        <v>157</v>
      </c>
      <c r="G39" s="32">
        <v>1</v>
      </c>
      <c r="H39" s="32">
        <v>5</v>
      </c>
      <c r="I39" s="32">
        <f t="shared" si="5"/>
        <v>6</v>
      </c>
      <c r="J39" s="32">
        <f t="shared" si="6"/>
        <v>58</v>
      </c>
      <c r="K39" s="32">
        <f t="shared" si="6"/>
        <v>105</v>
      </c>
      <c r="L39" s="62">
        <f t="shared" si="7"/>
        <v>163</v>
      </c>
    </row>
    <row r="40" ht="32.25" customHeight="1" spans="1:12">
      <c r="A40" s="41"/>
      <c r="B40" s="42">
        <v>10</v>
      </c>
      <c r="C40" s="35" t="s">
        <v>35</v>
      </c>
      <c r="D40" s="36">
        <f>'MEI 23'!J40</f>
        <v>57</v>
      </c>
      <c r="E40" s="36">
        <f>'MEI 23'!K40</f>
        <v>100</v>
      </c>
      <c r="F40" s="32">
        <f t="shared" si="4"/>
        <v>157</v>
      </c>
      <c r="G40" s="32">
        <v>1</v>
      </c>
      <c r="H40" s="32">
        <v>5</v>
      </c>
      <c r="I40" s="32">
        <f t="shared" si="5"/>
        <v>6</v>
      </c>
      <c r="J40" s="32">
        <f t="shared" si="6"/>
        <v>58</v>
      </c>
      <c r="K40" s="32">
        <f t="shared" si="6"/>
        <v>105</v>
      </c>
      <c r="L40" s="62">
        <f t="shared" si="7"/>
        <v>163</v>
      </c>
    </row>
    <row r="41" ht="32.25" customHeight="1" spans="1:12">
      <c r="A41" s="41"/>
      <c r="B41" s="42">
        <v>11</v>
      </c>
      <c r="C41" s="35" t="s">
        <v>36</v>
      </c>
      <c r="D41" s="36">
        <f>'MEI 23'!J41</f>
        <v>0</v>
      </c>
      <c r="E41" s="36">
        <f>'MEI 23'!K41</f>
        <v>0</v>
      </c>
      <c r="F41" s="32">
        <f t="shared" si="4"/>
        <v>0</v>
      </c>
      <c r="G41" s="32">
        <v>0</v>
      </c>
      <c r="H41" s="32">
        <v>0</v>
      </c>
      <c r="I41" s="32">
        <f t="shared" si="5"/>
        <v>0</v>
      </c>
      <c r="J41" s="32">
        <f t="shared" si="6"/>
        <v>0</v>
      </c>
      <c r="K41" s="32">
        <f t="shared" si="6"/>
        <v>0</v>
      </c>
      <c r="L41" s="62">
        <f t="shared" si="7"/>
        <v>0</v>
      </c>
    </row>
    <row r="42" ht="15.75" spans="1:12">
      <c r="A42" s="22"/>
      <c r="B42" s="23"/>
      <c r="C42" s="43"/>
      <c r="D42" s="127"/>
      <c r="E42" s="127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'MEI 23'!J44</f>
        <v>62</v>
      </c>
      <c r="E44" s="36">
        <f>'MEI 23'!K44</f>
        <v>74</v>
      </c>
      <c r="F44" s="32">
        <f t="shared" ref="F44:F51" si="8">SUM(D44:E44)</f>
        <v>136</v>
      </c>
      <c r="G44" s="50">
        <v>8</v>
      </c>
      <c r="H44" s="50">
        <v>9</v>
      </c>
      <c r="I44" s="32">
        <f t="shared" ref="I44:I51" si="9">SUM(G44:H44)</f>
        <v>17</v>
      </c>
      <c r="J44" s="32">
        <f t="shared" ref="J44:K51" si="10">SUM(D44,G44)</f>
        <v>70</v>
      </c>
      <c r="K44" s="32">
        <f t="shared" si="10"/>
        <v>83</v>
      </c>
      <c r="L44" s="62">
        <f t="shared" ref="L44:L51" si="11">SUM(J44:K44)</f>
        <v>153</v>
      </c>
    </row>
    <row r="45" ht="32.25" customHeight="1" spans="1:12">
      <c r="A45" s="41"/>
      <c r="B45" s="42">
        <v>2</v>
      </c>
      <c r="C45" s="35" t="s">
        <v>40</v>
      </c>
      <c r="D45" s="36">
        <f>'MEI 23'!J45</f>
        <v>53</v>
      </c>
      <c r="E45" s="36">
        <f>'MEI 23'!K45</f>
        <v>377</v>
      </c>
      <c r="F45" s="32">
        <f t="shared" si="8"/>
        <v>430</v>
      </c>
      <c r="G45" s="32">
        <v>6</v>
      </c>
      <c r="H45" s="32">
        <v>77</v>
      </c>
      <c r="I45" s="32">
        <f t="shared" si="9"/>
        <v>83</v>
      </c>
      <c r="J45" s="32">
        <f t="shared" si="10"/>
        <v>59</v>
      </c>
      <c r="K45" s="32">
        <f t="shared" si="10"/>
        <v>454</v>
      </c>
      <c r="L45" s="62">
        <f t="shared" si="11"/>
        <v>513</v>
      </c>
    </row>
    <row r="46" ht="32.25" customHeight="1" spans="1:12">
      <c r="A46" s="41"/>
      <c r="B46" s="42">
        <v>3</v>
      </c>
      <c r="C46" s="35" t="s">
        <v>41</v>
      </c>
      <c r="D46" s="36">
        <f>'MEI 23'!J46</f>
        <v>2</v>
      </c>
      <c r="E46" s="36">
        <f>'MEI 23'!K46</f>
        <v>365</v>
      </c>
      <c r="F46" s="32">
        <f t="shared" si="8"/>
        <v>367</v>
      </c>
      <c r="G46" s="32">
        <v>0</v>
      </c>
      <c r="H46" s="32">
        <v>69</v>
      </c>
      <c r="I46" s="32">
        <f t="shared" si="9"/>
        <v>69</v>
      </c>
      <c r="J46" s="32">
        <f t="shared" si="10"/>
        <v>2</v>
      </c>
      <c r="K46" s="32">
        <f t="shared" si="10"/>
        <v>434</v>
      </c>
      <c r="L46" s="62">
        <f t="shared" si="11"/>
        <v>436</v>
      </c>
    </row>
    <row r="47" ht="32.25" customHeight="1" spans="1:12">
      <c r="A47" s="41"/>
      <c r="B47" s="42">
        <v>4</v>
      </c>
      <c r="C47" s="35" t="s">
        <v>42</v>
      </c>
      <c r="D47" s="36">
        <f>'MEI 23'!J47</f>
        <v>0</v>
      </c>
      <c r="E47" s="36">
        <f>'MEI 23'!K47</f>
        <v>0</v>
      </c>
      <c r="F47" s="32">
        <f t="shared" si="8"/>
        <v>0</v>
      </c>
      <c r="G47" s="32">
        <v>0</v>
      </c>
      <c r="H47" s="32">
        <v>0</v>
      </c>
      <c r="I47" s="32">
        <f t="shared" si="9"/>
        <v>0</v>
      </c>
      <c r="J47" s="32">
        <f t="shared" si="10"/>
        <v>0</v>
      </c>
      <c r="K47" s="32">
        <f t="shared" si="10"/>
        <v>0</v>
      </c>
      <c r="L47" s="62">
        <f t="shared" si="11"/>
        <v>0</v>
      </c>
    </row>
    <row r="48" ht="32.25" customHeight="1" spans="1:12">
      <c r="A48" s="41"/>
      <c r="B48" s="42">
        <v>5</v>
      </c>
      <c r="C48" s="35" t="s">
        <v>43</v>
      </c>
      <c r="D48" s="36">
        <f>'MEI 23'!J48</f>
        <v>2</v>
      </c>
      <c r="E48" s="36">
        <f>'MEI 23'!K48</f>
        <v>365</v>
      </c>
      <c r="F48" s="32">
        <f t="shared" si="8"/>
        <v>367</v>
      </c>
      <c r="G48" s="32">
        <v>4</v>
      </c>
      <c r="H48" s="32">
        <v>71</v>
      </c>
      <c r="I48" s="32">
        <f t="shared" si="9"/>
        <v>75</v>
      </c>
      <c r="J48" s="32">
        <f t="shared" si="10"/>
        <v>6</v>
      </c>
      <c r="K48" s="32">
        <f t="shared" si="10"/>
        <v>436</v>
      </c>
      <c r="L48" s="62">
        <f t="shared" si="11"/>
        <v>442</v>
      </c>
    </row>
    <row r="49" ht="32.25" customHeight="1" spans="1:12">
      <c r="A49" s="41"/>
      <c r="B49" s="42">
        <v>6</v>
      </c>
      <c r="C49" s="35" t="s">
        <v>44</v>
      </c>
      <c r="D49" s="36">
        <f>'MEI 23'!J49</f>
        <v>2</v>
      </c>
      <c r="E49" s="36">
        <f>'MEI 23'!K49</f>
        <v>0</v>
      </c>
      <c r="F49" s="32">
        <f t="shared" si="8"/>
        <v>2</v>
      </c>
      <c r="G49" s="32">
        <v>0</v>
      </c>
      <c r="H49" s="32">
        <v>0</v>
      </c>
      <c r="I49" s="32">
        <f t="shared" si="9"/>
        <v>0</v>
      </c>
      <c r="J49" s="32">
        <f t="shared" si="10"/>
        <v>2</v>
      </c>
      <c r="K49" s="32">
        <f t="shared" si="10"/>
        <v>0</v>
      </c>
      <c r="L49" s="62">
        <f t="shared" si="11"/>
        <v>2</v>
      </c>
    </row>
    <row r="50" ht="32.25" customHeight="1" spans="1:12">
      <c r="A50" s="41"/>
      <c r="B50" s="42">
        <v>7</v>
      </c>
      <c r="C50" s="35" t="s">
        <v>45</v>
      </c>
      <c r="D50" s="36">
        <f>'MEI 23'!J50</f>
        <v>2</v>
      </c>
      <c r="E50" s="36">
        <f>'MEI 23'!K50</f>
        <v>7</v>
      </c>
      <c r="F50" s="32">
        <f t="shared" si="8"/>
        <v>9</v>
      </c>
      <c r="G50" s="32">
        <v>0</v>
      </c>
      <c r="H50" s="32">
        <v>0</v>
      </c>
      <c r="I50" s="32">
        <f t="shared" si="9"/>
        <v>0</v>
      </c>
      <c r="J50" s="32">
        <f t="shared" si="10"/>
        <v>2</v>
      </c>
      <c r="K50" s="32">
        <f t="shared" si="10"/>
        <v>7</v>
      </c>
      <c r="L50" s="62">
        <f t="shared" si="11"/>
        <v>9</v>
      </c>
    </row>
    <row r="51" ht="32.25" customHeight="1" spans="1:12">
      <c r="A51" s="41"/>
      <c r="B51" s="42">
        <v>8</v>
      </c>
      <c r="C51" s="35" t="s">
        <v>46</v>
      </c>
      <c r="D51" s="36">
        <f>'MEI 23'!J51</f>
        <v>0</v>
      </c>
      <c r="E51" s="36">
        <f>'MEI 23'!K51</f>
        <v>0</v>
      </c>
      <c r="F51" s="32">
        <f t="shared" si="8"/>
        <v>0</v>
      </c>
      <c r="G51" s="32">
        <v>0</v>
      </c>
      <c r="H51" s="32">
        <v>0</v>
      </c>
      <c r="I51" s="32">
        <f t="shared" si="9"/>
        <v>0</v>
      </c>
      <c r="J51" s="32">
        <f t="shared" si="10"/>
        <v>0</v>
      </c>
      <c r="K51" s="32">
        <f t="shared" si="10"/>
        <v>0</v>
      </c>
      <c r="L51" s="62">
        <f t="shared" si="11"/>
        <v>0</v>
      </c>
    </row>
    <row r="52" ht="24.75" customHeight="1" spans="1:12">
      <c r="A52" s="22"/>
      <c r="B52" s="23"/>
      <c r="C52" s="43"/>
      <c r="D52" s="127"/>
      <c r="E52" s="127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'MEI 23'!J54</f>
        <v>52</v>
      </c>
      <c r="E54" s="36">
        <f>'MEI 23'!K54</f>
        <v>720</v>
      </c>
      <c r="F54" s="32">
        <f t="shared" ref="F54:F59" si="12">SUM(D54:E54)</f>
        <v>772</v>
      </c>
      <c r="G54" s="50">
        <v>0</v>
      </c>
      <c r="H54" s="50">
        <v>111</v>
      </c>
      <c r="I54" s="32">
        <f t="shared" ref="I54:I59" si="13">SUM(G54:H54)</f>
        <v>111</v>
      </c>
      <c r="J54" s="32">
        <f t="shared" ref="J54:K59" si="14">SUM(D54,G54)</f>
        <v>52</v>
      </c>
      <c r="K54" s="32">
        <f t="shared" si="14"/>
        <v>831</v>
      </c>
      <c r="L54" s="62">
        <f t="shared" ref="L54:L59" si="15">SUM(J54:K54)</f>
        <v>883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'MEI 23'!J56</f>
        <v>47</v>
      </c>
      <c r="E56" s="36">
        <f>'MEI 23'!K56</f>
        <v>94</v>
      </c>
      <c r="F56" s="32">
        <f t="shared" si="12"/>
        <v>141</v>
      </c>
      <c r="G56" s="32">
        <v>0</v>
      </c>
      <c r="H56" s="32">
        <v>0</v>
      </c>
      <c r="I56" s="32">
        <f t="shared" si="13"/>
        <v>0</v>
      </c>
      <c r="J56" s="32">
        <f t="shared" si="14"/>
        <v>47</v>
      </c>
      <c r="K56" s="32">
        <f t="shared" si="14"/>
        <v>94</v>
      </c>
      <c r="L56" s="62">
        <f t="shared" si="15"/>
        <v>141</v>
      </c>
    </row>
    <row r="57" ht="32.25" customHeight="1" spans="1:12">
      <c r="A57" s="41"/>
      <c r="B57" s="42">
        <v>2</v>
      </c>
      <c r="C57" s="35" t="s">
        <v>51</v>
      </c>
      <c r="D57" s="36">
        <f>'MEI 23'!J57</f>
        <v>0</v>
      </c>
      <c r="E57" s="36">
        <f>'MEI 23'!K57</f>
        <v>368</v>
      </c>
      <c r="F57" s="32">
        <f t="shared" si="12"/>
        <v>368</v>
      </c>
      <c r="G57" s="32">
        <v>0</v>
      </c>
      <c r="H57" s="32">
        <v>70</v>
      </c>
      <c r="I57" s="32">
        <f t="shared" si="13"/>
        <v>70</v>
      </c>
      <c r="J57" s="32">
        <f t="shared" si="14"/>
        <v>0</v>
      </c>
      <c r="K57" s="32">
        <f t="shared" si="14"/>
        <v>438</v>
      </c>
      <c r="L57" s="62">
        <f t="shared" si="15"/>
        <v>438</v>
      </c>
    </row>
    <row r="58" ht="32.25" customHeight="1" spans="1:12">
      <c r="A58" s="41"/>
      <c r="B58" s="42">
        <v>3</v>
      </c>
      <c r="C58" s="51" t="s">
        <v>52</v>
      </c>
      <c r="D58" s="36">
        <f>'MEI 23'!J58</f>
        <v>0</v>
      </c>
      <c r="E58" s="36">
        <f>'MEI 23'!K58</f>
        <v>231</v>
      </c>
      <c r="F58" s="32">
        <f t="shared" si="12"/>
        <v>231</v>
      </c>
      <c r="G58" s="32">
        <v>0</v>
      </c>
      <c r="H58" s="32">
        <v>41</v>
      </c>
      <c r="I58" s="32">
        <f t="shared" si="13"/>
        <v>41</v>
      </c>
      <c r="J58" s="32">
        <f t="shared" si="14"/>
        <v>0</v>
      </c>
      <c r="K58" s="32">
        <f t="shared" si="14"/>
        <v>272</v>
      </c>
      <c r="L58" s="62">
        <f t="shared" si="15"/>
        <v>272</v>
      </c>
    </row>
    <row r="59" ht="32.25" customHeight="1" spans="1:12">
      <c r="A59" s="41"/>
      <c r="B59" s="42">
        <v>4</v>
      </c>
      <c r="C59" s="35" t="s">
        <v>36</v>
      </c>
      <c r="D59" s="36">
        <f>'MEI 23'!J59</f>
        <v>0</v>
      </c>
      <c r="E59" s="36">
        <f>'MEI 23'!K59</f>
        <v>0</v>
      </c>
      <c r="F59" s="52">
        <f t="shared" si="12"/>
        <v>0</v>
      </c>
      <c r="G59" s="52">
        <v>0</v>
      </c>
      <c r="H59" s="52">
        <v>0</v>
      </c>
      <c r="I59" s="52">
        <f t="shared" si="13"/>
        <v>0</v>
      </c>
      <c r="J59" s="52">
        <f t="shared" si="14"/>
        <v>0</v>
      </c>
      <c r="K59" s="52">
        <f t="shared" si="14"/>
        <v>0</v>
      </c>
      <c r="L59" s="64">
        <f t="shared" si="15"/>
        <v>0</v>
      </c>
    </row>
    <row r="60" ht="29.25" customHeight="1" spans="1:12">
      <c r="A60" s="53"/>
      <c r="B60" s="54"/>
      <c r="C60" s="54"/>
      <c r="D60" s="127"/>
      <c r="E60" s="127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'MEI 23'!J62</f>
        <v>0</v>
      </c>
      <c r="E62" s="36">
        <f>'MEI 23'!K62</f>
        <v>0</v>
      </c>
      <c r="F62" s="32">
        <f t="shared" ref="F62:F65" si="16">SUM(D62:E62)</f>
        <v>0</v>
      </c>
      <c r="G62" s="32">
        <v>0</v>
      </c>
      <c r="H62" s="32">
        <v>0</v>
      </c>
      <c r="I62" s="32">
        <f t="shared" ref="I62:I65" si="17">SUM(G62:H62)</f>
        <v>0</v>
      </c>
      <c r="J62" s="32">
        <f t="shared" ref="J62:K65" si="18">SUM(D62,G62)</f>
        <v>0</v>
      </c>
      <c r="K62" s="32">
        <f t="shared" si="18"/>
        <v>0</v>
      </c>
      <c r="L62" s="62">
        <f t="shared" ref="L62:L65" si="19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'MEI 23'!J64</f>
        <v>0</v>
      </c>
      <c r="E64" s="36">
        <f>'MEI 23'!K64</f>
        <v>0</v>
      </c>
      <c r="F64" s="32">
        <f t="shared" si="16"/>
        <v>0</v>
      </c>
      <c r="G64" s="32">
        <v>0</v>
      </c>
      <c r="H64" s="32">
        <v>0</v>
      </c>
      <c r="I64" s="32">
        <f t="shared" si="17"/>
        <v>0</v>
      </c>
      <c r="J64" s="32">
        <f t="shared" si="18"/>
        <v>0</v>
      </c>
      <c r="K64" s="32">
        <f t="shared" si="18"/>
        <v>0</v>
      </c>
      <c r="L64" s="62">
        <f t="shared" si="19"/>
        <v>0</v>
      </c>
    </row>
    <row r="65" ht="32.25" customHeight="1" spans="1:12">
      <c r="A65" s="41"/>
      <c r="B65" s="42">
        <v>2</v>
      </c>
      <c r="C65" s="35" t="s">
        <v>36</v>
      </c>
      <c r="D65" s="36">
        <f>'MEI 23'!J65</f>
        <v>0</v>
      </c>
      <c r="E65" s="36">
        <f>'MEI 23'!K65</f>
        <v>0</v>
      </c>
      <c r="F65" s="32">
        <f t="shared" si="16"/>
        <v>0</v>
      </c>
      <c r="G65" s="52">
        <v>0</v>
      </c>
      <c r="H65" s="52">
        <v>0</v>
      </c>
      <c r="I65" s="32">
        <f t="shared" si="17"/>
        <v>0</v>
      </c>
      <c r="J65" s="32">
        <f t="shared" si="18"/>
        <v>0</v>
      </c>
      <c r="K65" s="32">
        <f t="shared" si="18"/>
        <v>0</v>
      </c>
      <c r="L65" s="62">
        <f t="shared" si="19"/>
        <v>0</v>
      </c>
    </row>
    <row r="66" ht="25.5" customHeight="1" spans="1:12">
      <c r="A66" s="22"/>
      <c r="B66" s="23"/>
      <c r="C66" s="43"/>
      <c r="D66" s="127"/>
      <c r="E66" s="127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'MEI 23'!J68</f>
        <v>39</v>
      </c>
      <c r="E68" s="36">
        <f>'MEI 23'!K68</f>
        <v>34</v>
      </c>
      <c r="F68" s="32">
        <f t="shared" ref="F68:F78" si="20">SUM(D68:E68)</f>
        <v>73</v>
      </c>
      <c r="G68" s="32">
        <f>SUM(G70:G78)</f>
        <v>11</v>
      </c>
      <c r="H68" s="32">
        <f>SUM(H70:H78)</f>
        <v>13</v>
      </c>
      <c r="I68" s="32">
        <f t="shared" ref="I68:I78" si="21">SUM(G68:H68)</f>
        <v>24</v>
      </c>
      <c r="J68" s="32">
        <f t="shared" ref="J68:K78" si="22">SUM(D68,G68)</f>
        <v>50</v>
      </c>
      <c r="K68" s="32">
        <f t="shared" si="22"/>
        <v>47</v>
      </c>
      <c r="L68" s="62">
        <f t="shared" ref="L68:L78" si="23">SUM(J68:K68)</f>
        <v>97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'MEI 23'!J70</f>
        <v>34</v>
      </c>
      <c r="E70" s="36">
        <f>'MEI 23'!K70</f>
        <v>25</v>
      </c>
      <c r="F70" s="32">
        <f t="shared" si="20"/>
        <v>59</v>
      </c>
      <c r="G70" s="32">
        <v>9</v>
      </c>
      <c r="H70" s="32">
        <v>5</v>
      </c>
      <c r="I70" s="32">
        <f t="shared" si="21"/>
        <v>14</v>
      </c>
      <c r="J70" s="32">
        <f t="shared" si="22"/>
        <v>43</v>
      </c>
      <c r="K70" s="32">
        <f t="shared" si="22"/>
        <v>30</v>
      </c>
      <c r="L70" s="62">
        <f t="shared" si="23"/>
        <v>73</v>
      </c>
    </row>
    <row r="71" ht="32.25" customHeight="1" spans="1:12">
      <c r="A71" s="41"/>
      <c r="B71" s="42">
        <v>2</v>
      </c>
      <c r="C71" s="35" t="s">
        <v>61</v>
      </c>
      <c r="D71" s="36">
        <f>'MEI 23'!J71</f>
        <v>0</v>
      </c>
      <c r="E71" s="36">
        <f>'MEI 23'!K71</f>
        <v>0</v>
      </c>
      <c r="F71" s="32">
        <f t="shared" si="20"/>
        <v>0</v>
      </c>
      <c r="G71" s="32">
        <v>0</v>
      </c>
      <c r="H71" s="32">
        <v>0</v>
      </c>
      <c r="I71" s="32">
        <f t="shared" si="21"/>
        <v>0</v>
      </c>
      <c r="J71" s="32">
        <f t="shared" si="22"/>
        <v>0</v>
      </c>
      <c r="K71" s="32">
        <f t="shared" si="22"/>
        <v>0</v>
      </c>
      <c r="L71" s="62">
        <f t="shared" si="23"/>
        <v>0</v>
      </c>
    </row>
    <row r="72" ht="32.25" customHeight="1" spans="1:12">
      <c r="A72" s="41"/>
      <c r="B72" s="42">
        <v>3</v>
      </c>
      <c r="C72" s="35" t="s">
        <v>62</v>
      </c>
      <c r="D72" s="36">
        <f>'MEI 23'!J72</f>
        <v>0</v>
      </c>
      <c r="E72" s="36">
        <f>'MEI 23'!K72</f>
        <v>0</v>
      </c>
      <c r="F72" s="32">
        <f t="shared" si="20"/>
        <v>0</v>
      </c>
      <c r="G72" s="32">
        <v>0</v>
      </c>
      <c r="H72" s="32">
        <v>0</v>
      </c>
      <c r="I72" s="32">
        <f t="shared" si="21"/>
        <v>0</v>
      </c>
      <c r="J72" s="32">
        <f t="shared" si="22"/>
        <v>0</v>
      </c>
      <c r="K72" s="32">
        <f t="shared" si="22"/>
        <v>0</v>
      </c>
      <c r="L72" s="62">
        <f t="shared" si="23"/>
        <v>0</v>
      </c>
    </row>
    <row r="73" ht="32.25" customHeight="1" spans="1:12">
      <c r="A73" s="41"/>
      <c r="B73" s="42">
        <v>4</v>
      </c>
      <c r="C73" s="35" t="s">
        <v>63</v>
      </c>
      <c r="D73" s="36">
        <f>'MEI 23'!J73</f>
        <v>5</v>
      </c>
      <c r="E73" s="36">
        <f>'MEI 23'!K73</f>
        <v>3</v>
      </c>
      <c r="F73" s="32">
        <f t="shared" si="20"/>
        <v>8</v>
      </c>
      <c r="G73" s="32">
        <v>2</v>
      </c>
      <c r="H73" s="32">
        <v>2</v>
      </c>
      <c r="I73" s="32">
        <f t="shared" si="21"/>
        <v>4</v>
      </c>
      <c r="J73" s="32">
        <f t="shared" si="22"/>
        <v>7</v>
      </c>
      <c r="K73" s="32">
        <f t="shared" si="22"/>
        <v>5</v>
      </c>
      <c r="L73" s="62">
        <f t="shared" si="23"/>
        <v>12</v>
      </c>
    </row>
    <row r="74" ht="32.25" customHeight="1" spans="1:12">
      <c r="A74" s="41"/>
      <c r="B74" s="42">
        <v>5</v>
      </c>
      <c r="C74" s="35" t="s">
        <v>64</v>
      </c>
      <c r="D74" s="36">
        <f>'MEI 23'!J74</f>
        <v>0</v>
      </c>
      <c r="E74" s="36">
        <f>'MEI 23'!K74</f>
        <v>2</v>
      </c>
      <c r="F74" s="32">
        <f t="shared" si="20"/>
        <v>2</v>
      </c>
      <c r="G74" s="32">
        <v>0</v>
      </c>
      <c r="H74" s="32">
        <v>2</v>
      </c>
      <c r="I74" s="32">
        <f t="shared" si="21"/>
        <v>2</v>
      </c>
      <c r="J74" s="32">
        <f t="shared" si="22"/>
        <v>0</v>
      </c>
      <c r="K74" s="32">
        <f t="shared" si="22"/>
        <v>4</v>
      </c>
      <c r="L74" s="62">
        <f t="shared" si="23"/>
        <v>4</v>
      </c>
    </row>
    <row r="75" ht="32.25" customHeight="1" spans="1:12">
      <c r="A75" s="41"/>
      <c r="B75" s="42">
        <v>6</v>
      </c>
      <c r="C75" s="35" t="s">
        <v>65</v>
      </c>
      <c r="D75" s="36">
        <f>'MEI 23'!J75</f>
        <v>0</v>
      </c>
      <c r="E75" s="36">
        <f>'MEI 23'!K75</f>
        <v>2</v>
      </c>
      <c r="F75" s="32">
        <f t="shared" si="20"/>
        <v>2</v>
      </c>
      <c r="G75" s="32">
        <v>0</v>
      </c>
      <c r="H75" s="32">
        <v>2</v>
      </c>
      <c r="I75" s="32">
        <f t="shared" si="21"/>
        <v>2</v>
      </c>
      <c r="J75" s="32">
        <f t="shared" si="22"/>
        <v>0</v>
      </c>
      <c r="K75" s="32">
        <f t="shared" si="22"/>
        <v>4</v>
      </c>
      <c r="L75" s="62">
        <f t="shared" si="23"/>
        <v>4</v>
      </c>
    </row>
    <row r="76" ht="32.25" customHeight="1" spans="1:12">
      <c r="A76" s="41"/>
      <c r="B76" s="42">
        <v>7</v>
      </c>
      <c r="C76" s="35" t="s">
        <v>66</v>
      </c>
      <c r="D76" s="36">
        <f>'MEI 23'!J76</f>
        <v>0</v>
      </c>
      <c r="E76" s="36">
        <f>'MEI 23'!K76</f>
        <v>2</v>
      </c>
      <c r="F76" s="32">
        <f t="shared" si="20"/>
        <v>2</v>
      </c>
      <c r="G76" s="32">
        <v>0</v>
      </c>
      <c r="H76" s="32">
        <v>2</v>
      </c>
      <c r="I76" s="32">
        <f t="shared" si="21"/>
        <v>2</v>
      </c>
      <c r="J76" s="32">
        <f t="shared" si="22"/>
        <v>0</v>
      </c>
      <c r="K76" s="32">
        <f t="shared" si="22"/>
        <v>4</v>
      </c>
      <c r="L76" s="62">
        <f t="shared" si="23"/>
        <v>4</v>
      </c>
    </row>
    <row r="77" ht="32.25" customHeight="1" spans="1:12">
      <c r="A77" s="41"/>
      <c r="B77" s="42">
        <v>8</v>
      </c>
      <c r="C77" s="35" t="s">
        <v>67</v>
      </c>
      <c r="D77" s="36">
        <f>'MEI 23'!J77</f>
        <v>0</v>
      </c>
      <c r="E77" s="36">
        <f>'MEI 23'!K77</f>
        <v>0</v>
      </c>
      <c r="F77" s="32">
        <f t="shared" si="20"/>
        <v>0</v>
      </c>
      <c r="G77" s="32">
        <v>0</v>
      </c>
      <c r="H77" s="32">
        <v>0</v>
      </c>
      <c r="I77" s="32">
        <f t="shared" si="21"/>
        <v>0</v>
      </c>
      <c r="J77" s="32">
        <f t="shared" si="22"/>
        <v>0</v>
      </c>
      <c r="K77" s="32">
        <f t="shared" si="22"/>
        <v>0</v>
      </c>
      <c r="L77" s="62">
        <f t="shared" si="23"/>
        <v>0</v>
      </c>
    </row>
    <row r="78" ht="32.25" customHeight="1" spans="1:12">
      <c r="A78" s="41"/>
      <c r="B78" s="42">
        <v>9</v>
      </c>
      <c r="C78" s="35" t="s">
        <v>68</v>
      </c>
      <c r="D78" s="36">
        <f>'MEI 23'!J78</f>
        <v>0</v>
      </c>
      <c r="E78" s="36">
        <f>'MEI 23'!K78</f>
        <v>0</v>
      </c>
      <c r="F78" s="32">
        <f t="shared" si="20"/>
        <v>0</v>
      </c>
      <c r="G78" s="32">
        <v>0</v>
      </c>
      <c r="H78" s="32">
        <v>0</v>
      </c>
      <c r="I78" s="32">
        <f t="shared" si="21"/>
        <v>0</v>
      </c>
      <c r="J78" s="32">
        <f t="shared" si="22"/>
        <v>0</v>
      </c>
      <c r="K78" s="32">
        <f t="shared" si="22"/>
        <v>0</v>
      </c>
      <c r="L78" s="62">
        <f t="shared" si="23"/>
        <v>0</v>
      </c>
    </row>
    <row r="79" ht="27" customHeight="1" spans="1:12">
      <c r="A79" s="72"/>
      <c r="B79" s="23"/>
      <c r="C79" s="43"/>
      <c r="D79" s="127"/>
      <c r="E79" s="127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'MEI 23'!J81</f>
        <v>168</v>
      </c>
      <c r="E81" s="36">
        <f>'MEI 23'!K81</f>
        <v>179</v>
      </c>
      <c r="F81" s="32">
        <f t="shared" ref="F81:F87" si="24">SUM(D81:E81)</f>
        <v>347</v>
      </c>
      <c r="G81" s="32">
        <v>29</v>
      </c>
      <c r="H81" s="32">
        <v>47</v>
      </c>
      <c r="I81" s="32">
        <f t="shared" ref="I81:I87" si="25">SUM(G81:H81)</f>
        <v>76</v>
      </c>
      <c r="J81" s="32">
        <f t="shared" ref="J81:K87" si="26">SUM(D81,G81)</f>
        <v>197</v>
      </c>
      <c r="K81" s="32">
        <f t="shared" si="26"/>
        <v>226</v>
      </c>
      <c r="L81" s="62">
        <f t="shared" ref="L81:L87" si="27">SUM(J81:K81)</f>
        <v>423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'MEI 23'!J83</f>
        <v>168</v>
      </c>
      <c r="E83" s="36">
        <f>'MEI 23'!K83</f>
        <v>179</v>
      </c>
      <c r="F83" s="32">
        <f t="shared" si="24"/>
        <v>347</v>
      </c>
      <c r="G83" s="32">
        <v>29</v>
      </c>
      <c r="H83" s="32">
        <v>47</v>
      </c>
      <c r="I83" s="32">
        <f t="shared" si="25"/>
        <v>76</v>
      </c>
      <c r="J83" s="32">
        <f t="shared" si="26"/>
        <v>197</v>
      </c>
      <c r="K83" s="32">
        <f t="shared" si="26"/>
        <v>226</v>
      </c>
      <c r="L83" s="62">
        <f t="shared" si="27"/>
        <v>423</v>
      </c>
    </row>
    <row r="84" ht="32.25" customHeight="1" spans="1:12">
      <c r="A84" s="41"/>
      <c r="B84" s="42">
        <v>2</v>
      </c>
      <c r="C84" s="35" t="s">
        <v>73</v>
      </c>
      <c r="D84" s="36">
        <f>'MEI 23'!J84</f>
        <v>0</v>
      </c>
      <c r="E84" s="36">
        <f>'MEI 23'!K84</f>
        <v>0</v>
      </c>
      <c r="F84" s="32">
        <f t="shared" si="24"/>
        <v>0</v>
      </c>
      <c r="G84" s="32">
        <v>0</v>
      </c>
      <c r="H84" s="32">
        <v>0</v>
      </c>
      <c r="I84" s="32">
        <f t="shared" si="25"/>
        <v>0</v>
      </c>
      <c r="J84" s="32">
        <f t="shared" si="26"/>
        <v>0</v>
      </c>
      <c r="K84" s="32">
        <f t="shared" si="26"/>
        <v>0</v>
      </c>
      <c r="L84" s="62">
        <f t="shared" si="27"/>
        <v>0</v>
      </c>
    </row>
    <row r="85" ht="32.25" customHeight="1" spans="1:12">
      <c r="A85" s="41"/>
      <c r="B85" s="42">
        <v>3</v>
      </c>
      <c r="C85" s="35" t="s">
        <v>74</v>
      </c>
      <c r="D85" s="36">
        <f>'MEI 23'!J85</f>
        <v>0</v>
      </c>
      <c r="E85" s="36">
        <f>'MEI 23'!K85</f>
        <v>0</v>
      </c>
      <c r="F85" s="32">
        <f t="shared" si="24"/>
        <v>0</v>
      </c>
      <c r="G85" s="52">
        <v>0</v>
      </c>
      <c r="H85" s="52">
        <v>0</v>
      </c>
      <c r="I85" s="32">
        <f t="shared" si="25"/>
        <v>0</v>
      </c>
      <c r="J85" s="32">
        <f t="shared" si="26"/>
        <v>0</v>
      </c>
      <c r="K85" s="32">
        <f t="shared" si="26"/>
        <v>0</v>
      </c>
      <c r="L85" s="62">
        <f t="shared" si="27"/>
        <v>0</v>
      </c>
    </row>
    <row r="86" ht="32.25" customHeight="1" spans="1:12">
      <c r="A86" s="41"/>
      <c r="B86" s="42">
        <v>4</v>
      </c>
      <c r="C86" s="35" t="s">
        <v>75</v>
      </c>
      <c r="D86" s="36">
        <f>'MEI 23'!J86</f>
        <v>0</v>
      </c>
      <c r="E86" s="36">
        <f>'MEI 23'!K86</f>
        <v>0</v>
      </c>
      <c r="F86" s="73">
        <f t="shared" si="24"/>
        <v>0</v>
      </c>
      <c r="G86" s="74">
        <v>0</v>
      </c>
      <c r="H86" s="74">
        <v>0</v>
      </c>
      <c r="I86" s="106">
        <f t="shared" si="25"/>
        <v>0</v>
      </c>
      <c r="J86" s="32">
        <f t="shared" si="26"/>
        <v>0</v>
      </c>
      <c r="K86" s="32">
        <f t="shared" si="26"/>
        <v>0</v>
      </c>
      <c r="L86" s="62">
        <f t="shared" si="27"/>
        <v>0</v>
      </c>
    </row>
    <row r="87" ht="32.25" customHeight="1" spans="1:12">
      <c r="A87" s="41"/>
      <c r="B87" s="42">
        <v>5</v>
      </c>
      <c r="C87" s="75" t="s">
        <v>76</v>
      </c>
      <c r="D87" s="36">
        <f>'MEI 23'!J87</f>
        <v>0</v>
      </c>
      <c r="E87" s="36">
        <f>'MEI 23'!K87</f>
        <v>0</v>
      </c>
      <c r="F87" s="76">
        <f t="shared" si="24"/>
        <v>0</v>
      </c>
      <c r="G87" s="77">
        <v>0</v>
      </c>
      <c r="H87" s="78">
        <v>0</v>
      </c>
      <c r="I87" s="121">
        <f t="shared" si="25"/>
        <v>0</v>
      </c>
      <c r="J87" s="52">
        <f t="shared" si="26"/>
        <v>0</v>
      </c>
      <c r="K87" s="52">
        <f t="shared" si="26"/>
        <v>0</v>
      </c>
      <c r="L87" s="64">
        <f t="shared" si="27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2343</v>
      </c>
      <c r="E92" s="106">
        <v>2343</v>
      </c>
      <c r="F92" s="107">
        <v>1</v>
      </c>
      <c r="G92" s="103">
        <f>I19</f>
        <v>409</v>
      </c>
      <c r="H92" s="108">
        <f>G92</f>
        <v>409</v>
      </c>
      <c r="I92" s="107">
        <v>1</v>
      </c>
      <c r="J92" s="108">
        <f>SUM(D92,G92)</f>
        <v>2752</v>
      </c>
      <c r="K92" s="108">
        <f>J92</f>
        <v>2752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374</v>
      </c>
      <c r="E94" s="114">
        <f>'FEBRUARI 23'!K97</f>
        <v>1258</v>
      </c>
      <c r="F94" s="115">
        <f>D94/E94</f>
        <v>0.297297297297297</v>
      </c>
      <c r="G94" s="116">
        <f>I26</f>
        <v>65</v>
      </c>
      <c r="H94" s="116">
        <v>1258</v>
      </c>
      <c r="I94" s="115">
        <f>G94/H94</f>
        <v>0.0516693163751987</v>
      </c>
      <c r="J94" s="116">
        <f>L26</f>
        <v>439</v>
      </c>
      <c r="K94" s="116">
        <v>1258</v>
      </c>
      <c r="L94" s="126">
        <f>J94/K94</f>
        <v>0.348966613672496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105</v>
      </c>
      <c r="J96" s="117"/>
      <c r="K96" s="117"/>
      <c r="L96" s="117"/>
    </row>
    <row r="97" ht="18.75" spans="1:12">
      <c r="A97" s="117"/>
      <c r="B97" s="117"/>
      <c r="C97" s="118" t="s">
        <v>106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107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108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70" zoomScaleNormal="73" workbookViewId="0">
      <pane ySplit="16" topLeftCell="A17" activePane="bottomLeft" state="frozen"/>
      <selection/>
      <selection pane="bottomLeft" activeCell="D19" sqref="D19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109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'JUNI 23'!J19</f>
        <v>660</v>
      </c>
      <c r="E19" s="36">
        <f>'JUNI 23'!K19</f>
        <v>2092</v>
      </c>
      <c r="F19" s="32">
        <f>SUM(D19:E19)</f>
        <v>2752</v>
      </c>
      <c r="G19" s="32">
        <v>121</v>
      </c>
      <c r="H19" s="32">
        <v>338</v>
      </c>
      <c r="I19" s="32">
        <f>SUM(G19:H19)</f>
        <v>459</v>
      </c>
      <c r="J19" s="32">
        <f>SUM(D19,G19)</f>
        <v>781</v>
      </c>
      <c r="K19" s="32">
        <f>SUM(E19,H19)</f>
        <v>2430</v>
      </c>
      <c r="L19" s="62">
        <f>SUM(J19:K19)</f>
        <v>3211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'JUNI 23'!J22</f>
        <v>627</v>
      </c>
      <c r="E22" s="36">
        <f>'JUNI 23'!K22</f>
        <v>2005</v>
      </c>
      <c r="F22" s="32">
        <f t="shared" ref="F22:F28" si="0">SUM(D22:E22)</f>
        <v>2632</v>
      </c>
      <c r="G22" s="32">
        <v>120</v>
      </c>
      <c r="H22" s="32">
        <v>319</v>
      </c>
      <c r="I22" s="32">
        <f t="shared" ref="I22:I28" si="1">SUM(G22:H22)</f>
        <v>439</v>
      </c>
      <c r="J22" s="32">
        <f t="shared" ref="J22:J28" si="2">SUM(D22,G22)</f>
        <v>747</v>
      </c>
      <c r="K22" s="32">
        <f t="shared" ref="K22:K28" si="3">SUM(E22,H22)</f>
        <v>2324</v>
      </c>
      <c r="L22" s="62">
        <f t="shared" ref="L22:L28" si="4">SUM(J22:K22)</f>
        <v>3071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'JUNI 23'!J25</f>
        <v>121</v>
      </c>
      <c r="E25" s="36">
        <f>'JUNI 23'!K25</f>
        <v>148</v>
      </c>
      <c r="F25" s="32">
        <f t="shared" si="0"/>
        <v>269</v>
      </c>
      <c r="G25" s="32">
        <v>14</v>
      </c>
      <c r="H25" s="32">
        <v>19</v>
      </c>
      <c r="I25" s="32">
        <f t="shared" si="1"/>
        <v>33</v>
      </c>
      <c r="J25" s="32">
        <f t="shared" si="2"/>
        <v>135</v>
      </c>
      <c r="K25" s="32">
        <f t="shared" si="3"/>
        <v>167</v>
      </c>
      <c r="L25" s="62">
        <f t="shared" si="4"/>
        <v>302</v>
      </c>
    </row>
    <row r="26" ht="32.25" customHeight="1" spans="1:12">
      <c r="A26" s="41"/>
      <c r="B26" s="42">
        <v>2</v>
      </c>
      <c r="C26" s="35" t="s">
        <v>21</v>
      </c>
      <c r="D26" s="36">
        <f>'JUNI 23'!J26</f>
        <v>0</v>
      </c>
      <c r="E26" s="36">
        <f>'JUNI 23'!K26</f>
        <v>439</v>
      </c>
      <c r="F26" s="32">
        <f t="shared" si="0"/>
        <v>439</v>
      </c>
      <c r="G26" s="32">
        <v>0</v>
      </c>
      <c r="H26" s="32">
        <v>73</v>
      </c>
      <c r="I26" s="32">
        <f t="shared" si="1"/>
        <v>73</v>
      </c>
      <c r="J26" s="32">
        <f t="shared" si="2"/>
        <v>0</v>
      </c>
      <c r="K26" s="32">
        <f t="shared" si="3"/>
        <v>512</v>
      </c>
      <c r="L26" s="62">
        <f t="shared" si="4"/>
        <v>512</v>
      </c>
    </row>
    <row r="27" ht="32.25" customHeight="1" spans="1:12">
      <c r="A27" s="41"/>
      <c r="B27" s="42">
        <v>3</v>
      </c>
      <c r="C27" s="35" t="s">
        <v>22</v>
      </c>
      <c r="D27" s="36">
        <f>'JUNI 23'!J27</f>
        <v>25</v>
      </c>
      <c r="E27" s="36">
        <f>'JUNI 23'!K27</f>
        <v>283</v>
      </c>
      <c r="F27" s="32">
        <f t="shared" si="0"/>
        <v>308</v>
      </c>
      <c r="G27" s="32">
        <v>16</v>
      </c>
      <c r="H27" s="32">
        <v>33</v>
      </c>
      <c r="I27" s="32">
        <f t="shared" si="1"/>
        <v>49</v>
      </c>
      <c r="J27" s="32">
        <f t="shared" si="2"/>
        <v>41</v>
      </c>
      <c r="K27" s="32">
        <f t="shared" si="3"/>
        <v>316</v>
      </c>
      <c r="L27" s="62">
        <f t="shared" si="4"/>
        <v>357</v>
      </c>
    </row>
    <row r="28" ht="32.25" customHeight="1" spans="1:12">
      <c r="A28" s="41"/>
      <c r="B28" s="42">
        <v>4</v>
      </c>
      <c r="C28" s="35" t="s">
        <v>23</v>
      </c>
      <c r="D28" s="36">
        <f>'JUNI 23'!J28</f>
        <v>0</v>
      </c>
      <c r="E28" s="36">
        <f>'JUNI 23'!K28</f>
        <v>244</v>
      </c>
      <c r="F28" s="32">
        <f t="shared" si="0"/>
        <v>244</v>
      </c>
      <c r="G28" s="32">
        <v>1</v>
      </c>
      <c r="H28" s="32">
        <v>33</v>
      </c>
      <c r="I28" s="32">
        <f t="shared" si="1"/>
        <v>34</v>
      </c>
      <c r="J28" s="32">
        <f t="shared" si="2"/>
        <v>1</v>
      </c>
      <c r="K28" s="32">
        <f t="shared" si="3"/>
        <v>277</v>
      </c>
      <c r="L28" s="62">
        <f t="shared" si="4"/>
        <v>278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'JUNI 23'!J31</f>
        <v>458</v>
      </c>
      <c r="E31" s="36">
        <f>'JUNI 23'!K31</f>
        <v>1110</v>
      </c>
      <c r="F31" s="32">
        <f t="shared" ref="F31:F41" si="5">SUM(D31:E31)</f>
        <v>1568</v>
      </c>
      <c r="G31" s="50">
        <v>86</v>
      </c>
      <c r="H31" s="50">
        <v>180</v>
      </c>
      <c r="I31" s="32">
        <f t="shared" ref="I31:I41" si="6">SUM(G31:H31)</f>
        <v>266</v>
      </c>
      <c r="J31" s="32">
        <f t="shared" ref="J31:J41" si="7">SUM(D31,G31)</f>
        <v>544</v>
      </c>
      <c r="K31" s="32">
        <f t="shared" ref="K31:K41" si="8">SUM(E31,H31)</f>
        <v>1290</v>
      </c>
      <c r="L31" s="62">
        <f t="shared" ref="L31:L41" si="9">SUM(J31:K31)</f>
        <v>1834</v>
      </c>
    </row>
    <row r="32" ht="32.25" customHeight="1" spans="1:12">
      <c r="A32" s="41"/>
      <c r="B32" s="42">
        <v>2</v>
      </c>
      <c r="C32" s="35" t="s">
        <v>27</v>
      </c>
      <c r="D32" s="36">
        <f>'JUNI 23'!J32</f>
        <v>269</v>
      </c>
      <c r="E32" s="36">
        <f>'JUNI 23'!K32</f>
        <v>640</v>
      </c>
      <c r="F32" s="32">
        <f t="shared" si="5"/>
        <v>909</v>
      </c>
      <c r="G32" s="32">
        <v>47</v>
      </c>
      <c r="H32" s="32">
        <v>91</v>
      </c>
      <c r="I32" s="32">
        <f t="shared" si="6"/>
        <v>138</v>
      </c>
      <c r="J32" s="32">
        <f t="shared" si="7"/>
        <v>316</v>
      </c>
      <c r="K32" s="32">
        <f t="shared" si="8"/>
        <v>731</v>
      </c>
      <c r="L32" s="62">
        <f t="shared" si="9"/>
        <v>1047</v>
      </c>
    </row>
    <row r="33" ht="32.25" customHeight="1" spans="1:12">
      <c r="A33" s="41"/>
      <c r="B33" s="42">
        <v>3</v>
      </c>
      <c r="C33" s="35" t="s">
        <v>28</v>
      </c>
      <c r="D33" s="36">
        <f>'JUNI 23'!J33</f>
        <v>110</v>
      </c>
      <c r="E33" s="36">
        <f>'JUNI 23'!K33</f>
        <v>268</v>
      </c>
      <c r="F33" s="32">
        <f t="shared" si="5"/>
        <v>378</v>
      </c>
      <c r="G33" s="32">
        <v>26</v>
      </c>
      <c r="H33" s="32">
        <v>54</v>
      </c>
      <c r="I33" s="32">
        <f t="shared" si="6"/>
        <v>80</v>
      </c>
      <c r="J33" s="32">
        <f t="shared" si="7"/>
        <v>136</v>
      </c>
      <c r="K33" s="32">
        <f t="shared" si="8"/>
        <v>322</v>
      </c>
      <c r="L33" s="62">
        <f t="shared" si="9"/>
        <v>458</v>
      </c>
    </row>
    <row r="34" ht="32.25" customHeight="1" spans="1:12">
      <c r="A34" s="41"/>
      <c r="B34" s="42">
        <v>4</v>
      </c>
      <c r="C34" s="35" t="s">
        <v>29</v>
      </c>
      <c r="D34" s="36">
        <f>'JUNI 23'!J34</f>
        <v>85</v>
      </c>
      <c r="E34" s="36">
        <f>'JUNI 23'!K34</f>
        <v>197</v>
      </c>
      <c r="F34" s="32">
        <f t="shared" si="5"/>
        <v>282</v>
      </c>
      <c r="G34" s="32">
        <v>22</v>
      </c>
      <c r="H34" s="32">
        <v>43</v>
      </c>
      <c r="I34" s="32">
        <f t="shared" si="6"/>
        <v>65</v>
      </c>
      <c r="J34" s="32">
        <f t="shared" si="7"/>
        <v>107</v>
      </c>
      <c r="K34" s="32">
        <f t="shared" si="8"/>
        <v>240</v>
      </c>
      <c r="L34" s="62">
        <f t="shared" si="9"/>
        <v>347</v>
      </c>
    </row>
    <row r="35" ht="32.25" customHeight="1" spans="1:12">
      <c r="A35" s="41"/>
      <c r="B35" s="42">
        <v>5</v>
      </c>
      <c r="C35" s="35" t="s">
        <v>30</v>
      </c>
      <c r="D35" s="36">
        <f>'JUNI 23'!J35</f>
        <v>131</v>
      </c>
      <c r="E35" s="36">
        <f>'JUNI 23'!K35</f>
        <v>310</v>
      </c>
      <c r="F35" s="32">
        <f t="shared" si="5"/>
        <v>441</v>
      </c>
      <c r="G35" s="32">
        <v>26</v>
      </c>
      <c r="H35" s="32">
        <v>58</v>
      </c>
      <c r="I35" s="32">
        <f t="shared" si="6"/>
        <v>84</v>
      </c>
      <c r="J35" s="32">
        <f t="shared" si="7"/>
        <v>157</v>
      </c>
      <c r="K35" s="32">
        <f t="shared" si="8"/>
        <v>368</v>
      </c>
      <c r="L35" s="62">
        <f t="shared" si="9"/>
        <v>525</v>
      </c>
    </row>
    <row r="36" ht="32.25" customHeight="1" spans="1:12">
      <c r="A36" s="41"/>
      <c r="B36" s="42">
        <v>6</v>
      </c>
      <c r="C36" s="35" t="s">
        <v>31</v>
      </c>
      <c r="D36" s="36">
        <f>'JUNI 23'!J36</f>
        <v>110</v>
      </c>
      <c r="E36" s="36">
        <f>'JUNI 23'!K36</f>
        <v>243</v>
      </c>
      <c r="F36" s="32">
        <f t="shared" si="5"/>
        <v>353</v>
      </c>
      <c r="G36" s="32">
        <v>19</v>
      </c>
      <c r="H36" s="32">
        <v>38</v>
      </c>
      <c r="I36" s="32">
        <f t="shared" si="6"/>
        <v>57</v>
      </c>
      <c r="J36" s="32">
        <f t="shared" si="7"/>
        <v>129</v>
      </c>
      <c r="K36" s="32">
        <f t="shared" si="8"/>
        <v>281</v>
      </c>
      <c r="L36" s="62">
        <f t="shared" si="9"/>
        <v>410</v>
      </c>
    </row>
    <row r="37" ht="32.25" customHeight="1" spans="1:12">
      <c r="A37" s="41"/>
      <c r="B37" s="42">
        <v>7</v>
      </c>
      <c r="C37" s="35" t="s">
        <v>32</v>
      </c>
      <c r="D37" s="36">
        <f>'JUNI 23'!J37</f>
        <v>110</v>
      </c>
      <c r="E37" s="36">
        <f>'JUNI 23'!K37</f>
        <v>243</v>
      </c>
      <c r="F37" s="32">
        <f t="shared" si="5"/>
        <v>353</v>
      </c>
      <c r="G37" s="32">
        <v>19</v>
      </c>
      <c r="H37" s="32">
        <v>38</v>
      </c>
      <c r="I37" s="32">
        <f t="shared" si="6"/>
        <v>57</v>
      </c>
      <c r="J37" s="32">
        <f t="shared" si="7"/>
        <v>129</v>
      </c>
      <c r="K37" s="32">
        <f t="shared" si="8"/>
        <v>281</v>
      </c>
      <c r="L37" s="62">
        <f t="shared" si="9"/>
        <v>410</v>
      </c>
    </row>
    <row r="38" ht="32.25" customHeight="1" spans="1:12">
      <c r="A38" s="41"/>
      <c r="B38" s="42">
        <v>8</v>
      </c>
      <c r="C38" s="35" t="s">
        <v>33</v>
      </c>
      <c r="D38" s="36">
        <f>'JUNI 23'!J38</f>
        <v>266</v>
      </c>
      <c r="E38" s="36">
        <f>'JUNI 23'!K38</f>
        <v>654</v>
      </c>
      <c r="F38" s="32">
        <f t="shared" si="5"/>
        <v>920</v>
      </c>
      <c r="G38" s="32">
        <v>49</v>
      </c>
      <c r="H38" s="32">
        <v>94</v>
      </c>
      <c r="I38" s="32">
        <f t="shared" si="6"/>
        <v>143</v>
      </c>
      <c r="J38" s="32">
        <f t="shared" si="7"/>
        <v>315</v>
      </c>
      <c r="K38" s="32">
        <f t="shared" si="8"/>
        <v>748</v>
      </c>
      <c r="L38" s="62">
        <f t="shared" si="9"/>
        <v>1063</v>
      </c>
    </row>
    <row r="39" ht="32.25" customHeight="1" spans="1:12">
      <c r="A39" s="41"/>
      <c r="B39" s="42">
        <v>9</v>
      </c>
      <c r="C39" s="35" t="s">
        <v>34</v>
      </c>
      <c r="D39" s="36">
        <f>'JUNI 23'!J39</f>
        <v>58</v>
      </c>
      <c r="E39" s="36">
        <f>'JUNI 23'!K39</f>
        <v>105</v>
      </c>
      <c r="F39" s="32">
        <f t="shared" si="5"/>
        <v>163</v>
      </c>
      <c r="G39" s="32">
        <v>3</v>
      </c>
      <c r="H39" s="32">
        <v>5</v>
      </c>
      <c r="I39" s="32">
        <f t="shared" si="6"/>
        <v>8</v>
      </c>
      <c r="J39" s="32">
        <f t="shared" si="7"/>
        <v>61</v>
      </c>
      <c r="K39" s="32">
        <f t="shared" si="8"/>
        <v>110</v>
      </c>
      <c r="L39" s="62">
        <f t="shared" si="9"/>
        <v>171</v>
      </c>
    </row>
    <row r="40" ht="32.25" customHeight="1" spans="1:12">
      <c r="A40" s="41"/>
      <c r="B40" s="42">
        <v>10</v>
      </c>
      <c r="C40" s="35" t="s">
        <v>35</v>
      </c>
      <c r="D40" s="36">
        <f>'JUNI 23'!J40</f>
        <v>58</v>
      </c>
      <c r="E40" s="36">
        <f>'JUNI 23'!K40</f>
        <v>105</v>
      </c>
      <c r="F40" s="32">
        <f t="shared" si="5"/>
        <v>163</v>
      </c>
      <c r="G40" s="32">
        <v>3</v>
      </c>
      <c r="H40" s="32">
        <v>5</v>
      </c>
      <c r="I40" s="32">
        <f t="shared" si="6"/>
        <v>8</v>
      </c>
      <c r="J40" s="32">
        <f t="shared" si="7"/>
        <v>61</v>
      </c>
      <c r="K40" s="32">
        <f t="shared" si="8"/>
        <v>110</v>
      </c>
      <c r="L40" s="62">
        <f t="shared" si="9"/>
        <v>171</v>
      </c>
    </row>
    <row r="41" ht="32.25" customHeight="1" spans="1:12">
      <c r="A41" s="41"/>
      <c r="B41" s="42">
        <v>11</v>
      </c>
      <c r="C41" s="35" t="s">
        <v>36</v>
      </c>
      <c r="D41" s="36">
        <f>'JUNI 23'!J41</f>
        <v>0</v>
      </c>
      <c r="E41" s="36">
        <f>'JUNI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'JUNI 23'!J44</f>
        <v>70</v>
      </c>
      <c r="E44" s="36">
        <f>'JUNI 23'!K44</f>
        <v>83</v>
      </c>
      <c r="F44" s="32">
        <f t="shared" ref="F44:F51" si="10">SUM(D44:E44)</f>
        <v>153</v>
      </c>
      <c r="G44" s="50">
        <v>13</v>
      </c>
      <c r="H44" s="50">
        <v>10</v>
      </c>
      <c r="I44" s="32">
        <f t="shared" ref="I44:I51" si="11">SUM(G44:H44)</f>
        <v>23</v>
      </c>
      <c r="J44" s="32">
        <f t="shared" ref="J44:J51" si="12">SUM(D44,G44)</f>
        <v>83</v>
      </c>
      <c r="K44" s="32">
        <f t="shared" ref="K44:K51" si="13">SUM(E44,H44)</f>
        <v>93</v>
      </c>
      <c r="L44" s="62">
        <f t="shared" ref="L44:L51" si="14">SUM(J44:K44)</f>
        <v>176</v>
      </c>
    </row>
    <row r="45" ht="32.25" customHeight="1" spans="1:12">
      <c r="A45" s="41"/>
      <c r="B45" s="42">
        <v>2</v>
      </c>
      <c r="C45" s="35" t="s">
        <v>40</v>
      </c>
      <c r="D45" s="36">
        <f>'JUNI 23'!J45</f>
        <v>59</v>
      </c>
      <c r="E45" s="36">
        <f>'JUNI 23'!K45</f>
        <v>454</v>
      </c>
      <c r="F45" s="32">
        <f t="shared" si="10"/>
        <v>513</v>
      </c>
      <c r="G45" s="32">
        <v>4</v>
      </c>
      <c r="H45" s="32">
        <v>70</v>
      </c>
      <c r="I45" s="32">
        <f t="shared" si="11"/>
        <v>74</v>
      </c>
      <c r="J45" s="32">
        <f t="shared" si="12"/>
        <v>63</v>
      </c>
      <c r="K45" s="32">
        <f t="shared" si="13"/>
        <v>524</v>
      </c>
      <c r="L45" s="62">
        <f t="shared" si="14"/>
        <v>587</v>
      </c>
    </row>
    <row r="46" ht="32.25" customHeight="1" spans="1:12">
      <c r="A46" s="41"/>
      <c r="B46" s="42">
        <v>3</v>
      </c>
      <c r="C46" s="35" t="s">
        <v>41</v>
      </c>
      <c r="D46" s="36">
        <f>'JUNI 23'!J46</f>
        <v>2</v>
      </c>
      <c r="E46" s="36">
        <f>'JUNI 23'!K46</f>
        <v>434</v>
      </c>
      <c r="F46" s="32">
        <f t="shared" si="10"/>
        <v>436</v>
      </c>
      <c r="G46" s="32">
        <v>0</v>
      </c>
      <c r="H46" s="32">
        <v>67</v>
      </c>
      <c r="I46" s="32">
        <f t="shared" si="11"/>
        <v>67</v>
      </c>
      <c r="J46" s="32">
        <f t="shared" si="12"/>
        <v>2</v>
      </c>
      <c r="K46" s="32">
        <f t="shared" si="13"/>
        <v>501</v>
      </c>
      <c r="L46" s="62">
        <f t="shared" si="14"/>
        <v>503</v>
      </c>
    </row>
    <row r="47" ht="32.25" customHeight="1" spans="1:12">
      <c r="A47" s="41"/>
      <c r="B47" s="42">
        <v>4</v>
      </c>
      <c r="C47" s="35" t="s">
        <v>42</v>
      </c>
      <c r="D47" s="36">
        <f>'JUNI 23'!J47</f>
        <v>0</v>
      </c>
      <c r="E47" s="36">
        <f>'JUNI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'JUNI 23'!J48</f>
        <v>6</v>
      </c>
      <c r="E48" s="36">
        <f>'JUNI 23'!K48</f>
        <v>436</v>
      </c>
      <c r="F48" s="32">
        <f t="shared" si="10"/>
        <v>442</v>
      </c>
      <c r="G48" s="32">
        <v>0</v>
      </c>
      <c r="H48" s="32">
        <v>68</v>
      </c>
      <c r="I48" s="32">
        <f t="shared" si="11"/>
        <v>68</v>
      </c>
      <c r="J48" s="32">
        <f t="shared" si="12"/>
        <v>6</v>
      </c>
      <c r="K48" s="32">
        <f t="shared" si="13"/>
        <v>504</v>
      </c>
      <c r="L48" s="62">
        <f t="shared" si="14"/>
        <v>510</v>
      </c>
    </row>
    <row r="49" ht="32.25" customHeight="1" spans="1:12">
      <c r="A49" s="41"/>
      <c r="B49" s="42">
        <v>6</v>
      </c>
      <c r="C49" s="35" t="s">
        <v>44</v>
      </c>
      <c r="D49" s="36">
        <f>'JUNI 23'!J49</f>
        <v>2</v>
      </c>
      <c r="E49" s="36">
        <f>'JUNI 23'!K49</f>
        <v>0</v>
      </c>
      <c r="F49" s="32">
        <f t="shared" si="10"/>
        <v>2</v>
      </c>
      <c r="G49" s="32">
        <v>0</v>
      </c>
      <c r="H49" s="32">
        <v>0</v>
      </c>
      <c r="I49" s="32">
        <f t="shared" si="11"/>
        <v>0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'JUNI 23'!J50</f>
        <v>2</v>
      </c>
      <c r="E50" s="36">
        <f>'JUNI 23'!K50</f>
        <v>7</v>
      </c>
      <c r="F50" s="32">
        <f t="shared" si="10"/>
        <v>9</v>
      </c>
      <c r="G50" s="32">
        <v>1</v>
      </c>
      <c r="H50" s="32">
        <v>0</v>
      </c>
      <c r="I50" s="32">
        <f t="shared" si="11"/>
        <v>1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'JUNI 23'!J51</f>
        <v>0</v>
      </c>
      <c r="E51" s="36">
        <f>'JUNI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'JUNI 23'!J54</f>
        <v>52</v>
      </c>
      <c r="E54" s="36">
        <f>'JUNI 23'!K54</f>
        <v>831</v>
      </c>
      <c r="F54" s="32">
        <f t="shared" ref="F54:F59" si="15">SUM(D54:E54)</f>
        <v>883</v>
      </c>
      <c r="G54" s="50">
        <v>1</v>
      </c>
      <c r="H54" s="50">
        <v>104</v>
      </c>
      <c r="I54" s="32">
        <f t="shared" ref="I54:I59" si="16">SUM(G54:H54)</f>
        <v>105</v>
      </c>
      <c r="J54" s="32">
        <f t="shared" ref="J54:J59" si="17">SUM(D54,G54)</f>
        <v>53</v>
      </c>
      <c r="K54" s="32">
        <f t="shared" ref="K54:K59" si="18">SUM(E54,H54)</f>
        <v>935</v>
      </c>
      <c r="L54" s="62">
        <f t="shared" ref="L54:L59" si="19">SUM(J54:K54)</f>
        <v>988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'JUNI 23'!J56</f>
        <v>47</v>
      </c>
      <c r="E56" s="36">
        <f>'JUNI 23'!K56</f>
        <v>94</v>
      </c>
      <c r="F56" s="32">
        <f t="shared" si="15"/>
        <v>141</v>
      </c>
      <c r="G56" s="32">
        <v>1</v>
      </c>
      <c r="H56" s="32">
        <v>3</v>
      </c>
      <c r="I56" s="32">
        <f t="shared" si="16"/>
        <v>4</v>
      </c>
      <c r="J56" s="32">
        <f t="shared" si="17"/>
        <v>48</v>
      </c>
      <c r="K56" s="32">
        <f t="shared" si="18"/>
        <v>97</v>
      </c>
      <c r="L56" s="62">
        <f t="shared" si="19"/>
        <v>145</v>
      </c>
    </row>
    <row r="57" ht="32.25" customHeight="1" spans="1:12">
      <c r="A57" s="41"/>
      <c r="B57" s="42">
        <v>2</v>
      </c>
      <c r="C57" s="35" t="s">
        <v>51</v>
      </c>
      <c r="D57" s="36">
        <f>'JUNI 23'!J57</f>
        <v>0</v>
      </c>
      <c r="E57" s="36">
        <f>'JUNI 23'!K57</f>
        <v>438</v>
      </c>
      <c r="F57" s="32">
        <f t="shared" si="15"/>
        <v>438</v>
      </c>
      <c r="G57" s="32">
        <v>0</v>
      </c>
      <c r="H57" s="32">
        <v>60</v>
      </c>
      <c r="I57" s="32">
        <f t="shared" si="16"/>
        <v>60</v>
      </c>
      <c r="J57" s="32">
        <f t="shared" si="17"/>
        <v>0</v>
      </c>
      <c r="K57" s="32">
        <f t="shared" si="18"/>
        <v>498</v>
      </c>
      <c r="L57" s="62">
        <f t="shared" si="19"/>
        <v>498</v>
      </c>
    </row>
    <row r="58" ht="32.25" customHeight="1" spans="1:12">
      <c r="A58" s="41"/>
      <c r="B58" s="42">
        <v>3</v>
      </c>
      <c r="C58" s="51" t="s">
        <v>52</v>
      </c>
      <c r="D58" s="36">
        <f>'JUNI 23'!J58</f>
        <v>0</v>
      </c>
      <c r="E58" s="36">
        <f>'JUNI 23'!K58</f>
        <v>272</v>
      </c>
      <c r="F58" s="32">
        <f t="shared" si="15"/>
        <v>272</v>
      </c>
      <c r="G58" s="32">
        <v>0</v>
      </c>
      <c r="H58" s="32">
        <v>41</v>
      </c>
      <c r="I58" s="32">
        <f t="shared" si="16"/>
        <v>41</v>
      </c>
      <c r="J58" s="32">
        <f t="shared" si="17"/>
        <v>0</v>
      </c>
      <c r="K58" s="32">
        <f t="shared" si="18"/>
        <v>313</v>
      </c>
      <c r="L58" s="62">
        <f t="shared" si="19"/>
        <v>313</v>
      </c>
    </row>
    <row r="59" ht="32.25" customHeight="1" spans="1:12">
      <c r="A59" s="41"/>
      <c r="B59" s="42">
        <v>4</v>
      </c>
      <c r="C59" s="35" t="s">
        <v>36</v>
      </c>
      <c r="D59" s="36">
        <f>'JUNI 23'!J59</f>
        <v>0</v>
      </c>
      <c r="E59" s="36">
        <f>'JUNI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'JUNI 23'!J62</f>
        <v>0</v>
      </c>
      <c r="E62" s="36">
        <f>'JUNI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'JUNI 23'!J64</f>
        <v>0</v>
      </c>
      <c r="E64" s="36">
        <f>'JUNI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'JUNI 23'!J65</f>
        <v>0</v>
      </c>
      <c r="E65" s="36">
        <f>'JUNI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'JUNI 23'!J68</f>
        <v>50</v>
      </c>
      <c r="E68" s="36">
        <f>'JUNI 23'!K68</f>
        <v>47</v>
      </c>
      <c r="F68" s="32">
        <f t="shared" ref="F68:F78" si="25">SUM(D68:E68)</f>
        <v>97</v>
      </c>
      <c r="G68" s="71">
        <f>SUM(G70:G78)</f>
        <v>6</v>
      </c>
      <c r="H68" s="71">
        <f>SUM(I70:I78)</f>
        <v>17</v>
      </c>
      <c r="I68" s="32">
        <f t="shared" ref="I68:I78" si="26">SUM(G68:H68)</f>
        <v>23</v>
      </c>
      <c r="J68" s="32">
        <f t="shared" ref="J68:J78" si="27">SUM(D68,G68)</f>
        <v>56</v>
      </c>
      <c r="K68" s="32">
        <f t="shared" ref="K68:K78" si="28">SUM(E68,H68)</f>
        <v>64</v>
      </c>
      <c r="L68" s="62">
        <f t="shared" ref="L68:L78" si="29">SUM(J68:K68)</f>
        <v>120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'JUNI 23'!J70</f>
        <v>43</v>
      </c>
      <c r="E70" s="36">
        <f>'JUNI 23'!K70</f>
        <v>30</v>
      </c>
      <c r="F70" s="32">
        <f t="shared" si="25"/>
        <v>73</v>
      </c>
      <c r="G70" s="32">
        <v>5</v>
      </c>
      <c r="H70" s="32">
        <v>7</v>
      </c>
      <c r="I70" s="32">
        <f t="shared" si="26"/>
        <v>12</v>
      </c>
      <c r="J70" s="32">
        <f t="shared" si="27"/>
        <v>48</v>
      </c>
      <c r="K70" s="32">
        <f t="shared" si="28"/>
        <v>37</v>
      </c>
      <c r="L70" s="62">
        <f t="shared" si="29"/>
        <v>85</v>
      </c>
    </row>
    <row r="71" ht="32.25" customHeight="1" spans="1:12">
      <c r="A71" s="41"/>
      <c r="B71" s="42">
        <v>2</v>
      </c>
      <c r="C71" s="35" t="s">
        <v>61</v>
      </c>
      <c r="D71" s="36">
        <f>'JUNI 23'!J71</f>
        <v>0</v>
      </c>
      <c r="E71" s="36">
        <f>'JUNI 23'!K71</f>
        <v>0</v>
      </c>
      <c r="F71" s="32">
        <f t="shared" si="25"/>
        <v>0</v>
      </c>
      <c r="G71" s="32">
        <v>1</v>
      </c>
      <c r="H71" s="32">
        <v>0</v>
      </c>
      <c r="I71" s="32">
        <f t="shared" si="26"/>
        <v>1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'JUNI 23'!J72</f>
        <v>0</v>
      </c>
      <c r="E72" s="36">
        <f>'JUNI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'JUNI 23'!J73</f>
        <v>7</v>
      </c>
      <c r="E73" s="36">
        <f>'JUNI 23'!K73</f>
        <v>5</v>
      </c>
      <c r="F73" s="32">
        <f t="shared" si="25"/>
        <v>12</v>
      </c>
      <c r="G73" s="32">
        <v>0</v>
      </c>
      <c r="H73" s="32">
        <v>1</v>
      </c>
      <c r="I73" s="32">
        <f t="shared" si="26"/>
        <v>1</v>
      </c>
      <c r="J73" s="32">
        <f t="shared" si="27"/>
        <v>7</v>
      </c>
      <c r="K73" s="32">
        <f t="shared" si="28"/>
        <v>6</v>
      </c>
      <c r="L73" s="62">
        <f t="shared" si="29"/>
        <v>13</v>
      </c>
    </row>
    <row r="74" ht="32.25" customHeight="1" spans="1:12">
      <c r="A74" s="41"/>
      <c r="B74" s="42">
        <v>5</v>
      </c>
      <c r="C74" s="35" t="s">
        <v>64</v>
      </c>
      <c r="D74" s="36">
        <f>'JUNI 23'!J74</f>
        <v>0</v>
      </c>
      <c r="E74" s="36">
        <f>'JUNI 23'!K74</f>
        <v>4</v>
      </c>
      <c r="F74" s="32">
        <f t="shared" si="25"/>
        <v>4</v>
      </c>
      <c r="G74" s="32">
        <v>0</v>
      </c>
      <c r="H74" s="32">
        <v>1</v>
      </c>
      <c r="I74" s="32">
        <f t="shared" si="26"/>
        <v>1</v>
      </c>
      <c r="J74" s="32">
        <f t="shared" si="27"/>
        <v>0</v>
      </c>
      <c r="K74" s="32">
        <f t="shared" si="28"/>
        <v>5</v>
      </c>
      <c r="L74" s="62">
        <f t="shared" si="29"/>
        <v>5</v>
      </c>
    </row>
    <row r="75" ht="32.25" customHeight="1" spans="1:12">
      <c r="A75" s="41"/>
      <c r="B75" s="42">
        <v>6</v>
      </c>
      <c r="C75" s="35" t="s">
        <v>65</v>
      </c>
      <c r="D75" s="36">
        <f>'JUNI 23'!J75</f>
        <v>0</v>
      </c>
      <c r="E75" s="36">
        <f>'JUNI 23'!K75</f>
        <v>4</v>
      </c>
      <c r="F75" s="32">
        <f t="shared" si="25"/>
        <v>4</v>
      </c>
      <c r="G75" s="32">
        <v>0</v>
      </c>
      <c r="H75" s="32">
        <v>1</v>
      </c>
      <c r="I75" s="32">
        <f t="shared" si="26"/>
        <v>1</v>
      </c>
      <c r="J75" s="32">
        <f t="shared" si="27"/>
        <v>0</v>
      </c>
      <c r="K75" s="32">
        <f t="shared" si="28"/>
        <v>5</v>
      </c>
      <c r="L75" s="62">
        <f t="shared" si="29"/>
        <v>5</v>
      </c>
    </row>
    <row r="76" ht="32.25" customHeight="1" spans="1:12">
      <c r="A76" s="41"/>
      <c r="B76" s="42">
        <v>7</v>
      </c>
      <c r="C76" s="35" t="s">
        <v>66</v>
      </c>
      <c r="D76" s="36">
        <f>'JUNI 23'!J76</f>
        <v>0</v>
      </c>
      <c r="E76" s="36">
        <f>'JUNI 23'!K76</f>
        <v>4</v>
      </c>
      <c r="F76" s="32">
        <f t="shared" si="25"/>
        <v>4</v>
      </c>
      <c r="G76" s="32">
        <v>0</v>
      </c>
      <c r="H76" s="32">
        <v>1</v>
      </c>
      <c r="I76" s="32">
        <f t="shared" si="26"/>
        <v>1</v>
      </c>
      <c r="J76" s="32">
        <f t="shared" si="27"/>
        <v>0</v>
      </c>
      <c r="K76" s="32">
        <f t="shared" si="28"/>
        <v>5</v>
      </c>
      <c r="L76" s="62">
        <f t="shared" si="29"/>
        <v>5</v>
      </c>
    </row>
    <row r="77" ht="32.25" customHeight="1" spans="1:12">
      <c r="A77" s="41"/>
      <c r="B77" s="42">
        <v>8</v>
      </c>
      <c r="C77" s="35" t="s">
        <v>67</v>
      </c>
      <c r="D77" s="36">
        <f>'JUNI 23'!J77</f>
        <v>0</v>
      </c>
      <c r="E77" s="36">
        <f>'JUNI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'JUNI 23'!J78</f>
        <v>0</v>
      </c>
      <c r="E78" s="36">
        <f>'JUNI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'JUNI 23'!J81</f>
        <v>197</v>
      </c>
      <c r="E81" s="36">
        <f>'JUNI 23'!K81</f>
        <v>226</v>
      </c>
      <c r="F81" s="32">
        <f t="shared" ref="F81:F87" si="30">SUM(D81:E81)</f>
        <v>423</v>
      </c>
      <c r="G81" s="71">
        <f>SUM(G83:G87)</f>
        <v>34</v>
      </c>
      <c r="H81" s="71">
        <f>SUM(H83:H87)</f>
        <v>60</v>
      </c>
      <c r="I81" s="32">
        <f t="shared" ref="I81:I87" si="31">SUM(G81:H81)</f>
        <v>94</v>
      </c>
      <c r="J81" s="32">
        <f t="shared" ref="J81:J87" si="32">SUM(D81,G81)</f>
        <v>231</v>
      </c>
      <c r="K81" s="32">
        <f t="shared" ref="K81:K87" si="33">SUM(E81,H81)</f>
        <v>286</v>
      </c>
      <c r="L81" s="62">
        <f t="shared" ref="L81:L87" si="34">SUM(J81:K81)</f>
        <v>517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'JUNI 23'!J83</f>
        <v>197</v>
      </c>
      <c r="E83" s="36">
        <f>'JUNI 23'!K83</f>
        <v>226</v>
      </c>
      <c r="F83" s="32">
        <f t="shared" si="30"/>
        <v>423</v>
      </c>
      <c r="G83" s="32">
        <v>34</v>
      </c>
      <c r="H83" s="32">
        <v>60</v>
      </c>
      <c r="I83" s="32">
        <f t="shared" si="31"/>
        <v>94</v>
      </c>
      <c r="J83" s="32">
        <f t="shared" si="32"/>
        <v>231</v>
      </c>
      <c r="K83" s="32">
        <f t="shared" si="33"/>
        <v>286</v>
      </c>
      <c r="L83" s="62">
        <f t="shared" si="34"/>
        <v>517</v>
      </c>
    </row>
    <row r="84" ht="32.25" customHeight="1" spans="1:12">
      <c r="A84" s="41"/>
      <c r="B84" s="42">
        <v>2</v>
      </c>
      <c r="C84" s="35" t="s">
        <v>73</v>
      </c>
      <c r="D84" s="36">
        <f>'JUNI 23'!J84</f>
        <v>0</v>
      </c>
      <c r="E84" s="36">
        <f>'JUNI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'JUNI 23'!J85</f>
        <v>0</v>
      </c>
      <c r="E85" s="36">
        <f>'JUNI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'JUNI 23'!J86</f>
        <v>0</v>
      </c>
      <c r="E86" s="36">
        <f>'JUNI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'JUNI 23'!J87</f>
        <v>0</v>
      </c>
      <c r="E87" s="36">
        <f>'JUNI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2752</v>
      </c>
      <c r="E92" s="106">
        <v>2752</v>
      </c>
      <c r="F92" s="107">
        <v>1</v>
      </c>
      <c r="G92" s="103">
        <f>I19</f>
        <v>459</v>
      </c>
      <c r="H92" s="108">
        <f>G92</f>
        <v>459</v>
      </c>
      <c r="I92" s="107">
        <v>1</v>
      </c>
      <c r="J92" s="108">
        <f>SUM(D92,G92)</f>
        <v>3211</v>
      </c>
      <c r="K92" s="108">
        <f>J92</f>
        <v>3211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439</v>
      </c>
      <c r="E94" s="114">
        <f>'FEBRUARI 23'!K97</f>
        <v>1258</v>
      </c>
      <c r="F94" s="115">
        <f>D94/E94</f>
        <v>0.348966613672496</v>
      </c>
      <c r="G94" s="116">
        <f>I26</f>
        <v>73</v>
      </c>
      <c r="H94" s="116">
        <v>1258</v>
      </c>
      <c r="I94" s="115">
        <f>G94/H94</f>
        <v>0.0580286168521463</v>
      </c>
      <c r="J94" s="116">
        <f>L26</f>
        <v>512</v>
      </c>
      <c r="K94" s="116">
        <v>1258</v>
      </c>
      <c r="L94" s="126">
        <f>J94/K94</f>
        <v>0.406995230524642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110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8" sqref="D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'JULI 23'!J19</f>
        <v>781</v>
      </c>
      <c r="E19" s="36">
        <f>'JULI 23'!K19</f>
        <v>2430</v>
      </c>
      <c r="F19" s="32">
        <f>SUM(D19:E19)</f>
        <v>3211</v>
      </c>
      <c r="G19" s="32">
        <v>118</v>
      </c>
      <c r="H19" s="32">
        <v>361</v>
      </c>
      <c r="I19" s="32">
        <f>SUM(G19:H19)</f>
        <v>479</v>
      </c>
      <c r="J19" s="32">
        <f>SUM(D19,G19)</f>
        <v>899</v>
      </c>
      <c r="K19" s="32">
        <f>SUM(E19,H19)</f>
        <v>2791</v>
      </c>
      <c r="L19" s="62">
        <f>SUM(J19:K19)</f>
        <v>3690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'JULI 23'!J22</f>
        <v>747</v>
      </c>
      <c r="E22" s="36">
        <f>'JULI 23'!K22</f>
        <v>2324</v>
      </c>
      <c r="F22" s="32">
        <f t="shared" ref="F22:F28" si="0">SUM(D22:E22)</f>
        <v>3071</v>
      </c>
      <c r="G22" s="32">
        <v>118</v>
      </c>
      <c r="H22" s="32">
        <v>333</v>
      </c>
      <c r="I22" s="32">
        <f t="shared" ref="I22:I28" si="1">SUM(G22:H22)</f>
        <v>451</v>
      </c>
      <c r="J22" s="32">
        <f t="shared" ref="J22:J28" si="2">SUM(D22,G22)</f>
        <v>865</v>
      </c>
      <c r="K22" s="32">
        <f t="shared" ref="K22:K28" si="3">SUM(E22,H22)</f>
        <v>2657</v>
      </c>
      <c r="L22" s="62">
        <f t="shared" ref="L22:L28" si="4">SUM(J22:K22)</f>
        <v>3522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'JULI 23'!J25</f>
        <v>135</v>
      </c>
      <c r="E25" s="36">
        <f>'JULI 23'!K25</f>
        <v>167</v>
      </c>
      <c r="F25" s="32">
        <f t="shared" si="0"/>
        <v>302</v>
      </c>
      <c r="G25" s="32">
        <v>19</v>
      </c>
      <c r="H25" s="32">
        <v>27</v>
      </c>
      <c r="I25" s="32">
        <f t="shared" si="1"/>
        <v>46</v>
      </c>
      <c r="J25" s="32">
        <f t="shared" si="2"/>
        <v>154</v>
      </c>
      <c r="K25" s="32">
        <f t="shared" si="3"/>
        <v>194</v>
      </c>
      <c r="L25" s="62">
        <f t="shared" si="4"/>
        <v>348</v>
      </c>
    </row>
    <row r="26" ht="32.25" customHeight="1" spans="1:12">
      <c r="A26" s="41"/>
      <c r="B26" s="42">
        <v>2</v>
      </c>
      <c r="C26" s="35" t="s">
        <v>21</v>
      </c>
      <c r="D26" s="36">
        <f>'JULI 23'!J26</f>
        <v>0</v>
      </c>
      <c r="E26" s="36">
        <f>'JULI 23'!K26</f>
        <v>512</v>
      </c>
      <c r="F26" s="32">
        <f t="shared" si="0"/>
        <v>512</v>
      </c>
      <c r="G26" s="32">
        <v>0</v>
      </c>
      <c r="H26" s="32">
        <v>67</v>
      </c>
      <c r="I26" s="32">
        <f t="shared" si="1"/>
        <v>67</v>
      </c>
      <c r="J26" s="32">
        <f t="shared" si="2"/>
        <v>0</v>
      </c>
      <c r="K26" s="32">
        <f t="shared" si="3"/>
        <v>579</v>
      </c>
      <c r="L26" s="62">
        <f t="shared" si="4"/>
        <v>579</v>
      </c>
    </row>
    <row r="27" ht="32.25" customHeight="1" spans="1:12">
      <c r="A27" s="41"/>
      <c r="B27" s="42">
        <v>3</v>
      </c>
      <c r="C27" s="35" t="s">
        <v>22</v>
      </c>
      <c r="D27" s="36">
        <f>'JULI 23'!J27</f>
        <v>41</v>
      </c>
      <c r="E27" s="36">
        <f>'JULI 23'!K27</f>
        <v>316</v>
      </c>
      <c r="F27" s="32">
        <f t="shared" si="0"/>
        <v>357</v>
      </c>
      <c r="G27" s="32">
        <v>3</v>
      </c>
      <c r="H27" s="32">
        <v>43</v>
      </c>
      <c r="I27" s="32">
        <f t="shared" si="1"/>
        <v>46</v>
      </c>
      <c r="J27" s="32">
        <f t="shared" si="2"/>
        <v>44</v>
      </c>
      <c r="K27" s="32">
        <f t="shared" si="3"/>
        <v>359</v>
      </c>
      <c r="L27" s="62">
        <f t="shared" si="4"/>
        <v>403</v>
      </c>
    </row>
    <row r="28" ht="32.25" customHeight="1" spans="1:12">
      <c r="A28" s="41"/>
      <c r="B28" s="42">
        <v>4</v>
      </c>
      <c r="C28" s="35" t="s">
        <v>23</v>
      </c>
      <c r="D28" s="36">
        <f>'JULI 23'!J28</f>
        <v>1</v>
      </c>
      <c r="E28" s="36">
        <f>'JULI 23'!K28</f>
        <v>277</v>
      </c>
      <c r="F28" s="32">
        <f t="shared" si="0"/>
        <v>278</v>
      </c>
      <c r="G28" s="32">
        <v>0</v>
      </c>
      <c r="H28" s="32">
        <v>46</v>
      </c>
      <c r="I28" s="32">
        <f t="shared" si="1"/>
        <v>46</v>
      </c>
      <c r="J28" s="32">
        <f t="shared" si="2"/>
        <v>1</v>
      </c>
      <c r="K28" s="32">
        <f t="shared" si="3"/>
        <v>323</v>
      </c>
      <c r="L28" s="62">
        <f t="shared" si="4"/>
        <v>324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'JULI 23'!J31</f>
        <v>544</v>
      </c>
      <c r="E31" s="36">
        <f>'JULI 23'!K31</f>
        <v>1290</v>
      </c>
      <c r="F31" s="32">
        <f t="shared" ref="F31:F41" si="5">SUM(D31:E31)</f>
        <v>1834</v>
      </c>
      <c r="G31" s="50">
        <v>88</v>
      </c>
      <c r="H31" s="50">
        <v>181</v>
      </c>
      <c r="I31" s="32">
        <f t="shared" ref="I31:I41" si="6">SUM(G31:H31)</f>
        <v>269</v>
      </c>
      <c r="J31" s="32">
        <f t="shared" ref="J31:J41" si="7">SUM(D31,G31)</f>
        <v>632</v>
      </c>
      <c r="K31" s="32">
        <f t="shared" ref="K31:K41" si="8">SUM(E31,H31)</f>
        <v>1471</v>
      </c>
      <c r="L31" s="62">
        <f t="shared" ref="L31:L41" si="9">SUM(J31:K31)</f>
        <v>2103</v>
      </c>
    </row>
    <row r="32" ht="32.25" customHeight="1" spans="1:12">
      <c r="A32" s="41"/>
      <c r="B32" s="42">
        <v>2</v>
      </c>
      <c r="C32" s="35" t="s">
        <v>27</v>
      </c>
      <c r="D32" s="36">
        <f>'JULI 23'!J32</f>
        <v>316</v>
      </c>
      <c r="E32" s="36">
        <f>'JULI 23'!K32</f>
        <v>731</v>
      </c>
      <c r="F32" s="32">
        <f t="shared" si="5"/>
        <v>1047</v>
      </c>
      <c r="G32" s="32">
        <v>37</v>
      </c>
      <c r="H32" s="32">
        <v>91</v>
      </c>
      <c r="I32" s="32">
        <f t="shared" si="6"/>
        <v>128</v>
      </c>
      <c r="J32" s="32">
        <f t="shared" si="7"/>
        <v>353</v>
      </c>
      <c r="K32" s="32">
        <f t="shared" si="8"/>
        <v>822</v>
      </c>
      <c r="L32" s="62">
        <f t="shared" si="9"/>
        <v>1175</v>
      </c>
    </row>
    <row r="33" ht="32.25" customHeight="1" spans="1:12">
      <c r="A33" s="41"/>
      <c r="B33" s="42">
        <v>3</v>
      </c>
      <c r="C33" s="35" t="s">
        <v>28</v>
      </c>
      <c r="D33" s="36">
        <f>'JULI 23'!J33</f>
        <v>136</v>
      </c>
      <c r="E33" s="36">
        <f>'JULI 23'!K33</f>
        <v>322</v>
      </c>
      <c r="F33" s="32">
        <f t="shared" si="5"/>
        <v>458</v>
      </c>
      <c r="G33" s="32">
        <v>8</v>
      </c>
      <c r="H33" s="32">
        <v>28</v>
      </c>
      <c r="I33" s="32">
        <f t="shared" si="6"/>
        <v>36</v>
      </c>
      <c r="J33" s="32">
        <f t="shared" si="7"/>
        <v>144</v>
      </c>
      <c r="K33" s="32">
        <f t="shared" si="8"/>
        <v>350</v>
      </c>
      <c r="L33" s="62">
        <f t="shared" si="9"/>
        <v>494</v>
      </c>
    </row>
    <row r="34" ht="32.25" customHeight="1" spans="1:12">
      <c r="A34" s="41"/>
      <c r="B34" s="42">
        <v>4</v>
      </c>
      <c r="C34" s="35" t="s">
        <v>29</v>
      </c>
      <c r="D34" s="36">
        <f>'JULI 23'!J34</f>
        <v>107</v>
      </c>
      <c r="E34" s="36">
        <f>'JULI 23'!K34</f>
        <v>240</v>
      </c>
      <c r="F34" s="32">
        <f t="shared" si="5"/>
        <v>347</v>
      </c>
      <c r="G34" s="32">
        <v>6</v>
      </c>
      <c r="H34" s="32">
        <v>20</v>
      </c>
      <c r="I34" s="32">
        <f t="shared" si="6"/>
        <v>26</v>
      </c>
      <c r="J34" s="32">
        <f t="shared" si="7"/>
        <v>113</v>
      </c>
      <c r="K34" s="32">
        <f t="shared" si="8"/>
        <v>260</v>
      </c>
      <c r="L34" s="62">
        <f t="shared" si="9"/>
        <v>373</v>
      </c>
    </row>
    <row r="35" ht="32.25" customHeight="1" spans="1:12">
      <c r="A35" s="41"/>
      <c r="B35" s="42">
        <v>5</v>
      </c>
      <c r="C35" s="35" t="s">
        <v>30</v>
      </c>
      <c r="D35" s="36">
        <f>'JULI 23'!J35</f>
        <v>157</v>
      </c>
      <c r="E35" s="36">
        <f>'JULI 23'!K35</f>
        <v>368</v>
      </c>
      <c r="F35" s="32">
        <f t="shared" si="5"/>
        <v>525</v>
      </c>
      <c r="G35" s="32">
        <v>12</v>
      </c>
      <c r="H35" s="32">
        <v>28</v>
      </c>
      <c r="I35" s="32">
        <f t="shared" si="6"/>
        <v>40</v>
      </c>
      <c r="J35" s="32">
        <f t="shared" si="7"/>
        <v>169</v>
      </c>
      <c r="K35" s="32">
        <f t="shared" si="8"/>
        <v>396</v>
      </c>
      <c r="L35" s="62">
        <f t="shared" si="9"/>
        <v>565</v>
      </c>
    </row>
    <row r="36" ht="32.25" customHeight="1" spans="1:12">
      <c r="A36" s="41"/>
      <c r="B36" s="42">
        <v>6</v>
      </c>
      <c r="C36" s="35" t="s">
        <v>31</v>
      </c>
      <c r="D36" s="36">
        <f>'JULI 23'!J36</f>
        <v>129</v>
      </c>
      <c r="E36" s="36">
        <f>'JULI 23'!K36</f>
        <v>281</v>
      </c>
      <c r="F36" s="32">
        <f t="shared" si="5"/>
        <v>410</v>
      </c>
      <c r="G36" s="32">
        <v>11</v>
      </c>
      <c r="H36" s="32">
        <v>20</v>
      </c>
      <c r="I36" s="32">
        <f t="shared" si="6"/>
        <v>31</v>
      </c>
      <c r="J36" s="32">
        <f t="shared" si="7"/>
        <v>140</v>
      </c>
      <c r="K36" s="32">
        <f t="shared" si="8"/>
        <v>301</v>
      </c>
      <c r="L36" s="62">
        <f t="shared" si="9"/>
        <v>441</v>
      </c>
    </row>
    <row r="37" ht="32.25" customHeight="1" spans="1:12">
      <c r="A37" s="41"/>
      <c r="B37" s="42">
        <v>7</v>
      </c>
      <c r="C37" s="35" t="s">
        <v>32</v>
      </c>
      <c r="D37" s="36">
        <f>'JULI 23'!J37</f>
        <v>129</v>
      </c>
      <c r="E37" s="36">
        <f>'JULI 23'!K37</f>
        <v>281</v>
      </c>
      <c r="F37" s="32">
        <f t="shared" si="5"/>
        <v>410</v>
      </c>
      <c r="G37" s="32">
        <v>11</v>
      </c>
      <c r="H37" s="32">
        <v>20</v>
      </c>
      <c r="I37" s="32">
        <f t="shared" si="6"/>
        <v>31</v>
      </c>
      <c r="J37" s="32">
        <f t="shared" si="7"/>
        <v>140</v>
      </c>
      <c r="K37" s="32">
        <f t="shared" si="8"/>
        <v>301</v>
      </c>
      <c r="L37" s="62">
        <f t="shared" si="9"/>
        <v>441</v>
      </c>
    </row>
    <row r="38" ht="32.25" customHeight="1" spans="1:12">
      <c r="A38" s="41"/>
      <c r="B38" s="42">
        <v>8</v>
      </c>
      <c r="C38" s="35" t="s">
        <v>33</v>
      </c>
      <c r="D38" s="36">
        <f>'JULI 23'!J38</f>
        <v>315</v>
      </c>
      <c r="E38" s="36">
        <f>'JULI 23'!K38</f>
        <v>748</v>
      </c>
      <c r="F38" s="32">
        <f t="shared" si="5"/>
        <v>1063</v>
      </c>
      <c r="G38" s="32">
        <v>24</v>
      </c>
      <c r="H38" s="32">
        <v>56</v>
      </c>
      <c r="I38" s="32">
        <f t="shared" si="6"/>
        <v>80</v>
      </c>
      <c r="J38" s="32">
        <f t="shared" si="7"/>
        <v>339</v>
      </c>
      <c r="K38" s="32">
        <f t="shared" si="8"/>
        <v>804</v>
      </c>
      <c r="L38" s="62">
        <f t="shared" si="9"/>
        <v>1143</v>
      </c>
    </row>
    <row r="39" ht="32.25" customHeight="1" spans="1:12">
      <c r="A39" s="41"/>
      <c r="B39" s="42">
        <v>9</v>
      </c>
      <c r="C39" s="35" t="s">
        <v>34</v>
      </c>
      <c r="D39" s="36">
        <f>'JULI 23'!J39</f>
        <v>61</v>
      </c>
      <c r="E39" s="36">
        <f>'JULI 23'!K39</f>
        <v>110</v>
      </c>
      <c r="F39" s="32">
        <f t="shared" si="5"/>
        <v>171</v>
      </c>
      <c r="G39" s="32">
        <v>3</v>
      </c>
      <c r="H39" s="32">
        <v>0</v>
      </c>
      <c r="I39" s="32">
        <f t="shared" si="6"/>
        <v>3</v>
      </c>
      <c r="J39" s="32">
        <f t="shared" si="7"/>
        <v>64</v>
      </c>
      <c r="K39" s="32">
        <f t="shared" si="8"/>
        <v>110</v>
      </c>
      <c r="L39" s="62">
        <f t="shared" si="9"/>
        <v>174</v>
      </c>
    </row>
    <row r="40" ht="32.25" customHeight="1" spans="1:12">
      <c r="A40" s="41"/>
      <c r="B40" s="42">
        <v>10</v>
      </c>
      <c r="C40" s="35" t="s">
        <v>35</v>
      </c>
      <c r="D40" s="36">
        <f>'JULI 23'!J40</f>
        <v>61</v>
      </c>
      <c r="E40" s="36">
        <f>'JULI 23'!K40</f>
        <v>110</v>
      </c>
      <c r="F40" s="32">
        <f t="shared" si="5"/>
        <v>171</v>
      </c>
      <c r="G40" s="32">
        <v>3</v>
      </c>
      <c r="H40" s="32">
        <v>0</v>
      </c>
      <c r="I40" s="32">
        <f t="shared" si="6"/>
        <v>3</v>
      </c>
      <c r="J40" s="32">
        <f t="shared" si="7"/>
        <v>64</v>
      </c>
      <c r="K40" s="32">
        <f t="shared" si="8"/>
        <v>110</v>
      </c>
      <c r="L40" s="62">
        <f t="shared" si="9"/>
        <v>174</v>
      </c>
    </row>
    <row r="41" ht="32.25" customHeight="1" spans="1:12">
      <c r="A41" s="41"/>
      <c r="B41" s="42">
        <v>11</v>
      </c>
      <c r="C41" s="35" t="s">
        <v>36</v>
      </c>
      <c r="D41" s="36">
        <f>'JULI 23'!J41</f>
        <v>0</v>
      </c>
      <c r="E41" s="36">
        <f>'JULI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'JULI 23'!J44</f>
        <v>83</v>
      </c>
      <c r="E44" s="36">
        <f>'JULI 23'!K44</f>
        <v>93</v>
      </c>
      <c r="F44" s="32">
        <f t="shared" ref="F44:F51" si="10">SUM(D44:E44)</f>
        <v>176</v>
      </c>
      <c r="G44" s="50">
        <v>13</v>
      </c>
      <c r="H44" s="50">
        <v>21</v>
      </c>
      <c r="I44" s="32">
        <f t="shared" ref="I44:I51" si="11">SUM(G44:H44)</f>
        <v>34</v>
      </c>
      <c r="J44" s="32">
        <f t="shared" ref="J44:J51" si="12">SUM(D44,G44)</f>
        <v>96</v>
      </c>
      <c r="K44" s="32">
        <f t="shared" ref="K44:K51" si="13">SUM(E44,H44)</f>
        <v>114</v>
      </c>
      <c r="L44" s="62">
        <f t="shared" ref="L44:L51" si="14">SUM(J44:K44)</f>
        <v>210</v>
      </c>
    </row>
    <row r="45" ht="32.25" customHeight="1" spans="1:12">
      <c r="A45" s="41"/>
      <c r="B45" s="42">
        <v>2</v>
      </c>
      <c r="C45" s="35" t="s">
        <v>40</v>
      </c>
      <c r="D45" s="36">
        <f>'JULI 23'!J45</f>
        <v>63</v>
      </c>
      <c r="E45" s="36">
        <f>'JULI 23'!K45</f>
        <v>524</v>
      </c>
      <c r="F45" s="32">
        <f t="shared" si="10"/>
        <v>587</v>
      </c>
      <c r="G45" s="32">
        <v>8</v>
      </c>
      <c r="H45" s="32">
        <v>69</v>
      </c>
      <c r="I45" s="32">
        <f t="shared" si="11"/>
        <v>77</v>
      </c>
      <c r="J45" s="32">
        <f t="shared" si="12"/>
        <v>71</v>
      </c>
      <c r="K45" s="32">
        <f t="shared" si="13"/>
        <v>593</v>
      </c>
      <c r="L45" s="62">
        <f t="shared" si="14"/>
        <v>664</v>
      </c>
    </row>
    <row r="46" ht="32.25" customHeight="1" spans="1:12">
      <c r="A46" s="41"/>
      <c r="B46" s="42">
        <v>3</v>
      </c>
      <c r="C46" s="35" t="s">
        <v>41</v>
      </c>
      <c r="D46" s="36">
        <f>'JULI 23'!J46</f>
        <v>2</v>
      </c>
      <c r="E46" s="36">
        <f>'JULI 23'!K46</f>
        <v>501</v>
      </c>
      <c r="F46" s="32">
        <f t="shared" si="10"/>
        <v>503</v>
      </c>
      <c r="G46" s="32">
        <v>0</v>
      </c>
      <c r="H46" s="32">
        <v>62</v>
      </c>
      <c r="I46" s="32">
        <f t="shared" si="11"/>
        <v>62</v>
      </c>
      <c r="J46" s="32">
        <f t="shared" si="12"/>
        <v>2</v>
      </c>
      <c r="K46" s="32">
        <f t="shared" si="13"/>
        <v>563</v>
      </c>
      <c r="L46" s="62">
        <f t="shared" si="14"/>
        <v>565</v>
      </c>
    </row>
    <row r="47" ht="32.25" customHeight="1" spans="1:12">
      <c r="A47" s="41"/>
      <c r="B47" s="42">
        <v>4</v>
      </c>
      <c r="C47" s="35" t="s">
        <v>42</v>
      </c>
      <c r="D47" s="36">
        <f>'JULI 23'!J47</f>
        <v>0</v>
      </c>
      <c r="E47" s="36">
        <f>'JULI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'JULI 23'!J48</f>
        <v>6</v>
      </c>
      <c r="E48" s="36">
        <f>'JULI 23'!K48</f>
        <v>504</v>
      </c>
      <c r="F48" s="32">
        <f t="shared" si="10"/>
        <v>510</v>
      </c>
      <c r="G48" s="32">
        <v>1</v>
      </c>
      <c r="H48" s="32">
        <v>65</v>
      </c>
      <c r="I48" s="32">
        <f t="shared" si="11"/>
        <v>66</v>
      </c>
      <c r="J48" s="32">
        <f t="shared" si="12"/>
        <v>7</v>
      </c>
      <c r="K48" s="32">
        <f t="shared" si="13"/>
        <v>569</v>
      </c>
      <c r="L48" s="62">
        <f t="shared" si="14"/>
        <v>576</v>
      </c>
    </row>
    <row r="49" ht="32.25" customHeight="1" spans="1:12">
      <c r="A49" s="41"/>
      <c r="B49" s="42">
        <v>6</v>
      </c>
      <c r="C49" s="35" t="s">
        <v>44</v>
      </c>
      <c r="D49" s="36">
        <f>'JULI 23'!J49</f>
        <v>2</v>
      </c>
      <c r="E49" s="36">
        <f>'JULI 23'!K49</f>
        <v>0</v>
      </c>
      <c r="F49" s="32">
        <f t="shared" si="10"/>
        <v>2</v>
      </c>
      <c r="G49" s="32">
        <v>0</v>
      </c>
      <c r="H49" s="32">
        <v>0</v>
      </c>
      <c r="I49" s="32">
        <f t="shared" si="11"/>
        <v>0</v>
      </c>
      <c r="J49" s="32">
        <f t="shared" si="12"/>
        <v>2</v>
      </c>
      <c r="K49" s="32">
        <f t="shared" si="13"/>
        <v>0</v>
      </c>
      <c r="L49" s="62">
        <f t="shared" si="14"/>
        <v>2</v>
      </c>
    </row>
    <row r="50" ht="32.25" customHeight="1" spans="1:12">
      <c r="A50" s="41"/>
      <c r="B50" s="42">
        <v>7</v>
      </c>
      <c r="C50" s="35" t="s">
        <v>45</v>
      </c>
      <c r="D50" s="36">
        <f>'JULI 23'!J50</f>
        <v>3</v>
      </c>
      <c r="E50" s="36">
        <f>'JULI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'JULI 23'!J51</f>
        <v>0</v>
      </c>
      <c r="E51" s="36">
        <f>'JULI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'JULI 23'!J54</f>
        <v>53</v>
      </c>
      <c r="E54" s="36">
        <f>'JULI 23'!K54</f>
        <v>935</v>
      </c>
      <c r="F54" s="32">
        <f t="shared" ref="F54:F59" si="15">SUM(D54:E54)</f>
        <v>988</v>
      </c>
      <c r="G54" s="50">
        <v>5</v>
      </c>
      <c r="H54" s="50">
        <v>138</v>
      </c>
      <c r="I54" s="32">
        <f t="shared" ref="I54:I59" si="16">SUM(G54:H54)</f>
        <v>143</v>
      </c>
      <c r="J54" s="32">
        <f t="shared" ref="J54:J59" si="17">SUM(D54,G54)</f>
        <v>58</v>
      </c>
      <c r="K54" s="32">
        <f t="shared" ref="K54:K59" si="18">SUM(E54,H54)</f>
        <v>1073</v>
      </c>
      <c r="L54" s="62">
        <f t="shared" ref="L54:L59" si="19">SUM(J54:K54)</f>
        <v>1131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'JULI 23'!J56</f>
        <v>48</v>
      </c>
      <c r="E56" s="36">
        <f>'JULI 23'!K56</f>
        <v>97</v>
      </c>
      <c r="F56" s="32">
        <f t="shared" si="15"/>
        <v>145</v>
      </c>
      <c r="G56" s="32">
        <v>5</v>
      </c>
      <c r="H56" s="32">
        <v>2</v>
      </c>
      <c r="I56" s="32">
        <f t="shared" si="16"/>
        <v>7</v>
      </c>
      <c r="J56" s="32">
        <f t="shared" si="17"/>
        <v>53</v>
      </c>
      <c r="K56" s="32">
        <f t="shared" si="18"/>
        <v>99</v>
      </c>
      <c r="L56" s="62">
        <f t="shared" si="19"/>
        <v>152</v>
      </c>
    </row>
    <row r="57" ht="32.25" customHeight="1" spans="1:12">
      <c r="A57" s="41"/>
      <c r="B57" s="42">
        <v>2</v>
      </c>
      <c r="C57" s="35" t="s">
        <v>51</v>
      </c>
      <c r="D57" s="36">
        <f>'JULI 23'!J57</f>
        <v>0</v>
      </c>
      <c r="E57" s="36">
        <f>'JULI 23'!K57</f>
        <v>498</v>
      </c>
      <c r="F57" s="32">
        <f t="shared" si="15"/>
        <v>498</v>
      </c>
      <c r="G57" s="32">
        <v>0</v>
      </c>
      <c r="H57" s="32">
        <v>70</v>
      </c>
      <c r="I57" s="32">
        <f t="shared" si="16"/>
        <v>70</v>
      </c>
      <c r="J57" s="32">
        <f t="shared" si="17"/>
        <v>0</v>
      </c>
      <c r="K57" s="32">
        <f t="shared" si="18"/>
        <v>568</v>
      </c>
      <c r="L57" s="62">
        <f t="shared" si="19"/>
        <v>568</v>
      </c>
    </row>
    <row r="58" ht="32.25" customHeight="1" spans="1:12">
      <c r="A58" s="41"/>
      <c r="B58" s="42">
        <v>3</v>
      </c>
      <c r="C58" s="51" t="s">
        <v>52</v>
      </c>
      <c r="D58" s="36">
        <f>'JULI 23'!J58</f>
        <v>0</v>
      </c>
      <c r="E58" s="36">
        <f>'JULI 23'!K58</f>
        <v>313</v>
      </c>
      <c r="F58" s="32">
        <f t="shared" si="15"/>
        <v>313</v>
      </c>
      <c r="G58" s="32">
        <v>0</v>
      </c>
      <c r="H58" s="32">
        <v>66</v>
      </c>
      <c r="I58" s="32">
        <f t="shared" si="16"/>
        <v>66</v>
      </c>
      <c r="J58" s="32">
        <f t="shared" si="17"/>
        <v>0</v>
      </c>
      <c r="K58" s="32">
        <f t="shared" si="18"/>
        <v>379</v>
      </c>
      <c r="L58" s="62">
        <f t="shared" si="19"/>
        <v>379</v>
      </c>
    </row>
    <row r="59" ht="32.25" customHeight="1" spans="1:12">
      <c r="A59" s="41"/>
      <c r="B59" s="42">
        <v>4</v>
      </c>
      <c r="C59" s="35" t="s">
        <v>36</v>
      </c>
      <c r="D59" s="36">
        <f>'JULI 23'!J59</f>
        <v>0</v>
      </c>
      <c r="E59" s="36">
        <f>'JULI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'JULI 23'!J62</f>
        <v>0</v>
      </c>
      <c r="E62" s="36">
        <f>'JULI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'JULI 23'!J64</f>
        <v>0</v>
      </c>
      <c r="E64" s="36">
        <f>'JULI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'JULI 23'!J65</f>
        <v>0</v>
      </c>
      <c r="E65" s="36">
        <f>'JULI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'JULI 23'!J68</f>
        <v>56</v>
      </c>
      <c r="E68" s="36">
        <f>'JULI 23'!K68</f>
        <v>64</v>
      </c>
      <c r="F68" s="32">
        <f t="shared" ref="F68:F78" si="25">SUM(D68:E68)</f>
        <v>120</v>
      </c>
      <c r="G68" s="71">
        <f>SUM(G70:G78)</f>
        <v>5</v>
      </c>
      <c r="H68" s="71">
        <f>SUM(H70:H78)</f>
        <v>15</v>
      </c>
      <c r="I68" s="32">
        <f t="shared" ref="I68:I78" si="26">SUM(G68:H68)</f>
        <v>20</v>
      </c>
      <c r="J68" s="32">
        <f t="shared" ref="J68:J78" si="27">SUM(D68,G68)</f>
        <v>61</v>
      </c>
      <c r="K68" s="32">
        <f t="shared" ref="K68:K78" si="28">SUM(E68,H68)</f>
        <v>79</v>
      </c>
      <c r="L68" s="62">
        <f t="shared" ref="L68:L78" si="29">SUM(J68:K68)</f>
        <v>140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'JULI 23'!J70</f>
        <v>48</v>
      </c>
      <c r="E70" s="36">
        <f>'JULI 23'!K70</f>
        <v>37</v>
      </c>
      <c r="F70" s="32">
        <f t="shared" si="25"/>
        <v>85</v>
      </c>
      <c r="G70" s="32">
        <v>4</v>
      </c>
      <c r="H70" s="32">
        <v>7</v>
      </c>
      <c r="I70" s="32">
        <f t="shared" si="26"/>
        <v>11</v>
      </c>
      <c r="J70" s="32">
        <f t="shared" si="27"/>
        <v>52</v>
      </c>
      <c r="K70" s="32">
        <f t="shared" si="28"/>
        <v>44</v>
      </c>
      <c r="L70" s="62">
        <f t="shared" si="29"/>
        <v>96</v>
      </c>
    </row>
    <row r="71" ht="32.25" customHeight="1" spans="1:12">
      <c r="A71" s="41"/>
      <c r="B71" s="42">
        <v>2</v>
      </c>
      <c r="C71" s="35" t="s">
        <v>61</v>
      </c>
      <c r="D71" s="36">
        <f>'JULI 23'!J71</f>
        <v>1</v>
      </c>
      <c r="E71" s="36">
        <f>'JULI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'JULI 23'!J72</f>
        <v>0</v>
      </c>
      <c r="E72" s="36">
        <f>'JULI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'JULI 23'!J73</f>
        <v>7</v>
      </c>
      <c r="E73" s="36">
        <f>'JULI 23'!K73</f>
        <v>6</v>
      </c>
      <c r="F73" s="32">
        <f t="shared" si="25"/>
        <v>13</v>
      </c>
      <c r="G73" s="32">
        <v>1</v>
      </c>
      <c r="H73" s="32">
        <v>2</v>
      </c>
      <c r="I73" s="32">
        <f t="shared" si="26"/>
        <v>3</v>
      </c>
      <c r="J73" s="32">
        <f t="shared" si="27"/>
        <v>8</v>
      </c>
      <c r="K73" s="32">
        <f t="shared" si="28"/>
        <v>8</v>
      </c>
      <c r="L73" s="62">
        <f t="shared" si="29"/>
        <v>16</v>
      </c>
    </row>
    <row r="74" ht="32.25" customHeight="1" spans="1:12">
      <c r="A74" s="41"/>
      <c r="B74" s="42">
        <v>5</v>
      </c>
      <c r="C74" s="35" t="s">
        <v>64</v>
      </c>
      <c r="D74" s="36">
        <f>'JULI 23'!J74</f>
        <v>0</v>
      </c>
      <c r="E74" s="36">
        <f>'JULI 23'!K74</f>
        <v>5</v>
      </c>
      <c r="F74" s="32">
        <f t="shared" si="25"/>
        <v>5</v>
      </c>
      <c r="G74" s="32">
        <v>0</v>
      </c>
      <c r="H74" s="32">
        <v>2</v>
      </c>
      <c r="I74" s="32">
        <f t="shared" si="26"/>
        <v>2</v>
      </c>
      <c r="J74" s="32">
        <f t="shared" si="27"/>
        <v>0</v>
      </c>
      <c r="K74" s="32">
        <f t="shared" si="28"/>
        <v>7</v>
      </c>
      <c r="L74" s="62">
        <f t="shared" si="29"/>
        <v>7</v>
      </c>
    </row>
    <row r="75" ht="32.25" customHeight="1" spans="1:12">
      <c r="A75" s="41"/>
      <c r="B75" s="42">
        <v>6</v>
      </c>
      <c r="C75" s="35" t="s">
        <v>65</v>
      </c>
      <c r="D75" s="36">
        <f>'JULI 23'!J75</f>
        <v>0</v>
      </c>
      <c r="E75" s="36">
        <f>'JULI 23'!K75</f>
        <v>5</v>
      </c>
      <c r="F75" s="32">
        <f t="shared" si="25"/>
        <v>5</v>
      </c>
      <c r="G75" s="32">
        <v>0</v>
      </c>
      <c r="H75" s="32">
        <v>2</v>
      </c>
      <c r="I75" s="32">
        <f t="shared" si="26"/>
        <v>2</v>
      </c>
      <c r="J75" s="32">
        <f t="shared" si="27"/>
        <v>0</v>
      </c>
      <c r="K75" s="32">
        <f t="shared" si="28"/>
        <v>7</v>
      </c>
      <c r="L75" s="62">
        <f t="shared" si="29"/>
        <v>7</v>
      </c>
    </row>
    <row r="76" ht="32.25" customHeight="1" spans="1:12">
      <c r="A76" s="41"/>
      <c r="B76" s="42">
        <v>7</v>
      </c>
      <c r="C76" s="35" t="s">
        <v>66</v>
      </c>
      <c r="D76" s="36">
        <f>'JULI 23'!J76</f>
        <v>0</v>
      </c>
      <c r="E76" s="36">
        <f>'JULI 23'!K76</f>
        <v>5</v>
      </c>
      <c r="F76" s="32">
        <f t="shared" si="25"/>
        <v>5</v>
      </c>
      <c r="G76" s="32">
        <v>0</v>
      </c>
      <c r="H76" s="32">
        <v>2</v>
      </c>
      <c r="I76" s="32">
        <f t="shared" si="26"/>
        <v>2</v>
      </c>
      <c r="J76" s="32">
        <f t="shared" si="27"/>
        <v>0</v>
      </c>
      <c r="K76" s="32">
        <f t="shared" si="28"/>
        <v>7</v>
      </c>
      <c r="L76" s="62">
        <f t="shared" si="29"/>
        <v>7</v>
      </c>
    </row>
    <row r="77" ht="32.25" customHeight="1" spans="1:12">
      <c r="A77" s="41"/>
      <c r="B77" s="42">
        <v>8</v>
      </c>
      <c r="C77" s="35" t="s">
        <v>67</v>
      </c>
      <c r="D77" s="36">
        <f>'JULI 23'!J77</f>
        <v>0</v>
      </c>
      <c r="E77" s="36">
        <f>'JULI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'JULI 23'!J78</f>
        <v>0</v>
      </c>
      <c r="E78" s="36">
        <f>'JULI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'JULI 23'!J81</f>
        <v>231</v>
      </c>
      <c r="E81" s="36">
        <f>'JULI 23'!K81</f>
        <v>286</v>
      </c>
      <c r="F81" s="32">
        <f t="shared" ref="F81:F87" si="30">SUM(D81:E81)</f>
        <v>517</v>
      </c>
      <c r="G81" s="71">
        <f>SUM(G83:G87)</f>
        <v>38</v>
      </c>
      <c r="H81" s="71">
        <f>SUM(H83:H87)</f>
        <v>53</v>
      </c>
      <c r="I81" s="32">
        <f t="shared" ref="I81:I87" si="31">SUM(G81:H81)</f>
        <v>91</v>
      </c>
      <c r="J81" s="32">
        <f t="shared" ref="J81:J87" si="32">SUM(D81,G81)</f>
        <v>269</v>
      </c>
      <c r="K81" s="32">
        <f t="shared" ref="K81:K87" si="33">SUM(E81,H81)</f>
        <v>339</v>
      </c>
      <c r="L81" s="62">
        <f t="shared" ref="L81:L87" si="34">SUM(J81:K81)</f>
        <v>608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'JULI 23'!J83</f>
        <v>231</v>
      </c>
      <c r="E83" s="36">
        <f>'JULI 23'!K83</f>
        <v>286</v>
      </c>
      <c r="F83" s="32">
        <f t="shared" si="30"/>
        <v>517</v>
      </c>
      <c r="G83" s="32">
        <v>38</v>
      </c>
      <c r="H83" s="32">
        <v>53</v>
      </c>
      <c r="I83" s="32">
        <f t="shared" si="31"/>
        <v>91</v>
      </c>
      <c r="J83" s="32">
        <f t="shared" si="32"/>
        <v>269</v>
      </c>
      <c r="K83" s="32">
        <f t="shared" si="33"/>
        <v>339</v>
      </c>
      <c r="L83" s="62">
        <f t="shared" si="34"/>
        <v>608</v>
      </c>
    </row>
    <row r="84" ht="32.25" customHeight="1" spans="1:12">
      <c r="A84" s="41"/>
      <c r="B84" s="42">
        <v>2</v>
      </c>
      <c r="C84" s="35" t="s">
        <v>73</v>
      </c>
      <c r="D84" s="36">
        <f>'JULI 23'!J84</f>
        <v>0</v>
      </c>
      <c r="E84" s="36">
        <f>'JULI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'JULI 23'!J85</f>
        <v>0</v>
      </c>
      <c r="E85" s="36">
        <f>'JULI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'JULI 23'!J86</f>
        <v>0</v>
      </c>
      <c r="E86" s="36">
        <f>'JULI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'JULI 23'!J87</f>
        <v>0</v>
      </c>
      <c r="E87" s="36">
        <f>'JULI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3211</v>
      </c>
      <c r="E92" s="106">
        <v>3211</v>
      </c>
      <c r="F92" s="107">
        <v>1</v>
      </c>
      <c r="G92" s="103">
        <f>I19</f>
        <v>479</v>
      </c>
      <c r="H92" s="108">
        <f>G92</f>
        <v>479</v>
      </c>
      <c r="I92" s="107">
        <v>1</v>
      </c>
      <c r="J92" s="108">
        <f>SUM(D92,G92)</f>
        <v>3690</v>
      </c>
      <c r="K92" s="108">
        <f>J92</f>
        <v>3690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512</v>
      </c>
      <c r="E94" s="114">
        <f>'FEBRUARI 23'!K97</f>
        <v>1258</v>
      </c>
      <c r="F94" s="115">
        <f>D94/E94</f>
        <v>0.406995230524642</v>
      </c>
      <c r="G94" s="116">
        <f>I26</f>
        <v>67</v>
      </c>
      <c r="H94" s="116">
        <v>1258</v>
      </c>
      <c r="I94" s="115">
        <f>G94/H94</f>
        <v>0.0532591414944356</v>
      </c>
      <c r="J94" s="116">
        <f>L26</f>
        <v>579</v>
      </c>
      <c r="K94" s="116">
        <v>1258</v>
      </c>
      <c r="L94" s="126">
        <f>J94/K94</f>
        <v>0.460254372019078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112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L105"/>
  <sheetViews>
    <sheetView view="pageBreakPreview" zoomScale="60" zoomScaleNormal="73" workbookViewId="0">
      <pane ySplit="16" topLeftCell="A17" activePane="bottomLeft" state="frozen"/>
      <selection/>
      <selection pane="bottomLeft" activeCell="D18" sqref="D18"/>
    </sheetView>
  </sheetViews>
  <sheetFormatPr defaultColWidth="9" defaultRowHeight="15"/>
  <cols>
    <col min="1" max="1" width="7" customWidth="1"/>
    <col min="2" max="2" width="3.14285714285714" customWidth="1"/>
    <col min="3" max="3" width="28.5714285714286" customWidth="1"/>
    <col min="4" max="12" width="11.7142857142857" customWidth="1"/>
  </cols>
  <sheetData>
    <row r="10" ht="27" spans="1:12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ht="24" spans="1:12">
      <c r="A11" s="3" t="s">
        <v>113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4" spans="1:12">
      <c r="A12" s="3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16.5" spans="1:12">
      <c r="A13" s="5" t="s">
        <v>3</v>
      </c>
      <c r="B13" s="6"/>
      <c r="C13" s="7" t="s">
        <v>4</v>
      </c>
      <c r="D13" s="8" t="s">
        <v>5</v>
      </c>
      <c r="E13" s="9"/>
      <c r="F13" s="9"/>
      <c r="G13" s="9"/>
      <c r="H13" s="9"/>
      <c r="I13" s="9"/>
      <c r="J13" s="9"/>
      <c r="K13" s="9"/>
      <c r="L13" s="57"/>
    </row>
    <row r="14" ht="16.5" spans="1:12">
      <c r="A14" s="10"/>
      <c r="B14" s="11"/>
      <c r="C14" s="12"/>
      <c r="D14" s="8" t="s">
        <v>6</v>
      </c>
      <c r="E14" s="9"/>
      <c r="F14" s="13"/>
      <c r="G14" s="14" t="s">
        <v>7</v>
      </c>
      <c r="H14" s="9"/>
      <c r="I14" s="57"/>
      <c r="J14" s="58" t="s">
        <v>8</v>
      </c>
      <c r="K14" s="9"/>
      <c r="L14" s="57"/>
    </row>
    <row r="15" ht="16.5" spans="1:12">
      <c r="A15" s="10"/>
      <c r="B15" s="11"/>
      <c r="C15" s="12"/>
      <c r="D15" s="15" t="s">
        <v>9</v>
      </c>
      <c r="E15" s="16" t="s">
        <v>10</v>
      </c>
      <c r="F15" s="16" t="s">
        <v>11</v>
      </c>
      <c r="G15" s="16" t="s">
        <v>9</v>
      </c>
      <c r="H15" s="16" t="s">
        <v>10</v>
      </c>
      <c r="I15" s="16" t="s">
        <v>11</v>
      </c>
      <c r="J15" s="16" t="s">
        <v>9</v>
      </c>
      <c r="K15" s="16" t="s">
        <v>10</v>
      </c>
      <c r="L15" s="59" t="s">
        <v>11</v>
      </c>
    </row>
    <row r="16" ht="16.5" spans="1:12">
      <c r="A16" s="17"/>
      <c r="B16" s="18"/>
      <c r="C16" s="19"/>
      <c r="D16" s="20">
        <v>4</v>
      </c>
      <c r="E16" s="21"/>
      <c r="F16" s="21"/>
      <c r="G16" s="21"/>
      <c r="H16" s="21"/>
      <c r="I16" s="21"/>
      <c r="J16" s="21"/>
      <c r="K16" s="21"/>
      <c r="L16" s="60"/>
    </row>
    <row r="17" ht="15.75" spans="1:12">
      <c r="A17" s="22"/>
      <c r="B17" s="23"/>
      <c r="C17" s="24"/>
      <c r="D17" s="25"/>
      <c r="E17" s="26"/>
      <c r="F17" s="26"/>
      <c r="G17" s="26"/>
      <c r="H17" s="26"/>
      <c r="I17" s="26"/>
      <c r="J17" s="26"/>
      <c r="K17" s="26"/>
      <c r="L17" s="61"/>
    </row>
    <row r="18" ht="36" customHeight="1" spans="1:12">
      <c r="A18" s="27" t="s">
        <v>12</v>
      </c>
      <c r="B18" s="28"/>
      <c r="C18" s="29" t="s">
        <v>13</v>
      </c>
      <c r="D18" s="30"/>
      <c r="E18" s="31"/>
      <c r="F18" s="32"/>
      <c r="G18" s="32"/>
      <c r="H18" s="32"/>
      <c r="I18" s="32"/>
      <c r="J18" s="32"/>
      <c r="K18" s="32"/>
      <c r="L18" s="62"/>
    </row>
    <row r="19" ht="32.25" customHeight="1" spans="1:12">
      <c r="A19" s="33"/>
      <c r="B19" s="34">
        <v>1</v>
      </c>
      <c r="C19" s="35" t="s">
        <v>14</v>
      </c>
      <c r="D19" s="36">
        <f>'AGUSTUS 23'!J19</f>
        <v>899</v>
      </c>
      <c r="E19" s="36">
        <f>'AGUSTUS 23'!K19</f>
        <v>2791</v>
      </c>
      <c r="F19" s="32">
        <f>SUM(D19:E19)</f>
        <v>3690</v>
      </c>
      <c r="G19" s="32">
        <v>120</v>
      </c>
      <c r="H19" s="32">
        <v>406</v>
      </c>
      <c r="I19" s="32">
        <f>SUM(G19:H19)</f>
        <v>526</v>
      </c>
      <c r="J19" s="32">
        <f>SUM(D19,G19)</f>
        <v>1019</v>
      </c>
      <c r="K19" s="32">
        <f>SUM(E19,H19)</f>
        <v>3197</v>
      </c>
      <c r="L19" s="62">
        <f>SUM(J19:K19)</f>
        <v>4216</v>
      </c>
    </row>
    <row r="20" ht="15.75" spans="1:12">
      <c r="A20" s="37"/>
      <c r="B20" s="38"/>
      <c r="C20" s="39"/>
      <c r="D20" s="36"/>
      <c r="E20" s="36"/>
      <c r="F20" s="32"/>
      <c r="G20" s="40"/>
      <c r="H20" s="40"/>
      <c r="I20" s="32"/>
      <c r="J20" s="32"/>
      <c r="K20" s="32"/>
      <c r="L20" s="62"/>
    </row>
    <row r="21" ht="32.25" customHeight="1" spans="1:12">
      <c r="A21" s="27" t="s">
        <v>15</v>
      </c>
      <c r="B21" s="28"/>
      <c r="C21" s="29" t="s">
        <v>16</v>
      </c>
      <c r="D21" s="36"/>
      <c r="E21" s="36"/>
      <c r="F21" s="32"/>
      <c r="G21" s="32"/>
      <c r="H21" s="32"/>
      <c r="I21" s="32"/>
      <c r="J21" s="32"/>
      <c r="K21" s="32"/>
      <c r="L21" s="62"/>
    </row>
    <row r="22" ht="33.75" spans="1:12">
      <c r="A22" s="41"/>
      <c r="B22" s="42">
        <v>1</v>
      </c>
      <c r="C22" s="35" t="s">
        <v>17</v>
      </c>
      <c r="D22" s="36">
        <f>'AGUSTUS 23'!J22</f>
        <v>865</v>
      </c>
      <c r="E22" s="36">
        <f>'AGUSTUS 23'!K22</f>
        <v>2657</v>
      </c>
      <c r="F22" s="32">
        <f t="shared" ref="F22:F28" si="0">SUM(D22:E22)</f>
        <v>3522</v>
      </c>
      <c r="G22" s="32">
        <v>119</v>
      </c>
      <c r="H22" s="32">
        <v>387</v>
      </c>
      <c r="I22" s="32">
        <f t="shared" ref="I22:I28" si="1">SUM(G22:H22)</f>
        <v>506</v>
      </c>
      <c r="J22" s="32">
        <f t="shared" ref="J22:J28" si="2">SUM(D22,G22)</f>
        <v>984</v>
      </c>
      <c r="K22" s="32">
        <f t="shared" ref="K22:K28" si="3">SUM(E22,H22)</f>
        <v>3044</v>
      </c>
      <c r="L22" s="62">
        <f t="shared" ref="L22:L28" si="4">SUM(J22:K22)</f>
        <v>4028</v>
      </c>
    </row>
    <row r="23" ht="15.75" spans="1:12">
      <c r="A23" s="22"/>
      <c r="B23" s="23"/>
      <c r="C23" s="43"/>
      <c r="D23" s="44"/>
      <c r="E23" s="44"/>
      <c r="F23" s="45"/>
      <c r="G23" s="46"/>
      <c r="H23" s="46"/>
      <c r="I23" s="45"/>
      <c r="J23" s="45"/>
      <c r="K23" s="45"/>
      <c r="L23" s="63"/>
    </row>
    <row r="24" ht="46.5" customHeight="1" spans="1:12">
      <c r="A24" s="27" t="s">
        <v>18</v>
      </c>
      <c r="B24" s="28"/>
      <c r="C24" s="29" t="s">
        <v>19</v>
      </c>
      <c r="D24" s="36"/>
      <c r="E24" s="36"/>
      <c r="F24" s="32"/>
      <c r="G24" s="32"/>
      <c r="H24" s="32"/>
      <c r="I24" s="32"/>
      <c r="J24" s="32"/>
      <c r="K24" s="32"/>
      <c r="L24" s="62"/>
    </row>
    <row r="25" ht="32.25" customHeight="1" spans="1:12">
      <c r="A25" s="41"/>
      <c r="B25" s="42">
        <v>1</v>
      </c>
      <c r="C25" s="35" t="s">
        <v>20</v>
      </c>
      <c r="D25" s="36">
        <f>'AGUSTUS 23'!J25</f>
        <v>154</v>
      </c>
      <c r="E25" s="36">
        <f>'AGUSTUS 23'!K25</f>
        <v>194</v>
      </c>
      <c r="F25" s="32">
        <f t="shared" si="0"/>
        <v>348</v>
      </c>
      <c r="G25" s="32">
        <v>26</v>
      </c>
      <c r="H25" s="32">
        <v>31</v>
      </c>
      <c r="I25" s="32">
        <f t="shared" si="1"/>
        <v>57</v>
      </c>
      <c r="J25" s="32">
        <f t="shared" si="2"/>
        <v>180</v>
      </c>
      <c r="K25" s="32">
        <f t="shared" si="3"/>
        <v>225</v>
      </c>
      <c r="L25" s="62">
        <f t="shared" si="4"/>
        <v>405</v>
      </c>
    </row>
    <row r="26" ht="32.25" customHeight="1" spans="1:12">
      <c r="A26" s="41"/>
      <c r="B26" s="42">
        <v>2</v>
      </c>
      <c r="C26" s="35" t="s">
        <v>21</v>
      </c>
      <c r="D26" s="36">
        <f>'AGUSTUS 23'!J26</f>
        <v>0</v>
      </c>
      <c r="E26" s="36">
        <f>'AGUSTUS 23'!K26</f>
        <v>579</v>
      </c>
      <c r="F26" s="32">
        <f t="shared" si="0"/>
        <v>579</v>
      </c>
      <c r="G26" s="32">
        <v>0</v>
      </c>
      <c r="H26" s="32">
        <v>77</v>
      </c>
      <c r="I26" s="32">
        <f t="shared" si="1"/>
        <v>77</v>
      </c>
      <c r="J26" s="32">
        <f t="shared" si="2"/>
        <v>0</v>
      </c>
      <c r="K26" s="32">
        <f t="shared" si="3"/>
        <v>656</v>
      </c>
      <c r="L26" s="62">
        <f t="shared" si="4"/>
        <v>656</v>
      </c>
    </row>
    <row r="27" ht="32.25" customHeight="1" spans="1:12">
      <c r="A27" s="41"/>
      <c r="B27" s="42">
        <v>3</v>
      </c>
      <c r="C27" s="35" t="s">
        <v>22</v>
      </c>
      <c r="D27" s="36">
        <f>'AGUSTUS 23'!J27</f>
        <v>44</v>
      </c>
      <c r="E27" s="36">
        <f>'AGUSTUS 23'!K27</f>
        <v>359</v>
      </c>
      <c r="F27" s="32">
        <f t="shared" si="0"/>
        <v>403</v>
      </c>
      <c r="G27" s="32">
        <v>3</v>
      </c>
      <c r="H27" s="32">
        <v>57</v>
      </c>
      <c r="I27" s="32">
        <f t="shared" si="1"/>
        <v>60</v>
      </c>
      <c r="J27" s="32">
        <f t="shared" si="2"/>
        <v>47</v>
      </c>
      <c r="K27" s="32">
        <f t="shared" si="3"/>
        <v>416</v>
      </c>
      <c r="L27" s="62">
        <f t="shared" si="4"/>
        <v>463</v>
      </c>
    </row>
    <row r="28" ht="32.25" customHeight="1" spans="1:12">
      <c r="A28" s="41"/>
      <c r="B28" s="42">
        <v>4</v>
      </c>
      <c r="C28" s="35" t="s">
        <v>23</v>
      </c>
      <c r="D28" s="36">
        <f>'AGUSTUS 23'!J28</f>
        <v>1</v>
      </c>
      <c r="E28" s="36">
        <f>'AGUSTUS 23'!K28</f>
        <v>323</v>
      </c>
      <c r="F28" s="32">
        <f t="shared" si="0"/>
        <v>324</v>
      </c>
      <c r="G28" s="32">
        <v>1</v>
      </c>
      <c r="H28" s="32">
        <v>75</v>
      </c>
      <c r="I28" s="32">
        <f t="shared" si="1"/>
        <v>76</v>
      </c>
      <c r="J28" s="32">
        <f t="shared" si="2"/>
        <v>2</v>
      </c>
      <c r="K28" s="32">
        <f t="shared" si="3"/>
        <v>398</v>
      </c>
      <c r="L28" s="62">
        <f t="shared" si="4"/>
        <v>400</v>
      </c>
    </row>
    <row r="29" ht="27" customHeight="1" spans="1:12">
      <c r="A29" s="22"/>
      <c r="B29" s="23"/>
      <c r="C29" s="43"/>
      <c r="D29" s="44"/>
      <c r="E29" s="44"/>
      <c r="F29" s="45"/>
      <c r="G29" s="47"/>
      <c r="H29" s="47"/>
      <c r="I29" s="45"/>
      <c r="J29" s="45"/>
      <c r="K29" s="45"/>
      <c r="L29" s="63"/>
    </row>
    <row r="30" ht="42" customHeight="1" spans="1:12">
      <c r="A30" s="27" t="s">
        <v>24</v>
      </c>
      <c r="B30" s="28"/>
      <c r="C30" s="48" t="s">
        <v>25</v>
      </c>
      <c r="D30" s="36"/>
      <c r="E30" s="36"/>
      <c r="F30" s="32"/>
      <c r="G30" s="49"/>
      <c r="H30" s="49"/>
      <c r="I30" s="32"/>
      <c r="J30" s="32"/>
      <c r="K30" s="32"/>
      <c r="L30" s="62"/>
    </row>
    <row r="31" ht="32.25" customHeight="1" spans="1:12">
      <c r="A31" s="41"/>
      <c r="B31" s="42">
        <v>1</v>
      </c>
      <c r="C31" s="35" t="s">
        <v>26</v>
      </c>
      <c r="D31" s="36">
        <f>'AGUSTUS 23'!J31</f>
        <v>632</v>
      </c>
      <c r="E31" s="36">
        <f>'AGUSTUS 23'!K31</f>
        <v>1471</v>
      </c>
      <c r="F31" s="32">
        <f t="shared" ref="F31:F41" si="5">SUM(D31:E31)</f>
        <v>2103</v>
      </c>
      <c r="G31" s="50">
        <v>84</v>
      </c>
      <c r="H31" s="50">
        <v>203</v>
      </c>
      <c r="I31" s="32">
        <f t="shared" ref="I31:I41" si="6">SUM(G31:H31)</f>
        <v>287</v>
      </c>
      <c r="J31" s="32">
        <f t="shared" ref="J31:J41" si="7">SUM(D31,G31)</f>
        <v>716</v>
      </c>
      <c r="K31" s="32">
        <f t="shared" ref="K31:K41" si="8">SUM(E31,H31)</f>
        <v>1674</v>
      </c>
      <c r="L31" s="62">
        <f t="shared" ref="L31:L41" si="9">SUM(J31:K31)</f>
        <v>2390</v>
      </c>
    </row>
    <row r="32" ht="32.25" customHeight="1" spans="1:12">
      <c r="A32" s="41"/>
      <c r="B32" s="42">
        <v>2</v>
      </c>
      <c r="C32" s="35" t="s">
        <v>27</v>
      </c>
      <c r="D32" s="36">
        <f>'AGUSTUS 23'!J32</f>
        <v>353</v>
      </c>
      <c r="E32" s="36">
        <f>'AGUSTUS 23'!K32</f>
        <v>822</v>
      </c>
      <c r="F32" s="32">
        <f t="shared" si="5"/>
        <v>1175</v>
      </c>
      <c r="G32" s="32">
        <v>34</v>
      </c>
      <c r="H32" s="32">
        <v>93</v>
      </c>
      <c r="I32" s="32">
        <f t="shared" si="6"/>
        <v>127</v>
      </c>
      <c r="J32" s="32">
        <f t="shared" si="7"/>
        <v>387</v>
      </c>
      <c r="K32" s="32">
        <f t="shared" si="8"/>
        <v>915</v>
      </c>
      <c r="L32" s="62">
        <f t="shared" si="9"/>
        <v>1302</v>
      </c>
    </row>
    <row r="33" ht="32.25" customHeight="1" spans="1:12">
      <c r="A33" s="41"/>
      <c r="B33" s="42">
        <v>3</v>
      </c>
      <c r="C33" s="35" t="s">
        <v>28</v>
      </c>
      <c r="D33" s="36">
        <f>'AGUSTUS 23'!J33</f>
        <v>144</v>
      </c>
      <c r="E33" s="36">
        <f>'AGUSTUS 23'!K33</f>
        <v>350</v>
      </c>
      <c r="F33" s="32">
        <f t="shared" si="5"/>
        <v>494</v>
      </c>
      <c r="G33" s="32">
        <v>7</v>
      </c>
      <c r="H33" s="32">
        <v>16</v>
      </c>
      <c r="I33" s="32">
        <f t="shared" si="6"/>
        <v>23</v>
      </c>
      <c r="J33" s="32">
        <f t="shared" si="7"/>
        <v>151</v>
      </c>
      <c r="K33" s="32">
        <f t="shared" si="8"/>
        <v>366</v>
      </c>
      <c r="L33" s="62">
        <f t="shared" si="9"/>
        <v>517</v>
      </c>
    </row>
    <row r="34" ht="32.25" customHeight="1" spans="1:12">
      <c r="A34" s="41"/>
      <c r="B34" s="42">
        <v>4</v>
      </c>
      <c r="C34" s="35" t="s">
        <v>29</v>
      </c>
      <c r="D34" s="36">
        <f>'AGUSTUS 23'!J34</f>
        <v>113</v>
      </c>
      <c r="E34" s="36">
        <f>'AGUSTUS 23'!K34</f>
        <v>260</v>
      </c>
      <c r="F34" s="32">
        <f t="shared" si="5"/>
        <v>373</v>
      </c>
      <c r="G34" s="32">
        <v>4</v>
      </c>
      <c r="H34" s="32">
        <v>12</v>
      </c>
      <c r="I34" s="32">
        <f t="shared" si="6"/>
        <v>16</v>
      </c>
      <c r="J34" s="32">
        <f t="shared" si="7"/>
        <v>117</v>
      </c>
      <c r="K34" s="32">
        <f t="shared" si="8"/>
        <v>272</v>
      </c>
      <c r="L34" s="62">
        <f t="shared" si="9"/>
        <v>389</v>
      </c>
    </row>
    <row r="35" ht="32.25" customHeight="1" spans="1:12">
      <c r="A35" s="41"/>
      <c r="B35" s="42">
        <v>5</v>
      </c>
      <c r="C35" s="35" t="s">
        <v>30</v>
      </c>
      <c r="D35" s="36">
        <f>'AGUSTUS 23'!J35</f>
        <v>169</v>
      </c>
      <c r="E35" s="36">
        <f>'AGUSTUS 23'!K35</f>
        <v>396</v>
      </c>
      <c r="F35" s="32">
        <f t="shared" si="5"/>
        <v>565</v>
      </c>
      <c r="G35" s="32">
        <v>6</v>
      </c>
      <c r="H35" s="32">
        <v>18</v>
      </c>
      <c r="I35" s="32">
        <f t="shared" si="6"/>
        <v>24</v>
      </c>
      <c r="J35" s="32">
        <f t="shared" si="7"/>
        <v>175</v>
      </c>
      <c r="K35" s="32">
        <f t="shared" si="8"/>
        <v>414</v>
      </c>
      <c r="L35" s="62">
        <f t="shared" si="9"/>
        <v>589</v>
      </c>
    </row>
    <row r="36" ht="32.25" customHeight="1" spans="1:12">
      <c r="A36" s="41"/>
      <c r="B36" s="42">
        <v>6</v>
      </c>
      <c r="C36" s="35" t="s">
        <v>31</v>
      </c>
      <c r="D36" s="36">
        <f>'AGUSTUS 23'!J36</f>
        <v>140</v>
      </c>
      <c r="E36" s="36">
        <f>'AGUSTUS 23'!K36</f>
        <v>301</v>
      </c>
      <c r="F36" s="32">
        <f t="shared" si="5"/>
        <v>441</v>
      </c>
      <c r="G36" s="32">
        <v>4</v>
      </c>
      <c r="H36" s="32">
        <v>5</v>
      </c>
      <c r="I36" s="32">
        <f t="shared" si="6"/>
        <v>9</v>
      </c>
      <c r="J36" s="32">
        <f t="shared" si="7"/>
        <v>144</v>
      </c>
      <c r="K36" s="32">
        <f t="shared" si="8"/>
        <v>306</v>
      </c>
      <c r="L36" s="62">
        <f t="shared" si="9"/>
        <v>450</v>
      </c>
    </row>
    <row r="37" ht="32.25" customHeight="1" spans="1:12">
      <c r="A37" s="41"/>
      <c r="B37" s="42">
        <v>7</v>
      </c>
      <c r="C37" s="35" t="s">
        <v>32</v>
      </c>
      <c r="D37" s="36">
        <f>'AGUSTUS 23'!J37</f>
        <v>140</v>
      </c>
      <c r="E37" s="36">
        <f>'AGUSTUS 23'!K37</f>
        <v>301</v>
      </c>
      <c r="F37" s="32">
        <f t="shared" si="5"/>
        <v>441</v>
      </c>
      <c r="G37" s="32">
        <v>4</v>
      </c>
      <c r="H37" s="32">
        <v>5</v>
      </c>
      <c r="I37" s="32">
        <f t="shared" si="6"/>
        <v>9</v>
      </c>
      <c r="J37" s="32">
        <f t="shared" si="7"/>
        <v>144</v>
      </c>
      <c r="K37" s="32">
        <f t="shared" si="8"/>
        <v>306</v>
      </c>
      <c r="L37" s="62">
        <f t="shared" si="9"/>
        <v>450</v>
      </c>
    </row>
    <row r="38" ht="32.25" customHeight="1" spans="1:12">
      <c r="A38" s="41"/>
      <c r="B38" s="42">
        <v>8</v>
      </c>
      <c r="C38" s="35" t="s">
        <v>33</v>
      </c>
      <c r="D38" s="36">
        <f>'AGUSTUS 23'!J38</f>
        <v>339</v>
      </c>
      <c r="E38" s="36">
        <f>'AGUSTUS 23'!K38</f>
        <v>804</v>
      </c>
      <c r="F38" s="32">
        <f t="shared" si="5"/>
        <v>1143</v>
      </c>
      <c r="G38" s="32">
        <v>26</v>
      </c>
      <c r="H38" s="32">
        <v>61</v>
      </c>
      <c r="I38" s="32">
        <f t="shared" si="6"/>
        <v>87</v>
      </c>
      <c r="J38" s="32">
        <f t="shared" si="7"/>
        <v>365</v>
      </c>
      <c r="K38" s="32">
        <f t="shared" si="8"/>
        <v>865</v>
      </c>
      <c r="L38" s="62">
        <f t="shared" si="9"/>
        <v>1230</v>
      </c>
    </row>
    <row r="39" ht="32.25" customHeight="1" spans="1:12">
      <c r="A39" s="41"/>
      <c r="B39" s="42">
        <v>9</v>
      </c>
      <c r="C39" s="35" t="s">
        <v>34</v>
      </c>
      <c r="D39" s="36">
        <f>'AGUSTUS 23'!J39</f>
        <v>64</v>
      </c>
      <c r="E39" s="36">
        <f>'AGUSTUS 23'!K39</f>
        <v>110</v>
      </c>
      <c r="F39" s="32">
        <f t="shared" si="5"/>
        <v>174</v>
      </c>
      <c r="G39" s="32">
        <v>2</v>
      </c>
      <c r="H39" s="32">
        <v>2</v>
      </c>
      <c r="I39" s="32">
        <f t="shared" si="6"/>
        <v>4</v>
      </c>
      <c r="J39" s="32">
        <f t="shared" si="7"/>
        <v>66</v>
      </c>
      <c r="K39" s="32">
        <f t="shared" si="8"/>
        <v>112</v>
      </c>
      <c r="L39" s="62">
        <f t="shared" si="9"/>
        <v>178</v>
      </c>
    </row>
    <row r="40" ht="32.25" customHeight="1" spans="1:12">
      <c r="A40" s="41"/>
      <c r="B40" s="42">
        <v>10</v>
      </c>
      <c r="C40" s="35" t="s">
        <v>35</v>
      </c>
      <c r="D40" s="36">
        <f>'AGUSTUS 23'!J40</f>
        <v>64</v>
      </c>
      <c r="E40" s="36">
        <f>'AGUSTUS 23'!K40</f>
        <v>110</v>
      </c>
      <c r="F40" s="32">
        <f t="shared" si="5"/>
        <v>174</v>
      </c>
      <c r="G40" s="32">
        <v>2</v>
      </c>
      <c r="H40" s="32">
        <v>2</v>
      </c>
      <c r="I40" s="32">
        <f t="shared" si="6"/>
        <v>4</v>
      </c>
      <c r="J40" s="32">
        <f t="shared" si="7"/>
        <v>66</v>
      </c>
      <c r="K40" s="32">
        <f t="shared" si="8"/>
        <v>112</v>
      </c>
      <c r="L40" s="62">
        <f t="shared" si="9"/>
        <v>178</v>
      </c>
    </row>
    <row r="41" ht="32.25" customHeight="1" spans="1:12">
      <c r="A41" s="41"/>
      <c r="B41" s="42">
        <v>11</v>
      </c>
      <c r="C41" s="35" t="s">
        <v>36</v>
      </c>
      <c r="D41" s="36">
        <f>'AGUSTUS 23'!J41</f>
        <v>0</v>
      </c>
      <c r="E41" s="36">
        <f>'AGUSTUS 23'!K41</f>
        <v>0</v>
      </c>
      <c r="F41" s="32">
        <f t="shared" si="5"/>
        <v>0</v>
      </c>
      <c r="G41" s="32">
        <v>0</v>
      </c>
      <c r="H41" s="32">
        <v>0</v>
      </c>
      <c r="I41" s="32">
        <f t="shared" si="6"/>
        <v>0</v>
      </c>
      <c r="J41" s="32">
        <f t="shared" si="7"/>
        <v>0</v>
      </c>
      <c r="K41" s="32">
        <f t="shared" si="8"/>
        <v>0</v>
      </c>
      <c r="L41" s="62">
        <f t="shared" si="9"/>
        <v>0</v>
      </c>
    </row>
    <row r="42" ht="15.75" spans="1:12">
      <c r="A42" s="22"/>
      <c r="B42" s="23"/>
      <c r="C42" s="43"/>
      <c r="D42" s="44"/>
      <c r="E42" s="44"/>
      <c r="F42" s="45"/>
      <c r="G42" s="47"/>
      <c r="H42" s="47"/>
      <c r="I42" s="45"/>
      <c r="J42" s="45"/>
      <c r="K42" s="45"/>
      <c r="L42" s="63"/>
    </row>
    <row r="43" ht="34.5" customHeight="1" spans="1:12">
      <c r="A43" s="27" t="s">
        <v>37</v>
      </c>
      <c r="B43" s="28"/>
      <c r="C43" s="48" t="s">
        <v>38</v>
      </c>
      <c r="D43" s="36"/>
      <c r="E43" s="36"/>
      <c r="F43" s="32"/>
      <c r="G43" s="49"/>
      <c r="H43" s="49"/>
      <c r="I43" s="32"/>
      <c r="J43" s="32"/>
      <c r="K43" s="32"/>
      <c r="L43" s="62"/>
    </row>
    <row r="44" ht="32.25" customHeight="1" spans="1:12">
      <c r="A44" s="41"/>
      <c r="B44" s="42">
        <v>1</v>
      </c>
      <c r="C44" s="35" t="s">
        <v>39</v>
      </c>
      <c r="D44" s="36">
        <f>'AGUSTUS 23'!J44</f>
        <v>96</v>
      </c>
      <c r="E44" s="36">
        <f>'AGUSTUS 23'!K44</f>
        <v>114</v>
      </c>
      <c r="F44" s="32">
        <f t="shared" ref="F44:F51" si="10">SUM(D44:E44)</f>
        <v>210</v>
      </c>
      <c r="G44" s="50">
        <v>25</v>
      </c>
      <c r="H44" s="50">
        <v>26</v>
      </c>
      <c r="I44" s="32">
        <f t="shared" ref="I44:I51" si="11">SUM(G44:H44)</f>
        <v>51</v>
      </c>
      <c r="J44" s="32">
        <f t="shared" ref="J44:J51" si="12">SUM(D44,G44)</f>
        <v>121</v>
      </c>
      <c r="K44" s="32">
        <f t="shared" ref="K44:K51" si="13">SUM(E44,H44)</f>
        <v>140</v>
      </c>
      <c r="L44" s="62">
        <f t="shared" ref="L44:L51" si="14">SUM(J44:K44)</f>
        <v>261</v>
      </c>
    </row>
    <row r="45" ht="32.25" customHeight="1" spans="1:12">
      <c r="A45" s="41"/>
      <c r="B45" s="42">
        <v>2</v>
      </c>
      <c r="C45" s="35" t="s">
        <v>40</v>
      </c>
      <c r="D45" s="36">
        <f>'AGUSTUS 23'!J45</f>
        <v>71</v>
      </c>
      <c r="E45" s="36">
        <f>'AGUSTUS 23'!K45</f>
        <v>593</v>
      </c>
      <c r="F45" s="32">
        <f t="shared" si="10"/>
        <v>664</v>
      </c>
      <c r="G45" s="32">
        <v>6</v>
      </c>
      <c r="H45" s="32">
        <v>83</v>
      </c>
      <c r="I45" s="32">
        <f t="shared" si="11"/>
        <v>89</v>
      </c>
      <c r="J45" s="32">
        <f t="shared" si="12"/>
        <v>77</v>
      </c>
      <c r="K45" s="32">
        <f t="shared" si="13"/>
        <v>676</v>
      </c>
      <c r="L45" s="62">
        <f t="shared" si="14"/>
        <v>753</v>
      </c>
    </row>
    <row r="46" ht="32.25" customHeight="1" spans="1:12">
      <c r="A46" s="41"/>
      <c r="B46" s="42">
        <v>3</v>
      </c>
      <c r="C46" s="35" t="s">
        <v>41</v>
      </c>
      <c r="D46" s="36">
        <f>'AGUSTUS 23'!J46</f>
        <v>2</v>
      </c>
      <c r="E46" s="36">
        <f>'AGUSTUS 23'!K46</f>
        <v>563</v>
      </c>
      <c r="F46" s="32">
        <f t="shared" si="10"/>
        <v>565</v>
      </c>
      <c r="G46" s="32">
        <v>0</v>
      </c>
      <c r="H46" s="32">
        <v>76</v>
      </c>
      <c r="I46" s="32">
        <f t="shared" si="11"/>
        <v>76</v>
      </c>
      <c r="J46" s="32">
        <f t="shared" si="12"/>
        <v>2</v>
      </c>
      <c r="K46" s="32">
        <f t="shared" si="13"/>
        <v>639</v>
      </c>
      <c r="L46" s="62">
        <f t="shared" si="14"/>
        <v>641</v>
      </c>
    </row>
    <row r="47" ht="32.25" customHeight="1" spans="1:12">
      <c r="A47" s="41"/>
      <c r="B47" s="42">
        <v>4</v>
      </c>
      <c r="C47" s="35" t="s">
        <v>42</v>
      </c>
      <c r="D47" s="36">
        <f>'AGUSTUS 23'!J47</f>
        <v>0</v>
      </c>
      <c r="E47" s="36">
        <f>'AGUSTUS 23'!K47</f>
        <v>0</v>
      </c>
      <c r="F47" s="32">
        <f t="shared" si="10"/>
        <v>0</v>
      </c>
      <c r="G47" s="32">
        <v>0</v>
      </c>
      <c r="H47" s="32">
        <v>0</v>
      </c>
      <c r="I47" s="32">
        <f t="shared" si="11"/>
        <v>0</v>
      </c>
      <c r="J47" s="32">
        <f t="shared" si="12"/>
        <v>0</v>
      </c>
      <c r="K47" s="32">
        <f t="shared" si="13"/>
        <v>0</v>
      </c>
      <c r="L47" s="62">
        <f t="shared" si="14"/>
        <v>0</v>
      </c>
    </row>
    <row r="48" ht="32.25" customHeight="1" spans="1:12">
      <c r="A48" s="41"/>
      <c r="B48" s="42">
        <v>5</v>
      </c>
      <c r="C48" s="35" t="s">
        <v>43</v>
      </c>
      <c r="D48" s="36">
        <f>'AGUSTUS 23'!J48</f>
        <v>7</v>
      </c>
      <c r="E48" s="36">
        <f>'AGUSTUS 23'!K48</f>
        <v>569</v>
      </c>
      <c r="F48" s="32">
        <f t="shared" si="10"/>
        <v>576</v>
      </c>
      <c r="G48" s="32">
        <v>1</v>
      </c>
      <c r="H48" s="32">
        <v>80</v>
      </c>
      <c r="I48" s="32">
        <f t="shared" si="11"/>
        <v>81</v>
      </c>
      <c r="J48" s="32">
        <f t="shared" si="12"/>
        <v>8</v>
      </c>
      <c r="K48" s="32">
        <f t="shared" si="13"/>
        <v>649</v>
      </c>
      <c r="L48" s="62">
        <f t="shared" si="14"/>
        <v>657</v>
      </c>
    </row>
    <row r="49" ht="32.25" customHeight="1" spans="1:12">
      <c r="A49" s="41"/>
      <c r="B49" s="42">
        <v>6</v>
      </c>
      <c r="C49" s="35" t="s">
        <v>44</v>
      </c>
      <c r="D49" s="36">
        <f>'AGUSTUS 23'!J49</f>
        <v>2</v>
      </c>
      <c r="E49" s="36">
        <f>'AGUSTUS 23'!K49</f>
        <v>0</v>
      </c>
      <c r="F49" s="32">
        <f t="shared" si="10"/>
        <v>2</v>
      </c>
      <c r="G49" s="32">
        <v>0</v>
      </c>
      <c r="H49" s="32">
        <v>1</v>
      </c>
      <c r="I49" s="32">
        <f t="shared" si="11"/>
        <v>1</v>
      </c>
      <c r="J49" s="32">
        <f t="shared" si="12"/>
        <v>2</v>
      </c>
      <c r="K49" s="32">
        <f t="shared" si="13"/>
        <v>1</v>
      </c>
      <c r="L49" s="62">
        <f t="shared" si="14"/>
        <v>3</v>
      </c>
    </row>
    <row r="50" ht="32.25" customHeight="1" spans="1:12">
      <c r="A50" s="41"/>
      <c r="B50" s="42">
        <v>7</v>
      </c>
      <c r="C50" s="35" t="s">
        <v>45</v>
      </c>
      <c r="D50" s="36">
        <f>'AGUSTUS 23'!J50</f>
        <v>3</v>
      </c>
      <c r="E50" s="36">
        <f>'AGUSTUS 23'!K50</f>
        <v>7</v>
      </c>
      <c r="F50" s="32">
        <f t="shared" si="10"/>
        <v>10</v>
      </c>
      <c r="G50" s="32">
        <v>0</v>
      </c>
      <c r="H50" s="32">
        <v>0</v>
      </c>
      <c r="I50" s="32">
        <f t="shared" si="11"/>
        <v>0</v>
      </c>
      <c r="J50" s="32">
        <f t="shared" si="12"/>
        <v>3</v>
      </c>
      <c r="K50" s="32">
        <f t="shared" si="13"/>
        <v>7</v>
      </c>
      <c r="L50" s="62">
        <f t="shared" si="14"/>
        <v>10</v>
      </c>
    </row>
    <row r="51" ht="32.25" customHeight="1" spans="1:12">
      <c r="A51" s="41"/>
      <c r="B51" s="42">
        <v>8</v>
      </c>
      <c r="C51" s="35" t="s">
        <v>46</v>
      </c>
      <c r="D51" s="36">
        <f>'AGUSTUS 23'!J51</f>
        <v>0</v>
      </c>
      <c r="E51" s="36">
        <f>'AGUSTUS 23'!K51</f>
        <v>0</v>
      </c>
      <c r="F51" s="32">
        <f t="shared" si="10"/>
        <v>0</v>
      </c>
      <c r="G51" s="32">
        <v>0</v>
      </c>
      <c r="H51" s="32">
        <v>0</v>
      </c>
      <c r="I51" s="32">
        <f t="shared" si="11"/>
        <v>0</v>
      </c>
      <c r="J51" s="32">
        <f t="shared" si="12"/>
        <v>0</v>
      </c>
      <c r="K51" s="32">
        <f t="shared" si="13"/>
        <v>0</v>
      </c>
      <c r="L51" s="62">
        <f t="shared" si="14"/>
        <v>0</v>
      </c>
    </row>
    <row r="52" ht="24.75" customHeight="1" spans="1:12">
      <c r="A52" s="22"/>
      <c r="B52" s="23"/>
      <c r="C52" s="43"/>
      <c r="D52" s="44"/>
      <c r="E52" s="44"/>
      <c r="F52" s="45"/>
      <c r="G52" s="47"/>
      <c r="H52" s="47"/>
      <c r="I52" s="45"/>
      <c r="J52" s="45"/>
      <c r="K52" s="45"/>
      <c r="L52" s="63"/>
    </row>
    <row r="53" ht="30.75" customHeight="1" spans="1:12">
      <c r="A53" s="27" t="s">
        <v>47</v>
      </c>
      <c r="B53" s="28"/>
      <c r="C53" s="48" t="s">
        <v>48</v>
      </c>
      <c r="D53" s="36"/>
      <c r="E53" s="36"/>
      <c r="F53" s="32"/>
      <c r="G53" s="49"/>
      <c r="H53" s="49"/>
      <c r="I53" s="32"/>
      <c r="J53" s="32"/>
      <c r="K53" s="32"/>
      <c r="L53" s="62"/>
    </row>
    <row r="54" ht="33.75" spans="1:12">
      <c r="A54" s="41" t="s">
        <v>47</v>
      </c>
      <c r="B54" s="42">
        <v>1</v>
      </c>
      <c r="C54" s="35" t="s">
        <v>49</v>
      </c>
      <c r="D54" s="36">
        <f>'AGUSTUS 23'!J54</f>
        <v>58</v>
      </c>
      <c r="E54" s="36">
        <f>'AGUSTUS 23'!K54</f>
        <v>1073</v>
      </c>
      <c r="F54" s="32">
        <f t="shared" ref="F54:F59" si="15">SUM(D54:E54)</f>
        <v>1131</v>
      </c>
      <c r="G54" s="50">
        <v>6</v>
      </c>
      <c r="H54" s="50">
        <v>166</v>
      </c>
      <c r="I54" s="32">
        <f t="shared" ref="I54:I59" si="16">SUM(G54:H54)</f>
        <v>172</v>
      </c>
      <c r="J54" s="32">
        <f t="shared" ref="J54:J59" si="17">SUM(D54,G54)</f>
        <v>64</v>
      </c>
      <c r="K54" s="32">
        <f t="shared" ref="K54:K59" si="18">SUM(E54,H54)</f>
        <v>1239</v>
      </c>
      <c r="L54" s="62">
        <f t="shared" ref="L54:L59" si="19">SUM(J54:K54)</f>
        <v>1303</v>
      </c>
    </row>
    <row r="55" ht="15.75" spans="1:12">
      <c r="A55" s="37"/>
      <c r="B55" s="38"/>
      <c r="C55" s="39"/>
      <c r="D55" s="36"/>
      <c r="E55" s="36"/>
      <c r="F55" s="32"/>
      <c r="G55" s="40"/>
      <c r="H55" s="40"/>
      <c r="I55" s="32"/>
      <c r="J55" s="32"/>
      <c r="K55" s="32"/>
      <c r="L55" s="62"/>
    </row>
    <row r="56" ht="32.25" customHeight="1" spans="1:12">
      <c r="A56" s="41"/>
      <c r="B56" s="42">
        <v>1</v>
      </c>
      <c r="C56" s="35" t="s">
        <v>50</v>
      </c>
      <c r="D56" s="36">
        <f>'AGUSTUS 23'!J56</f>
        <v>53</v>
      </c>
      <c r="E56" s="36">
        <f>'AGUSTUS 23'!K56</f>
        <v>99</v>
      </c>
      <c r="F56" s="32">
        <f t="shared" si="15"/>
        <v>152</v>
      </c>
      <c r="G56" s="32">
        <v>6</v>
      </c>
      <c r="H56" s="32">
        <v>11</v>
      </c>
      <c r="I56" s="32">
        <f t="shared" si="16"/>
        <v>17</v>
      </c>
      <c r="J56" s="32">
        <f t="shared" si="17"/>
        <v>59</v>
      </c>
      <c r="K56" s="32">
        <f t="shared" si="18"/>
        <v>110</v>
      </c>
      <c r="L56" s="62">
        <f t="shared" si="19"/>
        <v>169</v>
      </c>
    </row>
    <row r="57" ht="32.25" customHeight="1" spans="1:12">
      <c r="A57" s="41"/>
      <c r="B57" s="42">
        <v>2</v>
      </c>
      <c r="C57" s="35" t="s">
        <v>51</v>
      </c>
      <c r="D57" s="36">
        <f>'AGUSTUS 23'!J57</f>
        <v>0</v>
      </c>
      <c r="E57" s="36">
        <f>'AGUSTUS 23'!K57</f>
        <v>568</v>
      </c>
      <c r="F57" s="32">
        <f t="shared" si="15"/>
        <v>568</v>
      </c>
      <c r="G57" s="32">
        <v>0</v>
      </c>
      <c r="H57" s="32">
        <v>77</v>
      </c>
      <c r="I57" s="32">
        <f t="shared" si="16"/>
        <v>77</v>
      </c>
      <c r="J57" s="32">
        <f t="shared" si="17"/>
        <v>0</v>
      </c>
      <c r="K57" s="32">
        <f t="shared" si="18"/>
        <v>645</v>
      </c>
      <c r="L57" s="62">
        <f t="shared" si="19"/>
        <v>645</v>
      </c>
    </row>
    <row r="58" ht="32.25" customHeight="1" spans="1:12">
      <c r="A58" s="41"/>
      <c r="B58" s="42">
        <v>3</v>
      </c>
      <c r="C58" s="51" t="s">
        <v>52</v>
      </c>
      <c r="D58" s="36">
        <f>'AGUSTUS 23'!J58</f>
        <v>0</v>
      </c>
      <c r="E58" s="36">
        <f>'AGUSTUS 23'!K58</f>
        <v>379</v>
      </c>
      <c r="F58" s="32">
        <f t="shared" si="15"/>
        <v>379</v>
      </c>
      <c r="G58" s="32">
        <v>0</v>
      </c>
      <c r="H58" s="32">
        <v>80</v>
      </c>
      <c r="I58" s="32">
        <f t="shared" si="16"/>
        <v>80</v>
      </c>
      <c r="J58" s="32">
        <f t="shared" si="17"/>
        <v>0</v>
      </c>
      <c r="K58" s="32">
        <f t="shared" si="18"/>
        <v>459</v>
      </c>
      <c r="L58" s="62">
        <f t="shared" si="19"/>
        <v>459</v>
      </c>
    </row>
    <row r="59" ht="32.25" customHeight="1" spans="1:12">
      <c r="A59" s="41"/>
      <c r="B59" s="42">
        <v>4</v>
      </c>
      <c r="C59" s="35" t="s">
        <v>36</v>
      </c>
      <c r="D59" s="36">
        <f>'AGUSTUS 23'!J59</f>
        <v>0</v>
      </c>
      <c r="E59" s="36">
        <f>'AGUSTUS 23'!K59</f>
        <v>0</v>
      </c>
      <c r="F59" s="52">
        <f t="shared" si="15"/>
        <v>0</v>
      </c>
      <c r="G59" s="52">
        <v>0</v>
      </c>
      <c r="H59" s="52">
        <v>0</v>
      </c>
      <c r="I59" s="52">
        <f t="shared" si="16"/>
        <v>0</v>
      </c>
      <c r="J59" s="52">
        <f t="shared" si="17"/>
        <v>0</v>
      </c>
      <c r="K59" s="52">
        <f t="shared" si="18"/>
        <v>0</v>
      </c>
      <c r="L59" s="64">
        <f t="shared" si="19"/>
        <v>0</v>
      </c>
    </row>
    <row r="60" ht="29.25" customHeight="1" spans="1:12">
      <c r="A60" s="53"/>
      <c r="B60" s="54"/>
      <c r="C60" s="54"/>
      <c r="D60" s="44"/>
      <c r="E60" s="44"/>
      <c r="F60" s="55"/>
      <c r="G60" s="56"/>
      <c r="H60" s="56"/>
      <c r="I60" s="65"/>
      <c r="J60" s="66"/>
      <c r="K60" s="66"/>
      <c r="L60" s="67"/>
    </row>
    <row r="61" ht="17.25" spans="1:12">
      <c r="A61" s="27" t="s">
        <v>53</v>
      </c>
      <c r="B61" s="28"/>
      <c r="C61" s="29" t="s">
        <v>54</v>
      </c>
      <c r="D61" s="36"/>
      <c r="E61" s="36"/>
      <c r="F61" s="50"/>
      <c r="G61" s="50"/>
      <c r="H61" s="50"/>
      <c r="I61" s="50"/>
      <c r="J61" s="50"/>
      <c r="K61" s="50"/>
      <c r="L61" s="68"/>
    </row>
    <row r="62" ht="32.25" customHeight="1" spans="1:12">
      <c r="A62" s="41" t="s">
        <v>53</v>
      </c>
      <c r="B62" s="42">
        <v>1</v>
      </c>
      <c r="C62" s="35" t="s">
        <v>55</v>
      </c>
      <c r="D62" s="36">
        <f>'AGUSTUS 23'!J62</f>
        <v>0</v>
      </c>
      <c r="E62" s="36">
        <f>'AGUSTUS 23'!K62</f>
        <v>0</v>
      </c>
      <c r="F62" s="32">
        <f t="shared" ref="F62:F65" si="20">SUM(D62:E62)</f>
        <v>0</v>
      </c>
      <c r="G62" s="32">
        <v>0</v>
      </c>
      <c r="H62" s="32">
        <v>0</v>
      </c>
      <c r="I62" s="32">
        <f t="shared" ref="I62:I65" si="21">SUM(G62:H62)</f>
        <v>0</v>
      </c>
      <c r="J62" s="32">
        <f t="shared" ref="J62:J65" si="22">SUM(D62,G62)</f>
        <v>0</v>
      </c>
      <c r="K62" s="32">
        <f t="shared" ref="K62:K65" si="23">SUM(E62,H62)</f>
        <v>0</v>
      </c>
      <c r="L62" s="62">
        <f t="shared" ref="L62:L65" si="24">SUM(J62:K62)</f>
        <v>0</v>
      </c>
    </row>
    <row r="63" ht="32.25" customHeight="1" spans="1:12">
      <c r="A63" s="37"/>
      <c r="B63" s="38"/>
      <c r="C63" s="39"/>
      <c r="D63" s="36"/>
      <c r="E63" s="36"/>
      <c r="F63" s="32"/>
      <c r="G63" s="32"/>
      <c r="H63" s="32"/>
      <c r="I63" s="32"/>
      <c r="J63" s="32"/>
      <c r="K63" s="32"/>
      <c r="L63" s="62"/>
    </row>
    <row r="64" ht="32.25" customHeight="1" spans="1:12">
      <c r="A64" s="41"/>
      <c r="B64" s="42">
        <v>1</v>
      </c>
      <c r="C64" s="35" t="s">
        <v>56</v>
      </c>
      <c r="D64" s="36">
        <f>'AGUSTUS 23'!J64</f>
        <v>0</v>
      </c>
      <c r="E64" s="36">
        <f>'AGUSTUS 23'!K64</f>
        <v>0</v>
      </c>
      <c r="F64" s="32">
        <f t="shared" si="20"/>
        <v>0</v>
      </c>
      <c r="G64" s="32">
        <v>0</v>
      </c>
      <c r="H64" s="32">
        <v>0</v>
      </c>
      <c r="I64" s="32">
        <f t="shared" si="21"/>
        <v>0</v>
      </c>
      <c r="J64" s="32">
        <f t="shared" si="22"/>
        <v>0</v>
      </c>
      <c r="K64" s="32">
        <f t="shared" si="23"/>
        <v>0</v>
      </c>
      <c r="L64" s="62">
        <f t="shared" si="24"/>
        <v>0</v>
      </c>
    </row>
    <row r="65" ht="32.25" customHeight="1" spans="1:12">
      <c r="A65" s="41"/>
      <c r="B65" s="42">
        <v>2</v>
      </c>
      <c r="C65" s="35" t="s">
        <v>36</v>
      </c>
      <c r="D65" s="36">
        <f>'AGUSTUS 23'!J65</f>
        <v>0</v>
      </c>
      <c r="E65" s="36">
        <f>'AGUSTUS 23'!K65</f>
        <v>0</v>
      </c>
      <c r="F65" s="32">
        <f t="shared" si="20"/>
        <v>0</v>
      </c>
      <c r="G65" s="52">
        <v>0</v>
      </c>
      <c r="H65" s="52">
        <v>0</v>
      </c>
      <c r="I65" s="32">
        <f t="shared" si="21"/>
        <v>0</v>
      </c>
      <c r="J65" s="32">
        <f t="shared" si="22"/>
        <v>0</v>
      </c>
      <c r="K65" s="32">
        <f t="shared" si="23"/>
        <v>0</v>
      </c>
      <c r="L65" s="62">
        <f t="shared" si="24"/>
        <v>0</v>
      </c>
    </row>
    <row r="66" ht="25.5" customHeight="1" spans="1:12">
      <c r="A66" s="22"/>
      <c r="B66" s="23"/>
      <c r="C66" s="43"/>
      <c r="D66" s="44"/>
      <c r="E66" s="44"/>
      <c r="F66" s="69"/>
      <c r="G66" s="56"/>
      <c r="H66" s="56"/>
      <c r="I66" s="120"/>
      <c r="J66" s="45"/>
      <c r="K66" s="45"/>
      <c r="L66" s="63"/>
    </row>
    <row r="67" ht="17.25" spans="1:12">
      <c r="A67" s="27" t="s">
        <v>57</v>
      </c>
      <c r="B67" s="28"/>
      <c r="C67" s="29" t="s">
        <v>58</v>
      </c>
      <c r="D67" s="36"/>
      <c r="E67" s="36"/>
      <c r="F67" s="32"/>
      <c r="G67" s="70"/>
      <c r="H67" s="70"/>
      <c r="I67" s="32"/>
      <c r="J67" s="32"/>
      <c r="K67" s="32"/>
      <c r="L67" s="62"/>
    </row>
    <row r="68" ht="32.25" customHeight="1" spans="1:12">
      <c r="A68" s="41" t="s">
        <v>57</v>
      </c>
      <c r="B68" s="42">
        <v>1</v>
      </c>
      <c r="C68" s="35" t="s">
        <v>59</v>
      </c>
      <c r="D68" s="36">
        <f>'AGUSTUS 23'!J68</f>
        <v>61</v>
      </c>
      <c r="E68" s="36">
        <f>'AGUSTUS 23'!K68</f>
        <v>79</v>
      </c>
      <c r="F68" s="32">
        <f t="shared" ref="F68:F78" si="25">SUM(D68:E68)</f>
        <v>140</v>
      </c>
      <c r="G68" s="71">
        <f>SUM(G70:G78)</f>
        <v>9</v>
      </c>
      <c r="H68" s="71">
        <f>SUM(H70:H78)</f>
        <v>18</v>
      </c>
      <c r="I68" s="32">
        <f t="shared" ref="I68:I78" si="26">SUM(G68:H68)</f>
        <v>27</v>
      </c>
      <c r="J68" s="32">
        <f t="shared" ref="J68:J78" si="27">SUM(D68,G68)</f>
        <v>70</v>
      </c>
      <c r="K68" s="32">
        <f t="shared" ref="K68:K78" si="28">SUM(E68,H68)</f>
        <v>97</v>
      </c>
      <c r="L68" s="62">
        <f t="shared" ref="L68:L78" si="29">SUM(J68:K68)</f>
        <v>167</v>
      </c>
    </row>
    <row r="69" customHeight="1" spans="1:12">
      <c r="A69" s="37"/>
      <c r="B69" s="38"/>
      <c r="C69" s="39"/>
      <c r="D69" s="36"/>
      <c r="E69" s="36"/>
      <c r="F69" s="32"/>
      <c r="G69" s="40"/>
      <c r="H69" s="40"/>
      <c r="I69" s="32"/>
      <c r="J69" s="32"/>
      <c r="K69" s="32"/>
      <c r="L69" s="62"/>
    </row>
    <row r="70" ht="32.25" customHeight="1" spans="1:12">
      <c r="A70" s="41"/>
      <c r="B70" s="42">
        <v>1</v>
      </c>
      <c r="C70" s="35" t="s">
        <v>60</v>
      </c>
      <c r="D70" s="36">
        <f>'AGUSTUS 23'!J70</f>
        <v>52</v>
      </c>
      <c r="E70" s="36">
        <f>'AGUSTUS 23'!K70</f>
        <v>44</v>
      </c>
      <c r="F70" s="32">
        <f t="shared" si="25"/>
        <v>96</v>
      </c>
      <c r="G70" s="32">
        <v>9</v>
      </c>
      <c r="H70" s="32">
        <v>6</v>
      </c>
      <c r="I70" s="32">
        <f t="shared" si="26"/>
        <v>15</v>
      </c>
      <c r="J70" s="32">
        <f t="shared" si="27"/>
        <v>61</v>
      </c>
      <c r="K70" s="32">
        <f t="shared" si="28"/>
        <v>50</v>
      </c>
      <c r="L70" s="62">
        <f t="shared" si="29"/>
        <v>111</v>
      </c>
    </row>
    <row r="71" ht="32.25" customHeight="1" spans="1:12">
      <c r="A71" s="41"/>
      <c r="B71" s="42">
        <v>2</v>
      </c>
      <c r="C71" s="35" t="s">
        <v>61</v>
      </c>
      <c r="D71" s="36">
        <f>'AGUSTUS 23'!J71</f>
        <v>1</v>
      </c>
      <c r="E71" s="36">
        <f>'AGUSTUS 23'!K71</f>
        <v>0</v>
      </c>
      <c r="F71" s="32">
        <f t="shared" si="25"/>
        <v>1</v>
      </c>
      <c r="G71" s="32">
        <v>0</v>
      </c>
      <c r="H71" s="32">
        <v>0</v>
      </c>
      <c r="I71" s="32">
        <f t="shared" si="26"/>
        <v>0</v>
      </c>
      <c r="J71" s="32">
        <f t="shared" si="27"/>
        <v>1</v>
      </c>
      <c r="K71" s="32">
        <f t="shared" si="28"/>
        <v>0</v>
      </c>
      <c r="L71" s="62">
        <f t="shared" si="29"/>
        <v>1</v>
      </c>
    </row>
    <row r="72" ht="32.25" customHeight="1" spans="1:12">
      <c r="A72" s="41"/>
      <c r="B72" s="42">
        <v>3</v>
      </c>
      <c r="C72" s="35" t="s">
        <v>62</v>
      </c>
      <c r="D72" s="36">
        <f>'AGUSTUS 23'!J72</f>
        <v>0</v>
      </c>
      <c r="E72" s="36">
        <f>'AGUSTUS 23'!K72</f>
        <v>0</v>
      </c>
      <c r="F72" s="32">
        <f t="shared" si="25"/>
        <v>0</v>
      </c>
      <c r="G72" s="32">
        <v>0</v>
      </c>
      <c r="H72" s="32">
        <v>0</v>
      </c>
      <c r="I72" s="32">
        <f t="shared" si="26"/>
        <v>0</v>
      </c>
      <c r="J72" s="32">
        <f t="shared" si="27"/>
        <v>0</v>
      </c>
      <c r="K72" s="32">
        <f t="shared" si="28"/>
        <v>0</v>
      </c>
      <c r="L72" s="62">
        <f t="shared" si="29"/>
        <v>0</v>
      </c>
    </row>
    <row r="73" ht="32.25" customHeight="1" spans="1:12">
      <c r="A73" s="41"/>
      <c r="B73" s="42">
        <v>4</v>
      </c>
      <c r="C73" s="35" t="s">
        <v>63</v>
      </c>
      <c r="D73" s="36">
        <f>'AGUSTUS 23'!J73</f>
        <v>8</v>
      </c>
      <c r="E73" s="36">
        <f>'AGUSTUS 23'!K73</f>
        <v>8</v>
      </c>
      <c r="F73" s="32">
        <f t="shared" si="25"/>
        <v>16</v>
      </c>
      <c r="G73" s="32">
        <v>0</v>
      </c>
      <c r="H73" s="32">
        <v>3</v>
      </c>
      <c r="I73" s="32">
        <f t="shared" si="26"/>
        <v>3</v>
      </c>
      <c r="J73" s="32">
        <f t="shared" si="27"/>
        <v>8</v>
      </c>
      <c r="K73" s="32">
        <f t="shared" si="28"/>
        <v>11</v>
      </c>
      <c r="L73" s="62">
        <f t="shared" si="29"/>
        <v>19</v>
      </c>
    </row>
    <row r="74" ht="32.25" customHeight="1" spans="1:12">
      <c r="A74" s="41"/>
      <c r="B74" s="42">
        <v>5</v>
      </c>
      <c r="C74" s="35" t="s">
        <v>64</v>
      </c>
      <c r="D74" s="36">
        <f>'AGUSTUS 23'!J74</f>
        <v>0</v>
      </c>
      <c r="E74" s="36">
        <f>'AGUSTUS 23'!K74</f>
        <v>7</v>
      </c>
      <c r="F74" s="32">
        <f t="shared" si="25"/>
        <v>7</v>
      </c>
      <c r="G74" s="32">
        <v>0</v>
      </c>
      <c r="H74" s="32">
        <v>3</v>
      </c>
      <c r="I74" s="32">
        <f t="shared" si="26"/>
        <v>3</v>
      </c>
      <c r="J74" s="32">
        <f t="shared" si="27"/>
        <v>0</v>
      </c>
      <c r="K74" s="32">
        <f t="shared" si="28"/>
        <v>10</v>
      </c>
      <c r="L74" s="62">
        <f t="shared" si="29"/>
        <v>10</v>
      </c>
    </row>
    <row r="75" ht="32.25" customHeight="1" spans="1:12">
      <c r="A75" s="41"/>
      <c r="B75" s="42">
        <v>6</v>
      </c>
      <c r="C75" s="35" t="s">
        <v>65</v>
      </c>
      <c r="D75" s="36">
        <f>'AGUSTUS 23'!J75</f>
        <v>0</v>
      </c>
      <c r="E75" s="36">
        <f>'AGUSTUS 23'!K75</f>
        <v>7</v>
      </c>
      <c r="F75" s="32">
        <f t="shared" si="25"/>
        <v>7</v>
      </c>
      <c r="G75" s="32">
        <v>0</v>
      </c>
      <c r="H75" s="32">
        <v>3</v>
      </c>
      <c r="I75" s="32">
        <f t="shared" si="26"/>
        <v>3</v>
      </c>
      <c r="J75" s="32">
        <f t="shared" si="27"/>
        <v>0</v>
      </c>
      <c r="K75" s="32">
        <f t="shared" si="28"/>
        <v>10</v>
      </c>
      <c r="L75" s="62">
        <f t="shared" si="29"/>
        <v>10</v>
      </c>
    </row>
    <row r="76" ht="32.25" customHeight="1" spans="1:12">
      <c r="A76" s="41"/>
      <c r="B76" s="42">
        <v>7</v>
      </c>
      <c r="C76" s="35" t="s">
        <v>66</v>
      </c>
      <c r="D76" s="36">
        <f>'AGUSTUS 23'!J76</f>
        <v>0</v>
      </c>
      <c r="E76" s="36">
        <f>'AGUSTUS 23'!K76</f>
        <v>7</v>
      </c>
      <c r="F76" s="32">
        <f t="shared" si="25"/>
        <v>7</v>
      </c>
      <c r="G76" s="32">
        <v>0</v>
      </c>
      <c r="H76" s="32">
        <v>3</v>
      </c>
      <c r="I76" s="32">
        <f t="shared" si="26"/>
        <v>3</v>
      </c>
      <c r="J76" s="32">
        <f t="shared" si="27"/>
        <v>0</v>
      </c>
      <c r="K76" s="32">
        <f t="shared" si="28"/>
        <v>10</v>
      </c>
      <c r="L76" s="62">
        <f t="shared" si="29"/>
        <v>10</v>
      </c>
    </row>
    <row r="77" ht="32.25" customHeight="1" spans="1:12">
      <c r="A77" s="41"/>
      <c r="B77" s="42">
        <v>8</v>
      </c>
      <c r="C77" s="35" t="s">
        <v>67</v>
      </c>
      <c r="D77" s="36">
        <f>'AGUSTUS 23'!J77</f>
        <v>0</v>
      </c>
      <c r="E77" s="36">
        <f>'AGUSTUS 23'!K77</f>
        <v>0</v>
      </c>
      <c r="F77" s="32">
        <f t="shared" si="25"/>
        <v>0</v>
      </c>
      <c r="G77" s="32">
        <v>0</v>
      </c>
      <c r="H77" s="32">
        <v>0</v>
      </c>
      <c r="I77" s="32">
        <f t="shared" si="26"/>
        <v>0</v>
      </c>
      <c r="J77" s="32">
        <f t="shared" si="27"/>
        <v>0</v>
      </c>
      <c r="K77" s="32">
        <f t="shared" si="28"/>
        <v>0</v>
      </c>
      <c r="L77" s="62">
        <f t="shared" si="29"/>
        <v>0</v>
      </c>
    </row>
    <row r="78" ht="32.25" customHeight="1" spans="1:12">
      <c r="A78" s="41"/>
      <c r="B78" s="42">
        <v>9</v>
      </c>
      <c r="C78" s="35" t="s">
        <v>68</v>
      </c>
      <c r="D78" s="36">
        <f>'AGUSTUS 23'!J78</f>
        <v>0</v>
      </c>
      <c r="E78" s="36">
        <f>'AGUSTUS 23'!K78</f>
        <v>0</v>
      </c>
      <c r="F78" s="32">
        <f t="shared" si="25"/>
        <v>0</v>
      </c>
      <c r="G78" s="32">
        <v>0</v>
      </c>
      <c r="H78" s="32">
        <v>0</v>
      </c>
      <c r="I78" s="32">
        <f t="shared" si="26"/>
        <v>0</v>
      </c>
      <c r="J78" s="32">
        <f t="shared" si="27"/>
        <v>0</v>
      </c>
      <c r="K78" s="32">
        <f t="shared" si="28"/>
        <v>0</v>
      </c>
      <c r="L78" s="62">
        <f t="shared" si="29"/>
        <v>0</v>
      </c>
    </row>
    <row r="79" ht="27" customHeight="1" spans="1:12">
      <c r="A79" s="72"/>
      <c r="B79" s="23"/>
      <c r="C79" s="43"/>
      <c r="D79" s="44"/>
      <c r="E79" s="44"/>
      <c r="F79" s="45"/>
      <c r="G79" s="46"/>
      <c r="H79" s="46"/>
      <c r="I79" s="45"/>
      <c r="J79" s="45"/>
      <c r="K79" s="45"/>
      <c r="L79" s="63"/>
    </row>
    <row r="80" ht="17.25" spans="1:12">
      <c r="A80" s="27" t="s">
        <v>69</v>
      </c>
      <c r="B80" s="28"/>
      <c r="C80" s="29" t="s">
        <v>70</v>
      </c>
      <c r="D80" s="36"/>
      <c r="E80" s="36"/>
      <c r="F80" s="32"/>
      <c r="G80" s="40"/>
      <c r="H80" s="40"/>
      <c r="I80" s="32"/>
      <c r="J80" s="32"/>
      <c r="K80" s="32"/>
      <c r="L80" s="62"/>
    </row>
    <row r="81" ht="32.25" customHeight="1" spans="1:12">
      <c r="A81" s="41" t="s">
        <v>69</v>
      </c>
      <c r="B81" s="42">
        <v>1</v>
      </c>
      <c r="C81" s="35" t="s">
        <v>71</v>
      </c>
      <c r="D81" s="36">
        <f>'AGUSTUS 23'!J81</f>
        <v>269</v>
      </c>
      <c r="E81" s="36">
        <f>'AGUSTUS 23'!K81</f>
        <v>339</v>
      </c>
      <c r="F81" s="32">
        <f t="shared" ref="F81:F87" si="30">SUM(D81:E81)</f>
        <v>608</v>
      </c>
      <c r="G81" s="71">
        <f>SUM(G83:G87)</f>
        <v>23</v>
      </c>
      <c r="H81" s="71">
        <f>SUM(H83:H87)</f>
        <v>33</v>
      </c>
      <c r="I81" s="32">
        <f t="shared" ref="I81:I87" si="31">SUM(G81:H81)</f>
        <v>56</v>
      </c>
      <c r="J81" s="32">
        <f t="shared" ref="J81:J87" si="32">SUM(D81,G81)</f>
        <v>292</v>
      </c>
      <c r="K81" s="32">
        <f t="shared" ref="K81:K87" si="33">SUM(E81,H81)</f>
        <v>372</v>
      </c>
      <c r="L81" s="62">
        <f t="shared" ref="L81:L87" si="34">SUM(J81:K81)</f>
        <v>664</v>
      </c>
    </row>
    <row r="82" ht="32.25" customHeight="1" spans="1:12">
      <c r="A82" s="37"/>
      <c r="B82" s="38"/>
      <c r="C82" s="39"/>
      <c r="D82" s="36"/>
      <c r="E82" s="36"/>
      <c r="F82" s="32"/>
      <c r="G82" s="40"/>
      <c r="H82" s="40"/>
      <c r="I82" s="32"/>
      <c r="J82" s="32"/>
      <c r="K82" s="32"/>
      <c r="L82" s="62"/>
    </row>
    <row r="83" ht="32.25" customHeight="1" spans="1:12">
      <c r="A83" s="41"/>
      <c r="B83" s="42">
        <v>1</v>
      </c>
      <c r="C83" s="35" t="s">
        <v>72</v>
      </c>
      <c r="D83" s="36">
        <f>'AGUSTUS 23'!J83</f>
        <v>269</v>
      </c>
      <c r="E83" s="36">
        <f>'AGUSTUS 23'!K83</f>
        <v>339</v>
      </c>
      <c r="F83" s="32">
        <f t="shared" si="30"/>
        <v>608</v>
      </c>
      <c r="G83" s="32">
        <v>23</v>
      </c>
      <c r="H83" s="32">
        <v>33</v>
      </c>
      <c r="I83" s="32">
        <f t="shared" si="31"/>
        <v>56</v>
      </c>
      <c r="J83" s="32">
        <f t="shared" si="32"/>
        <v>292</v>
      </c>
      <c r="K83" s="32">
        <f t="shared" si="33"/>
        <v>372</v>
      </c>
      <c r="L83" s="62">
        <f t="shared" si="34"/>
        <v>664</v>
      </c>
    </row>
    <row r="84" ht="32.25" customHeight="1" spans="1:12">
      <c r="A84" s="41"/>
      <c r="B84" s="42">
        <v>2</v>
      </c>
      <c r="C84" s="35" t="s">
        <v>73</v>
      </c>
      <c r="D84" s="36">
        <f>'AGUSTUS 23'!J84</f>
        <v>0</v>
      </c>
      <c r="E84" s="36">
        <f>'AGUSTUS 23'!K84</f>
        <v>0</v>
      </c>
      <c r="F84" s="32">
        <f t="shared" si="30"/>
        <v>0</v>
      </c>
      <c r="G84" s="32">
        <v>0</v>
      </c>
      <c r="H84" s="32">
        <v>0</v>
      </c>
      <c r="I84" s="32">
        <f t="shared" si="31"/>
        <v>0</v>
      </c>
      <c r="J84" s="32">
        <f t="shared" si="32"/>
        <v>0</v>
      </c>
      <c r="K84" s="32">
        <f t="shared" si="33"/>
        <v>0</v>
      </c>
      <c r="L84" s="62">
        <f t="shared" si="34"/>
        <v>0</v>
      </c>
    </row>
    <row r="85" ht="32.25" customHeight="1" spans="1:12">
      <c r="A85" s="41"/>
      <c r="B85" s="42">
        <v>3</v>
      </c>
      <c r="C85" s="35" t="s">
        <v>74</v>
      </c>
      <c r="D85" s="36">
        <f>'AGUSTUS 23'!J85</f>
        <v>0</v>
      </c>
      <c r="E85" s="36">
        <f>'AGUSTUS 23'!K85</f>
        <v>0</v>
      </c>
      <c r="F85" s="32">
        <f t="shared" si="30"/>
        <v>0</v>
      </c>
      <c r="G85" s="52">
        <v>0</v>
      </c>
      <c r="H85" s="52">
        <v>0</v>
      </c>
      <c r="I85" s="32">
        <f t="shared" si="31"/>
        <v>0</v>
      </c>
      <c r="J85" s="32">
        <f t="shared" si="32"/>
        <v>0</v>
      </c>
      <c r="K85" s="32">
        <f t="shared" si="33"/>
        <v>0</v>
      </c>
      <c r="L85" s="62">
        <f t="shared" si="34"/>
        <v>0</v>
      </c>
    </row>
    <row r="86" ht="32.25" customHeight="1" spans="1:12">
      <c r="A86" s="41"/>
      <c r="B86" s="42">
        <v>4</v>
      </c>
      <c r="C86" s="35" t="s">
        <v>75</v>
      </c>
      <c r="D86" s="36">
        <f>'AGUSTUS 23'!J86</f>
        <v>0</v>
      </c>
      <c r="E86" s="36">
        <f>'AGUSTUS 23'!K86</f>
        <v>0</v>
      </c>
      <c r="F86" s="73">
        <f t="shared" si="30"/>
        <v>0</v>
      </c>
      <c r="G86" s="74">
        <v>0</v>
      </c>
      <c r="H86" s="74">
        <v>0</v>
      </c>
      <c r="I86" s="106">
        <f t="shared" si="31"/>
        <v>0</v>
      </c>
      <c r="J86" s="32">
        <f t="shared" si="32"/>
        <v>0</v>
      </c>
      <c r="K86" s="32">
        <f t="shared" si="33"/>
        <v>0</v>
      </c>
      <c r="L86" s="62">
        <f t="shared" si="34"/>
        <v>0</v>
      </c>
    </row>
    <row r="87" ht="32.25" customHeight="1" spans="1:12">
      <c r="A87" s="41"/>
      <c r="B87" s="42">
        <v>5</v>
      </c>
      <c r="C87" s="75" t="s">
        <v>76</v>
      </c>
      <c r="D87" s="36">
        <f>'AGUSTUS 23'!J87</f>
        <v>0</v>
      </c>
      <c r="E87" s="36">
        <f>'AGUSTUS 23'!K87</f>
        <v>0</v>
      </c>
      <c r="F87" s="76">
        <f t="shared" si="30"/>
        <v>0</v>
      </c>
      <c r="G87" s="77">
        <v>0</v>
      </c>
      <c r="H87" s="78">
        <v>0</v>
      </c>
      <c r="I87" s="121">
        <f t="shared" si="31"/>
        <v>0</v>
      </c>
      <c r="J87" s="52">
        <f t="shared" si="32"/>
        <v>0</v>
      </c>
      <c r="K87" s="52">
        <f t="shared" si="33"/>
        <v>0</v>
      </c>
      <c r="L87" s="64">
        <f t="shared" si="34"/>
        <v>0</v>
      </c>
    </row>
    <row r="88" ht="15.75" spans="1:12">
      <c r="A88" s="79"/>
      <c r="B88" s="80"/>
      <c r="C88" s="81"/>
      <c r="D88" s="82"/>
      <c r="E88" s="83"/>
      <c r="F88" s="84"/>
      <c r="G88" s="84"/>
      <c r="H88" s="84"/>
      <c r="I88" s="84"/>
      <c r="J88" s="84"/>
      <c r="K88" s="84"/>
      <c r="L88" s="122"/>
    </row>
    <row r="89" ht="15.75" spans="1:12">
      <c r="A89" s="85"/>
      <c r="B89" s="85"/>
      <c r="C89" s="85"/>
      <c r="D89" s="36"/>
      <c r="E89" s="50"/>
      <c r="F89" s="86"/>
      <c r="G89" s="86"/>
      <c r="H89" s="86"/>
      <c r="I89" s="86"/>
      <c r="J89" s="86"/>
      <c r="K89" s="86"/>
      <c r="L89" s="86"/>
    </row>
    <row r="90" ht="43.5" customHeight="1" spans="1:12">
      <c r="A90" s="87" t="s">
        <v>77</v>
      </c>
      <c r="B90" s="88"/>
      <c r="C90" s="89" t="s">
        <v>78</v>
      </c>
      <c r="D90" s="90" t="str">
        <f>'FEBRUARI 23'!J90</f>
        <v>CAPAIAN</v>
      </c>
      <c r="E90" s="91" t="str">
        <f>'FEBRUARI 23'!K90</f>
        <v>TARGET</v>
      </c>
      <c r="F90" s="92"/>
      <c r="G90" s="93" t="s">
        <v>79</v>
      </c>
      <c r="H90" s="92" t="s">
        <v>80</v>
      </c>
      <c r="I90" s="92" t="s">
        <v>81</v>
      </c>
      <c r="J90" s="92" t="s">
        <v>79</v>
      </c>
      <c r="K90" s="92" t="s">
        <v>80</v>
      </c>
      <c r="L90" s="123" t="s">
        <v>81</v>
      </c>
    </row>
    <row r="91" ht="81.95" customHeight="1" spans="1:12">
      <c r="A91" s="94">
        <v>1</v>
      </c>
      <c r="B91" s="95"/>
      <c r="C91" s="96" t="s">
        <v>82</v>
      </c>
      <c r="D91" s="97">
        <f>'FEBRUARI 23'!J91</f>
        <v>40</v>
      </c>
      <c r="E91" s="98">
        <f>'FEBRUARI 23'!K91</f>
        <v>50</v>
      </c>
      <c r="F91" s="99">
        <v>0.8</v>
      </c>
      <c r="G91" s="100">
        <v>40</v>
      </c>
      <c r="H91" s="101">
        <v>50</v>
      </c>
      <c r="I91" s="99">
        <v>0.8</v>
      </c>
      <c r="J91" s="101">
        <v>40</v>
      </c>
      <c r="K91" s="101">
        <v>50</v>
      </c>
      <c r="L91" s="124">
        <v>0.8</v>
      </c>
    </row>
    <row r="92" ht="65.1" customHeight="1" spans="1:12">
      <c r="A92" s="102">
        <v>2</v>
      </c>
      <c r="B92" s="103"/>
      <c r="C92" s="104" t="s">
        <v>98</v>
      </c>
      <c r="D92" s="105">
        <v>3690</v>
      </c>
      <c r="E92" s="106">
        <v>3690</v>
      </c>
      <c r="F92" s="107">
        <v>1</v>
      </c>
      <c r="G92" s="103">
        <f>I19</f>
        <v>526</v>
      </c>
      <c r="H92" s="108">
        <f>G92</f>
        <v>526</v>
      </c>
      <c r="I92" s="107">
        <v>1</v>
      </c>
      <c r="J92" s="108">
        <f>SUM(D92,G92)</f>
        <v>4216</v>
      </c>
      <c r="K92" s="108">
        <f>J92</f>
        <v>4216</v>
      </c>
      <c r="L92" s="125">
        <v>1</v>
      </c>
    </row>
    <row r="93" ht="65.1" customHeight="1" spans="1:12">
      <c r="A93" s="102">
        <v>3</v>
      </c>
      <c r="B93" s="103"/>
      <c r="C93" s="109" t="s">
        <v>85</v>
      </c>
      <c r="D93" s="105">
        <f>'FEBRUARI 23'!J95</f>
        <v>12</v>
      </c>
      <c r="E93" s="106">
        <f>'FEBRUARI 23'!K95</f>
        <v>12</v>
      </c>
      <c r="F93" s="107">
        <v>1</v>
      </c>
      <c r="G93" s="103">
        <v>12</v>
      </c>
      <c r="H93" s="108">
        <v>12</v>
      </c>
      <c r="I93" s="107">
        <v>1</v>
      </c>
      <c r="J93" s="108">
        <v>12</v>
      </c>
      <c r="K93" s="108">
        <v>12</v>
      </c>
      <c r="L93" s="125">
        <v>1</v>
      </c>
    </row>
    <row r="94" ht="71.1" customHeight="1" spans="1:12">
      <c r="A94" s="110">
        <v>4</v>
      </c>
      <c r="B94" s="111"/>
      <c r="C94" s="112" t="s">
        <v>86</v>
      </c>
      <c r="D94" s="113">
        <v>579</v>
      </c>
      <c r="E94" s="114">
        <f>'FEBRUARI 23'!K97</f>
        <v>1258</v>
      </c>
      <c r="F94" s="115">
        <f>D94/E94</f>
        <v>0.460254372019078</v>
      </c>
      <c r="G94" s="116">
        <f>I26</f>
        <v>77</v>
      </c>
      <c r="H94" s="116">
        <v>1258</v>
      </c>
      <c r="I94" s="115">
        <f>G94/H94</f>
        <v>0.06120826709062</v>
      </c>
      <c r="J94" s="116">
        <f>L26</f>
        <v>656</v>
      </c>
      <c r="K94" s="116">
        <v>1258</v>
      </c>
      <c r="L94" s="126">
        <f>J94/K94</f>
        <v>0.521462639109698</v>
      </c>
    </row>
    <row r="95" ht="18.75" spans="1:12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</row>
    <row r="96" ht="18.75" spans="1:12">
      <c r="A96" s="117"/>
      <c r="B96" s="117"/>
      <c r="C96" s="118" t="s">
        <v>87</v>
      </c>
      <c r="D96" s="117"/>
      <c r="E96" s="117"/>
      <c r="F96" s="117"/>
      <c r="G96" s="117"/>
      <c r="H96" s="117"/>
      <c r="I96" s="118" t="s">
        <v>114</v>
      </c>
      <c r="J96" s="117"/>
      <c r="K96" s="117"/>
      <c r="L96" s="117"/>
    </row>
    <row r="97" ht="18.75" spans="1:12">
      <c r="A97" s="117"/>
      <c r="B97" s="117"/>
      <c r="C97" s="118" t="s">
        <v>89</v>
      </c>
      <c r="D97" s="117"/>
      <c r="E97" s="117"/>
      <c r="F97" s="117"/>
      <c r="G97" s="117"/>
      <c r="H97" s="117"/>
      <c r="I97" s="117" t="s">
        <v>90</v>
      </c>
      <c r="J97" s="117"/>
      <c r="K97" s="117"/>
      <c r="L97" s="117"/>
    </row>
    <row r="98" ht="18.75" spans="1:12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</row>
    <row r="99" ht="18.75" spans="1:12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</row>
    <row r="100" ht="18.75" spans="1:12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</row>
    <row r="101" ht="18.75" spans="1:12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</row>
    <row r="102" ht="18.75" spans="1:12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</row>
    <row r="103" ht="18.75" spans="1:12">
      <c r="A103" s="117"/>
      <c r="B103" s="117"/>
      <c r="C103" s="118" t="s">
        <v>91</v>
      </c>
      <c r="D103" s="117"/>
      <c r="E103" s="117"/>
      <c r="F103" s="117"/>
      <c r="G103" s="117"/>
      <c r="H103" s="117"/>
      <c r="I103" s="118" t="s">
        <v>92</v>
      </c>
      <c r="J103" s="117"/>
      <c r="K103" s="117"/>
      <c r="L103" s="117"/>
    </row>
    <row r="104" ht="18.75" spans="1:12">
      <c r="A104" s="117"/>
      <c r="B104" s="117"/>
      <c r="C104" s="117" t="s">
        <v>93</v>
      </c>
      <c r="D104" s="117"/>
      <c r="E104" s="117"/>
      <c r="F104" s="117"/>
      <c r="G104" s="117"/>
      <c r="H104" s="117"/>
      <c r="I104" s="117" t="s">
        <v>94</v>
      </c>
      <c r="J104" s="117"/>
      <c r="K104" s="117"/>
      <c r="L104" s="117"/>
    </row>
    <row r="105" ht="15.75" spans="3:12"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</row>
  </sheetData>
  <mergeCells count="37">
    <mergeCell ref="A10:L10"/>
    <mergeCell ref="A11:L11"/>
    <mergeCell ref="A12:L12"/>
    <mergeCell ref="D13:L13"/>
    <mergeCell ref="D14:F14"/>
    <mergeCell ref="G14:I14"/>
    <mergeCell ref="J14:L14"/>
    <mergeCell ref="D16:L16"/>
    <mergeCell ref="A17:C17"/>
    <mergeCell ref="A18:B18"/>
    <mergeCell ref="A20:C20"/>
    <mergeCell ref="A21:B21"/>
    <mergeCell ref="A23:C23"/>
    <mergeCell ref="A24:B24"/>
    <mergeCell ref="A29:C29"/>
    <mergeCell ref="A30:B30"/>
    <mergeCell ref="A42:C42"/>
    <mergeCell ref="A43:B43"/>
    <mergeCell ref="A52:C52"/>
    <mergeCell ref="A53:B53"/>
    <mergeCell ref="A55:C55"/>
    <mergeCell ref="A60:C60"/>
    <mergeCell ref="A61:B61"/>
    <mergeCell ref="A63:C63"/>
    <mergeCell ref="A66:C66"/>
    <mergeCell ref="A67:B67"/>
    <mergeCell ref="A69:C69"/>
    <mergeCell ref="A79:C79"/>
    <mergeCell ref="A80:B80"/>
    <mergeCell ref="A82:C82"/>
    <mergeCell ref="A90:B90"/>
    <mergeCell ref="A91:B91"/>
    <mergeCell ref="A92:B92"/>
    <mergeCell ref="A93:B93"/>
    <mergeCell ref="A94:B94"/>
    <mergeCell ref="C13:C16"/>
    <mergeCell ref="A13:B16"/>
  </mergeCells>
  <pageMargins left="0.708661417322835" right="0.708661417322835" top="0.748031496062992" bottom="0.748031496062992" header="0.31496062992126" footer="0.31496062992126"/>
  <pageSetup paperSize="9" scale="60" orientation="portrait"/>
  <headerFooter/>
  <rowBreaks count="1" manualBreakCount="1">
    <brk id="8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JANUARI 23</vt:lpstr>
      <vt:lpstr>FEBRUARI 23</vt:lpstr>
      <vt:lpstr>MARET 23</vt:lpstr>
      <vt:lpstr>APRIL 23</vt:lpstr>
      <vt:lpstr>MEI 23</vt:lpstr>
      <vt:lpstr>JUNI 23</vt:lpstr>
      <vt:lpstr>JULI 23</vt:lpstr>
      <vt:lpstr>AGUSTUS 23</vt:lpstr>
      <vt:lpstr>SEPTEMBER 23</vt:lpstr>
      <vt:lpstr>OKTOBER 23</vt:lpstr>
      <vt:lpstr>NOVEMBER 23</vt:lpstr>
      <vt:lpstr>DESEMBER 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2023-02-27T01:39:00Z</dcterms:created>
  <cp:lastPrinted>2023-04-29T04:15:00Z</cp:lastPrinted>
  <dcterms:modified xsi:type="dcterms:W3CDTF">2024-02-13T03:46:01Z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1057-12.2.0.13431</vt:lpwstr>
  </property>
  <property fmtid="{D5CDD505-2E9C-101B-9397-08002B2CF9AE}" pid="3" name="ICV">
    <vt:lpwstr>2497EFB8F48C4DF3B51D6E874FFCA292</vt:lpwstr>
  </property>
</Properties>
</file>