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BF0BAD1-BCE7-4489-8CCB-1B10BF9002E3}" xr6:coauthVersionLast="47" xr6:coauthVersionMax="47" xr10:uidLastSave="{00000000-0000-0000-0000-000000000000}"/>
  <bookViews>
    <workbookView xWindow="-120" yWindow="-120" windowWidth="29040" windowHeight="15720" activeTab="1" xr2:uid="{7FC72EAD-65E2-4870-9115-85742C6BB137}"/>
  </bookViews>
  <sheets>
    <sheet name="Data IKK" sheetId="1" r:id="rId1"/>
    <sheet name="Data IKK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K7" i="2"/>
  <c r="J7" i="2"/>
  <c r="F7" i="2"/>
  <c r="I21" i="1"/>
  <c r="H21" i="1"/>
  <c r="F21" i="1"/>
  <c r="E21" i="1"/>
  <c r="L20" i="1"/>
  <c r="K20" i="1"/>
  <c r="J20" i="1"/>
  <c r="G20" i="1"/>
  <c r="L19" i="1"/>
  <c r="K19" i="1"/>
  <c r="M19" i="1" s="1"/>
  <c r="N19" i="1" s="1"/>
  <c r="J19" i="1"/>
  <c r="G19" i="1"/>
  <c r="L18" i="1"/>
  <c r="L21" i="1" s="1"/>
  <c r="K18" i="1"/>
  <c r="M18" i="1" s="1"/>
  <c r="J18" i="1"/>
  <c r="J21" i="1" s="1"/>
  <c r="G18" i="1"/>
  <c r="I17" i="1"/>
  <c r="H17" i="1"/>
  <c r="F17" i="1"/>
  <c r="E17" i="1"/>
  <c r="L16" i="1"/>
  <c r="K16" i="1"/>
  <c r="M16" i="1" s="1"/>
  <c r="N16" i="1" s="1"/>
  <c r="J16" i="1"/>
  <c r="G16" i="1"/>
  <c r="L15" i="1"/>
  <c r="K15" i="1"/>
  <c r="J15" i="1"/>
  <c r="G15" i="1"/>
  <c r="L14" i="1"/>
  <c r="K14" i="1"/>
  <c r="K17" i="1" s="1"/>
  <c r="J14" i="1"/>
  <c r="G14" i="1"/>
  <c r="G17" i="1" s="1"/>
  <c r="I13" i="1"/>
  <c r="H13" i="1"/>
  <c r="F13" i="1"/>
  <c r="E13" i="1"/>
  <c r="L12" i="1"/>
  <c r="K12" i="1"/>
  <c r="M12" i="1" s="1"/>
  <c r="J12" i="1"/>
  <c r="G12" i="1"/>
  <c r="L11" i="1"/>
  <c r="L13" i="1" s="1"/>
  <c r="K11" i="1"/>
  <c r="M11" i="1" s="1"/>
  <c r="J11" i="1"/>
  <c r="G11" i="1"/>
  <c r="L10" i="1"/>
  <c r="K10" i="1"/>
  <c r="M10" i="1" s="1"/>
  <c r="J10" i="1"/>
  <c r="G10" i="1"/>
  <c r="I9" i="1"/>
  <c r="H9" i="1"/>
  <c r="F9" i="1"/>
  <c r="E9" i="1"/>
  <c r="L8" i="1"/>
  <c r="K8" i="1"/>
  <c r="M8" i="1" s="1"/>
  <c r="N8" i="1" s="1"/>
  <c r="J8" i="1"/>
  <c r="G8" i="1"/>
  <c r="L7" i="1"/>
  <c r="K7" i="1"/>
  <c r="M7" i="1" s="1"/>
  <c r="N7" i="1" s="1"/>
  <c r="J7" i="1"/>
  <c r="G7" i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L6" i="1"/>
  <c r="K6" i="1"/>
  <c r="J6" i="1"/>
  <c r="G6" i="1"/>
  <c r="L7" i="2" l="1"/>
  <c r="G9" i="1"/>
  <c r="M20" i="1"/>
  <c r="N20" i="1" s="1"/>
  <c r="G21" i="1"/>
  <c r="G22" i="1" s="1"/>
  <c r="G13" i="1"/>
  <c r="K9" i="1"/>
  <c r="E22" i="1"/>
  <c r="L9" i="1"/>
  <c r="M15" i="1"/>
  <c r="N15" i="1" s="1"/>
  <c r="F22" i="1"/>
  <c r="J9" i="1"/>
  <c r="L17" i="1"/>
  <c r="J13" i="1"/>
  <c r="H22" i="1"/>
  <c r="J17" i="1"/>
  <c r="I22" i="1"/>
  <c r="N11" i="1"/>
  <c r="N18" i="1"/>
  <c r="M21" i="1"/>
  <c r="N10" i="1"/>
  <c r="M13" i="1"/>
  <c r="N13" i="1" s="1"/>
  <c r="N12" i="1"/>
  <c r="K13" i="1"/>
  <c r="K21" i="1"/>
  <c r="M6" i="1"/>
  <c r="M14" i="1"/>
  <c r="M7" i="2" l="1"/>
  <c r="J22" i="1"/>
  <c r="L22" i="1"/>
  <c r="M17" i="1"/>
  <c r="N17" i="1" s="1"/>
  <c r="N14" i="1"/>
  <c r="M9" i="1"/>
  <c r="N9" i="1" s="1"/>
  <c r="N6" i="1"/>
  <c r="M22" i="1"/>
  <c r="N22" i="1" s="1"/>
  <c r="N21" i="1"/>
  <c r="K22" i="1"/>
</calcChain>
</file>

<file path=xl/sharedStrings.xml><?xml version="1.0" encoding="utf-8"?>
<sst xmlns="http://schemas.openxmlformats.org/spreadsheetml/2006/main" count="55" uniqueCount="33">
  <si>
    <t>No</t>
  </si>
  <si>
    <t>Bulan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</si>
  <si>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</si>
  <si>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</si>
  <si>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</si>
  <si>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</si>
  <si>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</si>
  <si>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</si>
  <si>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</si>
  <si>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</si>
  <si>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</si>
  <si>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</si>
  <si>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</si>
  <si>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</si>
  <si>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</si>
  <si>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</si>
  <si>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</si>
  <si>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</si>
  <si>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</si>
  <si>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</si>
  <si>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</si>
  <si>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</si>
  <si>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</si>
  <si>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</si>
  <si>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</si>
  <si>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</si>
  <si>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</si>
  <si>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</si>
  <si>
    <t>Puskesmas Cipptomulyo Tahun 2024</t>
  </si>
  <si>
    <t>Data Persentase Penduduk Yang Dilakukan Deteksi Dini Gangguan Indera</t>
  </si>
  <si>
    <t>Bulan Januari Tahun 2024</t>
  </si>
  <si>
    <t>Puskesmas Ciptomulyo</t>
  </si>
  <si>
    <t>Data Penduduk Yang Dilakukan Deteksi Dini Gangguan Indera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</si>
</sst>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theme="1"/>
      <name val="Arial Narrow"/>
    </font>
    <font>
      <sz val="11"/>
      <color rgb="FF1A1A1A"/>
      <name val="Bookman Old Style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Bookman Old Style"/>
    </font>
    <font>
      <b/>
      <sz val="11"/>
      <color theme="1"/>
      <name val="Arial Narrow"/>
    </font>
    <font>
      <b/>
      <sz val="11"/>
      <color theme="1"/>
      <name val="Bookman Old Style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rgb="FF000000"/>
      <name val="Arial Narrow"/>
    </font>
    <font>
      <b/>
      <sz val="12"/>
      <color rgb="FF980000"/>
      <name val="Calibri"/>
    </font>
    <font>
      <b/>
      <sz val="11"/>
      <color rgb="FF980000"/>
      <name val="Calibri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  <fill>
      <patternFill patternType="solid">
        <fgColor rgb="FFFFDCC7"/>
        <bgColor rgb="FFFFDCC7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3" fontId="8" fillId="0" borderId="9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10" fillId="0" borderId="12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10" fillId="0" borderId="1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3" fontId="11" fillId="0" borderId="17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left"/>
    </xf>
    <xf numFmtId="3" fontId="13" fillId="6" borderId="17" xfId="0" applyNumberFormat="1" applyFont="1" applyFill="1" applyBorder="1" applyAlignment="1">
      <alignment horizontal="center" vertical="center"/>
    </xf>
    <xf numFmtId="3" fontId="14" fillId="6" borderId="10" xfId="0" applyNumberFormat="1" applyFont="1" applyFill="1" applyBorder="1" applyAlignment="1">
      <alignment horizontal="right"/>
    </xf>
    <xf numFmtId="3" fontId="14" fillId="6" borderId="11" xfId="0" applyNumberFormat="1" applyFont="1" applyFill="1" applyBorder="1" applyAlignment="1">
      <alignment horizontal="right"/>
    </xf>
    <xf numFmtId="3" fontId="15" fillId="6" borderId="12" xfId="0" applyNumberFormat="1" applyFont="1" applyFill="1" applyBorder="1" applyAlignment="1">
      <alignment horizontal="right"/>
    </xf>
    <xf numFmtId="0" fontId="15" fillId="6" borderId="1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left"/>
    </xf>
    <xf numFmtId="3" fontId="13" fillId="6" borderId="15" xfId="0" applyNumberFormat="1" applyFont="1" applyFill="1" applyBorder="1" applyAlignment="1">
      <alignment horizontal="center" vertical="center"/>
    </xf>
    <xf numFmtId="3" fontId="14" fillId="6" borderId="13" xfId="0" applyNumberFormat="1" applyFont="1" applyFill="1" applyBorder="1" applyAlignment="1">
      <alignment horizontal="right"/>
    </xf>
    <xf numFmtId="3" fontId="14" fillId="6" borderId="20" xfId="0" applyNumberFormat="1" applyFont="1" applyFill="1" applyBorder="1" applyAlignment="1">
      <alignment horizontal="right"/>
    </xf>
    <xf numFmtId="3" fontId="15" fillId="6" borderId="14" xfId="0" applyNumberFormat="1" applyFont="1" applyFill="1" applyBorder="1" applyAlignment="1">
      <alignment horizontal="right"/>
    </xf>
    <xf numFmtId="0" fontId="15" fillId="6" borderId="15" xfId="0" applyFont="1" applyFill="1" applyBorder="1" applyAlignment="1">
      <alignment horizontal="center"/>
    </xf>
    <xf numFmtId="0" fontId="17" fillId="0" borderId="21" xfId="0" applyFont="1" applyBorder="1" applyAlignment="1">
      <alignment horizontal="center" vertical="center"/>
    </xf>
    <xf numFmtId="0" fontId="5" fillId="0" borderId="22" xfId="0" applyFont="1" applyBorder="1"/>
    <xf numFmtId="3" fontId="13" fillId="0" borderId="23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right" vertical="center"/>
    </xf>
    <xf numFmtId="3" fontId="18" fillId="0" borderId="25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3" fontId="18" fillId="0" borderId="23" xfId="0" applyNumberFormat="1" applyFont="1" applyBorder="1" applyAlignment="1">
      <alignment horizontal="center" vertical="center"/>
    </xf>
    <xf numFmtId="0" fontId="1" fillId="0" borderId="0" xfId="0" applyFont="1"/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A2C9-BC13-4710-A31E-2BBB5C284A14}">
  <dimension ref="A1:N22"/>
  <sheetViews>
    <sheetView workbookViewId="0">
      <selection activeCell="D7" sqref="D7"/>
    </sheetView>
  </sheetViews>
  <sheetFormatPr defaultRowHeight="15" x14ac:dyDescent="0.25"/>
  <cols>
    <col min="1" max="1" width="7.7109375" customWidth="1"/>
    <col min="2" max="2" width="19.42578125" customWidth="1"/>
    <col min="3" max="3" width="15.5703125" customWidth="1"/>
    <col min="4" max="4" width="17.85546875" customWidth="1"/>
    <col min="5" max="5" width="13.5703125" customWidth="1"/>
    <col min="6" max="6" width="14.42578125" customWidth="1"/>
    <col min="7" max="7" width="10.85546875" customWidth="1"/>
    <col min="8" max="8" width="12.85546875" customWidth="1"/>
    <col min="9" max="9" width="13.7109375" customWidth="1"/>
    <col min="10" max="10" width="15.5703125" customWidth="1"/>
    <col min="11" max="11" width="15.140625" customWidth="1"/>
    <col min="12" max="12" width="14.140625" customWidth="1"/>
    <col min="13" max="13" width="13.85546875" customWidth="1"/>
    <col min="14" max="14" width="17.85546875" customWidth="1"/>
  </cols>
  <sheetData>
    <row r="1" spans="1:14" x14ac:dyDescent="0.25">
      <c r="A1" s="55" t="s">
        <v>29</v>
      </c>
    </row>
    <row r="2" spans="1:14" x14ac:dyDescent="0.25">
      <c r="A2" s="55" t="s">
        <v>28</v>
      </c>
    </row>
    <row r="3" spans="1:14" ht="15.75" thickBot="1" x14ac:dyDescent="0.3"/>
    <row r="4" spans="1:14" ht="27.75" customHeight="1" x14ac:dyDescent="0.25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  <c r="F4" s="6"/>
      <c r="G4" s="7"/>
      <c r="H4" s="8" t="s">
        <v>5</v>
      </c>
      <c r="I4" s="6"/>
      <c r="J4" s="7"/>
      <c r="K4" s="9" t="s">
        <v>6</v>
      </c>
      <c r="L4" s="6"/>
      <c r="M4" s="7"/>
      <c r="N4" s="10" t="s">
        <v>7</v>
      </c>
    </row>
    <row r="5" spans="1:14" ht="22.5" customHeight="1" x14ac:dyDescent="0.25">
      <c r="A5" s="11"/>
      <c r="B5" s="12"/>
      <c r="C5" s="13"/>
      <c r="D5" s="13"/>
      <c r="E5" s="14" t="s">
        <v>8</v>
      </c>
      <c r="F5" s="15" t="s">
        <v>9</v>
      </c>
      <c r="G5" s="16" t="s">
        <v>10</v>
      </c>
      <c r="H5" s="17" t="s">
        <v>8</v>
      </c>
      <c r="I5" s="18" t="s">
        <v>9</v>
      </c>
      <c r="J5" s="19" t="s">
        <v>10</v>
      </c>
      <c r="K5" s="20" t="s">
        <v>8</v>
      </c>
      <c r="L5" s="21" t="s">
        <v>9</v>
      </c>
      <c r="M5" s="22" t="s">
        <v>10</v>
      </c>
      <c r="N5" s="13"/>
    </row>
    <row r="6" spans="1:14" ht="16.5" x14ac:dyDescent="0.3">
      <c r="A6" s="23">
        <v>1</v>
      </c>
      <c r="B6" s="24" t="s">
        <v>11</v>
      </c>
      <c r="C6" s="25">
        <v>49393</v>
      </c>
      <c r="D6" s="25">
        <v>44454</v>
      </c>
      <c r="E6" s="26">
        <v>1105</v>
      </c>
      <c r="F6" s="27">
        <v>2082</v>
      </c>
      <c r="G6" s="28">
        <f t="shared" ref="G6:G8" si="0">SUM(E6:F6)</f>
        <v>3187</v>
      </c>
      <c r="H6" s="26"/>
      <c r="I6" s="29"/>
      <c r="J6" s="28">
        <f t="shared" ref="J6:J8" si="1">SUM(H6:I6)</f>
        <v>0</v>
      </c>
      <c r="K6" s="26">
        <f t="shared" ref="K6:L8" si="2">SUM(E6,H6)</f>
        <v>1105</v>
      </c>
      <c r="L6" s="29">
        <f t="shared" si="2"/>
        <v>2082</v>
      </c>
      <c r="M6" s="28">
        <f t="shared" ref="M6:M8" si="3">SUM(K6:L6)</f>
        <v>3187</v>
      </c>
      <c r="N6" s="30">
        <f t="shared" ref="N6:N22" si="4">M6/D6*100</f>
        <v>7.1692086201466676</v>
      </c>
    </row>
    <row r="7" spans="1:14" ht="16.5" x14ac:dyDescent="0.3">
      <c r="A7" s="23">
        <v>2</v>
      </c>
      <c r="B7" s="31" t="s">
        <v>12</v>
      </c>
      <c r="C7" s="32">
        <f t="shared" ref="C7:D22" si="5">C6</f>
        <v>49393</v>
      </c>
      <c r="D7" s="32">
        <f t="shared" si="5"/>
        <v>44454</v>
      </c>
      <c r="E7" s="26">
        <v>864</v>
      </c>
      <c r="F7" s="29">
        <v>2196</v>
      </c>
      <c r="G7" s="28">
        <f t="shared" si="0"/>
        <v>3060</v>
      </c>
      <c r="H7" s="26"/>
      <c r="I7" s="29"/>
      <c r="J7" s="28">
        <f t="shared" si="1"/>
        <v>0</v>
      </c>
      <c r="K7" s="26">
        <f t="shared" si="2"/>
        <v>864</v>
      </c>
      <c r="L7" s="29">
        <f t="shared" si="2"/>
        <v>2196</v>
      </c>
      <c r="M7" s="28">
        <f t="shared" si="3"/>
        <v>3060</v>
      </c>
      <c r="N7" s="30">
        <f t="shared" si="4"/>
        <v>6.8835200431907131</v>
      </c>
    </row>
    <row r="8" spans="1:14" ht="16.5" x14ac:dyDescent="0.3">
      <c r="A8" s="23">
        <v>3</v>
      </c>
      <c r="B8" s="31" t="s">
        <v>13</v>
      </c>
      <c r="C8" s="32">
        <f t="shared" si="5"/>
        <v>49393</v>
      </c>
      <c r="D8" s="32">
        <f t="shared" si="5"/>
        <v>44454</v>
      </c>
      <c r="E8" s="26">
        <v>816</v>
      </c>
      <c r="F8" s="29">
        <v>2583</v>
      </c>
      <c r="G8" s="28">
        <f t="shared" si="0"/>
        <v>3399</v>
      </c>
      <c r="H8" s="26"/>
      <c r="I8" s="29"/>
      <c r="J8" s="28">
        <f t="shared" si="1"/>
        <v>0</v>
      </c>
      <c r="K8" s="26">
        <f t="shared" si="2"/>
        <v>816</v>
      </c>
      <c r="L8" s="29">
        <f t="shared" si="2"/>
        <v>2583</v>
      </c>
      <c r="M8" s="28">
        <f t="shared" si="3"/>
        <v>3399</v>
      </c>
      <c r="N8" s="30">
        <f t="shared" si="4"/>
        <v>7.6461060871912538</v>
      </c>
    </row>
    <row r="9" spans="1:14" ht="16.5" x14ac:dyDescent="0.3">
      <c r="A9" s="33">
        <v>4</v>
      </c>
      <c r="B9" s="34" t="s">
        <v>14</v>
      </c>
      <c r="C9" s="35">
        <f t="shared" si="5"/>
        <v>49393</v>
      </c>
      <c r="D9" s="35">
        <f t="shared" si="5"/>
        <v>44454</v>
      </c>
      <c r="E9" s="36">
        <f t="shared" ref="E9:M9" si="6">SUM(E6:E8)</f>
        <v>2785</v>
      </c>
      <c r="F9" s="37">
        <f t="shared" si="6"/>
        <v>6861</v>
      </c>
      <c r="G9" s="38">
        <f t="shared" si="6"/>
        <v>9646</v>
      </c>
      <c r="H9" s="36">
        <f t="shared" si="6"/>
        <v>0</v>
      </c>
      <c r="I9" s="37">
        <f t="shared" si="6"/>
        <v>0</v>
      </c>
      <c r="J9" s="38">
        <f t="shared" si="6"/>
        <v>0</v>
      </c>
      <c r="K9" s="36">
        <f t="shared" si="6"/>
        <v>2785</v>
      </c>
      <c r="L9" s="37">
        <f t="shared" si="6"/>
        <v>6861</v>
      </c>
      <c r="M9" s="38">
        <f t="shared" si="6"/>
        <v>9646</v>
      </c>
      <c r="N9" s="39">
        <f t="shared" si="4"/>
        <v>21.698834750528636</v>
      </c>
    </row>
    <row r="10" spans="1:14" ht="16.5" x14ac:dyDescent="0.3">
      <c r="A10" s="23">
        <v>5</v>
      </c>
      <c r="B10" s="31" t="s">
        <v>15</v>
      </c>
      <c r="C10" s="32">
        <f t="shared" si="5"/>
        <v>49393</v>
      </c>
      <c r="D10" s="32">
        <f t="shared" si="5"/>
        <v>44454</v>
      </c>
      <c r="E10" s="26">
        <v>723</v>
      </c>
      <c r="F10" s="29">
        <v>1674</v>
      </c>
      <c r="G10" s="28">
        <f t="shared" ref="G10:G12" si="7">SUM(E10:F10)</f>
        <v>2397</v>
      </c>
      <c r="H10" s="26"/>
      <c r="I10" s="29"/>
      <c r="J10" s="28">
        <f t="shared" ref="J10:J12" si="8">SUM(H10:I10)</f>
        <v>0</v>
      </c>
      <c r="K10" s="26">
        <f t="shared" ref="K10:L12" si="9">SUM(E10,H10)</f>
        <v>723</v>
      </c>
      <c r="L10" s="29">
        <f t="shared" si="9"/>
        <v>1674</v>
      </c>
      <c r="M10" s="28">
        <f t="shared" ref="M10:M12" si="10">SUM(K10:L10)</f>
        <v>2397</v>
      </c>
      <c r="N10" s="30">
        <f t="shared" si="4"/>
        <v>5.3920907004993923</v>
      </c>
    </row>
    <row r="11" spans="1:14" ht="16.5" x14ac:dyDescent="0.3">
      <c r="A11" s="23">
        <v>6</v>
      </c>
      <c r="B11" s="31" t="s">
        <v>16</v>
      </c>
      <c r="C11" s="32">
        <f t="shared" si="5"/>
        <v>49393</v>
      </c>
      <c r="D11" s="32">
        <f t="shared" si="5"/>
        <v>44454</v>
      </c>
      <c r="E11" s="26">
        <v>1185</v>
      </c>
      <c r="F11" s="29">
        <v>1831</v>
      </c>
      <c r="G11" s="28">
        <f t="shared" si="7"/>
        <v>3016</v>
      </c>
      <c r="H11" s="26"/>
      <c r="I11" s="29"/>
      <c r="J11" s="28">
        <f t="shared" si="8"/>
        <v>0</v>
      </c>
      <c r="K11" s="26">
        <f t="shared" si="9"/>
        <v>1185</v>
      </c>
      <c r="L11" s="29">
        <f t="shared" si="9"/>
        <v>1831</v>
      </c>
      <c r="M11" s="28">
        <f t="shared" si="10"/>
        <v>3016</v>
      </c>
      <c r="N11" s="30">
        <f t="shared" si="4"/>
        <v>6.7845413236154233</v>
      </c>
    </row>
    <row r="12" spans="1:14" ht="16.5" x14ac:dyDescent="0.3">
      <c r="A12" s="40">
        <v>7</v>
      </c>
      <c r="B12" s="31" t="s">
        <v>17</v>
      </c>
      <c r="C12" s="32">
        <f t="shared" si="5"/>
        <v>49393</v>
      </c>
      <c r="D12" s="32">
        <f t="shared" si="5"/>
        <v>44454</v>
      </c>
      <c r="E12" s="26">
        <v>882</v>
      </c>
      <c r="F12" s="29">
        <v>1911</v>
      </c>
      <c r="G12" s="28">
        <f t="shared" si="7"/>
        <v>2793</v>
      </c>
      <c r="H12" s="26"/>
      <c r="I12" s="29"/>
      <c r="J12" s="28">
        <f t="shared" si="8"/>
        <v>0</v>
      </c>
      <c r="K12" s="26">
        <f t="shared" si="9"/>
        <v>882</v>
      </c>
      <c r="L12" s="29">
        <f t="shared" si="9"/>
        <v>1911</v>
      </c>
      <c r="M12" s="28">
        <f t="shared" si="10"/>
        <v>2793</v>
      </c>
      <c r="N12" s="30">
        <f t="shared" si="4"/>
        <v>6.2828991766770148</v>
      </c>
    </row>
    <row r="13" spans="1:14" ht="16.5" x14ac:dyDescent="0.3">
      <c r="A13" s="33">
        <v>8</v>
      </c>
      <c r="B13" s="34" t="s">
        <v>18</v>
      </c>
      <c r="C13" s="35">
        <f t="shared" si="5"/>
        <v>49393</v>
      </c>
      <c r="D13" s="35">
        <f t="shared" si="5"/>
        <v>44454</v>
      </c>
      <c r="E13" s="36">
        <f t="shared" ref="E13:M13" si="11">SUM(E10:E12)</f>
        <v>2790</v>
      </c>
      <c r="F13" s="37">
        <f t="shared" si="11"/>
        <v>5416</v>
      </c>
      <c r="G13" s="38">
        <f t="shared" si="11"/>
        <v>8206</v>
      </c>
      <c r="H13" s="36">
        <f t="shared" si="11"/>
        <v>0</v>
      </c>
      <c r="I13" s="37">
        <f t="shared" si="11"/>
        <v>0</v>
      </c>
      <c r="J13" s="38">
        <f t="shared" si="11"/>
        <v>0</v>
      </c>
      <c r="K13" s="36">
        <f t="shared" si="11"/>
        <v>2790</v>
      </c>
      <c r="L13" s="37">
        <f t="shared" si="11"/>
        <v>5416</v>
      </c>
      <c r="M13" s="38">
        <f t="shared" si="11"/>
        <v>8206</v>
      </c>
      <c r="N13" s="39">
        <f t="shared" si="4"/>
        <v>18.45953120079183</v>
      </c>
    </row>
    <row r="14" spans="1:14" ht="16.5" x14ac:dyDescent="0.3">
      <c r="A14" s="23">
        <v>9</v>
      </c>
      <c r="B14" s="31" t="s">
        <v>19</v>
      </c>
      <c r="C14" s="32">
        <f t="shared" si="5"/>
        <v>49393</v>
      </c>
      <c r="D14" s="32">
        <f t="shared" si="5"/>
        <v>44454</v>
      </c>
      <c r="E14" s="26">
        <v>1109</v>
      </c>
      <c r="F14" s="29">
        <v>2261</v>
      </c>
      <c r="G14" s="28">
        <f t="shared" ref="G14:G16" si="12">SUM(E14:F14)</f>
        <v>3370</v>
      </c>
      <c r="H14" s="26"/>
      <c r="I14" s="29"/>
      <c r="J14" s="28">
        <f t="shared" ref="J14:J16" si="13">SUM(H14:I14)</f>
        <v>0</v>
      </c>
      <c r="K14" s="26">
        <f t="shared" ref="K14:L16" si="14">SUM(E14,H14)</f>
        <v>1109</v>
      </c>
      <c r="L14" s="29">
        <f t="shared" si="14"/>
        <v>2261</v>
      </c>
      <c r="M14" s="28">
        <f t="shared" ref="M14:M16" si="15">SUM(K14:L14)</f>
        <v>3370</v>
      </c>
      <c r="N14" s="30">
        <f t="shared" si="4"/>
        <v>7.5808701129257212</v>
      </c>
    </row>
    <row r="15" spans="1:14" ht="16.5" x14ac:dyDescent="0.3">
      <c r="A15" s="23">
        <v>10</v>
      </c>
      <c r="B15" s="31" t="s">
        <v>20</v>
      </c>
      <c r="C15" s="32">
        <f t="shared" si="5"/>
        <v>49393</v>
      </c>
      <c r="D15" s="32">
        <f t="shared" si="5"/>
        <v>44454</v>
      </c>
      <c r="E15" s="26">
        <v>1097</v>
      </c>
      <c r="F15" s="29">
        <v>2461</v>
      </c>
      <c r="G15" s="28">
        <f t="shared" si="12"/>
        <v>3558</v>
      </c>
      <c r="H15" s="26"/>
      <c r="I15" s="29"/>
      <c r="J15" s="28">
        <f t="shared" si="13"/>
        <v>0</v>
      </c>
      <c r="K15" s="26">
        <f t="shared" si="14"/>
        <v>1097</v>
      </c>
      <c r="L15" s="29">
        <f t="shared" si="14"/>
        <v>2461</v>
      </c>
      <c r="M15" s="28">
        <f t="shared" si="15"/>
        <v>3558</v>
      </c>
      <c r="N15" s="30">
        <f t="shared" si="4"/>
        <v>8.0037791874746933</v>
      </c>
    </row>
    <row r="16" spans="1:14" ht="16.5" x14ac:dyDescent="0.3">
      <c r="A16" s="23">
        <v>11</v>
      </c>
      <c r="B16" s="31" t="s">
        <v>21</v>
      </c>
      <c r="C16" s="32">
        <f t="shared" si="5"/>
        <v>49393</v>
      </c>
      <c r="D16" s="32">
        <f t="shared" si="5"/>
        <v>44454</v>
      </c>
      <c r="E16" s="26">
        <v>2111</v>
      </c>
      <c r="F16" s="29">
        <v>3206</v>
      </c>
      <c r="G16" s="28">
        <f t="shared" si="12"/>
        <v>5317</v>
      </c>
      <c r="H16" s="26"/>
      <c r="I16" s="29"/>
      <c r="J16" s="28">
        <f t="shared" si="13"/>
        <v>0</v>
      </c>
      <c r="K16" s="26">
        <f t="shared" si="14"/>
        <v>2111</v>
      </c>
      <c r="L16" s="29">
        <f t="shared" si="14"/>
        <v>3206</v>
      </c>
      <c r="M16" s="28">
        <f t="shared" si="15"/>
        <v>5317</v>
      </c>
      <c r="N16" s="30">
        <f t="shared" si="4"/>
        <v>11.960678454132362</v>
      </c>
    </row>
    <row r="17" spans="1:14" ht="16.5" x14ac:dyDescent="0.3">
      <c r="A17" s="33">
        <v>12</v>
      </c>
      <c r="B17" s="34" t="s">
        <v>22</v>
      </c>
      <c r="C17" s="35">
        <f t="shared" si="5"/>
        <v>49393</v>
      </c>
      <c r="D17" s="35">
        <f t="shared" si="5"/>
        <v>44454</v>
      </c>
      <c r="E17" s="36">
        <f t="shared" ref="E17:M17" si="16">SUM(E14:E16)</f>
        <v>4317</v>
      </c>
      <c r="F17" s="37">
        <f t="shared" si="16"/>
        <v>7928</v>
      </c>
      <c r="G17" s="38">
        <f t="shared" si="16"/>
        <v>12245</v>
      </c>
      <c r="H17" s="36">
        <f t="shared" si="16"/>
        <v>0</v>
      </c>
      <c r="I17" s="37">
        <f t="shared" si="16"/>
        <v>0</v>
      </c>
      <c r="J17" s="38">
        <f t="shared" si="16"/>
        <v>0</v>
      </c>
      <c r="K17" s="36">
        <f t="shared" si="16"/>
        <v>4317</v>
      </c>
      <c r="L17" s="37">
        <f t="shared" si="16"/>
        <v>7928</v>
      </c>
      <c r="M17" s="38">
        <f t="shared" si="16"/>
        <v>12245</v>
      </c>
      <c r="N17" s="39">
        <f t="shared" si="4"/>
        <v>27.545327754532778</v>
      </c>
    </row>
    <row r="18" spans="1:14" ht="16.5" x14ac:dyDescent="0.3">
      <c r="A18" s="23">
        <v>13</v>
      </c>
      <c r="B18" s="31" t="s">
        <v>23</v>
      </c>
      <c r="C18" s="32">
        <f t="shared" si="5"/>
        <v>49393</v>
      </c>
      <c r="D18" s="32">
        <f t="shared" si="5"/>
        <v>44454</v>
      </c>
      <c r="E18" s="26">
        <v>1884</v>
      </c>
      <c r="F18" s="29">
        <v>3391</v>
      </c>
      <c r="G18" s="28">
        <f t="shared" ref="G18:G20" si="17">SUM(E18:F18)</f>
        <v>5275</v>
      </c>
      <c r="H18" s="26"/>
      <c r="I18" s="29"/>
      <c r="J18" s="28">
        <f t="shared" ref="J18:J20" si="18">SUM(H18:I18)</f>
        <v>0</v>
      </c>
      <c r="K18" s="26">
        <f t="shared" ref="K18:L20" si="19">SUM(E18,H18)</f>
        <v>1884</v>
      </c>
      <c r="L18" s="29">
        <f t="shared" si="19"/>
        <v>3391</v>
      </c>
      <c r="M18" s="28">
        <f t="shared" ref="M18:M20" si="20">SUM(K18:L18)</f>
        <v>5275</v>
      </c>
      <c r="N18" s="30">
        <f t="shared" si="4"/>
        <v>11.866198767265038</v>
      </c>
    </row>
    <row r="19" spans="1:14" ht="16.5" x14ac:dyDescent="0.3">
      <c r="A19" s="23">
        <v>14</v>
      </c>
      <c r="B19" s="31" t="s">
        <v>24</v>
      </c>
      <c r="C19" s="32">
        <f t="shared" si="5"/>
        <v>49393</v>
      </c>
      <c r="D19" s="32">
        <f t="shared" si="5"/>
        <v>44454</v>
      </c>
      <c r="E19" s="26">
        <v>2679</v>
      </c>
      <c r="F19" s="29">
        <v>3740</v>
      </c>
      <c r="G19" s="28">
        <f t="shared" si="17"/>
        <v>6419</v>
      </c>
      <c r="H19" s="26"/>
      <c r="I19" s="29"/>
      <c r="J19" s="28">
        <f t="shared" si="18"/>
        <v>0</v>
      </c>
      <c r="K19" s="26">
        <f t="shared" si="19"/>
        <v>2679</v>
      </c>
      <c r="L19" s="29">
        <f t="shared" si="19"/>
        <v>3740</v>
      </c>
      <c r="M19" s="28">
        <f t="shared" si="20"/>
        <v>6419</v>
      </c>
      <c r="N19" s="30">
        <f t="shared" si="4"/>
        <v>14.439645476222612</v>
      </c>
    </row>
    <row r="20" spans="1:14" ht="16.5" x14ac:dyDescent="0.3">
      <c r="A20" s="23">
        <v>15</v>
      </c>
      <c r="B20" s="31" t="s">
        <v>25</v>
      </c>
      <c r="C20" s="32">
        <f t="shared" si="5"/>
        <v>49393</v>
      </c>
      <c r="D20" s="32">
        <f t="shared" si="5"/>
        <v>44454</v>
      </c>
      <c r="E20" s="26">
        <v>1259</v>
      </c>
      <c r="F20" s="29">
        <v>2260</v>
      </c>
      <c r="G20" s="28">
        <f t="shared" si="17"/>
        <v>3519</v>
      </c>
      <c r="H20" s="26"/>
      <c r="I20" s="29"/>
      <c r="J20" s="28">
        <f t="shared" si="18"/>
        <v>0</v>
      </c>
      <c r="K20" s="26">
        <f t="shared" si="19"/>
        <v>1259</v>
      </c>
      <c r="L20" s="29">
        <f t="shared" si="19"/>
        <v>2260</v>
      </c>
      <c r="M20" s="28">
        <f t="shared" si="20"/>
        <v>3519</v>
      </c>
      <c r="N20" s="30">
        <f t="shared" si="4"/>
        <v>7.9160480496693202</v>
      </c>
    </row>
    <row r="21" spans="1:14" ht="17.25" thickBot="1" x14ac:dyDescent="0.35">
      <c r="A21" s="41">
        <v>16</v>
      </c>
      <c r="B21" s="42" t="s">
        <v>26</v>
      </c>
      <c r="C21" s="43">
        <f t="shared" si="5"/>
        <v>49393</v>
      </c>
      <c r="D21" s="43">
        <f t="shared" si="5"/>
        <v>44454</v>
      </c>
      <c r="E21" s="44">
        <f t="shared" ref="E21:M21" si="21">SUM(E18:E20)</f>
        <v>5822</v>
      </c>
      <c r="F21" s="45">
        <f t="shared" si="21"/>
        <v>9391</v>
      </c>
      <c r="G21" s="46">
        <f t="shared" si="21"/>
        <v>15213</v>
      </c>
      <c r="H21" s="44">
        <f t="shared" si="21"/>
        <v>0</v>
      </c>
      <c r="I21" s="45">
        <f t="shared" si="21"/>
        <v>0</v>
      </c>
      <c r="J21" s="46">
        <f t="shared" si="21"/>
        <v>0</v>
      </c>
      <c r="K21" s="44">
        <f t="shared" si="21"/>
        <v>5822</v>
      </c>
      <c r="L21" s="45">
        <f t="shared" si="21"/>
        <v>9391</v>
      </c>
      <c r="M21" s="46">
        <f t="shared" si="21"/>
        <v>15213</v>
      </c>
      <c r="N21" s="47">
        <f t="shared" si="4"/>
        <v>34.221892293156969</v>
      </c>
    </row>
    <row r="22" spans="1:14" ht="16.5" thickBot="1" x14ac:dyDescent="0.3">
      <c r="A22" s="48" t="s">
        <v>27</v>
      </c>
      <c r="B22" s="49"/>
      <c r="C22" s="50">
        <f t="shared" si="5"/>
        <v>49393</v>
      </c>
      <c r="D22" s="50">
        <f t="shared" si="5"/>
        <v>44454</v>
      </c>
      <c r="E22" s="51">
        <f t="shared" ref="E22:M22" si="22">SUM(E21,E17,E13,E9)</f>
        <v>15714</v>
      </c>
      <c r="F22" s="52">
        <f t="shared" si="22"/>
        <v>29596</v>
      </c>
      <c r="G22" s="53">
        <f t="shared" si="22"/>
        <v>45310</v>
      </c>
      <c r="H22" s="51">
        <f t="shared" si="22"/>
        <v>0</v>
      </c>
      <c r="I22" s="52">
        <f t="shared" si="22"/>
        <v>0</v>
      </c>
      <c r="J22" s="53">
        <f t="shared" si="22"/>
        <v>0</v>
      </c>
      <c r="K22" s="51">
        <f t="shared" si="22"/>
        <v>15714</v>
      </c>
      <c r="L22" s="52">
        <f t="shared" si="22"/>
        <v>29596</v>
      </c>
      <c r="M22" s="53">
        <f t="shared" si="22"/>
        <v>45310</v>
      </c>
      <c r="N22" s="54">
        <f t="shared" si="4"/>
        <v>101.92558599901021</v>
      </c>
    </row>
  </sheetData>
  <mergeCells count="9">
    <mergeCell ref="A22:B22"/>
    <mergeCell ref="K4:M4"/>
    <mergeCell ref="N4:N5"/>
    <mergeCell ref="A4:A5"/>
    <mergeCell ref="B4:B5"/>
    <mergeCell ref="C4:C5"/>
    <mergeCell ref="D4:D5"/>
    <mergeCell ref="E4:G4"/>
    <mergeCell ref="H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J13" sqref="J13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25">
      <c r="A2" s="60" t="s">
        <v>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x14ac:dyDescent="0.25">
      <c r="A3" s="60" t="s">
        <v>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5.75" thickBot="1" x14ac:dyDescent="0.3"/>
    <row r="5" spans="1:13" ht="27.75" customHeight="1" x14ac:dyDescent="0.25">
      <c r="A5" s="61" t="s">
        <v>0</v>
      </c>
      <c r="B5" s="3" t="s">
        <v>2</v>
      </c>
      <c r="C5" s="4" t="s">
        <v>3</v>
      </c>
      <c r="D5" s="59" t="s">
        <v>4</v>
      </c>
      <c r="E5" s="6"/>
      <c r="F5" s="7"/>
      <c r="G5" s="56" t="s">
        <v>5</v>
      </c>
      <c r="H5" s="57"/>
      <c r="I5" s="58"/>
      <c r="J5" s="9" t="s">
        <v>6</v>
      </c>
      <c r="K5" s="6"/>
      <c r="L5" s="7"/>
      <c r="M5" s="10" t="s">
        <v>7</v>
      </c>
    </row>
    <row r="6" spans="1:13" ht="22.5" customHeight="1" x14ac:dyDescent="0.25">
      <c r="A6" s="62"/>
      <c r="B6" s="13"/>
      <c r="C6" s="13"/>
      <c r="D6" s="14" t="s">
        <v>8</v>
      </c>
      <c r="E6" s="15" t="s">
        <v>9</v>
      </c>
      <c r="F6" s="16" t="s">
        <v>10</v>
      </c>
      <c r="G6" s="17" t="s">
        <v>8</v>
      </c>
      <c r="H6" s="18" t="s">
        <v>9</v>
      </c>
      <c r="I6" s="19" t="s">
        <v>10</v>
      </c>
      <c r="J6" s="20" t="s">
        <v>8</v>
      </c>
      <c r="K6" s="21" t="s">
        <v>9</v>
      </c>
      <c r="L6" s="22" t="s">
        <v>10</v>
      </c>
      <c r="M6" s="13"/>
    </row>
    <row r="7" spans="1:13" ht="16.5" x14ac:dyDescent="0.3">
      <c r="A7" s="23">
        <v>1</v>
      </c>
      <c r="B7" s="25">
        <v>49393</v>
      </c>
      <c r="C7" s="25">
        <v>44454</v>
      </c>
      <c r="D7" s="26">
        <v>1105</v>
      </c>
      <c r="E7" s="27">
        <v>2082</v>
      </c>
      <c r="F7" s="28">
        <f t="shared" ref="F7" si="0">SUM(D7:E7)</f>
        <v>3187</v>
      </c>
      <c r="G7" s="26">
        <v>0</v>
      </c>
      <c r="H7" s="29">
        <v>0</v>
      </c>
      <c r="I7" s="28">
        <f t="shared" ref="I7" si="1">SUM(G7:H7)</f>
        <v>0</v>
      </c>
      <c r="J7" s="26">
        <f>SUM(D7,G7)</f>
        <v>1105</v>
      </c>
      <c r="K7" s="29">
        <f>SUM(E7,H7)</f>
        <v>2082</v>
      </c>
      <c r="L7" s="28">
        <f t="shared" ref="L7" si="2">SUM(J7:K7)</f>
        <v>3187</v>
      </c>
      <c r="M7" s="30">
        <f>L7/C7*100</f>
        <v>7.1692086201466676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IKK</vt:lpstr>
      <vt:lpstr>Data IKK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2025-01-09T07:39:29Z</dcterms:modified>
</cp:coreProperties>
</file>