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EEE200AB-1C53-496C-834E-DB5CCBA9254A}" xr6:coauthVersionLast="47" xr6:coauthVersionMax="47" xr10:uidLastSave="{00000000-0000-0000-0000-000000000000}"/>
  <bookViews>
    <workbookView xWindow="-120" yWindow="-120" windowWidth="20730" windowHeight="11040" xr2:uid="{C8EB83C6-5316-4AD9-AE33-FBDBADEBF17F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N30" i="1"/>
  <c r="N31" i="1" s="1"/>
  <c r="M30" i="1"/>
  <c r="L30" i="1"/>
  <c r="K30" i="1"/>
  <c r="J30" i="1"/>
  <c r="I30" i="1"/>
  <c r="H30" i="1"/>
  <c r="G30" i="1"/>
  <c r="O26" i="1"/>
  <c r="N26" i="1"/>
  <c r="M26" i="1"/>
  <c r="L26" i="1"/>
  <c r="K26" i="1"/>
  <c r="J26" i="1"/>
  <c r="I26" i="1"/>
  <c r="H26" i="1"/>
  <c r="G26" i="1"/>
  <c r="O22" i="1"/>
  <c r="N22" i="1"/>
  <c r="M22" i="1"/>
  <c r="L22" i="1"/>
  <c r="K22" i="1"/>
  <c r="J22" i="1"/>
  <c r="I22" i="1"/>
  <c r="H22" i="1"/>
  <c r="G22" i="1"/>
  <c r="O18" i="1"/>
  <c r="N18" i="1"/>
  <c r="M18" i="1"/>
  <c r="L18" i="1"/>
  <c r="K18" i="1"/>
  <c r="K31" i="1" s="1"/>
  <c r="J18" i="1"/>
  <c r="I18" i="1"/>
  <c r="H18" i="1"/>
  <c r="G18" i="1"/>
  <c r="F18" i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D18" i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C18" i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E15" i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I31" i="1" l="1"/>
  <c r="L31" i="1"/>
  <c r="J31" i="1"/>
  <c r="M31" i="1"/>
  <c r="H31" i="1"/>
  <c r="G31" i="1"/>
  <c r="O31" i="1"/>
</calcChain>
</file>

<file path=xl/sharedStrings.xml><?xml version="1.0" encoding="utf-8"?>
<sst xmlns="http://schemas.openxmlformats.org/spreadsheetml/2006/main" count="44" uniqueCount="41">
  <si>
    <t>NO</t>
  </si>
  <si>
    <t>TOTAL</t>
  </si>
  <si>
    <t>JANUARI</t>
  </si>
  <si>
    <t>FEBRUARI</t>
  </si>
  <si>
    <t>MARET</t>
  </si>
  <si>
    <t>TRIBULAN 1</t>
  </si>
  <si>
    <t>APRIL</t>
  </si>
  <si>
    <t>MEI</t>
  </si>
  <si>
    <t>JUNI</t>
  </si>
  <si>
    <t>TRIBULAN 2</t>
  </si>
  <si>
    <t>JULI</t>
  </si>
  <si>
    <t>AGUSTUS</t>
  </si>
  <si>
    <t>SEPTEMBER</t>
  </si>
  <si>
    <t>TRIBULAN 3</t>
  </si>
  <si>
    <t>OKTOBER</t>
  </si>
  <si>
    <t>NOVEMBER</t>
  </si>
  <si>
    <t>DESEMBER</t>
  </si>
  <si>
    <t>TRIBULAN 4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</si>
  <si>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</si>
  <si>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</si>
  <si>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</si>
  <si>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</si>
  <si>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</si>
  <si>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</si>
  <si>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PUSKESMAS ARJOWINANGUN TAHUN 2025</t>
  </si>
  <si>
    <t>Bulan</t>
  </si>
  <si>
    <t>JUMLAH WANITA USIA 30-50 THN 
TAHUN 2025</t>
  </si>
  <si>
    <t>TARGET 2025 B12 (90%)</t>
  </si>
  <si>
    <t>SKRINING IVA 2025</t>
  </si>
  <si>
    <t>SKRINING SADANIS 2025</t>
  </si>
  <si>
    <t>Jumlah Diskrining</t>
  </si>
  <si>
    <t>IVA Positif</t>
  </si>
  <si>
    <t>Jumlah dikrio</t>
  </si>
  <si>
    <t>Curiga Kanker</t>
  </si>
  <si>
    <t>Dirujuk</t>
  </si>
  <si>
    <t>Benjolan</t>
  </si>
  <si>
    <t>TARGET 2025 B06 (35%)</t>
  </si>
  <si>
    <t>TARGET / SASARAN 70%</t>
  </si>
  <si>
    <t>HASIL TAHUN 2025</t>
  </si>
  <si>
    <t>myoma 2</t>
  </si>
  <si>
    <t>DATA CAPAIAN SKRINING KANKER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</si>
</sst>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Verdana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rgb="FF000000"/>
      <name val="Arial Narrow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color theme="1"/>
      <name val="Times New Roman"/>
      <family val="1"/>
    </font>
    <font>
      <b/>
      <sz val="10"/>
      <color rgb="FF1A1A1A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FE4F1"/>
        <bgColor rgb="FFCFE4F1"/>
      </patternFill>
    </fill>
    <fill>
      <patternFill patternType="solid">
        <fgColor rgb="FFFFFFFF"/>
        <bgColor rgb="FFFFFFFF"/>
      </patternFill>
    </fill>
    <fill>
      <patternFill patternType="solid">
        <fgColor rgb="FFFFDCC7"/>
        <bgColor rgb="FFFFDCC7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3" xfId="0" applyFont="1" applyBorder="1"/>
    <xf numFmtId="0" fontId="2" fillId="0" borderId="4" xfId="0" applyFont="1" applyBorder="1"/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4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13" xfId="0" applyFont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left"/>
    </xf>
    <xf numFmtId="0" fontId="2" fillId="0" borderId="18" xfId="0" applyFont="1" applyBorder="1"/>
    <xf numFmtId="0" fontId="2" fillId="0" borderId="19" xfId="0" applyFont="1" applyBorder="1"/>
    <xf numFmtId="3" fontId="13" fillId="4" borderId="10" xfId="0" applyNumberFormat="1" applyFont="1" applyFill="1" applyBorder="1" applyAlignment="1">
      <alignment horizontal="right"/>
    </xf>
    <xf numFmtId="0" fontId="2" fillId="0" borderId="7" xfId="0" applyFont="1" applyBorder="1"/>
    <xf numFmtId="0" fontId="14" fillId="0" borderId="11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14" fillId="5" borderId="27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4" fillId="6" borderId="22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16" fillId="5" borderId="12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3" fontId="3" fillId="3" borderId="8" xfId="0" applyNumberFormat="1" applyFont="1" applyFill="1" applyBorder="1" applyAlignment="1">
      <alignment horizontal="right"/>
    </xf>
    <xf numFmtId="3" fontId="17" fillId="3" borderId="8" xfId="0" applyNumberFormat="1" applyFont="1" applyFill="1" applyBorder="1"/>
    <xf numFmtId="3" fontId="17" fillId="3" borderId="22" xfId="0" applyNumberFormat="1" applyFont="1" applyFill="1" applyBorder="1"/>
    <xf numFmtId="3" fontId="17" fillId="3" borderId="20" xfId="0" applyNumberFormat="1" applyFont="1" applyFill="1" applyBorder="1"/>
    <xf numFmtId="3" fontId="3" fillId="3" borderId="10" xfId="0" applyNumberFormat="1" applyFont="1" applyFill="1" applyBorder="1" applyAlignment="1">
      <alignment horizontal="right"/>
    </xf>
    <xf numFmtId="3" fontId="3" fillId="3" borderId="9" xfId="0" applyNumberFormat="1" applyFont="1" applyFill="1" applyBorder="1" applyAlignment="1">
      <alignment horizontal="right"/>
    </xf>
    <xf numFmtId="3" fontId="3" fillId="3" borderId="4" xfId="0" applyNumberFormat="1" applyFont="1" applyFill="1" applyBorder="1" applyAlignment="1">
      <alignment horizontal="right"/>
    </xf>
    <xf numFmtId="3" fontId="3" fillId="3" borderId="7" xfId="0" applyNumberFormat="1" applyFont="1" applyFill="1" applyBorder="1" applyAlignment="1">
      <alignment horizontal="right"/>
    </xf>
    <xf numFmtId="3" fontId="13" fillId="4" borderId="7" xfId="0" applyNumberFormat="1" applyFont="1" applyFill="1" applyBorder="1" applyAlignment="1">
      <alignment horizontal="right"/>
    </xf>
    <xf numFmtId="3" fontId="18" fillId="4" borderId="8" xfId="0" applyNumberFormat="1" applyFont="1" applyFill="1" applyBorder="1"/>
    <xf numFmtId="3" fontId="18" fillId="4" borderId="22" xfId="0" applyNumberFormat="1" applyFont="1" applyFill="1" applyBorder="1"/>
    <xf numFmtId="3" fontId="18" fillId="4" borderId="20" xfId="0" applyNumberFormat="1" applyFont="1" applyFill="1" applyBorder="1"/>
    <xf numFmtId="3" fontId="13" fillId="4" borderId="9" xfId="0" applyNumberFormat="1" applyFont="1" applyFill="1" applyBorder="1" applyAlignment="1">
      <alignment horizontal="right"/>
    </xf>
    <xf numFmtId="3" fontId="13" fillId="4" borderId="4" xfId="0" applyNumberFormat="1" applyFont="1" applyFill="1" applyBorder="1" applyAlignment="1">
      <alignment horizontal="right"/>
    </xf>
    <xf numFmtId="0" fontId="15" fillId="3" borderId="22" xfId="0" applyFont="1" applyFill="1" applyBorder="1"/>
    <xf numFmtId="3" fontId="18" fillId="3" borderId="8" xfId="0" applyNumberFormat="1" applyFont="1" applyFill="1" applyBorder="1"/>
    <xf numFmtId="3" fontId="18" fillId="3" borderId="22" xfId="0" applyNumberFormat="1" applyFont="1" applyFill="1" applyBorder="1"/>
    <xf numFmtId="3" fontId="18" fillId="3" borderId="23" xfId="0" applyNumberFormat="1" applyFont="1" applyFill="1" applyBorder="1"/>
    <xf numFmtId="3" fontId="18" fillId="3" borderId="15" xfId="0" applyNumberFormat="1" applyFont="1" applyFill="1" applyBorder="1"/>
    <xf numFmtId="3" fontId="18" fillId="3" borderId="16" xfId="0" applyNumberFormat="1" applyFont="1" applyFill="1" applyBorder="1"/>
    <xf numFmtId="3" fontId="18" fillId="3" borderId="17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47625</xdr:rowOff>
    </xdr:from>
    <xdr:to>
      <xdr:col>9</xdr:col>
      <xdr:colOff>285750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9FBF5B82-5621-403D-860E-FA410BAC9C0E}"/>
            </a:ext>
          </a:extLst>
        </xdr:cNvPr>
        <xdr:cNvCxnSpPr/>
      </xdr:nvCxnSpPr>
      <xdr:spPr>
        <a:xfrm flipV="1">
          <a:off x="79512" y="1162050"/>
          <a:ext cx="8111988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</xdr:row>
      <xdr:rowOff>114300</xdr:rowOff>
    </xdr:from>
    <xdr:to>
      <xdr:col>1</xdr:col>
      <xdr:colOff>200024</xdr:colOff>
      <xdr:row>5</xdr:row>
      <xdr:rowOff>164647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C4C9EEF8-AA18-48E1-B456-3B69CBA2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733424" cy="802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12829-35C4-41C1-BA95-94D239765BEE}">
  <sheetPr>
    <outlinePr summaryBelow="0" summaryRight="0"/>
  </sheetPr>
  <dimension ref="A1:U882"/>
  <sheetViews>
    <sheetView showGridLines="0" tabSelected="1" workbookViewId="0">
      <pane xSplit="1" ySplit="11" topLeftCell="B12" activePane="bottomRight" state="frozen"/>
      <selection pane="topRight" activeCell="D1" sqref="D1"/>
      <selection pane="bottomLeft" activeCell="A10" sqref="A10"/>
      <selection pane="bottomRight" activeCell="B10" sqref="B10:N10"/>
    </sheetView>
  </sheetViews>
  <sheetFormatPr defaultColWidth="16" defaultRowHeight="15" customHeight="1" x14ac:dyDescent="0.25"/>
  <cols>
    <col min="1" max="1" width="9.85546875" customWidth="1"/>
    <col min="2" max="2" width="17.5703125" customWidth="1"/>
    <col min="3" max="3" width="16.7109375" customWidth="1"/>
    <col min="4" max="4" width="20.42578125" customWidth="1"/>
    <col min="5" max="5" width="12.42578125" customWidth="1"/>
    <col min="6" max="6" width="14.7109375" customWidth="1"/>
    <col min="7" max="7" width="15.140625" customWidth="1"/>
    <col min="8" max="9" width="8.140625" customWidth="1"/>
    <col min="10" max="16" width="11.28515625" customWidth="1"/>
    <col min="17" max="17" width="13.85546875" customWidth="1"/>
    <col min="18" max="18" width="10.5703125" customWidth="1"/>
    <col min="19" max="19" width="8.140625" customWidth="1"/>
    <col min="20" max="20" width="13.5703125" customWidth="1"/>
    <col min="21" max="23" width="8.140625" customWidth="1"/>
    <col min="24" max="52" width="11.28515625" customWidth="1"/>
  </cols>
  <sheetData>
    <row r="1" spans="1:21" s="8" customFormat="1" ht="12.95" customHeight="1" x14ac:dyDescent="0.25">
      <c r="B1" s="9" t="s">
        <v>18</v>
      </c>
      <c r="C1" s="9"/>
      <c r="D1" s="9"/>
      <c r="E1" s="9"/>
      <c r="F1" s="9"/>
      <c r="G1" s="9"/>
      <c r="H1" s="9"/>
      <c r="I1" s="9"/>
    </row>
    <row r="2" spans="1:21" s="8" customFormat="1" ht="12.95" customHeight="1" x14ac:dyDescent="0.25">
      <c r="B2" s="9" t="s">
        <v>19</v>
      </c>
      <c r="C2" s="9"/>
      <c r="D2" s="9"/>
      <c r="E2" s="9"/>
      <c r="F2" s="9"/>
      <c r="G2" s="9"/>
      <c r="H2" s="9"/>
      <c r="I2" s="9"/>
    </row>
    <row r="3" spans="1:21" s="8" customFormat="1" ht="21" customHeight="1" x14ac:dyDescent="0.25">
      <c r="B3" s="10" t="s">
        <v>20</v>
      </c>
      <c r="C3" s="10"/>
      <c r="D3" s="10"/>
      <c r="E3" s="10"/>
      <c r="F3" s="10"/>
      <c r="G3" s="10"/>
      <c r="H3" s="10"/>
      <c r="I3" s="10"/>
    </row>
    <row r="4" spans="1:21" s="8" customFormat="1" ht="12.95" customHeight="1" x14ac:dyDescent="0.25">
      <c r="B4" s="9" t="s">
        <v>21</v>
      </c>
      <c r="C4" s="9"/>
      <c r="D4" s="9"/>
      <c r="E4" s="9"/>
      <c r="F4" s="9"/>
      <c r="G4" s="9"/>
      <c r="H4" s="9"/>
      <c r="I4" s="9"/>
    </row>
    <row r="5" spans="1:21" ht="12.95" customHeight="1" x14ac:dyDescent="0.25">
      <c r="B5" s="11"/>
      <c r="C5" s="12" t="s">
        <v>22</v>
      </c>
      <c r="D5" s="12"/>
      <c r="E5" s="12"/>
      <c r="F5" s="12"/>
      <c r="G5" s="12"/>
      <c r="H5" s="12"/>
      <c r="I5" s="11"/>
    </row>
    <row r="6" spans="1:21" ht="15.75" customHeight="1" x14ac:dyDescent="0.25">
      <c r="B6" s="13" t="s">
        <v>23</v>
      </c>
      <c r="C6" s="13"/>
      <c r="D6" s="13"/>
      <c r="E6" s="13"/>
      <c r="F6" s="13"/>
      <c r="G6" s="13"/>
      <c r="H6" s="13"/>
      <c r="I6" s="13"/>
    </row>
    <row r="7" spans="1:21" ht="12" customHeight="1" x14ac:dyDescent="0.25">
      <c r="K7" s="8"/>
      <c r="L7" s="14"/>
      <c r="M7" s="14"/>
      <c r="N7" s="14"/>
      <c r="O7" s="14"/>
      <c r="P7" s="14"/>
      <c r="Q7" s="14"/>
      <c r="R7" s="8"/>
      <c r="S7" s="8"/>
      <c r="T7" s="8"/>
      <c r="U7" s="8"/>
    </row>
    <row r="9" spans="1:21" ht="15" customHeight="1" x14ac:dyDescent="0.25">
      <c r="B9" s="15" t="s">
        <v>40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21" ht="15" customHeight="1" x14ac:dyDescent="0.25">
      <c r="B10" s="15" t="s">
        <v>24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2" spans="1:21" ht="15.75" customHeight="1" x14ac:dyDescent="0.25">
      <c r="A12" s="35" t="s">
        <v>0</v>
      </c>
      <c r="B12" s="35" t="s">
        <v>25</v>
      </c>
      <c r="C12" s="23" t="s">
        <v>26</v>
      </c>
      <c r="D12" s="23" t="s">
        <v>36</v>
      </c>
      <c r="E12" s="24" t="s">
        <v>27</v>
      </c>
      <c r="F12" s="36" t="s">
        <v>37</v>
      </c>
      <c r="G12" s="37" t="s">
        <v>38</v>
      </c>
      <c r="H12" s="1"/>
      <c r="I12" s="1"/>
      <c r="J12" s="1"/>
      <c r="K12" s="1"/>
      <c r="L12" s="1"/>
      <c r="M12" s="1"/>
      <c r="N12" s="1"/>
      <c r="O12" s="2"/>
    </row>
    <row r="13" spans="1:21" ht="15.75" customHeight="1" x14ac:dyDescent="0.25">
      <c r="A13" s="25"/>
      <c r="B13" s="25"/>
      <c r="C13" s="25"/>
      <c r="D13" s="25"/>
      <c r="E13" s="26"/>
      <c r="F13" s="19"/>
      <c r="G13" s="27" t="s">
        <v>28</v>
      </c>
      <c r="H13" s="1"/>
      <c r="I13" s="1"/>
      <c r="J13" s="1"/>
      <c r="K13" s="28"/>
      <c r="L13" s="29" t="s">
        <v>29</v>
      </c>
      <c r="M13" s="1"/>
      <c r="N13" s="1"/>
      <c r="O13" s="2"/>
    </row>
    <row r="14" spans="1:21" ht="15.75" customHeight="1" x14ac:dyDescent="0.25">
      <c r="A14" s="22"/>
      <c r="B14" s="22"/>
      <c r="C14" s="22"/>
      <c r="D14" s="22"/>
      <c r="E14" s="30"/>
      <c r="F14" s="20"/>
      <c r="G14" s="31" t="s">
        <v>30</v>
      </c>
      <c r="H14" s="32" t="s">
        <v>31</v>
      </c>
      <c r="I14" s="32" t="s">
        <v>32</v>
      </c>
      <c r="J14" s="32" t="s">
        <v>33</v>
      </c>
      <c r="K14" s="32" t="s">
        <v>34</v>
      </c>
      <c r="L14" s="33" t="s">
        <v>30</v>
      </c>
      <c r="M14" s="33" t="s">
        <v>35</v>
      </c>
      <c r="N14" s="33" t="s">
        <v>33</v>
      </c>
      <c r="O14" s="34" t="s">
        <v>34</v>
      </c>
    </row>
    <row r="15" spans="1:21" ht="15.75" customHeight="1" x14ac:dyDescent="0.3">
      <c r="A15" s="3">
        <v>1</v>
      </c>
      <c r="B15" s="16" t="s">
        <v>2</v>
      </c>
      <c r="C15" s="38">
        <v>14542</v>
      </c>
      <c r="D15" s="39"/>
      <c r="E15" s="40">
        <f>C15*75%</f>
        <v>10906.5</v>
      </c>
      <c r="F15" s="41"/>
      <c r="G15" s="42">
        <v>333</v>
      </c>
      <c r="H15" s="43">
        <v>0</v>
      </c>
      <c r="I15" s="43" t="s">
        <v>39</v>
      </c>
      <c r="J15" s="43">
        <v>0</v>
      </c>
      <c r="K15" s="43">
        <v>0</v>
      </c>
      <c r="L15" s="43">
        <v>333</v>
      </c>
      <c r="M15" s="43">
        <v>0</v>
      </c>
      <c r="N15" s="43"/>
      <c r="O15" s="44"/>
    </row>
    <row r="16" spans="1:21" ht="15.75" customHeight="1" x14ac:dyDescent="0.3">
      <c r="A16" s="3">
        <v>2</v>
      </c>
      <c r="B16" s="4" t="s">
        <v>3</v>
      </c>
      <c r="C16" s="45"/>
      <c r="D16" s="39"/>
      <c r="E16" s="40">
        <f t="shared" ref="E16:E17" si="0">E15</f>
        <v>10906.5</v>
      </c>
      <c r="F16" s="41"/>
      <c r="G16" s="42">
        <v>370</v>
      </c>
      <c r="H16" s="43"/>
      <c r="I16" s="43"/>
      <c r="J16" s="43"/>
      <c r="K16" s="43"/>
      <c r="L16" s="43">
        <v>370</v>
      </c>
      <c r="M16" s="43">
        <v>0</v>
      </c>
      <c r="N16" s="43"/>
      <c r="O16" s="44"/>
    </row>
    <row r="17" spans="1:15" ht="15.75" customHeight="1" x14ac:dyDescent="0.3">
      <c r="A17" s="3">
        <v>3</v>
      </c>
      <c r="B17" s="4" t="s">
        <v>4</v>
      </c>
      <c r="C17" s="45"/>
      <c r="D17" s="39"/>
      <c r="E17" s="40">
        <f t="shared" si="0"/>
        <v>10906.5</v>
      </c>
      <c r="F17" s="41"/>
      <c r="G17" s="42">
        <v>470</v>
      </c>
      <c r="H17" s="43">
        <v>0</v>
      </c>
      <c r="I17" s="43"/>
      <c r="J17" s="43"/>
      <c r="K17" s="43"/>
      <c r="L17" s="43">
        <v>470</v>
      </c>
      <c r="M17" s="43">
        <v>7</v>
      </c>
      <c r="N17" s="43"/>
      <c r="O17" s="44">
        <v>7</v>
      </c>
    </row>
    <row r="18" spans="1:15" ht="15.75" customHeight="1" x14ac:dyDescent="0.3">
      <c r="A18" s="5">
        <v>4</v>
      </c>
      <c r="B18" s="6" t="s">
        <v>5</v>
      </c>
      <c r="C18" s="46">
        <f t="shared" ref="C18:F31" si="1">C17</f>
        <v>0</v>
      </c>
      <c r="D18" s="47">
        <f t="shared" si="1"/>
        <v>0</v>
      </c>
      <c r="E18" s="48">
        <f t="shared" si="1"/>
        <v>10906.5</v>
      </c>
      <c r="F18" s="49">
        <f t="shared" si="1"/>
        <v>0</v>
      </c>
      <c r="G18" s="21">
        <f t="shared" ref="G18:O18" si="2">SUM(G15:G17)</f>
        <v>1173</v>
      </c>
      <c r="H18" s="50">
        <f t="shared" si="2"/>
        <v>0</v>
      </c>
      <c r="I18" s="50">
        <f t="shared" si="2"/>
        <v>0</v>
      </c>
      <c r="J18" s="50">
        <f t="shared" si="2"/>
        <v>0</v>
      </c>
      <c r="K18" s="50">
        <f t="shared" si="2"/>
        <v>0</v>
      </c>
      <c r="L18" s="50">
        <f t="shared" si="2"/>
        <v>1173</v>
      </c>
      <c r="M18" s="50">
        <f t="shared" si="2"/>
        <v>7</v>
      </c>
      <c r="N18" s="50">
        <f t="shared" si="2"/>
        <v>0</v>
      </c>
      <c r="O18" s="51">
        <f t="shared" si="2"/>
        <v>7</v>
      </c>
    </row>
    <row r="19" spans="1:15" ht="15.75" customHeight="1" x14ac:dyDescent="0.3">
      <c r="A19" s="3">
        <v>5</v>
      </c>
      <c r="B19" s="4" t="s">
        <v>6</v>
      </c>
      <c r="C19" s="45">
        <f t="shared" si="1"/>
        <v>0</v>
      </c>
      <c r="D19" s="39">
        <f t="shared" si="1"/>
        <v>0</v>
      </c>
      <c r="E19" s="40">
        <f t="shared" si="1"/>
        <v>10906.5</v>
      </c>
      <c r="F19" s="41">
        <f t="shared" si="1"/>
        <v>0</v>
      </c>
      <c r="G19" s="42">
        <v>157</v>
      </c>
      <c r="H19" s="43">
        <v>0</v>
      </c>
      <c r="I19" s="43"/>
      <c r="J19" s="43"/>
      <c r="K19" s="43"/>
      <c r="L19" s="43">
        <v>152</v>
      </c>
      <c r="M19" s="43">
        <v>0</v>
      </c>
      <c r="N19" s="43"/>
      <c r="O19" s="44"/>
    </row>
    <row r="20" spans="1:15" ht="15.75" customHeight="1" x14ac:dyDescent="0.3">
      <c r="A20" s="3">
        <v>6</v>
      </c>
      <c r="B20" s="4" t="s">
        <v>7</v>
      </c>
      <c r="C20" s="45">
        <f t="shared" si="1"/>
        <v>0</v>
      </c>
      <c r="D20" s="39">
        <f t="shared" si="1"/>
        <v>0</v>
      </c>
      <c r="E20" s="40">
        <f t="shared" si="1"/>
        <v>10906.5</v>
      </c>
      <c r="F20" s="41">
        <f t="shared" si="1"/>
        <v>0</v>
      </c>
      <c r="G20" s="42">
        <v>158</v>
      </c>
      <c r="H20" s="43">
        <v>0</v>
      </c>
      <c r="I20" s="43">
        <v>0</v>
      </c>
      <c r="J20" s="43"/>
      <c r="K20" s="43"/>
      <c r="L20" s="43">
        <v>163</v>
      </c>
      <c r="M20" s="43">
        <v>6</v>
      </c>
      <c r="N20" s="43"/>
      <c r="O20" s="44">
        <v>6</v>
      </c>
    </row>
    <row r="21" spans="1:15" ht="15.75" customHeight="1" x14ac:dyDescent="0.3">
      <c r="A21" s="7">
        <v>7</v>
      </c>
      <c r="B21" s="4" t="s">
        <v>8</v>
      </c>
      <c r="C21" s="45">
        <f t="shared" si="1"/>
        <v>0</v>
      </c>
      <c r="D21" s="39">
        <f t="shared" si="1"/>
        <v>0</v>
      </c>
      <c r="E21" s="40">
        <f t="shared" si="1"/>
        <v>10906.5</v>
      </c>
      <c r="F21" s="41">
        <f t="shared" si="1"/>
        <v>0</v>
      </c>
      <c r="G21" s="42">
        <v>315</v>
      </c>
      <c r="H21" s="43"/>
      <c r="I21" s="43"/>
      <c r="J21" s="43"/>
      <c r="K21" s="43"/>
      <c r="L21" s="43">
        <v>315</v>
      </c>
      <c r="M21" s="43">
        <v>0</v>
      </c>
      <c r="N21" s="43"/>
      <c r="O21" s="44"/>
    </row>
    <row r="22" spans="1:15" ht="15.75" customHeight="1" x14ac:dyDescent="0.3">
      <c r="A22" s="5">
        <v>8</v>
      </c>
      <c r="B22" s="6" t="s">
        <v>9</v>
      </c>
      <c r="C22" s="46">
        <f t="shared" si="1"/>
        <v>0</v>
      </c>
      <c r="D22" s="47">
        <f t="shared" si="1"/>
        <v>0</v>
      </c>
      <c r="E22" s="48">
        <f t="shared" si="1"/>
        <v>10906.5</v>
      </c>
      <c r="F22" s="49">
        <f t="shared" si="1"/>
        <v>0</v>
      </c>
      <c r="G22" s="21">
        <f t="shared" ref="G22:O22" si="3">SUM(G19:G21)</f>
        <v>630</v>
      </c>
      <c r="H22" s="50">
        <f t="shared" si="3"/>
        <v>0</v>
      </c>
      <c r="I22" s="50">
        <f t="shared" si="3"/>
        <v>0</v>
      </c>
      <c r="J22" s="50">
        <f t="shared" si="3"/>
        <v>0</v>
      </c>
      <c r="K22" s="50">
        <f t="shared" si="3"/>
        <v>0</v>
      </c>
      <c r="L22" s="50">
        <f t="shared" si="3"/>
        <v>630</v>
      </c>
      <c r="M22" s="50">
        <f t="shared" si="3"/>
        <v>6</v>
      </c>
      <c r="N22" s="50">
        <f t="shared" si="3"/>
        <v>0</v>
      </c>
      <c r="O22" s="51">
        <f t="shared" si="3"/>
        <v>6</v>
      </c>
    </row>
    <row r="23" spans="1:15" ht="15.75" customHeight="1" x14ac:dyDescent="0.3">
      <c r="A23" s="3">
        <v>9</v>
      </c>
      <c r="B23" s="4" t="s">
        <v>10</v>
      </c>
      <c r="C23" s="45">
        <f t="shared" si="1"/>
        <v>0</v>
      </c>
      <c r="D23" s="39">
        <f t="shared" si="1"/>
        <v>0</v>
      </c>
      <c r="E23" s="40">
        <f t="shared" si="1"/>
        <v>10906.5</v>
      </c>
      <c r="F23" s="41">
        <f t="shared" si="1"/>
        <v>0</v>
      </c>
      <c r="G23" s="42">
        <v>322</v>
      </c>
      <c r="H23" s="43">
        <v>0</v>
      </c>
      <c r="I23" s="43"/>
      <c r="J23" s="43"/>
      <c r="K23" s="43"/>
      <c r="L23" s="43">
        <v>200</v>
      </c>
      <c r="M23" s="43">
        <v>0</v>
      </c>
      <c r="N23" s="43"/>
      <c r="O23" s="44"/>
    </row>
    <row r="24" spans="1:15" ht="15.75" customHeight="1" x14ac:dyDescent="0.3">
      <c r="A24" s="3">
        <v>10</v>
      </c>
      <c r="B24" s="4" t="s">
        <v>11</v>
      </c>
      <c r="C24" s="45">
        <f t="shared" si="1"/>
        <v>0</v>
      </c>
      <c r="D24" s="39">
        <f t="shared" si="1"/>
        <v>0</v>
      </c>
      <c r="E24" s="40">
        <f t="shared" si="1"/>
        <v>10906.5</v>
      </c>
      <c r="F24" s="41">
        <f t="shared" si="1"/>
        <v>0</v>
      </c>
      <c r="G24" s="42">
        <v>200</v>
      </c>
      <c r="H24" s="43">
        <v>0</v>
      </c>
      <c r="I24" s="43"/>
      <c r="J24" s="43"/>
      <c r="K24" s="43"/>
      <c r="L24" s="43">
        <v>150</v>
      </c>
      <c r="M24" s="43">
        <v>0</v>
      </c>
      <c r="N24" s="43"/>
      <c r="O24" s="44"/>
    </row>
    <row r="25" spans="1:15" ht="15.75" customHeight="1" x14ac:dyDescent="0.3">
      <c r="A25" s="3">
        <v>11</v>
      </c>
      <c r="B25" s="4" t="s">
        <v>12</v>
      </c>
      <c r="C25" s="45">
        <f t="shared" si="1"/>
        <v>0</v>
      </c>
      <c r="D25" s="39">
        <f t="shared" si="1"/>
        <v>0</v>
      </c>
      <c r="E25" s="40">
        <f t="shared" si="1"/>
        <v>10906.5</v>
      </c>
      <c r="F25" s="41">
        <f t="shared" si="1"/>
        <v>0</v>
      </c>
      <c r="G25" s="42">
        <v>150</v>
      </c>
      <c r="H25" s="43">
        <v>0</v>
      </c>
      <c r="I25" s="43"/>
      <c r="J25" s="43"/>
      <c r="K25" s="43"/>
      <c r="L25" s="43">
        <v>105</v>
      </c>
      <c r="M25" s="43">
        <v>0</v>
      </c>
      <c r="N25" s="43"/>
      <c r="O25" s="44"/>
    </row>
    <row r="26" spans="1:15" ht="15.75" customHeight="1" x14ac:dyDescent="0.3">
      <c r="A26" s="5">
        <v>12</v>
      </c>
      <c r="B26" s="6" t="s">
        <v>13</v>
      </c>
      <c r="C26" s="46">
        <f t="shared" si="1"/>
        <v>0</v>
      </c>
      <c r="D26" s="47">
        <f t="shared" si="1"/>
        <v>0</v>
      </c>
      <c r="E26" s="48">
        <f t="shared" si="1"/>
        <v>10906.5</v>
      </c>
      <c r="F26" s="49">
        <f t="shared" si="1"/>
        <v>0</v>
      </c>
      <c r="G26" s="21">
        <f t="shared" ref="G26:O26" si="4">SUM(G23:G25)</f>
        <v>672</v>
      </c>
      <c r="H26" s="50">
        <f t="shared" si="4"/>
        <v>0</v>
      </c>
      <c r="I26" s="50">
        <f t="shared" si="4"/>
        <v>0</v>
      </c>
      <c r="J26" s="50">
        <f t="shared" si="4"/>
        <v>0</v>
      </c>
      <c r="K26" s="50">
        <f t="shared" si="4"/>
        <v>0</v>
      </c>
      <c r="L26" s="50">
        <f t="shared" si="4"/>
        <v>455</v>
      </c>
      <c r="M26" s="50">
        <f t="shared" si="4"/>
        <v>0</v>
      </c>
      <c r="N26" s="50">
        <f t="shared" si="4"/>
        <v>0</v>
      </c>
      <c r="O26" s="51">
        <f t="shared" si="4"/>
        <v>0</v>
      </c>
    </row>
    <row r="27" spans="1:15" ht="15.75" customHeight="1" x14ac:dyDescent="0.3">
      <c r="A27" s="3">
        <v>13</v>
      </c>
      <c r="B27" s="4" t="s">
        <v>14</v>
      </c>
      <c r="C27" s="45">
        <f t="shared" si="1"/>
        <v>0</v>
      </c>
      <c r="D27" s="39">
        <f t="shared" si="1"/>
        <v>0</v>
      </c>
      <c r="E27" s="40">
        <f t="shared" si="1"/>
        <v>10906.5</v>
      </c>
      <c r="F27" s="41">
        <f t="shared" si="1"/>
        <v>0</v>
      </c>
      <c r="G27" s="42">
        <v>250</v>
      </c>
      <c r="H27" s="43">
        <v>0</v>
      </c>
      <c r="I27" s="43">
        <v>0</v>
      </c>
      <c r="J27" s="43"/>
      <c r="K27" s="43"/>
      <c r="L27" s="43">
        <v>250</v>
      </c>
      <c r="M27" s="43">
        <v>2</v>
      </c>
      <c r="N27" s="43"/>
      <c r="O27" s="44">
        <v>2</v>
      </c>
    </row>
    <row r="28" spans="1:15" ht="15.75" customHeight="1" x14ac:dyDescent="0.3">
      <c r="A28" s="3">
        <v>14</v>
      </c>
      <c r="B28" s="4" t="s">
        <v>15</v>
      </c>
      <c r="C28" s="45">
        <f t="shared" si="1"/>
        <v>0</v>
      </c>
      <c r="D28" s="39">
        <f t="shared" si="1"/>
        <v>0</v>
      </c>
      <c r="E28" s="40">
        <f t="shared" si="1"/>
        <v>10906.5</v>
      </c>
      <c r="F28" s="41">
        <f t="shared" si="1"/>
        <v>0</v>
      </c>
      <c r="G28" s="42">
        <v>250</v>
      </c>
      <c r="H28" s="43"/>
      <c r="I28" s="43"/>
      <c r="J28" s="43"/>
      <c r="K28" s="43"/>
      <c r="L28" s="42">
        <v>250</v>
      </c>
      <c r="M28" s="43"/>
      <c r="N28" s="43"/>
      <c r="O28" s="44"/>
    </row>
    <row r="29" spans="1:15" ht="15.75" customHeight="1" x14ac:dyDescent="0.3">
      <c r="A29" s="3">
        <v>15</v>
      </c>
      <c r="B29" s="4" t="s">
        <v>16</v>
      </c>
      <c r="C29" s="45">
        <f t="shared" si="1"/>
        <v>0</v>
      </c>
      <c r="D29" s="39">
        <f t="shared" si="1"/>
        <v>0</v>
      </c>
      <c r="E29" s="40">
        <f t="shared" si="1"/>
        <v>10906.5</v>
      </c>
      <c r="F29" s="41">
        <f t="shared" si="1"/>
        <v>0</v>
      </c>
      <c r="G29" s="42">
        <v>4305</v>
      </c>
      <c r="H29" s="43"/>
      <c r="I29" s="43"/>
      <c r="J29" s="43">
        <v>1</v>
      </c>
      <c r="K29" s="43"/>
      <c r="L29" s="42">
        <v>4305</v>
      </c>
      <c r="M29" s="43"/>
      <c r="N29" s="43"/>
      <c r="O29" s="44"/>
    </row>
    <row r="30" spans="1:15" ht="15.75" customHeight="1" x14ac:dyDescent="0.3">
      <c r="A30" s="17">
        <v>16</v>
      </c>
      <c r="B30" s="18" t="s">
        <v>17</v>
      </c>
      <c r="C30" s="46">
        <f t="shared" si="1"/>
        <v>0</v>
      </c>
      <c r="D30" s="47">
        <f t="shared" si="1"/>
        <v>0</v>
      </c>
      <c r="E30" s="48">
        <f t="shared" si="1"/>
        <v>10906.5</v>
      </c>
      <c r="F30" s="49">
        <f t="shared" si="1"/>
        <v>0</v>
      </c>
      <c r="G30" s="21">
        <f t="shared" ref="G30:O30" si="5">SUM(G27:G29)</f>
        <v>4805</v>
      </c>
      <c r="H30" s="50">
        <f t="shared" si="5"/>
        <v>0</v>
      </c>
      <c r="I30" s="50">
        <f t="shared" si="5"/>
        <v>0</v>
      </c>
      <c r="J30" s="50">
        <f t="shared" si="5"/>
        <v>1</v>
      </c>
      <c r="K30" s="50">
        <f t="shared" si="5"/>
        <v>0</v>
      </c>
      <c r="L30" s="50">
        <f t="shared" si="5"/>
        <v>4805</v>
      </c>
      <c r="M30" s="50">
        <f t="shared" si="5"/>
        <v>2</v>
      </c>
      <c r="N30" s="50">
        <f t="shared" si="5"/>
        <v>0</v>
      </c>
      <c r="O30" s="51">
        <f t="shared" si="5"/>
        <v>2</v>
      </c>
    </row>
    <row r="31" spans="1:15" ht="15.75" customHeight="1" thickBot="1" x14ac:dyDescent="0.3">
      <c r="A31" s="52" t="s">
        <v>1</v>
      </c>
      <c r="B31" s="1"/>
      <c r="C31" s="53">
        <f t="shared" si="1"/>
        <v>0</v>
      </c>
      <c r="D31" s="53">
        <f t="shared" si="1"/>
        <v>0</v>
      </c>
      <c r="E31" s="54">
        <f t="shared" si="1"/>
        <v>10906.5</v>
      </c>
      <c r="F31" s="55">
        <f t="shared" si="1"/>
        <v>0</v>
      </c>
      <c r="G31" s="56">
        <f t="shared" ref="G31:O31" si="6">SUM(G30,G26,G22,G18)</f>
        <v>7280</v>
      </c>
      <c r="H31" s="57">
        <f t="shared" si="6"/>
        <v>0</v>
      </c>
      <c r="I31" s="57">
        <f t="shared" si="6"/>
        <v>0</v>
      </c>
      <c r="J31" s="57">
        <f t="shared" si="6"/>
        <v>1</v>
      </c>
      <c r="K31" s="57">
        <f t="shared" si="6"/>
        <v>0</v>
      </c>
      <c r="L31" s="57">
        <f t="shared" si="6"/>
        <v>7063</v>
      </c>
      <c r="M31" s="57">
        <f t="shared" si="6"/>
        <v>15</v>
      </c>
      <c r="N31" s="57">
        <f t="shared" si="6"/>
        <v>0</v>
      </c>
      <c r="O31" s="58">
        <f t="shared" si="6"/>
        <v>15</v>
      </c>
    </row>
    <row r="32" spans="1:1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</sheetData>
  <mergeCells count="18">
    <mergeCell ref="A31:B31"/>
    <mergeCell ref="B12:B14"/>
    <mergeCell ref="C12:C14"/>
    <mergeCell ref="D12:D14"/>
    <mergeCell ref="E12:E14"/>
    <mergeCell ref="F12:F14"/>
    <mergeCell ref="G12:O12"/>
    <mergeCell ref="G13:K13"/>
    <mergeCell ref="L13:O13"/>
    <mergeCell ref="A12:A14"/>
    <mergeCell ref="B1:I1"/>
    <mergeCell ref="B2:I2"/>
    <mergeCell ref="B3:I3"/>
    <mergeCell ref="B4:I4"/>
    <mergeCell ref="C5:H5"/>
    <mergeCell ref="B6:I6"/>
    <mergeCell ref="B9:N9"/>
    <mergeCell ref="B10:N10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2026-01-14T07:43:44Z</dcterms:created>
  <dcterms:modified xsi:type="dcterms:W3CDTF">2026-01-14T08:09:47Z</dcterms:modified>
</cp:coreProperties>
</file>