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37FAD2E9-858E-4253-BC81-E26AD9E3D7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 JUMLAH KADER POSYANDU" sheetId="1" r:id="rId1"/>
    <sheet name="DATA TELAAH POSYANDU NON-ILP" sheetId="7" state="hidden" r:id="rId2"/>
    <sheet name="KDKD" sheetId="10" state="hidden" r:id="rId3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VyYUOhylGK8z/3Z/Y2YF7bf5g1az2hQY2yImTeFNCxg="/>
    </ext>
  </extLst>
</workbook>
</file>

<file path=xl/calcChain.xml><?xml version="1.0" encoding="utf-8"?>
<calcChain xmlns="http://schemas.openxmlformats.org/spreadsheetml/2006/main">
  <c r="AJ484" i="7" l="1" a="1"/>
  <c r="AJ484" i="7" s="1"/>
  <c r="AE484" i="7" a="1"/>
  <c r="AE484" i="7" s="1"/>
  <c r="Z484" i="7" a="1"/>
  <c r="Z484" i="7" s="1"/>
  <c r="Y484" i="7" a="1"/>
  <c r="Y484" i="7" s="1"/>
  <c r="X484" i="7" a="1"/>
  <c r="X484" i="7" s="1"/>
  <c r="N484" i="7" a="1"/>
  <c r="N484" i="7" s="1"/>
  <c r="M484" i="7" a="1"/>
  <c r="M484" i="7" s="1"/>
  <c r="L484" i="7" a="1"/>
  <c r="L484" i="7" s="1"/>
  <c r="AJ483" i="7"/>
  <c r="AI483" i="7"/>
  <c r="AI484" i="7" s="1" a="1"/>
  <c r="AI484" i="7" s="1"/>
  <c r="AH483" i="7"/>
  <c r="AH484" i="7" s="1" a="1"/>
  <c r="AH484" i="7" s="1"/>
  <c r="AG483" i="7"/>
  <c r="AG484" i="7" s="1" a="1"/>
  <c r="AG484" i="7" s="1"/>
  <c r="AF483" i="7"/>
  <c r="AF484" i="7" s="1" a="1"/>
  <c r="AF484" i="7" s="1"/>
  <c r="AE483" i="7"/>
  <c r="AD483" i="7"/>
  <c r="AD484" i="7" s="1" a="1"/>
  <c r="AD484" i="7" s="1"/>
  <c r="AC483" i="7"/>
  <c r="AC484" i="7" s="1" a="1"/>
  <c r="AC484" i="7" s="1"/>
  <c r="AB483" i="7"/>
  <c r="AB484" i="7" s="1" a="1"/>
  <c r="AB484" i="7" s="1"/>
  <c r="AA483" i="7"/>
  <c r="AA484" i="7" s="1" a="1"/>
  <c r="AA484" i="7" s="1"/>
  <c r="Z483" i="7"/>
  <c r="Y483" i="7"/>
  <c r="X483" i="7"/>
  <c r="W483" i="7"/>
  <c r="W484" i="7" s="1" a="1"/>
  <c r="W484" i="7" s="1"/>
  <c r="V483" i="7"/>
  <c r="V484" i="7" s="1" a="1"/>
  <c r="V484" i="7" s="1"/>
  <c r="U483" i="7"/>
  <c r="U484" i="7" s="1" a="1"/>
  <c r="U484" i="7" s="1"/>
  <c r="T483" i="7"/>
  <c r="T484" i="7" s="1" a="1"/>
  <c r="T484" i="7" s="1"/>
  <c r="S483" i="7"/>
  <c r="S484" i="7" s="1" a="1"/>
  <c r="S484" i="7" s="1"/>
  <c r="R483" i="7"/>
  <c r="R484" i="7" s="1" a="1"/>
  <c r="R484" i="7" s="1"/>
  <c r="Q483" i="7"/>
  <c r="Q484" i="7" s="1" a="1"/>
  <c r="Q484" i="7" s="1"/>
  <c r="P483" i="7"/>
  <c r="P484" i="7" s="1" a="1"/>
  <c r="P484" i="7" s="1"/>
  <c r="O483" i="7"/>
  <c r="O484" i="7" s="1" a="1"/>
  <c r="O484" i="7" s="1"/>
  <c r="N483" i="7"/>
  <c r="M483" i="7"/>
  <c r="L483" i="7"/>
  <c r="K483" i="7"/>
  <c r="K484" i="7" s="1" a="1"/>
  <c r="K484" i="7" s="1"/>
  <c r="J483" i="7"/>
  <c r="J484" i="7" s="1" a="1"/>
  <c r="J484" i="7" s="1"/>
  <c r="I483" i="7"/>
  <c r="I484" i="7" s="1" a="1"/>
  <c r="I484" i="7" s="1"/>
  <c r="H483" i="7"/>
  <c r="H484" i="7" s="1" a="1"/>
  <c r="H484" i="7" s="1"/>
  <c r="G483" i="7"/>
  <c r="G484" i="7" s="1" a="1"/>
  <c r="G484" i="7" s="1"/>
  <c r="F483" i="7"/>
  <c r="F484" i="7" s="1" a="1"/>
  <c r="F484" i="7" s="1"/>
  <c r="E483" i="7"/>
  <c r="E484" i="7" s="1" a="1"/>
  <c r="E484" i="7" s="1"/>
  <c r="Z9" i="7"/>
  <c r="AA9" i="7" s="1"/>
  <c r="AB9" i="7" s="1"/>
  <c r="AC9" i="7" s="1"/>
  <c r="AD9" i="7" s="1"/>
  <c r="AE9" i="7" s="1"/>
  <c r="AF9" i="7" s="1"/>
  <c r="AG9" i="7" s="1"/>
  <c r="AH9" i="7" s="1"/>
  <c r="AI9" i="7" s="1"/>
  <c r="AJ9" i="7" s="1"/>
  <c r="F9" i="7"/>
  <c r="G9" i="7" s="1"/>
  <c r="H9" i="7" s="1"/>
  <c r="I9" i="7" s="1"/>
  <c r="J9" i="7" s="1"/>
  <c r="K9" i="7" s="1"/>
  <c r="L9" i="7" s="1"/>
  <c r="M9" i="7" s="1"/>
  <c r="N9" i="7" s="1"/>
  <c r="O9" i="7" s="1"/>
  <c r="P9" i="7" s="1"/>
  <c r="Q9" i="7" s="1"/>
  <c r="R9" i="7" s="1"/>
  <c r="S9" i="7" s="1"/>
  <c r="T9" i="7" s="1"/>
  <c r="U9" i="7" s="1"/>
  <c r="V9" i="7" s="1"/>
  <c r="W9" i="7" s="1"/>
  <c r="X9" i="7" s="1"/>
  <c r="Y9" i="7" s="1"/>
  <c r="C97" i="1"/>
  <c r="D90" i="1"/>
  <c r="D83" i="1"/>
  <c r="D76" i="1"/>
  <c r="D69" i="1"/>
  <c r="D62" i="1"/>
  <c r="D55" i="1"/>
  <c r="D48" i="1"/>
  <c r="D41" i="1"/>
  <c r="D34" i="1"/>
  <c r="D27" i="1"/>
  <c r="D20" i="1"/>
  <c r="D13" i="1"/>
  <c r="D6" i="1"/>
  <c r="R3" i="7" l="1"/>
  <c r="S3" i="7" s="1"/>
  <c r="R4" i="7"/>
  <c r="S4" i="7" s="1"/>
  <c r="R2" i="7"/>
  <c r="S2" i="7" s="1"/>
  <c r="R5" i="7"/>
  <c r="S5" i="7" s="1"/>
  <c r="H4" i="7"/>
  <c r="I4" i="7" s="1"/>
  <c r="M4" i="7"/>
  <c r="N4" i="7" s="1"/>
  <c r="W5" i="7"/>
  <c r="X5" i="7" s="1"/>
  <c r="W2" i="7"/>
  <c r="X2" i="7" s="1"/>
  <c r="H5" i="7"/>
  <c r="I5" i="7" s="1"/>
  <c r="H2" i="7"/>
  <c r="I2" i="7" s="1"/>
  <c r="M3" i="7"/>
  <c r="N3" i="7" s="1"/>
  <c r="H3" i="7"/>
  <c r="I3" i="7" s="1"/>
  <c r="M5" i="7"/>
  <c r="N5" i="7" s="1"/>
  <c r="M2" i="7"/>
  <c r="N2" i="7" s="1"/>
  <c r="W4" i="7"/>
  <c r="X4" i="7" s="1"/>
  <c r="W3" i="7"/>
  <c r="X3" i="7" s="1"/>
</calcChain>
</file>

<file path=xl/sharedStrings.xml><?xml version="1.0" encoding="utf-8"?>
<sst xmlns="http://schemas.openxmlformats.org/spreadsheetml/2006/main" count="595" uniqueCount="388">
  <si>
    <t>NAMA
KELURAHAN</t>
  </si>
  <si>
    <t>NAMA
POSYANDU</t>
  </si>
  <si>
    <t>JUMLAH
KADER</t>
  </si>
  <si>
    <t>STATUS</t>
  </si>
  <si>
    <t>JUMLAH</t>
  </si>
  <si>
    <t>(2)</t>
  </si>
  <si>
    <t>BALEARJOSARI</t>
  </si>
  <si>
    <t>MAWAR
DEWANATA III</t>
  </si>
  <si>
    <t>BOUGENVILE</t>
  </si>
  <si>
    <t>SERUNI
DEWANATA V</t>
  </si>
  <si>
    <t>TERATAI
DEWANATA VI</t>
  </si>
  <si>
    <t>POLOWIJEN</t>
  </si>
  <si>
    <t>BERINGIN
MUSTOKOWENI 3</t>
  </si>
  <si>
    <t>SARTIKA
BEGAWAN PATMONOBO 5</t>
  </si>
  <si>
    <t>PURWODADI</t>
  </si>
  <si>
    <t>CEMPAKA
ARIMBI 1</t>
  </si>
  <si>
    <t>KENANGA
DEWI ANJANI 2</t>
  </si>
  <si>
    <t>MELATI 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</si>
  <si>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</si>
  <si>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</si>
  <si>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</si>
  <si>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</si>
  <si>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</si>
  <si>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</si>
  <si>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</si>
  <si>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</si>
  <si>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</si>
  <si>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</si>
  <si>
    <t>KEL. POLOWIJEN</t>
  </si>
  <si>
    <t>KEL. PURWODADI</t>
  </si>
  <si>
    <t>KENANGA
DEWANATA I</t>
  </si>
  <si>
    <t>MELATI
DEWANATA IIA</t>
  </si>
  <si>
    <t>NUSA INDAH
DEWANATA IIB</t>
  </si>
  <si>
    <t>GLADIOL
DEWANATA IV</t>
  </si>
  <si>
    <t>ANGGREK
DEWANATA VII</t>
  </si>
  <si>
    <t>ERCIS
PALASARA I</t>
  </si>
  <si>
    <t>MELATI
HARYUNO SOSROBAHU 2</t>
  </si>
  <si>
    <t>MAWAR MERAH
KOKROSONO 4A</t>
  </si>
  <si>
    <t>MAWAR MERAH
KRESNO 4B</t>
  </si>
  <si>
    <t>ANGGREK
GATOTKOCO 6</t>
  </si>
  <si>
    <t>EDELWEIS
SINTA 8</t>
  </si>
  <si>
    <t>BOUGENVILLE 
RAMA 9</t>
  </si>
  <si>
    <t>CEMPAKA 
ARIMBI 1</t>
  </si>
  <si>
    <t>MELATI
DEWI SRI 3</t>
  </si>
  <si>
    <t>CATELYA
DEWI SHINTA 4</t>
  </si>
  <si>
    <t>PUSKESMAS POLOWIJEN</t>
  </si>
  <si>
    <t>NO</t>
  </si>
  <si>
    <t>KEL.  BALEARJOSARI</t>
  </si>
  <si>
    <t>JUMLAH POSYANDU PRATAMA</t>
  </si>
  <si>
    <t>JUMLAH POSYANDU MADYA</t>
  </si>
  <si>
    <t>JUMLAH POSYANDU PURNAMA</t>
  </si>
  <si>
    <t>JUMLAH POSYANDU MANDIRI</t>
  </si>
  <si>
    <t>VARIABEL</t>
  </si>
  <si>
    <t>STANDART
PENGUKURAN</t>
  </si>
  <si>
    <t>NILAI</t>
  </si>
  <si>
    <t>KENDEDEK
KENAROK 10</t>
  </si>
  <si>
    <t>A</t>
  </si>
  <si>
    <t xml:space="preserve"> INPUT</t>
  </si>
  <si>
    <t>I</t>
  </si>
  <si>
    <t>KELEMBAGAAN POSYANDU</t>
  </si>
  <si>
    <t>1. SK Posyandu</t>
  </si>
  <si>
    <t>- Ada</t>
  </si>
  <si>
    <t>- Tidak ada</t>
  </si>
  <si>
    <t>II</t>
  </si>
  <si>
    <t>RENCANA KERJA, SARANA, PRASARANA, TENAGA DAN DANA</t>
  </si>
  <si>
    <t>- Melaksanakan</t>
  </si>
  <si>
    <t>a. Rencana Kerja Rutin Tahunan</t>
  </si>
  <si>
    <t>c. Pembagian Tugas Kader</t>
  </si>
  <si>
    <t>a. Peralatan &amp; Perlengkapan</t>
  </si>
  <si>
    <t>- Table tag langkah posyandu</t>
  </si>
  <si>
    <t>- Alat ukur panjang badan (infantometer/ length board)</t>
  </si>
  <si>
    <t>- Alat ukur tinggi badan (stadiometer)</t>
  </si>
  <si>
    <t>- Alat ukur berat badan bayi (baby scale)</t>
  </si>
  <si>
    <t>- Alat ukur berat badan injak digital (standing weight) hanya</t>
  </si>
  <si>
    <t xml:space="preserve">   digunakan untuk anak &gt;5 tahun atau berat badan &gt;20kg</t>
  </si>
  <si>
    <t>- Alat ukur lingkar lengan atas dan lingkar kepala</t>
  </si>
  <si>
    <t>- Alat deteksi dini perkembangan (SDIDTK kit)</t>
  </si>
  <si>
    <t>- Timbangan badan dewasa</t>
  </si>
  <si>
    <t>- Alat pemeriksaan gula darah</t>
  </si>
  <si>
    <t>- Alat pemeriksaan kolesterol</t>
  </si>
  <si>
    <t>b. Gedung</t>
  </si>
  <si>
    <t>- Gedung untuk Pelayanan Posyandu</t>
  </si>
  <si>
    <t>- Rumah/Bangunan Fasilitas Umum</t>
  </si>
  <si>
    <t>- Tempat Terbuka Fasilitas Umum</t>
  </si>
  <si>
    <t>c. Sarana Administrasi</t>
  </si>
  <si>
    <t>- Buku bantu capaian pelayanan</t>
  </si>
  <si>
    <t>- Kartu bantu siklus hidup</t>
  </si>
  <si>
    <t>- Buku KIA</t>
  </si>
  <si>
    <t>- Balok SKDN</t>
  </si>
  <si>
    <t>- Buku absensi kader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</si>
  <si>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</si>
  <si>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</si>
  <si>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</si>
  <si>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</si>
  <si>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</si>
  <si>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</si>
  <si>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</si>
  <si>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</si>
  <si>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Buku SIP</t>
  </si>
  <si>
    <t>- Buku Kesehatan Lansia</t>
  </si>
  <si>
    <t>d. Sarana Suplementasi</t>
  </si>
  <si>
    <t>- ≥ 3 macam</t>
  </si>
  <si>
    <t>- Vitamin A</t>
  </si>
  <si>
    <t>- 1-2 macam</t>
  </si>
  <si>
    <t>- Obat Cacing</t>
  </si>
  <si>
    <t>- Tablet tambah darah</t>
  </si>
  <si>
    <t>e. Sarana Penyuluhan</t>
  </si>
  <si>
    <t>- ≥ 4 macam</t>
  </si>
  <si>
    <t>- 2 - 3 macam</t>
  </si>
  <si>
    <t>- Poster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</si>
  <si>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</si>
  <si>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</si>
  <si>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</si>
  <si>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</si>
  <si>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</si>
  <si>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</si>
  <si>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</si>
  <si>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</si>
  <si>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</si>
  <si>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</si>
  <si>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t>- Masker</t>
  </si>
  <si>
    <t>- Handsanitizer</t>
  </si>
  <si>
    <t>g. Tenaga</t>
  </si>
  <si>
    <t>- ≥ 5 Orang</t>
  </si>
  <si>
    <t>- 3-4 Orang</t>
  </si>
  <si>
    <t>- Jumlah kader aktif</t>
  </si>
  <si>
    <t>-100% jumlah kader</t>
  </si>
  <si>
    <t>- Tenaga kesehatan puskesmas pendamping</t>
  </si>
  <si>
    <t>h. Dukungan Dana</t>
  </si>
  <si>
    <t>- ADD/DD/Bantuan pemerintah.</t>
  </si>
  <si>
    <t>- Swadaya masyarakat</t>
  </si>
  <si>
    <t>- Swadaya Masyarakat / Swasta</t>
  </si>
  <si>
    <t>- Swasta/kemitraan</t>
  </si>
  <si>
    <t>B.</t>
  </si>
  <si>
    <t>PROSES</t>
  </si>
  <si>
    <t>PELAYANAN HARI BUKA POSYANDU</t>
  </si>
  <si>
    <t>- ≥8 kl/tahun</t>
  </si>
  <si>
    <t>- &lt;8 kl /tahun</t>
  </si>
  <si>
    <t>- &lt;50% - 25% jumlah kader</t>
  </si>
  <si>
    <t>- &lt;25% jumlah kader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</si>
  <si>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</si>
  <si>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</si>
  <si>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</si>
  <si>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</si>
  <si>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</si>
  <si>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</si>
  <si>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</si>
  <si>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a. Pendaftaran</t>
  </si>
  <si>
    <t>- Semua dilakukan</t>
  </si>
  <si>
    <t>- Registrasi di buku kehadiran</t>
  </si>
  <si>
    <t>- Penimbangan BB Ibu hamil, ibu menyusui, bayi, balita, apras,</t>
  </si>
  <si>
    <t xml:space="preserve">  usia sekolah remaja, usia produktif, dan lansia</t>
  </si>
  <si>
    <t>- Pengukuran PB/TB ibu hamil, ibu menyusi, bayi, balita, apras,</t>
  </si>
  <si>
    <t>- Pengukuran lingkar lengan atas ibu hamil, bayi, balita, apras,</t>
  </si>
  <si>
    <t xml:space="preserve">  usia produktif (WUS)</t>
  </si>
  <si>
    <t>- Pengukuran lingkar kepala bayi, balita, apras</t>
  </si>
  <si>
    <t xml:space="preserve">- Pengukuran lingkar perut usia sekolah remaja </t>
  </si>
  <si>
    <t>- Pengukuran lingkar perut usia produktif dan lansia</t>
  </si>
  <si>
    <t>- Pengukuran IMT</t>
  </si>
  <si>
    <t>d. Pelayanan Kesehatan</t>
  </si>
  <si>
    <t>- Imunisasi</t>
  </si>
  <si>
    <t xml:space="preserve"> </t>
  </si>
  <si>
    <t>- Pemberian tablet tambah darah</t>
  </si>
  <si>
    <t>- Skrining lanjut usia sederhana 1x/tahun</t>
  </si>
  <si>
    <t>- Skrining layak hamil bagi PUS 1x/tahun</t>
  </si>
  <si>
    <t>- Merujuk sasaran siklus hidup yang bermasalah kesehatan</t>
  </si>
  <si>
    <t>- ≥5 tema penyuluhan</t>
  </si>
  <si>
    <t>- Penggunaan buku KIA</t>
  </si>
  <si>
    <t>- &lt;3 tema penyuluhan</t>
  </si>
  <si>
    <t>- Penggunaan buku kesehatan lansia</t>
  </si>
  <si>
    <t>- Tidak pernah samasekali</t>
  </si>
  <si>
    <t>- Pemantauan tanda bahaya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</si>
  <si>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</si>
  <si>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</si>
  <si>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</si>
  <si>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</si>
  <si>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</si>
  <si>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</si>
  <si>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</si>
  <si>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</si>
  <si>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</si>
  <si>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</si>
  <si>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</si>
  <si>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</si>
  <si>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</si>
  <si>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</si>
  <si>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</si>
  <si>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</si>
  <si>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</si>
  <si>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- Mengikuti</t>
  </si>
  <si>
    <t>- Tidak mengikuti</t>
  </si>
  <si>
    <t>C.</t>
  </si>
  <si>
    <t>OUTPUT</t>
  </si>
  <si>
    <t>I.</t>
  </si>
  <si>
    <t>OUTPUT CAPAIAN PELAYANAN</t>
  </si>
  <si>
    <t>j. Jumlah ibu hamil yang mengikuti kelas ibu hamil</t>
  </si>
  <si>
    <t>k. Ibu hamil yang bermasalah kesehatan</t>
  </si>
  <si>
    <t>l. Ibu hamil risiko tinggi yang dirujuk</t>
  </si>
  <si>
    <t>h. Ibu nifas menyusui yang bermasalah kesehatan dirujuk</t>
  </si>
  <si>
    <t>i. Ibu nifas menyusui yang diberikan edukasi</t>
  </si>
  <si>
    <t>- 100%</t>
  </si>
  <si>
    <t>- &lt;70 %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</si>
  <si>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</si>
  <si>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</si>
  <si>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</si>
  <si>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</si>
  <si>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</si>
  <si>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</si>
  <si>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</si>
  <si>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</si>
  <si>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</si>
  <si>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</si>
  <si>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</si>
  <si>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d. Tekanan darah tidak normal (rendah dan tinggi)</t>
  </si>
  <si>
    <t>h. Usia sekolah remaja bermasalah kesehatan</t>
  </si>
  <si>
    <t>i. Usia sekolah remaja bermasalah kesehatan yang dirujuk</t>
  </si>
  <si>
    <t>j. Usia sekolah remaja yang diberikan edukasi</t>
  </si>
  <si>
    <t>b. IMT tidak normal &lt;18,5kg/m2 dan/atau &gt;22,9 kg.m2</t>
  </si>
  <si>
    <t>g. PUS dengan KB aktif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</si>
  <si>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</si>
  <si>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</si>
  <si>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</si>
  <si>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</si>
  <si>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</si>
  <si>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- 1 macam</t>
  </si>
  <si>
    <t>- Tidak Ada</t>
  </si>
  <si>
    <t>III</t>
  </si>
  <si>
    <t>INOVASI POSYANDU</t>
  </si>
  <si>
    <t>TOTAL SKOR</t>
  </si>
  <si>
    <t>STRATA</t>
  </si>
  <si>
    <t>TULUSREJO</t>
  </si>
  <si>
    <r>
      <rPr>
        <sz val="10"/>
        <color theme="1"/>
        <rFont val="Bookman Old Style"/>
      </rPr>
      <t xml:space="preserve">a. SK </t>
    </r>
    <r>
      <rPr>
        <sz val="10"/>
        <color rgb="FF000000"/>
        <rFont val="Bookman Old Style"/>
      </rPr>
      <t>Kelembagaan Posyandu dan Struktur Kepengurusan</t>
    </r>
    <r>
      <rPr>
        <sz val="10"/>
        <color rgb="FFFF0000"/>
        <rFont val="Bookman Old Style"/>
      </rPr>
      <t xml:space="preserve"> </t>
    </r>
    <r>
      <rPr>
        <sz val="10"/>
        <color theme="1"/>
        <rFont val="Bookman Old Style"/>
      </rPr>
      <t>Terbaru</t>
    </r>
  </si>
  <si>
    <t>00..................................................00   z</t>
  </si>
  <si>
    <t>1. Rencana kerja tertulis</t>
  </si>
  <si>
    <t>b. Jadwal Kegiatan posyandu tahunan</t>
  </si>
  <si>
    <t xml:space="preserve">d. Rencana Menu PMT </t>
  </si>
  <si>
    <t xml:space="preserve">2. Sarana dan Prasarana </t>
  </si>
  <si>
    <t xml:space="preserve">- Ada, lengkap </t>
  </si>
  <si>
    <t>- Ada, tidak lengkap</t>
  </si>
  <si>
    <t>- Belum ada</t>
  </si>
  <si>
    <t>- Pita LiLA (untuk anak usia 6-59 bulan)</t>
  </si>
  <si>
    <t>- Kartu Skor Poedji Rohjati</t>
  </si>
  <si>
    <t>- Tensimeter</t>
  </si>
  <si>
    <t>- Termometer</t>
  </si>
  <si>
    <t>- Alat ukur lingkar perut</t>
  </si>
  <si>
    <t>- Alat pemeriksaan Hemoglobin</t>
  </si>
  <si>
    <t>- Alat kontrasepsi</t>
  </si>
  <si>
    <t>- Vaksin</t>
  </si>
  <si>
    <t>- Meja</t>
  </si>
  <si>
    <t>- Kursi</t>
  </si>
  <si>
    <t>- Gedung Pelayanan</t>
  </si>
  <si>
    <t>- Buku register data sasaran siklus hidup</t>
  </si>
  <si>
    <t>- Kartu Pencatatan FR-PTM</t>
  </si>
  <si>
    <t>- Buku absensi sasaran</t>
  </si>
  <si>
    <t>- Form skrining</t>
  </si>
  <si>
    <t>- Oralit</t>
  </si>
  <si>
    <r>
      <rPr>
        <i/>
        <sz val="10"/>
        <color theme="1"/>
        <rFont val="Bookman Old Style"/>
      </rPr>
      <t xml:space="preserve">- </t>
    </r>
    <r>
      <rPr>
        <sz val="10"/>
        <color theme="1"/>
        <rFont val="Bookman Old Style"/>
      </rPr>
      <t>Sarana cuci tangan dengan sabun dan air mengalir</t>
    </r>
  </si>
  <si>
    <t>- 2  macam</t>
  </si>
  <si>
    <r>
      <rPr>
        <sz val="10"/>
        <color theme="1"/>
        <rFont val="Bookman Old Style"/>
      </rPr>
      <t xml:space="preserve">- </t>
    </r>
    <r>
      <rPr>
        <i/>
        <sz val="10"/>
        <color theme="1"/>
        <rFont val="Bookman Old Style"/>
      </rPr>
      <t>Handscoon</t>
    </r>
  </si>
  <si>
    <t>- Jumlah Kader seluruhnya</t>
  </si>
  <si>
    <t>- Jumlah kader terlatih 25 kompetensi dasar kader</t>
  </si>
  <si>
    <t xml:space="preserve">- ADD / DD/ Bantuan Pemerintah </t>
  </si>
  <si>
    <r>
      <rPr>
        <sz val="10"/>
        <color theme="1"/>
        <rFont val="Bookman Old Style"/>
      </rPr>
      <t xml:space="preserve">- ADD/DD/bantuan pemerintah +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1 sumber lainnya</t>
    </r>
  </si>
  <si>
    <t>1. Frekwensi Posyandu buka/tahun</t>
  </si>
  <si>
    <t>2. Kehadiran kader</t>
  </si>
  <si>
    <t>3. Langkah Posyandu</t>
  </si>
  <si>
    <t>4. Pelayanan Posyandu di Hari Buka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</si>
  <si>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</si>
  <si>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</si>
  <si>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</si>
  <si>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</si>
  <si>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</si>
  <si>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</si>
  <si>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</si>
  <si>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</si>
  <si>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</si>
  <si>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</si>
  <si>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Penimbangan, pengukuran dan deteksi dini risiko</t>
  </si>
  <si>
    <t xml:space="preserve">  pada ibu hamil, ibu menyusui, bayi, balita, apras</t>
  </si>
  <si>
    <t xml:space="preserve">  pada usia sekolah remaja, usia produktif dan lansia</t>
  </si>
  <si>
    <t>- Hanya melakukan penimbangan saja/pengukuran</t>
  </si>
  <si>
    <t xml:space="preserve">  saja/deteksi dini risiko saja pada seluruh siklus hidup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</si>
  <si>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</si>
  <si>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</si>
  <si>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</si>
  <si>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</si>
  <si>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</si>
  <si>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</si>
  <si>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</si>
  <si>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</si>
  <si>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</si>
  <si>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</si>
  <si>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</si>
  <si>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</si>
  <si>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</si>
  <si>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</si>
  <si>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</si>
  <si>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</si>
  <si>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</si>
  <si>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- Imunisasi, vitamin A, obat cacing, IMT, merujuk +</t>
  </si>
  <si>
    <t xml:space="preserve">  1 pemeriksaan + 1 skrining</t>
  </si>
  <si>
    <t>- Pemeriksaan IMT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</si>
  <si>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</si>
  <si>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</si>
  <si>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</si>
  <si>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</si>
  <si>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</si>
  <si>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</si>
  <si>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</si>
  <si>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</si>
  <si>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</si>
  <si>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</si>
  <si>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</si>
  <si>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c. Melaksanakan Survey Mawas Diri</t>
  </si>
  <si>
    <t>d. Mengikuti Musyawarah Masyarakat Kelurahan (MMK)</t>
  </si>
  <si>
    <t>e. Melaksanakan validasi, verifikasi dan sinkronisasi data</t>
  </si>
  <si>
    <t xml:space="preserve">   bersama tenaga kesehatan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</si>
  <si>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</si>
  <si>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</si>
  <si>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</si>
  <si>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</si>
  <si>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</si>
  <si>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</si>
  <si>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</si>
  <si>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</si>
  <si>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</si>
  <si>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</si>
  <si>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</si>
  <si>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</si>
  <si>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</si>
  <si>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</si>
  <si>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</si>
  <si>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</si>
  <si>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</si>
  <si>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</si>
  <si>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</si>
  <si>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</si>
  <si>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3. Kelompok Bayi, Balita dan Anak Pra-Sekolah</t>
  </si>
  <si>
    <t>- ≥85  %</t>
  </si>
  <si>
    <t>- &gt;70 - &lt;85 %</t>
  </si>
  <si>
    <t>- ≤70 %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</si>
  <si>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</si>
  <si>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</si>
  <si>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</si>
  <si>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</si>
  <si>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</si>
  <si>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</si>
  <si>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</si>
  <si>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</si>
  <si>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</si>
  <si>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</si>
  <si>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4. Kelompok Usia Sekolah dan Remaja</t>
  </si>
  <si>
    <t>a. Rata-rata datang, ditimbang dan diukur (Capaian/Sasaran)</t>
  </si>
  <si>
    <t>- ≥50  %</t>
  </si>
  <si>
    <t>- &lt;50 %</t>
  </si>
  <si>
    <t>- ≤ 50%</t>
  </si>
  <si>
    <t>- &gt; 50% - 80%</t>
  </si>
  <si>
    <t>- &gt; 80%</t>
  </si>
  <si>
    <t>c. Lingkar perut &gt;90cm (laki-laki) dan &gt;80cm (perempuan)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</si>
  <si>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</si>
  <si>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</si>
  <si>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</si>
  <si>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</si>
  <si>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</si>
  <si>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-&lt;100 %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</si>
  <si>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</si>
  <si>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</si>
  <si>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</si>
  <si>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</si>
  <si>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</si>
  <si>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r>
      <rPr>
        <sz val="10"/>
        <color rgb="FF000000"/>
        <rFont val="&quot;Bookman Old Style&quot;, Arial"/>
      </rPr>
      <t xml:space="preserve">-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70 %</t>
    </r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</si>
  <si>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</si>
  <si>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</si>
  <si>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</si>
  <si>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- BKB</t>
  </si>
  <si>
    <t>- &gt; 3 macam</t>
  </si>
  <si>
    <t>- PAUD</t>
  </si>
  <si>
    <t>- UKGMD</t>
  </si>
  <si>
    <t>- Pengadaan air bersih dan penyehatan lingkungan</t>
  </si>
  <si>
    <t>- Kegiatan ekonomi produktif</t>
  </si>
  <si>
    <t>- Tabulin/Dasolin</t>
  </si>
  <si>
    <t>Inovasi yang dibentuk dan dilakukan oleh posyandu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</si>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</sst>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>
    <font>
      <sz val="12"/>
      <color theme="1"/>
      <name val="Calibri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sz val="11"/>
      <color theme="1"/>
      <name val="Bookman Old Style"/>
    </font>
    <font>
      <i/>
      <sz val="10"/>
      <color theme="1"/>
      <name val="Bookman Old Style"/>
    </font>
    <font>
      <sz val="10"/>
      <color rgb="FF000000"/>
      <name val="Bookman Old Style"/>
    </font>
    <font>
      <sz val="11"/>
      <color rgb="FF000000"/>
      <name val="&quot;Bookman Old Style&quot;"/>
    </font>
    <font>
      <sz val="12"/>
      <color rgb="FF000000"/>
      <name val="&quot;Bookman Old Style&quot;"/>
    </font>
    <font>
      <sz val="12"/>
      <color theme="1"/>
      <name val="Calibri"/>
    </font>
    <font>
      <sz val="10"/>
      <color theme="1"/>
      <name val="&quot;Bookman Old Style&quot;"/>
    </font>
    <font>
      <sz val="9"/>
      <color theme="1"/>
      <name val="&quot;Bookman Old Style&quot;"/>
    </font>
    <font>
      <sz val="10"/>
      <color rgb="FF008000"/>
      <name val="Bookman Old Style"/>
    </font>
    <font>
      <sz val="10"/>
      <color theme="1"/>
      <name val="Calibri"/>
    </font>
    <font>
      <sz val="10"/>
      <color rgb="FF000000"/>
      <name val="&quot;Bookman Old Style&quot;"/>
    </font>
    <font>
      <sz val="10"/>
      <color rgb="FFFF0000"/>
      <name val="Bookman Old Style"/>
    </font>
    <font>
      <u/>
      <sz val="10"/>
      <color theme="1"/>
      <name val="Bookman Old Style"/>
    </font>
    <font>
      <sz val="10"/>
      <color rgb="FF000000"/>
      <name val="&quot;Bookman Old Style&quot;, Arial"/>
    </font>
  </fonts>
  <fills count="19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FFE79A"/>
        <bgColor rgb="FFFFE79A"/>
      </patternFill>
    </fill>
    <fill>
      <patternFill patternType="solid">
        <fgColor rgb="FFD2BCFE"/>
        <bgColor rgb="FFD2BCFE"/>
      </patternFill>
    </fill>
    <fill>
      <patternFill patternType="solid">
        <fgColor rgb="FF63F2BE"/>
        <bgColor rgb="FF63F2BE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  <fill>
      <patternFill patternType="solid">
        <fgColor rgb="FFFF85B4"/>
        <bgColor rgb="FFFF85B4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A5A5A5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164" fontId="3" fillId="6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164" fontId="3" fillId="7" borderId="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 wrapText="1"/>
    </xf>
    <xf numFmtId="0" fontId="2" fillId="5" borderId="26" xfId="0" applyFont="1" applyFill="1" applyBorder="1"/>
    <xf numFmtId="0" fontId="2" fillId="5" borderId="1" xfId="0" applyFont="1" applyFill="1" applyBorder="1"/>
    <xf numFmtId="0" fontId="2" fillId="5" borderId="27" xfId="0" applyFont="1" applyFill="1" applyBorder="1"/>
    <xf numFmtId="0" fontId="3" fillId="5" borderId="26" xfId="0" applyFont="1" applyFill="1" applyBorder="1"/>
    <xf numFmtId="0" fontId="3" fillId="5" borderId="27" xfId="0" applyFont="1" applyFill="1" applyBorder="1"/>
    <xf numFmtId="0" fontId="2" fillId="12" borderId="26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3" fillId="4" borderId="26" xfId="0" applyFont="1" applyFill="1" applyBorder="1" applyAlignment="1">
      <alignment horizontal="center"/>
    </xf>
    <xf numFmtId="0" fontId="3" fillId="4" borderId="22" xfId="0" applyFont="1" applyFill="1" applyBorder="1"/>
    <xf numFmtId="0" fontId="3" fillId="4" borderId="29" xfId="0" applyFont="1" applyFill="1" applyBorder="1"/>
    <xf numFmtId="0" fontId="3" fillId="4" borderId="27" xfId="0" applyFont="1" applyFill="1" applyBorder="1"/>
    <xf numFmtId="0" fontId="3" fillId="12" borderId="26" xfId="0" applyFont="1" applyFill="1" applyBorder="1"/>
    <xf numFmtId="0" fontId="3" fillId="12" borderId="15" xfId="0" applyFont="1" applyFill="1" applyBorder="1"/>
    <xf numFmtId="0" fontId="3" fillId="12" borderId="15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12" borderId="35" xfId="0" applyFont="1" applyFill="1" applyBorder="1"/>
    <xf numFmtId="0" fontId="3" fillId="12" borderId="1" xfId="0" applyFont="1" applyFill="1" applyBorder="1"/>
    <xf numFmtId="0" fontId="3" fillId="12" borderId="1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12" borderId="18" xfId="0" applyFont="1" applyFill="1" applyBorder="1"/>
    <xf numFmtId="0" fontId="3" fillId="12" borderId="29" xfId="0" applyFont="1" applyFill="1" applyBorder="1" applyAlignment="1">
      <alignment horizontal="center" vertical="center"/>
    </xf>
    <xf numFmtId="0" fontId="3" fillId="12" borderId="26" xfId="0" applyFont="1" applyFill="1" applyBorder="1" applyAlignment="1">
      <alignment vertical="top"/>
    </xf>
    <xf numFmtId="0" fontId="3" fillId="12" borderId="15" xfId="0" quotePrefix="1" applyFont="1" applyFill="1" applyBorder="1" applyAlignment="1">
      <alignment horizontal="left" vertical="center" wrapText="1"/>
    </xf>
    <xf numFmtId="0" fontId="3" fillId="12" borderId="15" xfId="0" quotePrefix="1" applyFont="1" applyFill="1" applyBorder="1"/>
    <xf numFmtId="0" fontId="3" fillId="0" borderId="15" xfId="0" applyFont="1" applyBorder="1" applyAlignment="1">
      <alignment horizontal="center"/>
    </xf>
    <xf numFmtId="0" fontId="3" fillId="12" borderId="28" xfId="0" applyFont="1" applyFill="1" applyBorder="1"/>
    <xf numFmtId="0" fontId="3" fillId="12" borderId="18" xfId="0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left" vertical="center" wrapText="1"/>
    </xf>
    <xf numFmtId="0" fontId="3" fillId="0" borderId="15" xfId="0" quotePrefix="1" applyFont="1" applyBorder="1"/>
    <xf numFmtId="20" fontId="3" fillId="0" borderId="15" xfId="0" quotePrefix="1" applyNumberFormat="1" applyFont="1" applyBorder="1"/>
    <xf numFmtId="20" fontId="3" fillId="12" borderId="15" xfId="0" quotePrefix="1" applyNumberFormat="1" applyFont="1" applyFill="1" applyBorder="1" applyAlignment="1">
      <alignment horizontal="left" vertical="center" wrapText="1"/>
    </xf>
    <xf numFmtId="0" fontId="3" fillId="12" borderId="18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2" fillId="12" borderId="29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27" xfId="0" applyFont="1" applyFill="1" applyBorder="1" applyAlignment="1">
      <alignment horizontal="center" vertical="center" wrapText="1"/>
    </xf>
    <xf numFmtId="0" fontId="12" fillId="0" borderId="15" xfId="0" applyFont="1" applyBorder="1"/>
    <xf numFmtId="0" fontId="3" fillId="14" borderId="14" xfId="0" applyFont="1" applyFill="1" applyBorder="1" applyAlignment="1">
      <alignment horizontal="center" vertical="center"/>
    </xf>
    <xf numFmtId="0" fontId="12" fillId="0" borderId="16" xfId="0" applyFont="1" applyBorder="1"/>
    <xf numFmtId="0" fontId="3" fillId="0" borderId="20" xfId="0" applyFont="1" applyBorder="1"/>
    <xf numFmtId="0" fontId="3" fillId="14" borderId="19" xfId="0" applyFont="1" applyFill="1" applyBorder="1" applyAlignment="1">
      <alignment horizontal="center" vertical="center"/>
    </xf>
    <xf numFmtId="0" fontId="3" fillId="12" borderId="15" xfId="0" quotePrefix="1" applyFont="1" applyFill="1" applyBorder="1" applyAlignment="1">
      <alignment horizontal="left"/>
    </xf>
    <xf numFmtId="0" fontId="3" fillId="0" borderId="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12" borderId="15" xfId="0" quotePrefix="1" applyFont="1" applyFill="1" applyBorder="1" applyAlignment="1">
      <alignment horizontal="left"/>
    </xf>
    <xf numFmtId="0" fontId="3" fillId="12" borderId="30" xfId="0" applyFont="1" applyFill="1" applyBorder="1" applyAlignment="1">
      <alignment horizontal="center" vertical="center"/>
    </xf>
    <xf numFmtId="0" fontId="3" fillId="12" borderId="22" xfId="0" applyFont="1" applyFill="1" applyBorder="1"/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12" borderId="15" xfId="0" applyFont="1" applyFill="1" applyBorder="1" applyAlignment="1">
      <alignment horizontal="left"/>
    </xf>
    <xf numFmtId="0" fontId="3" fillId="12" borderId="15" xfId="0" applyFont="1" applyFill="1" applyBorder="1" applyAlignment="1">
      <alignment horizontal="left"/>
    </xf>
    <xf numFmtId="0" fontId="3" fillId="12" borderId="18" xfId="0" applyFont="1" applyFill="1" applyBorder="1" applyAlignment="1">
      <alignment wrapText="1"/>
    </xf>
    <xf numFmtId="0" fontId="3" fillId="12" borderId="1" xfId="0" applyFont="1" applyFill="1" applyBorder="1" applyAlignment="1">
      <alignment wrapText="1"/>
    </xf>
    <xf numFmtId="0" fontId="3" fillId="12" borderId="35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9" fontId="3" fillId="12" borderId="15" xfId="0" quotePrefix="1" applyNumberFormat="1" applyFont="1" applyFill="1" applyBorder="1" applyAlignment="1">
      <alignment horizontal="left"/>
    </xf>
    <xf numFmtId="0" fontId="3" fillId="12" borderId="1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12" borderId="35" xfId="0" applyFont="1" applyFill="1" applyBorder="1" applyAlignment="1">
      <alignment wrapText="1"/>
    </xf>
    <xf numFmtId="0" fontId="3" fillId="12" borderId="35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wrapText="1"/>
    </xf>
    <xf numFmtId="0" fontId="3" fillId="12" borderId="15" xfId="0" quotePrefix="1" applyFont="1" applyFill="1" applyBorder="1" applyAlignment="1">
      <alignment horizontal="left" wrapText="1"/>
    </xf>
    <xf numFmtId="0" fontId="2" fillId="5" borderId="26" xfId="0" applyFont="1" applyFill="1" applyBorder="1" applyAlignment="1">
      <alignment horizontal="left"/>
    </xf>
    <xf numFmtId="0" fontId="2" fillId="5" borderId="29" xfId="0" applyFont="1" applyFill="1" applyBorder="1"/>
    <xf numFmtId="0" fontId="3" fillId="5" borderId="29" xfId="0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4" borderId="30" xfId="0" applyFont="1" applyFill="1" applyBorder="1" applyAlignment="1">
      <alignment horizontal="center" vertical="center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2" fillId="4" borderId="1" xfId="0" applyFont="1" applyFill="1" applyBorder="1"/>
    <xf numFmtId="0" fontId="3" fillId="4" borderId="27" xfId="0" applyFont="1" applyFill="1" applyBorder="1" applyAlignment="1">
      <alignment horizontal="center"/>
    </xf>
    <xf numFmtId="0" fontId="2" fillId="12" borderId="29" xfId="0" applyFont="1" applyFill="1" applyBorder="1"/>
    <xf numFmtId="0" fontId="3" fillId="12" borderId="29" xfId="0" applyFont="1" applyFill="1" applyBorder="1"/>
    <xf numFmtId="0" fontId="3" fillId="12" borderId="30" xfId="0" applyFont="1" applyFill="1" applyBorder="1" applyAlignment="1">
      <alignment horizontal="center"/>
    </xf>
    <xf numFmtId="0" fontId="3" fillId="12" borderId="19" xfId="0" quotePrefix="1" applyFont="1" applyFill="1" applyBorder="1" applyAlignment="1">
      <alignment horizontal="left"/>
    </xf>
    <xf numFmtId="0" fontId="3" fillId="12" borderId="21" xfId="0" applyFont="1" applyFill="1" applyBorder="1"/>
    <xf numFmtId="0" fontId="3" fillId="12" borderId="40" xfId="0" quotePrefix="1" applyFont="1" applyFill="1" applyBorder="1"/>
    <xf numFmtId="0" fontId="3" fillId="12" borderId="29" xfId="0" applyFont="1" applyFill="1" applyBorder="1" applyAlignment="1">
      <alignment horizontal="center"/>
    </xf>
    <xf numFmtId="0" fontId="3" fillId="12" borderId="19" xfId="0" quotePrefix="1" applyFont="1" applyFill="1" applyBorder="1"/>
    <xf numFmtId="0" fontId="3" fillId="14" borderId="40" xfId="0" applyFont="1" applyFill="1" applyBorder="1" applyAlignment="1">
      <alignment horizontal="center" vertical="center"/>
    </xf>
    <xf numFmtId="0" fontId="13" fillId="12" borderId="18" xfId="0" applyFont="1" applyFill="1" applyBorder="1"/>
    <xf numFmtId="0" fontId="13" fillId="12" borderId="1" xfId="0" applyFont="1" applyFill="1" applyBorder="1"/>
    <xf numFmtId="0" fontId="13" fillId="12" borderId="1" xfId="0" applyFont="1" applyFill="1" applyBorder="1" applyAlignment="1">
      <alignment horizontal="center" vertical="center"/>
    </xf>
    <xf numFmtId="0" fontId="13" fillId="12" borderId="27" xfId="0" applyFont="1" applyFill="1" applyBorder="1" applyAlignment="1">
      <alignment horizontal="center" vertical="center"/>
    </xf>
    <xf numFmtId="0" fontId="5" fillId="12" borderId="15" xfId="0" quotePrefix="1" applyFont="1" applyFill="1" applyBorder="1"/>
    <xf numFmtId="0" fontId="3" fillId="12" borderId="37" xfId="0" applyFont="1" applyFill="1" applyBorder="1"/>
    <xf numFmtId="0" fontId="13" fillId="12" borderId="36" xfId="0" applyFont="1" applyFill="1" applyBorder="1"/>
    <xf numFmtId="0" fontId="13" fillId="12" borderId="36" xfId="0" applyFont="1" applyFill="1" applyBorder="1" applyAlignment="1">
      <alignment horizontal="center" vertical="center"/>
    </xf>
    <xf numFmtId="0" fontId="13" fillId="12" borderId="41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/>
    <xf numFmtId="0" fontId="3" fillId="0" borderId="16" xfId="0" applyFont="1" applyBorder="1" applyAlignment="1">
      <alignment horizontal="center"/>
    </xf>
    <xf numFmtId="0" fontId="3" fillId="12" borderId="40" xfId="0" applyFont="1" applyFill="1" applyBorder="1"/>
    <xf numFmtId="0" fontId="3" fillId="12" borderId="28" xfId="0" quotePrefix="1" applyFont="1" applyFill="1" applyBorder="1"/>
    <xf numFmtId="0" fontId="2" fillId="12" borderId="22" xfId="0" applyFont="1" applyFill="1" applyBorder="1"/>
    <xf numFmtId="0" fontId="3" fillId="0" borderId="6" xfId="0" applyFont="1" applyBorder="1"/>
    <xf numFmtId="0" fontId="3" fillId="12" borderId="18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0" fontId="3" fillId="0" borderId="12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12" borderId="30" xfId="0" applyFont="1" applyFill="1" applyBorder="1"/>
    <xf numFmtId="20" fontId="2" fillId="4" borderId="29" xfId="0" applyNumberFormat="1" applyFont="1" applyFill="1" applyBorder="1" applyAlignment="1">
      <alignment wrapText="1"/>
    </xf>
    <xf numFmtId="0" fontId="3" fillId="4" borderId="2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2" fillId="12" borderId="26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center"/>
    </xf>
    <xf numFmtId="9" fontId="11" fillId="0" borderId="15" xfId="0" applyNumberFormat="1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4" fillId="13" borderId="10" xfId="0" applyFont="1" applyFill="1" applyBorder="1" applyAlignment="1">
      <alignment horizontal="left"/>
    </xf>
    <xf numFmtId="0" fontId="3" fillId="12" borderId="35" xfId="0" applyFont="1" applyFill="1" applyBorder="1" applyAlignment="1">
      <alignment horizontal="center"/>
    </xf>
    <xf numFmtId="9" fontId="11" fillId="0" borderId="16" xfId="0" applyNumberFormat="1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12" borderId="18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left"/>
    </xf>
    <xf numFmtId="0" fontId="3" fillId="12" borderId="35" xfId="0" applyFont="1" applyFill="1" applyBorder="1" applyAlignment="1">
      <alignment horizontal="left" vertical="top"/>
    </xf>
    <xf numFmtId="0" fontId="3" fillId="12" borderId="18" xfId="0" applyFont="1" applyFill="1" applyBorder="1" applyAlignment="1">
      <alignment horizontal="left" vertical="top"/>
    </xf>
    <xf numFmtId="0" fontId="11" fillId="0" borderId="15" xfId="0" applyFont="1" applyBorder="1" applyAlignment="1">
      <alignment horizontal="left"/>
    </xf>
    <xf numFmtId="0" fontId="11" fillId="13" borderId="16" xfId="0" applyFont="1" applyFill="1" applyBorder="1" applyAlignment="1">
      <alignment horizontal="left"/>
    </xf>
    <xf numFmtId="0" fontId="11" fillId="13" borderId="16" xfId="0" quotePrefix="1" applyFont="1" applyFill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11" fillId="0" borderId="16" xfId="0" quotePrefix="1" applyFont="1" applyBorder="1" applyAlignment="1">
      <alignment horizontal="left"/>
    </xf>
    <xf numFmtId="0" fontId="2" fillId="12" borderId="15" xfId="0" applyFont="1" applyFill="1" applyBorder="1" applyAlignment="1">
      <alignment horizontal="left" vertical="top"/>
    </xf>
    <xf numFmtId="0" fontId="15" fillId="13" borderId="16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5" borderId="26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4" borderId="29" xfId="0" applyFont="1" applyFill="1" applyBorder="1" applyAlignment="1">
      <alignment horizontal="left" vertical="top"/>
    </xf>
    <xf numFmtId="0" fontId="3" fillId="0" borderId="15" xfId="0" quotePrefix="1" applyFont="1" applyBorder="1" applyAlignment="1">
      <alignment horizontal="left" vertical="top"/>
    </xf>
    <xf numFmtId="0" fontId="3" fillId="12" borderId="15" xfId="0" quotePrefix="1" applyFont="1" applyFill="1" applyBorder="1" applyAlignment="1">
      <alignment horizontal="left" vertical="top"/>
    </xf>
    <xf numFmtId="0" fontId="2" fillId="5" borderId="29" xfId="0" applyFont="1" applyFill="1" applyBorder="1" applyAlignment="1">
      <alignment horizontal="left" vertical="top"/>
    </xf>
    <xf numFmtId="0" fontId="3" fillId="5" borderId="29" xfId="0" applyFont="1" applyFill="1" applyBorder="1"/>
    <xf numFmtId="0" fontId="3" fillId="5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 vertical="center"/>
    </xf>
    <xf numFmtId="0" fontId="2" fillId="12" borderId="26" xfId="0" applyFont="1" applyFill="1" applyBorder="1" applyAlignment="1">
      <alignment horizontal="left" vertical="top"/>
    </xf>
    <xf numFmtId="0" fontId="2" fillId="9" borderId="4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0" xfId="0" quotePrefix="1" applyFont="1"/>
    <xf numFmtId="0" fontId="10" fillId="0" borderId="0" xfId="0" applyFont="1"/>
    <xf numFmtId="0" fontId="3" fillId="15" borderId="0" xfId="0" applyFont="1" applyFill="1"/>
    <xf numFmtId="0" fontId="3" fillId="15" borderId="0" xfId="0" applyFont="1" applyFill="1" applyAlignment="1">
      <alignment horizontal="center" vertical="center"/>
    </xf>
    <xf numFmtId="0" fontId="0" fillId="15" borderId="0" xfId="0" applyFill="1"/>
    <xf numFmtId="0" fontId="3" fillId="17" borderId="15" xfId="0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 vertical="center" wrapText="1"/>
    </xf>
    <xf numFmtId="0" fontId="3" fillId="18" borderId="15" xfId="0" applyFont="1" applyFill="1" applyBorder="1"/>
    <xf numFmtId="0" fontId="3" fillId="18" borderId="15" xfId="0" applyFont="1" applyFill="1" applyBorder="1" applyAlignment="1">
      <alignment horizontal="center" vertical="center"/>
    </xf>
    <xf numFmtId="0" fontId="2" fillId="15" borderId="0" xfId="0" applyFont="1" applyFill="1"/>
    <xf numFmtId="0" fontId="3" fillId="15" borderId="0" xfId="0" applyFont="1" applyFill="1" applyAlignment="1">
      <alignment vertical="center"/>
    </xf>
    <xf numFmtId="0" fontId="3" fillId="15" borderId="0" xfId="0" applyFont="1" applyFill="1" applyAlignment="1">
      <alignment vertical="top"/>
    </xf>
    <xf numFmtId="0" fontId="3" fillId="18" borderId="15" xfId="0" applyFont="1" applyFill="1" applyBorder="1" applyAlignment="1">
      <alignment vertical="top"/>
    </xf>
    <xf numFmtId="0" fontId="0" fillId="15" borderId="0" xfId="0" applyFill="1" applyAlignment="1">
      <alignment vertical="top"/>
    </xf>
    <xf numFmtId="0" fontId="9" fillId="17" borderId="9" xfId="0" applyFont="1" applyFill="1" applyBorder="1" applyAlignment="1">
      <alignment horizontal="center" vertical="center"/>
    </xf>
    <xf numFmtId="0" fontId="4" fillId="15" borderId="9" xfId="0" applyFont="1" applyFill="1" applyBorder="1"/>
    <xf numFmtId="0" fontId="4" fillId="15" borderId="16" xfId="0" applyFont="1" applyFill="1" applyBorder="1"/>
    <xf numFmtId="0" fontId="3" fillId="15" borderId="2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vertical="top"/>
    </xf>
    <xf numFmtId="0" fontId="4" fillId="15" borderId="9" xfId="0" applyFont="1" applyFill="1" applyBorder="1" applyAlignment="1">
      <alignment vertical="top"/>
    </xf>
    <xf numFmtId="49" fontId="6" fillId="17" borderId="6" xfId="0" applyNumberFormat="1" applyFont="1" applyFill="1" applyBorder="1" applyAlignment="1">
      <alignment horizontal="center" vertical="center" wrapText="1"/>
    </xf>
    <xf numFmtId="0" fontId="4" fillId="15" borderId="8" xfId="0" applyFont="1" applyFill="1" applyBorder="1"/>
    <xf numFmtId="0" fontId="2" fillId="16" borderId="2" xfId="0" applyFont="1" applyFill="1" applyBorder="1" applyAlignment="1">
      <alignment horizontal="center" vertical="top" wrapText="1"/>
    </xf>
    <xf numFmtId="0" fontId="4" fillId="15" borderId="16" xfId="0" applyFont="1" applyFill="1" applyBorder="1" applyAlignment="1">
      <alignment vertical="top"/>
    </xf>
    <xf numFmtId="0" fontId="2" fillId="16" borderId="2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4" fillId="15" borderId="4" xfId="0" applyFont="1" applyFill="1" applyBorder="1"/>
    <xf numFmtId="0" fontId="4" fillId="15" borderId="12" xfId="0" applyFont="1" applyFill="1" applyBorder="1"/>
    <xf numFmtId="0" fontId="4" fillId="15" borderId="11" xfId="0" applyFont="1" applyFill="1" applyBorder="1"/>
    <xf numFmtId="0" fontId="5" fillId="15" borderId="2" xfId="0" applyFont="1" applyFill="1" applyBorder="1" applyAlignment="1">
      <alignment horizontal="left" vertical="center" wrapText="1"/>
    </xf>
    <xf numFmtId="0" fontId="4" fillId="15" borderId="17" xfId="0" applyFont="1" applyFill="1" applyBorder="1"/>
    <xf numFmtId="0" fontId="9" fillId="17" borderId="2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0" fillId="15" borderId="0" xfId="0" applyFill="1"/>
    <xf numFmtId="0" fontId="8" fillId="17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left" vertical="top"/>
    </xf>
    <xf numFmtId="0" fontId="4" fillId="0" borderId="9" xfId="0" applyFont="1" applyBorder="1"/>
    <xf numFmtId="0" fontId="4" fillId="0" borderId="16" xfId="0" applyFont="1" applyBorder="1"/>
    <xf numFmtId="20" fontId="3" fillId="12" borderId="2" xfId="0" applyNumberFormat="1" applyFont="1" applyFill="1" applyBorder="1" applyAlignment="1">
      <alignment horizontal="left" vertical="top"/>
    </xf>
    <xf numFmtId="0" fontId="3" fillId="12" borderId="2" xfId="0" quotePrefix="1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/>
    </xf>
    <xf numFmtId="0" fontId="0" fillId="0" borderId="0" xfId="0"/>
    <xf numFmtId="0" fontId="2" fillId="12" borderId="32" xfId="0" quotePrefix="1" applyFont="1" applyFill="1" applyBorder="1" applyAlignment="1">
      <alignment horizontal="left"/>
    </xf>
    <xf numFmtId="0" fontId="4" fillId="0" borderId="33" xfId="0" applyFont="1" applyBorder="1"/>
    <xf numFmtId="0" fontId="4" fillId="0" borderId="38" xfId="0" applyFont="1" applyBorder="1"/>
    <xf numFmtId="0" fontId="2" fillId="12" borderId="32" xfId="0" applyFont="1" applyFill="1" applyBorder="1" applyAlignment="1">
      <alignment horizontal="left"/>
    </xf>
    <xf numFmtId="0" fontId="4" fillId="0" borderId="34" xfId="0" applyFont="1" applyBorder="1"/>
    <xf numFmtId="0" fontId="3" fillId="12" borderId="2" xfId="0" quotePrefix="1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/>
    </xf>
    <xf numFmtId="0" fontId="4" fillId="0" borderId="24" xfId="0" applyFont="1" applyBorder="1"/>
    <xf numFmtId="0" fontId="4" fillId="0" borderId="31" xfId="0" applyFont="1" applyBorder="1"/>
    <xf numFmtId="0" fontId="2" fillId="4" borderId="32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/>
    </xf>
    <xf numFmtId="0" fontId="4" fillId="0" borderId="17" xfId="0" applyFont="1" applyBorder="1"/>
    <xf numFmtId="0" fontId="2" fillId="9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2" fillId="2" borderId="6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left" vertical="top" wrapText="1"/>
    </xf>
    <xf numFmtId="20" fontId="3" fillId="12" borderId="2" xfId="0" applyNumberFormat="1" applyFont="1" applyFill="1" applyBorder="1" applyAlignment="1">
      <alignment horizontal="left" vertical="top" wrapText="1"/>
    </xf>
    <xf numFmtId="0" fontId="3" fillId="4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4" fillId="0" borderId="25" xfId="0" applyFont="1" applyBorder="1"/>
    <xf numFmtId="0" fontId="2" fillId="0" borderId="2" xfId="0" applyFont="1" applyBorder="1" applyAlignment="1">
      <alignment horizontal="left" vertical="top"/>
    </xf>
    <xf numFmtId="20" fontId="2" fillId="4" borderId="32" xfId="0" applyNumberFormat="1" applyFont="1" applyFill="1" applyBorder="1" applyAlignment="1">
      <alignment horizontal="left" wrapText="1"/>
    </xf>
    <xf numFmtId="0" fontId="3" fillId="6" borderId="23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7" borderId="23" xfId="0" applyFont="1" applyFill="1" applyBorder="1" applyAlignment="1">
      <alignment horizontal="left"/>
    </xf>
    <xf numFmtId="0" fontId="3" fillId="11" borderId="23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10" borderId="23" xfId="0" applyFont="1" applyFill="1" applyBorder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102</xdr:row>
      <xdr:rowOff>133350</xdr:rowOff>
    </xdr:from>
    <xdr:ext cx="3886200" cy="371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07663" y="35990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151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12" sqref="A12"/>
      <selection pane="bottomRight" activeCell="G14" sqref="G14"/>
    </sheetView>
  </sheetViews>
  <sheetFormatPr defaultColWidth="11.25" defaultRowHeight="15" customHeight="1"/>
  <cols>
    <col min="1" max="1" width="19" style="198" customWidth="1"/>
    <col min="2" max="2" width="20" style="189" customWidth="1"/>
    <col min="3" max="3" width="10.625" style="189" customWidth="1"/>
    <col min="4" max="4" width="16.75" style="189" customWidth="1"/>
    <col min="5" max="16384" width="11.25" style="189"/>
  </cols>
  <sheetData>
    <row r="1" spans="1:4" ht="16.5">
      <c r="A1" s="196"/>
      <c r="B1" s="187"/>
      <c r="C1" s="188"/>
      <c r="D1" s="187"/>
    </row>
    <row r="2" spans="1:4" ht="31.5" customHeight="1">
      <c r="A2" s="207" t="s">
        <v>0</v>
      </c>
      <c r="B2" s="209" t="s">
        <v>1</v>
      </c>
      <c r="C2" s="210" t="s">
        <v>2</v>
      </c>
      <c r="D2" s="211"/>
    </row>
    <row r="3" spans="1:4" ht="45" customHeight="1">
      <c r="A3" s="204"/>
      <c r="B3" s="200"/>
      <c r="C3" s="212"/>
      <c r="D3" s="213"/>
    </row>
    <row r="4" spans="1:4" ht="51.75" customHeight="1">
      <c r="A4" s="204"/>
      <c r="B4" s="200"/>
      <c r="C4" s="190" t="s">
        <v>4</v>
      </c>
      <c r="D4" s="191" t="s">
        <v>3</v>
      </c>
    </row>
    <row r="5" spans="1:4" ht="27" customHeight="1">
      <c r="A5" s="208"/>
      <c r="B5" s="201"/>
      <c r="C5" s="205" t="s">
        <v>5</v>
      </c>
      <c r="D5" s="206"/>
    </row>
    <row r="6" spans="1:4" ht="15.75" customHeight="1">
      <c r="A6" s="203" t="s">
        <v>14</v>
      </c>
      <c r="B6" s="214" t="s">
        <v>15</v>
      </c>
      <c r="C6" s="219">
        <v>8</v>
      </c>
      <c r="D6" s="202" t="str">
        <f>IF(C6&gt;=5,"MEMENUHI","TIDAK MEMENUHI")</f>
        <v>MEMENUHI</v>
      </c>
    </row>
    <row r="7" spans="1:4" ht="15.75" customHeight="1">
      <c r="A7" s="204"/>
      <c r="B7" s="200"/>
      <c r="C7" s="200"/>
      <c r="D7" s="200"/>
    </row>
    <row r="8" spans="1:4" ht="15.75" customHeight="1">
      <c r="A8" s="204"/>
      <c r="B8" s="200"/>
      <c r="C8" s="200"/>
      <c r="D8" s="200"/>
    </row>
    <row r="9" spans="1:4" ht="15.75" customHeight="1">
      <c r="A9" s="204"/>
      <c r="B9" s="200"/>
      <c r="C9" s="200"/>
      <c r="D9" s="200"/>
    </row>
    <row r="10" spans="1:4" ht="15.75" customHeight="1">
      <c r="A10" s="204"/>
      <c r="B10" s="200"/>
      <c r="C10" s="200"/>
      <c r="D10" s="200"/>
    </row>
    <row r="11" spans="1:4" ht="15.75" customHeight="1">
      <c r="A11" s="204"/>
      <c r="B11" s="200"/>
      <c r="C11" s="200"/>
      <c r="D11" s="200"/>
    </row>
    <row r="12" spans="1:4" ht="15.75" customHeight="1">
      <c r="A12" s="204"/>
      <c r="B12" s="201"/>
      <c r="C12" s="201"/>
      <c r="D12" s="201"/>
    </row>
    <row r="13" spans="1:4" ht="15.75" customHeight="1">
      <c r="A13" s="204"/>
      <c r="B13" s="214" t="s">
        <v>16</v>
      </c>
      <c r="C13" s="199">
        <v>8</v>
      </c>
      <c r="D13" s="202" t="str">
        <f>IF(C13&gt;=5,"MEMENUHI","TIDAK MEMENUHI")</f>
        <v>MEMENUHI</v>
      </c>
    </row>
    <row r="14" spans="1:4" ht="15.75" customHeight="1">
      <c r="A14" s="204"/>
      <c r="B14" s="200"/>
      <c r="C14" s="200"/>
      <c r="D14" s="200"/>
    </row>
    <row r="15" spans="1:4" ht="15.75" customHeight="1">
      <c r="A15" s="204"/>
      <c r="B15" s="200"/>
      <c r="C15" s="200"/>
      <c r="D15" s="200"/>
    </row>
    <row r="16" spans="1:4" ht="15.75" customHeight="1">
      <c r="A16" s="204"/>
      <c r="B16" s="200"/>
      <c r="C16" s="200"/>
      <c r="D16" s="200"/>
    </row>
    <row r="17" spans="1:4" ht="15.75" customHeight="1">
      <c r="A17" s="204"/>
      <c r="B17" s="200"/>
      <c r="C17" s="200"/>
      <c r="D17" s="200"/>
    </row>
    <row r="18" spans="1:4" ht="15.75" customHeight="1">
      <c r="A18" s="204"/>
      <c r="B18" s="200"/>
      <c r="C18" s="200"/>
      <c r="D18" s="200"/>
    </row>
    <row r="19" spans="1:4" ht="15.75" customHeight="1">
      <c r="A19" s="204"/>
      <c r="B19" s="201"/>
      <c r="C19" s="201"/>
      <c r="D19" s="201"/>
    </row>
    <row r="20" spans="1:4" ht="15.75" customHeight="1">
      <c r="A20" s="204"/>
      <c r="B20" s="214" t="s">
        <v>17</v>
      </c>
      <c r="C20" s="199">
        <v>10</v>
      </c>
      <c r="D20" s="202" t="str">
        <f>IF(C20&gt;=5,"MEMENUHI","TIDAK MEMENUHI")</f>
        <v>MEMENUHI</v>
      </c>
    </row>
    <row r="21" spans="1:4" ht="15.75" customHeight="1">
      <c r="A21" s="204"/>
      <c r="B21" s="200"/>
      <c r="C21" s="200"/>
      <c r="D21" s="200"/>
    </row>
    <row r="22" spans="1:4" ht="15.75" customHeight="1">
      <c r="A22" s="204"/>
      <c r="B22" s="200"/>
      <c r="C22" s="200"/>
      <c r="D22" s="200"/>
    </row>
    <row r="23" spans="1:4" ht="15.75" customHeight="1">
      <c r="A23" s="204"/>
      <c r="B23" s="200"/>
      <c r="C23" s="200"/>
      <c r="D23" s="200"/>
    </row>
    <row r="24" spans="1:4" ht="15.75" customHeight="1">
      <c r="A24" s="204"/>
      <c r="B24" s="200"/>
      <c r="C24" s="200"/>
      <c r="D24" s="200"/>
    </row>
    <row r="25" spans="1:4" ht="15.75" customHeight="1">
      <c r="A25" s="204"/>
      <c r="B25" s="200"/>
      <c r="C25" s="200"/>
      <c r="D25" s="200"/>
    </row>
    <row r="26" spans="1:4" ht="15.75" customHeight="1">
      <c r="A26" s="204"/>
      <c r="B26" s="201"/>
      <c r="C26" s="201"/>
      <c r="D26" s="201"/>
    </row>
    <row r="27" spans="1:4" ht="15.75" customHeight="1">
      <c r="A27" s="204"/>
      <c r="B27" s="214" t="s">
        <v>18</v>
      </c>
      <c r="C27" s="199">
        <v>12</v>
      </c>
      <c r="D27" s="202" t="str">
        <f>IF(C27&gt;=5,"MEMENUHI","TIDAK MEMENUHI")</f>
        <v>MEMENUHI</v>
      </c>
    </row>
    <row r="28" spans="1:4" ht="15.75" customHeight="1">
      <c r="A28" s="204"/>
      <c r="B28" s="200"/>
      <c r="C28" s="200"/>
      <c r="D28" s="200"/>
    </row>
    <row r="29" spans="1:4" ht="15.75" customHeight="1">
      <c r="A29" s="204"/>
      <c r="B29" s="200"/>
      <c r="C29" s="200"/>
      <c r="D29" s="200"/>
    </row>
    <row r="30" spans="1:4" ht="15.75" customHeight="1">
      <c r="A30" s="204"/>
      <c r="B30" s="200"/>
      <c r="C30" s="200"/>
      <c r="D30" s="200"/>
    </row>
    <row r="31" spans="1:4" ht="15.75" customHeight="1">
      <c r="A31" s="204"/>
      <c r="B31" s="200"/>
      <c r="C31" s="200"/>
      <c r="D31" s="200"/>
    </row>
    <row r="32" spans="1:4" ht="15.75" customHeight="1">
      <c r="A32" s="204"/>
      <c r="B32" s="200"/>
      <c r="C32" s="200"/>
      <c r="D32" s="200"/>
    </row>
    <row r="33" spans="1:4" ht="15.75" customHeight="1">
      <c r="A33" s="204"/>
      <c r="B33" s="201"/>
      <c r="C33" s="201"/>
      <c r="D33" s="201"/>
    </row>
    <row r="34" spans="1:4" ht="15.75" customHeight="1">
      <c r="A34" s="204"/>
      <c r="B34" s="214" t="s">
        <v>19</v>
      </c>
      <c r="C34" s="199">
        <v>6</v>
      </c>
      <c r="D34" s="202" t="str">
        <f>IF(C34&gt;=5,"MEMENUHI","TIDAK MEMENUHI")</f>
        <v>MEMENUHI</v>
      </c>
    </row>
    <row r="35" spans="1:4" ht="15.75" customHeight="1">
      <c r="A35" s="204"/>
      <c r="B35" s="200"/>
      <c r="C35" s="200"/>
      <c r="D35" s="200"/>
    </row>
    <row r="36" spans="1:4" ht="15.75" customHeight="1">
      <c r="A36" s="204"/>
      <c r="B36" s="200"/>
      <c r="C36" s="200"/>
      <c r="D36" s="200"/>
    </row>
    <row r="37" spans="1:4" ht="15.75" customHeight="1">
      <c r="A37" s="204"/>
      <c r="B37" s="200"/>
      <c r="C37" s="200"/>
      <c r="D37" s="200"/>
    </row>
    <row r="38" spans="1:4" ht="15.75" customHeight="1">
      <c r="A38" s="204"/>
      <c r="B38" s="200"/>
      <c r="C38" s="200"/>
      <c r="D38" s="200"/>
    </row>
    <row r="39" spans="1:4" ht="15.75" customHeight="1">
      <c r="A39" s="204"/>
      <c r="B39" s="200"/>
      <c r="C39" s="200"/>
      <c r="D39" s="200"/>
    </row>
    <row r="40" spans="1:4" ht="15.75" customHeight="1">
      <c r="A40" s="204"/>
      <c r="B40" s="200"/>
      <c r="C40" s="215"/>
      <c r="D40" s="201"/>
    </row>
    <row r="41" spans="1:4" ht="15.75" customHeight="1">
      <c r="A41" s="204"/>
      <c r="B41" s="214" t="s">
        <v>20</v>
      </c>
      <c r="C41" s="216">
        <v>8</v>
      </c>
      <c r="D41" s="202" t="str">
        <f>IF(C41&gt;=5,"MEMENUHI","TIDAK MEMENUHI")</f>
        <v>MEMENUHI</v>
      </c>
    </row>
    <row r="42" spans="1:4" ht="15.75" customHeight="1">
      <c r="A42" s="204"/>
      <c r="B42" s="200"/>
      <c r="C42" s="200"/>
      <c r="D42" s="200"/>
    </row>
    <row r="43" spans="1:4" ht="15.75" customHeight="1">
      <c r="A43" s="204"/>
      <c r="B43" s="200"/>
      <c r="C43" s="200"/>
      <c r="D43" s="200"/>
    </row>
    <row r="44" spans="1:4" ht="15.75" customHeight="1">
      <c r="A44" s="204"/>
      <c r="B44" s="200"/>
      <c r="C44" s="200"/>
      <c r="D44" s="200"/>
    </row>
    <row r="45" spans="1:4" ht="15.75" customHeight="1">
      <c r="A45" s="204"/>
      <c r="B45" s="200"/>
      <c r="C45" s="200"/>
      <c r="D45" s="200"/>
    </row>
    <row r="46" spans="1:4" ht="15.75" customHeight="1">
      <c r="A46" s="204"/>
      <c r="B46" s="200"/>
      <c r="C46" s="200"/>
      <c r="D46" s="200"/>
    </row>
    <row r="47" spans="1:4" ht="15.75" customHeight="1">
      <c r="A47" s="204"/>
      <c r="B47" s="201"/>
      <c r="C47" s="201"/>
      <c r="D47" s="201"/>
    </row>
    <row r="48" spans="1:4" ht="15.75" customHeight="1">
      <c r="A48" s="204"/>
      <c r="B48" s="214" t="s">
        <v>21</v>
      </c>
      <c r="C48" s="199">
        <v>10</v>
      </c>
      <c r="D48" s="202" t="str">
        <f>IF(C48&gt;=5,"MEMENUHI","TIDAK MEMENUHI")</f>
        <v>MEMENUHI</v>
      </c>
    </row>
    <row r="49" spans="1:4" ht="15.75" customHeight="1">
      <c r="A49" s="204"/>
      <c r="B49" s="200"/>
      <c r="C49" s="200"/>
      <c r="D49" s="200"/>
    </row>
    <row r="50" spans="1:4" ht="15.75" customHeight="1">
      <c r="A50" s="204"/>
      <c r="B50" s="200"/>
      <c r="C50" s="200"/>
      <c r="D50" s="200"/>
    </row>
    <row r="51" spans="1:4" ht="15.75" customHeight="1">
      <c r="A51" s="204"/>
      <c r="B51" s="200"/>
      <c r="C51" s="200"/>
      <c r="D51" s="200"/>
    </row>
    <row r="52" spans="1:4" ht="15.75" customHeight="1">
      <c r="A52" s="204"/>
      <c r="B52" s="200"/>
      <c r="C52" s="200"/>
      <c r="D52" s="200"/>
    </row>
    <row r="53" spans="1:4" ht="15.75" customHeight="1">
      <c r="A53" s="204"/>
      <c r="B53" s="200"/>
      <c r="C53" s="200"/>
      <c r="D53" s="200"/>
    </row>
    <row r="54" spans="1:4" ht="15" customHeight="1">
      <c r="A54" s="204"/>
      <c r="B54" s="201"/>
      <c r="C54" s="201"/>
      <c r="D54" s="201"/>
    </row>
    <row r="55" spans="1:4" ht="15.75" customHeight="1">
      <c r="A55" s="204"/>
      <c r="B55" s="214" t="s">
        <v>22</v>
      </c>
      <c r="C55" s="199">
        <v>9</v>
      </c>
      <c r="D55" s="202" t="str">
        <f>IF(C55&gt;=5,"MEMENUHI","TIDAK MEMENUHI")</f>
        <v>MEMENUHI</v>
      </c>
    </row>
    <row r="56" spans="1:4" ht="15.75" customHeight="1">
      <c r="A56" s="204"/>
      <c r="B56" s="200"/>
      <c r="C56" s="200"/>
      <c r="D56" s="200"/>
    </row>
    <row r="57" spans="1:4" ht="15.75" customHeight="1">
      <c r="A57" s="204"/>
      <c r="B57" s="200"/>
      <c r="C57" s="200"/>
      <c r="D57" s="200"/>
    </row>
    <row r="58" spans="1:4" ht="15.75" customHeight="1">
      <c r="A58" s="204"/>
      <c r="B58" s="200"/>
      <c r="C58" s="200"/>
      <c r="D58" s="200"/>
    </row>
    <row r="59" spans="1:4" ht="15.75" customHeight="1">
      <c r="A59" s="204"/>
      <c r="B59" s="200"/>
      <c r="C59" s="200"/>
      <c r="D59" s="200"/>
    </row>
    <row r="60" spans="1:4" ht="15.75" customHeight="1">
      <c r="A60" s="204"/>
      <c r="B60" s="200"/>
      <c r="C60" s="200"/>
      <c r="D60" s="200"/>
    </row>
    <row r="61" spans="1:4" ht="15.75" customHeight="1">
      <c r="A61" s="204"/>
      <c r="B61" s="201"/>
      <c r="C61" s="201"/>
      <c r="D61" s="201"/>
    </row>
    <row r="62" spans="1:4" ht="15.75" customHeight="1">
      <c r="A62" s="204"/>
      <c r="B62" s="214" t="s">
        <v>23</v>
      </c>
      <c r="C62" s="199">
        <v>8</v>
      </c>
      <c r="D62" s="202" t="str">
        <f>IF(C62&gt;=5,"MEMENUHI","TIDAK MEMENUHI")</f>
        <v>MEMENUHI</v>
      </c>
    </row>
    <row r="63" spans="1:4" ht="15.75" customHeight="1">
      <c r="A63" s="204"/>
      <c r="B63" s="200"/>
      <c r="C63" s="200"/>
      <c r="D63" s="200"/>
    </row>
    <row r="64" spans="1:4" ht="15.75" customHeight="1">
      <c r="A64" s="204"/>
      <c r="B64" s="200"/>
      <c r="C64" s="200"/>
      <c r="D64" s="200"/>
    </row>
    <row r="65" spans="1:4" ht="15.75" customHeight="1">
      <c r="A65" s="204"/>
      <c r="B65" s="200"/>
      <c r="C65" s="200"/>
      <c r="D65" s="200"/>
    </row>
    <row r="66" spans="1:4" ht="15.75" customHeight="1">
      <c r="A66" s="204"/>
      <c r="B66" s="200"/>
      <c r="C66" s="200"/>
      <c r="D66" s="200"/>
    </row>
    <row r="67" spans="1:4" ht="15.75" customHeight="1">
      <c r="A67" s="204"/>
      <c r="B67" s="200"/>
      <c r="C67" s="200"/>
      <c r="D67" s="200"/>
    </row>
    <row r="68" spans="1:4" ht="15.75" customHeight="1">
      <c r="A68" s="204"/>
      <c r="B68" s="201"/>
      <c r="C68" s="201"/>
      <c r="D68" s="201"/>
    </row>
    <row r="69" spans="1:4" ht="15.75" customHeight="1">
      <c r="A69" s="204"/>
      <c r="B69" s="214" t="s">
        <v>24</v>
      </c>
      <c r="C69" s="199">
        <v>10</v>
      </c>
      <c r="D69" s="202" t="str">
        <f>IF(C69&gt;=5,"MEMENUHI","TIDAK MEMENUHI")</f>
        <v>MEMENUHI</v>
      </c>
    </row>
    <row r="70" spans="1:4" ht="15.75" customHeight="1">
      <c r="A70" s="204"/>
      <c r="B70" s="200"/>
      <c r="C70" s="200"/>
      <c r="D70" s="200"/>
    </row>
    <row r="71" spans="1:4" ht="15.75" customHeight="1">
      <c r="A71" s="204"/>
      <c r="B71" s="200"/>
      <c r="C71" s="200"/>
      <c r="D71" s="200"/>
    </row>
    <row r="72" spans="1:4" ht="15.75" customHeight="1">
      <c r="A72" s="204"/>
      <c r="B72" s="200"/>
      <c r="C72" s="200"/>
      <c r="D72" s="200"/>
    </row>
    <row r="73" spans="1:4" ht="15.75" customHeight="1">
      <c r="A73" s="204"/>
      <c r="B73" s="200"/>
      <c r="C73" s="200"/>
      <c r="D73" s="200"/>
    </row>
    <row r="74" spans="1:4" ht="15.75" customHeight="1">
      <c r="A74" s="204"/>
      <c r="B74" s="200"/>
      <c r="C74" s="200"/>
      <c r="D74" s="200"/>
    </row>
    <row r="75" spans="1:4" ht="15.75" customHeight="1">
      <c r="A75" s="204"/>
      <c r="B75" s="201"/>
      <c r="C75" s="201"/>
      <c r="D75" s="201"/>
    </row>
    <row r="76" spans="1:4" ht="15.75" customHeight="1">
      <c r="A76" s="204"/>
      <c r="B76" s="214" t="s">
        <v>25</v>
      </c>
      <c r="C76" s="199">
        <v>5</v>
      </c>
      <c r="D76" s="202" t="str">
        <f>IF(C76&gt;=5,"MEMENUHI","TIDAK MEMENUHI")</f>
        <v>MEMENUHI</v>
      </c>
    </row>
    <row r="77" spans="1:4" ht="15.75" customHeight="1">
      <c r="A77" s="204"/>
      <c r="B77" s="200"/>
      <c r="C77" s="200"/>
      <c r="D77" s="200"/>
    </row>
    <row r="78" spans="1:4" ht="15.75" customHeight="1">
      <c r="A78" s="204"/>
      <c r="B78" s="200"/>
      <c r="C78" s="200"/>
      <c r="D78" s="200"/>
    </row>
    <row r="79" spans="1:4" ht="15.75" customHeight="1">
      <c r="A79" s="204"/>
      <c r="B79" s="200"/>
      <c r="C79" s="200"/>
      <c r="D79" s="200"/>
    </row>
    <row r="80" spans="1:4" ht="15.75" customHeight="1">
      <c r="A80" s="204"/>
      <c r="B80" s="200"/>
      <c r="C80" s="200"/>
      <c r="D80" s="200"/>
    </row>
    <row r="81" spans="1:4" ht="15.75" customHeight="1">
      <c r="A81" s="204"/>
      <c r="B81" s="200"/>
      <c r="C81" s="200"/>
      <c r="D81" s="200"/>
    </row>
    <row r="82" spans="1:4" ht="15.75" customHeight="1">
      <c r="A82" s="204"/>
      <c r="B82" s="201"/>
      <c r="C82" s="201"/>
      <c r="D82" s="201"/>
    </row>
    <row r="83" spans="1:4" ht="15.75" customHeight="1">
      <c r="A83" s="204"/>
      <c r="B83" s="214" t="s">
        <v>26</v>
      </c>
      <c r="C83" s="199">
        <v>12</v>
      </c>
      <c r="D83" s="202" t="str">
        <f>IF(C83&gt;=5,"MEMENUHI","TIDAK MEMENUHI")</f>
        <v>MEMENUHI</v>
      </c>
    </row>
    <row r="84" spans="1:4" ht="15.75" customHeight="1">
      <c r="A84" s="204"/>
      <c r="B84" s="200"/>
      <c r="C84" s="200"/>
      <c r="D84" s="200"/>
    </row>
    <row r="85" spans="1:4" ht="15.75" customHeight="1">
      <c r="A85" s="204"/>
      <c r="B85" s="200"/>
      <c r="C85" s="200"/>
      <c r="D85" s="200"/>
    </row>
    <row r="86" spans="1:4" ht="15.75" customHeight="1">
      <c r="A86" s="204"/>
      <c r="B86" s="200"/>
      <c r="C86" s="200"/>
      <c r="D86" s="200"/>
    </row>
    <row r="87" spans="1:4" ht="15.75" customHeight="1">
      <c r="A87" s="204"/>
      <c r="B87" s="200"/>
      <c r="C87" s="200"/>
      <c r="D87" s="200"/>
    </row>
    <row r="88" spans="1:4" ht="15.75" customHeight="1">
      <c r="A88" s="204"/>
      <c r="B88" s="200"/>
      <c r="C88" s="200"/>
      <c r="D88" s="200"/>
    </row>
    <row r="89" spans="1:4" ht="15.75" customHeight="1">
      <c r="A89" s="204"/>
      <c r="B89" s="201"/>
      <c r="C89" s="201"/>
      <c r="D89" s="201"/>
    </row>
    <row r="90" spans="1:4" ht="15.75" customHeight="1">
      <c r="A90" s="204"/>
      <c r="B90" s="214" t="s">
        <v>27</v>
      </c>
      <c r="C90" s="199">
        <v>9</v>
      </c>
      <c r="D90" s="202" t="str">
        <f>IF(C90&gt;=5,"MEMENUHI","TIDAK MEMENUHI")</f>
        <v>MEMENUHI</v>
      </c>
    </row>
    <row r="91" spans="1:4" ht="15.75" customHeight="1">
      <c r="A91" s="204"/>
      <c r="B91" s="200"/>
      <c r="C91" s="200"/>
      <c r="D91" s="200"/>
    </row>
    <row r="92" spans="1:4" ht="15.75" customHeight="1">
      <c r="A92" s="204"/>
      <c r="B92" s="200"/>
      <c r="C92" s="200"/>
      <c r="D92" s="200"/>
    </row>
    <row r="93" spans="1:4" ht="15.75" customHeight="1">
      <c r="A93" s="204"/>
      <c r="B93" s="200"/>
      <c r="C93" s="200"/>
      <c r="D93" s="200"/>
    </row>
    <row r="94" spans="1:4" ht="15.75" customHeight="1">
      <c r="A94" s="204"/>
      <c r="B94" s="200"/>
      <c r="C94" s="200"/>
      <c r="D94" s="200"/>
    </row>
    <row r="95" spans="1:4" ht="15.75" customHeight="1">
      <c r="A95" s="204"/>
      <c r="B95" s="200"/>
      <c r="C95" s="200"/>
      <c r="D95" s="200"/>
    </row>
    <row r="96" spans="1:4" ht="15.75" customHeight="1">
      <c r="A96" s="204"/>
      <c r="B96" s="201"/>
      <c r="C96" s="201"/>
      <c r="D96" s="201"/>
    </row>
    <row r="97" spans="1:4" ht="15.75" customHeight="1">
      <c r="A97" s="197"/>
      <c r="B97" s="192" t="s">
        <v>387</v>
      </c>
      <c r="C97" s="193">
        <f>SUM(C6:C96)</f>
        <v>115</v>
      </c>
      <c r="D97" s="192"/>
    </row>
    <row r="98" spans="1:4" ht="15.75" customHeight="1">
      <c r="A98" s="196"/>
      <c r="B98" s="187"/>
      <c r="C98" s="188"/>
      <c r="D98" s="187"/>
    </row>
    <row r="99" spans="1:4" ht="15.75" customHeight="1">
      <c r="A99" s="196"/>
      <c r="B99" s="194"/>
      <c r="C99" s="188"/>
      <c r="D99" s="187"/>
    </row>
    <row r="100" spans="1:4" ht="15.75" customHeight="1">
      <c r="A100" s="196"/>
      <c r="B100" s="188"/>
      <c r="C100" s="188"/>
      <c r="D100" s="187"/>
    </row>
    <row r="101" spans="1:4" ht="15.75" customHeight="1">
      <c r="A101" s="196"/>
      <c r="B101" s="188"/>
      <c r="C101" s="188"/>
      <c r="D101" s="187"/>
    </row>
    <row r="102" spans="1:4" ht="15.75" customHeight="1">
      <c r="A102" s="196"/>
      <c r="B102" s="188"/>
      <c r="C102" s="188"/>
      <c r="D102" s="187"/>
    </row>
    <row r="103" spans="1:4" ht="15.75" customHeight="1">
      <c r="A103" s="196"/>
      <c r="B103" s="188"/>
      <c r="C103" s="188"/>
      <c r="D103" s="187"/>
    </row>
    <row r="104" spans="1:4" ht="15.75" customHeight="1">
      <c r="A104" s="196"/>
      <c r="B104" s="188"/>
      <c r="C104" s="188"/>
      <c r="D104" s="187"/>
    </row>
    <row r="105" spans="1:4" ht="15.75" customHeight="1">
      <c r="A105" s="196"/>
      <c r="B105" s="195"/>
      <c r="C105" s="188"/>
      <c r="D105" s="187"/>
    </row>
    <row r="106" spans="1:4" ht="15.75" customHeight="1">
      <c r="A106" s="196"/>
      <c r="B106" s="195"/>
      <c r="C106" s="188"/>
      <c r="D106" s="187"/>
    </row>
    <row r="107" spans="1:4" ht="15.75" customHeight="1">
      <c r="A107" s="196"/>
      <c r="B107" s="195"/>
      <c r="C107" s="188"/>
      <c r="D107" s="187"/>
    </row>
    <row r="108" spans="1:4" ht="15.75" customHeight="1">
      <c r="A108" s="196"/>
      <c r="B108" s="188"/>
      <c r="C108" s="188"/>
      <c r="D108" s="187"/>
    </row>
    <row r="109" spans="1:4" ht="15.75" customHeight="1">
      <c r="A109" s="196"/>
      <c r="B109" s="217"/>
      <c r="C109" s="188"/>
      <c r="D109" s="187"/>
    </row>
    <row r="110" spans="1:4" ht="15.75" customHeight="1">
      <c r="A110" s="196"/>
      <c r="B110" s="218"/>
      <c r="C110" s="188"/>
      <c r="D110" s="187"/>
    </row>
    <row r="111" spans="1:4" ht="15.75" customHeight="1">
      <c r="A111" s="196"/>
      <c r="B111" s="218"/>
      <c r="C111" s="188"/>
      <c r="D111" s="187"/>
    </row>
    <row r="112" spans="1:4" ht="15.75" customHeight="1">
      <c r="A112" s="196"/>
      <c r="B112" s="218"/>
      <c r="C112" s="188"/>
      <c r="D112" s="187"/>
    </row>
    <row r="113" spans="1:4" ht="15.75" customHeight="1">
      <c r="A113" s="196"/>
      <c r="B113" s="218"/>
      <c r="C113" s="188"/>
      <c r="D113" s="187"/>
    </row>
    <row r="114" spans="1:4" ht="15.75" customHeight="1">
      <c r="A114" s="196"/>
      <c r="B114" s="217"/>
      <c r="C114" s="188"/>
      <c r="D114" s="187"/>
    </row>
    <row r="115" spans="1:4" ht="15.75" customHeight="1">
      <c r="A115" s="196"/>
      <c r="B115" s="218"/>
      <c r="C115" s="188"/>
      <c r="D115" s="187"/>
    </row>
    <row r="116" spans="1:4" ht="15.75" customHeight="1">
      <c r="A116" s="196"/>
      <c r="B116" s="218"/>
      <c r="C116" s="188"/>
      <c r="D116" s="187"/>
    </row>
    <row r="117" spans="1:4" ht="15.75" customHeight="1">
      <c r="A117" s="196"/>
      <c r="B117" s="217"/>
      <c r="C117" s="188"/>
      <c r="D117" s="187"/>
    </row>
    <row r="118" spans="1:4" ht="15.75" customHeight="1">
      <c r="A118" s="196"/>
      <c r="B118" s="218"/>
      <c r="C118" s="188"/>
      <c r="D118" s="187"/>
    </row>
    <row r="119" spans="1:4" ht="15.75" customHeight="1">
      <c r="A119" s="196"/>
      <c r="B119" s="218"/>
      <c r="C119" s="188"/>
      <c r="D119" s="187"/>
    </row>
    <row r="120" spans="1:4" ht="15.75" customHeight="1">
      <c r="A120" s="196"/>
      <c r="B120" s="218"/>
      <c r="C120" s="188"/>
      <c r="D120" s="187"/>
    </row>
    <row r="121" spans="1:4" ht="15.75" customHeight="1">
      <c r="A121" s="196"/>
      <c r="B121" s="218"/>
      <c r="C121" s="188"/>
      <c r="D121" s="187"/>
    </row>
    <row r="122" spans="1:4" ht="15.75" customHeight="1">
      <c r="A122" s="196"/>
      <c r="B122" s="218"/>
      <c r="C122" s="188"/>
      <c r="D122" s="187"/>
    </row>
    <row r="123" spans="1:4" ht="15.75" customHeight="1">
      <c r="A123" s="196"/>
      <c r="B123" s="218"/>
      <c r="C123" s="188"/>
      <c r="D123" s="187"/>
    </row>
    <row r="124" spans="1:4" ht="15.75" customHeight="1">
      <c r="A124" s="196"/>
      <c r="B124" s="218"/>
      <c r="C124" s="188"/>
      <c r="D124" s="187"/>
    </row>
    <row r="125" spans="1:4" ht="15.75" customHeight="1">
      <c r="A125" s="196"/>
      <c r="B125" s="218"/>
      <c r="C125" s="188"/>
      <c r="D125" s="187"/>
    </row>
    <row r="126" spans="1:4" ht="15.75" customHeight="1">
      <c r="A126" s="196"/>
      <c r="B126" s="218"/>
      <c r="C126" s="188"/>
      <c r="D126" s="187"/>
    </row>
    <row r="127" spans="1:4" ht="15.75" customHeight="1">
      <c r="A127" s="196"/>
      <c r="B127" s="218"/>
      <c r="C127" s="188"/>
      <c r="D127" s="187"/>
    </row>
    <row r="128" spans="1:4" ht="15.75" customHeight="1">
      <c r="A128" s="196"/>
      <c r="B128" s="188"/>
      <c r="C128" s="188"/>
      <c r="D128" s="187"/>
    </row>
    <row r="129" spans="1:4" ht="15.75" customHeight="1">
      <c r="A129" s="196"/>
      <c r="B129" s="217"/>
      <c r="C129" s="188"/>
      <c r="D129" s="187"/>
    </row>
    <row r="130" spans="1:4" ht="15.75" customHeight="1">
      <c r="A130" s="196"/>
      <c r="B130" s="218"/>
      <c r="C130" s="188"/>
      <c r="D130" s="187"/>
    </row>
    <row r="131" spans="1:4" ht="15.75" customHeight="1">
      <c r="A131" s="196"/>
      <c r="B131" s="218"/>
      <c r="C131" s="188"/>
      <c r="D131" s="187"/>
    </row>
    <row r="132" spans="1:4" ht="15.75" customHeight="1">
      <c r="A132" s="196"/>
      <c r="B132" s="188"/>
      <c r="C132" s="188"/>
      <c r="D132" s="187"/>
    </row>
    <row r="133" spans="1:4" ht="15.75" customHeight="1">
      <c r="A133" s="196"/>
      <c r="B133" s="188"/>
      <c r="C133" s="188"/>
      <c r="D133" s="187"/>
    </row>
    <row r="134" spans="1:4" ht="15.75" customHeight="1">
      <c r="A134" s="196"/>
      <c r="B134" s="188"/>
      <c r="C134" s="188"/>
      <c r="D134" s="187"/>
    </row>
    <row r="135" spans="1:4" ht="15.75" customHeight="1">
      <c r="A135" s="196"/>
      <c r="B135" s="188"/>
      <c r="C135" s="188"/>
      <c r="D135" s="187"/>
    </row>
    <row r="136" spans="1:4" ht="15.75" customHeight="1">
      <c r="A136" s="196"/>
      <c r="B136" s="188"/>
      <c r="C136" s="188"/>
      <c r="D136" s="187"/>
    </row>
    <row r="137" spans="1:4" ht="15.75" customHeight="1">
      <c r="A137" s="196"/>
      <c r="B137" s="188"/>
      <c r="C137" s="188"/>
      <c r="D137" s="187"/>
    </row>
    <row r="138" spans="1:4" ht="15.75" customHeight="1">
      <c r="A138" s="196"/>
      <c r="B138" s="188"/>
      <c r="C138" s="188"/>
      <c r="D138" s="187"/>
    </row>
    <row r="139" spans="1:4" ht="15.75" customHeight="1">
      <c r="A139" s="196"/>
      <c r="B139" s="188"/>
      <c r="C139" s="188"/>
      <c r="D139" s="187"/>
    </row>
    <row r="140" spans="1:4" ht="15.75" customHeight="1">
      <c r="A140" s="196"/>
      <c r="B140" s="188"/>
      <c r="C140" s="188"/>
      <c r="D140" s="187"/>
    </row>
    <row r="141" spans="1:4" ht="15.75" customHeight="1">
      <c r="A141" s="196"/>
      <c r="B141" s="188"/>
      <c r="C141" s="188"/>
      <c r="D141" s="187"/>
    </row>
    <row r="142" spans="1:4" ht="15.75" customHeight="1">
      <c r="A142" s="196"/>
      <c r="B142" s="188"/>
      <c r="C142" s="188"/>
      <c r="D142" s="187"/>
    </row>
    <row r="143" spans="1:4" ht="15.75" customHeight="1">
      <c r="A143" s="196"/>
      <c r="B143" s="188"/>
      <c r="C143" s="188"/>
      <c r="D143" s="187"/>
    </row>
    <row r="144" spans="1:4" ht="15.75" customHeight="1">
      <c r="A144" s="196"/>
      <c r="B144" s="188"/>
      <c r="C144" s="188"/>
      <c r="D144" s="187"/>
    </row>
    <row r="145" spans="1:4" ht="15.75" customHeight="1">
      <c r="A145" s="196"/>
      <c r="B145" s="188"/>
      <c r="C145" s="188"/>
      <c r="D145" s="187"/>
    </row>
    <row r="146" spans="1:4" ht="15.75" customHeight="1">
      <c r="A146" s="196"/>
      <c r="B146" s="188"/>
      <c r="C146" s="188"/>
      <c r="D146" s="187"/>
    </row>
    <row r="147" spans="1:4" ht="15.75" customHeight="1">
      <c r="A147" s="196"/>
      <c r="B147" s="188"/>
      <c r="C147" s="188"/>
      <c r="D147" s="187"/>
    </row>
    <row r="148" spans="1:4" ht="15.75" customHeight="1">
      <c r="A148" s="196"/>
      <c r="B148" s="188"/>
      <c r="C148" s="188"/>
      <c r="D148" s="187"/>
    </row>
    <row r="149" spans="1:4" ht="15.75" customHeight="1">
      <c r="A149" s="196"/>
      <c r="B149" s="188"/>
      <c r="C149" s="188"/>
      <c r="D149" s="187"/>
    </row>
    <row r="150" spans="1:4" ht="15.75" customHeight="1">
      <c r="A150" s="196"/>
      <c r="B150" s="188"/>
      <c r="C150" s="188"/>
      <c r="D150" s="187"/>
    </row>
    <row r="151" spans="1:4" ht="15.75" customHeight="1">
      <c r="A151" s="196"/>
      <c r="B151" s="188"/>
      <c r="C151" s="188"/>
      <c r="D151" s="187"/>
    </row>
  </sheetData>
  <mergeCells count="48">
    <mergeCell ref="A6:A96"/>
    <mergeCell ref="B6:B12"/>
    <mergeCell ref="B13:B19"/>
    <mergeCell ref="C90:C96"/>
    <mergeCell ref="D90:D96"/>
    <mergeCell ref="B83:B89"/>
    <mergeCell ref="B90:B96"/>
    <mergeCell ref="D55:D61"/>
    <mergeCell ref="B48:B54"/>
    <mergeCell ref="B55:B61"/>
    <mergeCell ref="C55:C61"/>
    <mergeCell ref="B76:B82"/>
    <mergeCell ref="C76:C82"/>
    <mergeCell ref="D76:D82"/>
    <mergeCell ref="C48:C54"/>
    <mergeCell ref="D48:D54"/>
    <mergeCell ref="B41:B47"/>
    <mergeCell ref="B62:B68"/>
    <mergeCell ref="C62:C68"/>
    <mergeCell ref="D62:D68"/>
    <mergeCell ref="C27:C33"/>
    <mergeCell ref="D27:D33"/>
    <mergeCell ref="C6:C12"/>
    <mergeCell ref="D6:D12"/>
    <mergeCell ref="C83:C89"/>
    <mergeCell ref="D83:D89"/>
    <mergeCell ref="B69:B75"/>
    <mergeCell ref="C69:C75"/>
    <mergeCell ref="D69:D75"/>
    <mergeCell ref="B109:B113"/>
    <mergeCell ref="B114:B116"/>
    <mergeCell ref="B117:B127"/>
    <mergeCell ref="B129:B131"/>
    <mergeCell ref="B20:B26"/>
    <mergeCell ref="C20:C26"/>
    <mergeCell ref="D20:D26"/>
    <mergeCell ref="B27:B33"/>
    <mergeCell ref="B34:B40"/>
    <mergeCell ref="C34:C40"/>
    <mergeCell ref="D34:D40"/>
    <mergeCell ref="D41:D47"/>
    <mergeCell ref="C41:C47"/>
    <mergeCell ref="C5:D5"/>
    <mergeCell ref="A2:A5"/>
    <mergeCell ref="B2:B5"/>
    <mergeCell ref="C2:D3"/>
    <mergeCell ref="C13:C19"/>
    <mergeCell ref="D13:D19"/>
  </mergeCells>
  <conditionalFormatting sqref="C2">
    <cfRule type="expression" dxfId="7" priority="20">
      <formula>#REF!="TERCAPAI"</formula>
    </cfRule>
  </conditionalFormatting>
  <conditionalFormatting sqref="C5">
    <cfRule type="expression" dxfId="6" priority="21">
      <formula>#REF!="TERCAPAI"</formula>
    </cfRule>
  </conditionalFormatting>
  <conditionalFormatting sqref="C6 C13 C20 C27 C34 C41 C48 C55 C62 C69 C76 C83 C90">
    <cfRule type="expression" dxfId="5" priority="18">
      <formula>C6="MEMENUHI"</formula>
    </cfRule>
    <cfRule type="expression" dxfId="4" priority="19">
      <formula>C6="TIDAK MEMENUHI"</formula>
    </cfRule>
  </conditionalFormatting>
  <conditionalFormatting sqref="D4">
    <cfRule type="expression" dxfId="3" priority="22">
      <formula>#REF!="TERCAPAI"</formula>
    </cfRule>
  </conditionalFormatting>
  <conditionalFormatting sqref="D6:D96">
    <cfRule type="cellIs" dxfId="2" priority="23" operator="equal">
      <formula>"MEMENUHI"</formula>
    </cfRule>
  </conditionalFormatting>
  <conditionalFormatting sqref="D6:D96">
    <cfRule type="cellIs" dxfId="1" priority="24" operator="equal">
      <formula>"TIDAK MEMENUHI"</formula>
    </cfRule>
  </conditionalFormatting>
  <conditionalFormatting sqref="D6:D96">
    <cfRule type="cellIs" dxfId="0" priority="25" operator="between">
      <formula>5</formula>
      <formula>30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9D08F"/>
  </sheetPr>
  <dimension ref="A1:AJ999"/>
  <sheetViews>
    <sheetView showGridLines="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E14" sqref="E14"/>
    </sheetView>
  </sheetViews>
  <sheetFormatPr defaultColWidth="11.25" defaultRowHeight="15" customHeight="1"/>
  <cols>
    <col min="1" max="1" width="4.125" customWidth="1"/>
    <col min="2" max="2" width="65" customWidth="1"/>
    <col min="3" max="3" width="48.75" customWidth="1"/>
    <col min="4" max="4" width="7.625" customWidth="1"/>
    <col min="5" max="35" width="15.75" customWidth="1"/>
    <col min="36" max="36" width="10.75" customWidth="1"/>
  </cols>
  <sheetData>
    <row r="1" spans="1:36" ht="12.75" customHeight="1">
      <c r="A1" s="2"/>
      <c r="B1" s="2"/>
      <c r="C1" s="7"/>
      <c r="D1" s="2"/>
      <c r="E1" s="1" t="s">
        <v>45</v>
      </c>
      <c r="F1" s="2"/>
      <c r="G1" s="2"/>
      <c r="H1" s="7">
        <v>32</v>
      </c>
      <c r="I1" s="2"/>
      <c r="J1" s="258" t="s">
        <v>47</v>
      </c>
      <c r="K1" s="226"/>
      <c r="L1" s="7"/>
      <c r="M1" s="7">
        <v>9</v>
      </c>
      <c r="N1" s="7"/>
      <c r="O1" s="258" t="s">
        <v>28</v>
      </c>
      <c r="P1" s="226"/>
      <c r="Q1" s="7"/>
      <c r="R1" s="7">
        <v>10</v>
      </c>
      <c r="S1" s="7"/>
      <c r="T1" s="258" t="s">
        <v>29</v>
      </c>
      <c r="U1" s="226"/>
      <c r="V1" s="7"/>
      <c r="W1" s="7">
        <v>13</v>
      </c>
      <c r="X1" s="7"/>
      <c r="Y1" s="258"/>
      <c r="Z1" s="226"/>
      <c r="AA1" s="7"/>
      <c r="AB1" s="7"/>
      <c r="AC1" s="7"/>
      <c r="AD1" s="2"/>
      <c r="AE1" s="2"/>
      <c r="AF1" s="2"/>
      <c r="AG1" s="2"/>
      <c r="AH1" s="2"/>
      <c r="AI1" s="2"/>
      <c r="AJ1" s="2"/>
    </row>
    <row r="2" spans="1:36" ht="12.75" customHeight="1">
      <c r="A2" s="2"/>
      <c r="B2" s="2"/>
      <c r="C2" s="7"/>
      <c r="D2" s="6"/>
      <c r="E2" s="252" t="s">
        <v>48</v>
      </c>
      <c r="F2" s="235"/>
      <c r="G2" s="249"/>
      <c r="H2" s="17">
        <f ca="1">COUNTIF(E484:AJ484,"Pratama")</f>
        <v>0</v>
      </c>
      <c r="I2" s="5">
        <f ca="1">H2/H1</f>
        <v>0</v>
      </c>
      <c r="J2" s="252" t="s">
        <v>48</v>
      </c>
      <c r="K2" s="235"/>
      <c r="L2" s="249"/>
      <c r="M2" s="17">
        <f ca="1">COUNTIF(E484:M484,"Pratama")</f>
        <v>0</v>
      </c>
      <c r="N2" s="5">
        <f ca="1">M2/M1</f>
        <v>0</v>
      </c>
      <c r="O2" s="252" t="s">
        <v>48</v>
      </c>
      <c r="P2" s="235"/>
      <c r="Q2" s="249"/>
      <c r="R2" s="17">
        <f ca="1">COUNTIF($N$484:$W$484,"Pratama")</f>
        <v>0</v>
      </c>
      <c r="S2" s="5">
        <f ca="1">R2/R1</f>
        <v>0</v>
      </c>
      <c r="T2" s="252" t="s">
        <v>48</v>
      </c>
      <c r="U2" s="235"/>
      <c r="V2" s="249"/>
      <c r="W2" s="17">
        <f ca="1">COUNTIF($X$484:$AJ$484,"Pratama")</f>
        <v>0</v>
      </c>
      <c r="X2" s="5">
        <f ca="1">W2/W1</f>
        <v>0</v>
      </c>
      <c r="Y2" s="259"/>
      <c r="Z2" s="226"/>
      <c r="AA2" s="226"/>
      <c r="AB2" s="7"/>
      <c r="AC2" s="6"/>
      <c r="AD2" s="2"/>
      <c r="AE2" s="2"/>
      <c r="AF2" s="2"/>
      <c r="AG2" s="2"/>
      <c r="AH2" s="2"/>
      <c r="AI2" s="2"/>
      <c r="AJ2" s="2"/>
    </row>
    <row r="3" spans="1:36" ht="12.75" customHeight="1">
      <c r="A3" s="2"/>
      <c r="B3" s="2"/>
      <c r="C3" s="7"/>
      <c r="D3" s="6"/>
      <c r="E3" s="253" t="s">
        <v>49</v>
      </c>
      <c r="F3" s="235"/>
      <c r="G3" s="249"/>
      <c r="H3" s="18">
        <f ca="1">COUNTIF(E484:AJ484,"Madya")</f>
        <v>0</v>
      </c>
      <c r="I3" s="3">
        <f ca="1">H3/H1</f>
        <v>0</v>
      </c>
      <c r="J3" s="254" t="s">
        <v>49</v>
      </c>
      <c r="K3" s="235"/>
      <c r="L3" s="249"/>
      <c r="M3" s="19">
        <f ca="1">COUNTIF(E484:M484,"Madya")</f>
        <v>0</v>
      </c>
      <c r="N3" s="15">
        <f ca="1">M3/M1</f>
        <v>0</v>
      </c>
      <c r="O3" s="254" t="s">
        <v>49</v>
      </c>
      <c r="P3" s="235"/>
      <c r="Q3" s="249"/>
      <c r="R3" s="8">
        <f ca="1">COUNTIF($N$484:$W$484,"Madya")</f>
        <v>0</v>
      </c>
      <c r="S3" s="15">
        <f ca="1">R3/R1</f>
        <v>0</v>
      </c>
      <c r="T3" s="260" t="s">
        <v>49</v>
      </c>
      <c r="U3" s="235"/>
      <c r="V3" s="249"/>
      <c r="W3" s="20">
        <f ca="1">COUNTIF($X$484:$AJ$484,"Madya")</f>
        <v>0</v>
      </c>
      <c r="X3" s="13">
        <f ca="1">W3/W1</f>
        <v>0</v>
      </c>
      <c r="Y3" s="259"/>
      <c r="Z3" s="226"/>
      <c r="AA3" s="226"/>
      <c r="AB3" s="7"/>
      <c r="AC3" s="6"/>
      <c r="AD3" s="2"/>
      <c r="AE3" s="2"/>
      <c r="AF3" s="2"/>
      <c r="AG3" s="2"/>
      <c r="AH3" s="2"/>
      <c r="AI3" s="2"/>
      <c r="AJ3" s="2"/>
    </row>
    <row r="4" spans="1:36" ht="12.75" customHeight="1">
      <c r="A4" s="2"/>
      <c r="B4" s="2"/>
      <c r="C4" s="7"/>
      <c r="D4" s="6"/>
      <c r="E4" s="252" t="s">
        <v>50</v>
      </c>
      <c r="F4" s="235"/>
      <c r="G4" s="249"/>
      <c r="H4" s="17">
        <f ca="1">COUNTIF(E484:AJ484,"Purnama")</f>
        <v>0</v>
      </c>
      <c r="I4" s="5">
        <f ca="1">H4/H1</f>
        <v>0</v>
      </c>
      <c r="J4" s="252" t="s">
        <v>50</v>
      </c>
      <c r="K4" s="235"/>
      <c r="L4" s="249"/>
      <c r="M4" s="17">
        <f ca="1">COUNTIF(E484:M484,"Purnama")</f>
        <v>0</v>
      </c>
      <c r="N4" s="5">
        <f ca="1">M4/M1</f>
        <v>0</v>
      </c>
      <c r="O4" s="252" t="s">
        <v>50</v>
      </c>
      <c r="P4" s="235"/>
      <c r="Q4" s="249"/>
      <c r="R4" s="17">
        <f ca="1">COUNTIF($N$484:$W$484,"Purnama")</f>
        <v>0</v>
      </c>
      <c r="S4" s="5">
        <f ca="1">R4/R1</f>
        <v>0</v>
      </c>
      <c r="T4" s="252" t="s">
        <v>50</v>
      </c>
      <c r="U4" s="235"/>
      <c r="V4" s="249"/>
      <c r="W4" s="17">
        <f ca="1">COUNTIF($X$484:$AJ$484,"Purnama")</f>
        <v>0</v>
      </c>
      <c r="X4" s="5">
        <f ca="1">W4/W1</f>
        <v>0</v>
      </c>
      <c r="Y4" s="259"/>
      <c r="Z4" s="226"/>
      <c r="AA4" s="226"/>
      <c r="AB4" s="7"/>
      <c r="AC4" s="6"/>
      <c r="AD4" s="2"/>
      <c r="AE4" s="2"/>
      <c r="AF4" s="2"/>
      <c r="AG4" s="2"/>
      <c r="AH4" s="2"/>
      <c r="AI4" s="2"/>
      <c r="AJ4" s="2"/>
    </row>
    <row r="5" spans="1:36" ht="12.75" customHeight="1">
      <c r="A5" s="2"/>
      <c r="B5" s="2"/>
      <c r="C5" s="7"/>
      <c r="D5" s="6"/>
      <c r="E5" s="253" t="s">
        <v>51</v>
      </c>
      <c r="F5" s="235"/>
      <c r="G5" s="249"/>
      <c r="H5" s="18">
        <f ca="1">COUNTIF(E484:AJ484,"Mandiri")</f>
        <v>0</v>
      </c>
      <c r="I5" s="3">
        <f ca="1">H5/H1</f>
        <v>0</v>
      </c>
      <c r="J5" s="254" t="s">
        <v>51</v>
      </c>
      <c r="K5" s="235"/>
      <c r="L5" s="249"/>
      <c r="M5" s="19">
        <f ca="1">COUNTIF(E484:M484,"Mandiri")</f>
        <v>0</v>
      </c>
      <c r="N5" s="15">
        <f ca="1">M5/M1</f>
        <v>0</v>
      </c>
      <c r="O5" s="254" t="s">
        <v>51</v>
      </c>
      <c r="P5" s="235"/>
      <c r="Q5" s="249"/>
      <c r="R5" s="8">
        <f ca="1">COUNTIF($N$484:$W$484,"Mandiri")</f>
        <v>0</v>
      </c>
      <c r="S5" s="15">
        <f ca="1">R5/R1</f>
        <v>0</v>
      </c>
      <c r="T5" s="260" t="s">
        <v>51</v>
      </c>
      <c r="U5" s="235"/>
      <c r="V5" s="249"/>
      <c r="W5" s="20">
        <f ca="1">COUNTIF($X$484:$AJ$484,"Mandiri")</f>
        <v>0</v>
      </c>
      <c r="X5" s="13">
        <f ca="1">W5/W1</f>
        <v>0</v>
      </c>
      <c r="Y5" s="259"/>
      <c r="Z5" s="226"/>
      <c r="AA5" s="226"/>
      <c r="AB5" s="7"/>
      <c r="AC5" s="6"/>
      <c r="AD5" s="2"/>
      <c r="AE5" s="2"/>
      <c r="AF5" s="2"/>
      <c r="AG5" s="2"/>
      <c r="AH5" s="2"/>
      <c r="AI5" s="2"/>
      <c r="AJ5" s="2"/>
    </row>
    <row r="6" spans="1:36" ht="12.75" customHeight="1">
      <c r="A6" s="2"/>
      <c r="B6" s="2"/>
      <c r="C6" s="7"/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.75" customHeight="1">
      <c r="A8" s="2"/>
      <c r="B8" s="2"/>
      <c r="C8" s="2"/>
      <c r="D8" s="2"/>
      <c r="E8" s="257" t="s">
        <v>6</v>
      </c>
      <c r="F8" s="235"/>
      <c r="G8" s="235"/>
      <c r="H8" s="235"/>
      <c r="I8" s="235"/>
      <c r="J8" s="235"/>
      <c r="K8" s="235"/>
      <c r="L8" s="235"/>
      <c r="M8" s="249"/>
      <c r="N8" s="255" t="s">
        <v>11</v>
      </c>
      <c r="O8" s="235"/>
      <c r="P8" s="235"/>
      <c r="Q8" s="235"/>
      <c r="R8" s="235"/>
      <c r="S8" s="235"/>
      <c r="T8" s="235"/>
      <c r="U8" s="235"/>
      <c r="V8" s="235"/>
      <c r="W8" s="249"/>
      <c r="X8" s="256" t="s">
        <v>230</v>
      </c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49"/>
    </row>
    <row r="9" spans="1:36" ht="12.75" customHeight="1">
      <c r="A9" s="2"/>
      <c r="B9" s="2"/>
      <c r="C9" s="7"/>
      <c r="D9" s="6"/>
      <c r="E9" s="21">
        <v>1</v>
      </c>
      <c r="F9" s="21">
        <f t="shared" ref="F9:AJ9" si="0">E9+1</f>
        <v>2</v>
      </c>
      <c r="G9" s="21">
        <f t="shared" si="0"/>
        <v>3</v>
      </c>
      <c r="H9" s="21">
        <f t="shared" si="0"/>
        <v>4</v>
      </c>
      <c r="I9" s="21">
        <f t="shared" si="0"/>
        <v>5</v>
      </c>
      <c r="J9" s="21">
        <f t="shared" si="0"/>
        <v>6</v>
      </c>
      <c r="K9" s="21">
        <f t="shared" si="0"/>
        <v>7</v>
      </c>
      <c r="L9" s="21">
        <f t="shared" si="0"/>
        <v>8</v>
      </c>
      <c r="M9" s="21">
        <f t="shared" si="0"/>
        <v>9</v>
      </c>
      <c r="N9" s="22">
        <f t="shared" si="0"/>
        <v>10</v>
      </c>
      <c r="O9" s="22">
        <f t="shared" si="0"/>
        <v>11</v>
      </c>
      <c r="P9" s="22">
        <f t="shared" si="0"/>
        <v>12</v>
      </c>
      <c r="Q9" s="22">
        <f t="shared" si="0"/>
        <v>13</v>
      </c>
      <c r="R9" s="22">
        <f t="shared" si="0"/>
        <v>14</v>
      </c>
      <c r="S9" s="22">
        <f t="shared" si="0"/>
        <v>15</v>
      </c>
      <c r="T9" s="22">
        <f t="shared" si="0"/>
        <v>16</v>
      </c>
      <c r="U9" s="22">
        <f t="shared" si="0"/>
        <v>17</v>
      </c>
      <c r="V9" s="22">
        <f t="shared" si="0"/>
        <v>18</v>
      </c>
      <c r="W9" s="22">
        <f t="shared" si="0"/>
        <v>19</v>
      </c>
      <c r="X9" s="17">
        <f t="shared" si="0"/>
        <v>20</v>
      </c>
      <c r="Y9" s="17">
        <f t="shared" si="0"/>
        <v>21</v>
      </c>
      <c r="Z9" s="17">
        <f t="shared" si="0"/>
        <v>22</v>
      </c>
      <c r="AA9" s="17">
        <f t="shared" si="0"/>
        <v>23</v>
      </c>
      <c r="AB9" s="17">
        <f t="shared" si="0"/>
        <v>24</v>
      </c>
      <c r="AC9" s="17">
        <f t="shared" si="0"/>
        <v>25</v>
      </c>
      <c r="AD9" s="17">
        <f t="shared" si="0"/>
        <v>26</v>
      </c>
      <c r="AE9" s="17">
        <f t="shared" si="0"/>
        <v>27</v>
      </c>
      <c r="AF9" s="17">
        <f t="shared" si="0"/>
        <v>28</v>
      </c>
      <c r="AG9" s="17">
        <f t="shared" si="0"/>
        <v>29</v>
      </c>
      <c r="AH9" s="17">
        <f t="shared" si="0"/>
        <v>30</v>
      </c>
      <c r="AI9" s="17">
        <f t="shared" si="0"/>
        <v>31</v>
      </c>
      <c r="AJ9" s="17">
        <f t="shared" si="0"/>
        <v>32</v>
      </c>
    </row>
    <row r="10" spans="1:36" ht="12.75" customHeight="1">
      <c r="A10" s="23" t="s">
        <v>46</v>
      </c>
      <c r="B10" s="23" t="s">
        <v>52</v>
      </c>
      <c r="C10" s="24" t="s">
        <v>53</v>
      </c>
      <c r="D10" s="23" t="s">
        <v>54</v>
      </c>
      <c r="E10" s="10" t="s">
        <v>30</v>
      </c>
      <c r="F10" s="10" t="s">
        <v>31</v>
      </c>
      <c r="G10" s="10" t="s">
        <v>32</v>
      </c>
      <c r="H10" s="10" t="s">
        <v>7</v>
      </c>
      <c r="I10" s="10" t="s">
        <v>8</v>
      </c>
      <c r="J10" s="10" t="s">
        <v>33</v>
      </c>
      <c r="K10" s="10" t="s">
        <v>9</v>
      </c>
      <c r="L10" s="10" t="s">
        <v>10</v>
      </c>
      <c r="M10" s="10" t="s">
        <v>34</v>
      </c>
      <c r="N10" s="10" t="s">
        <v>35</v>
      </c>
      <c r="O10" s="10" t="s">
        <v>36</v>
      </c>
      <c r="P10" s="10" t="s">
        <v>12</v>
      </c>
      <c r="Q10" s="10" t="s">
        <v>37</v>
      </c>
      <c r="R10" s="10" t="s">
        <v>38</v>
      </c>
      <c r="S10" s="10" t="s">
        <v>13</v>
      </c>
      <c r="T10" s="10" t="s">
        <v>39</v>
      </c>
      <c r="U10" s="10" t="s">
        <v>40</v>
      </c>
      <c r="V10" s="10" t="s">
        <v>41</v>
      </c>
      <c r="W10" s="10" t="s">
        <v>55</v>
      </c>
      <c r="X10" s="16" t="s">
        <v>42</v>
      </c>
      <c r="Y10" s="16" t="s">
        <v>16</v>
      </c>
      <c r="Z10" s="16" t="s">
        <v>43</v>
      </c>
      <c r="AA10" s="16" t="s">
        <v>44</v>
      </c>
      <c r="AB10" s="16" t="s">
        <v>19</v>
      </c>
      <c r="AC10" s="16" t="s">
        <v>20</v>
      </c>
      <c r="AD10" s="16" t="s">
        <v>21</v>
      </c>
      <c r="AE10" s="16" t="s">
        <v>22</v>
      </c>
      <c r="AF10" s="16" t="s">
        <v>23</v>
      </c>
      <c r="AG10" s="16" t="s">
        <v>24</v>
      </c>
      <c r="AH10" s="16" t="s">
        <v>25</v>
      </c>
      <c r="AI10" s="16" t="s">
        <v>26</v>
      </c>
      <c r="AJ10" s="16" t="s">
        <v>27</v>
      </c>
    </row>
    <row r="11" spans="1:36" ht="12.75" customHeight="1">
      <c r="A11" s="25" t="s">
        <v>56</v>
      </c>
      <c r="B11" s="26" t="s">
        <v>57</v>
      </c>
      <c r="C11" s="26"/>
      <c r="D11" s="27"/>
      <c r="E11" s="2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29"/>
    </row>
    <row r="12" spans="1:36" ht="12.75" customHeight="1">
      <c r="A12" s="25" t="s">
        <v>58</v>
      </c>
      <c r="B12" s="26" t="s">
        <v>59</v>
      </c>
      <c r="C12" s="26"/>
      <c r="D12" s="27"/>
      <c r="E12" s="28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29"/>
    </row>
    <row r="13" spans="1:36" ht="19.5" customHeight="1">
      <c r="A13" s="30"/>
      <c r="B13" s="31" t="s">
        <v>60</v>
      </c>
      <c r="C13" s="32"/>
      <c r="D13" s="33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6"/>
    </row>
    <row r="14" spans="1:36" ht="19.5" customHeight="1">
      <c r="A14" s="37"/>
      <c r="B14" s="233" t="s">
        <v>231</v>
      </c>
      <c r="C14" s="38" t="s">
        <v>61</v>
      </c>
      <c r="D14" s="39">
        <v>2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>
      <c r="A15" s="37"/>
      <c r="B15" s="222"/>
      <c r="C15" s="38" t="s">
        <v>62</v>
      </c>
      <c r="D15" s="39"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>
      <c r="A16" s="37"/>
      <c r="B16" s="41"/>
      <c r="C16" s="41"/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 t="s">
        <v>232</v>
      </c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3"/>
    </row>
    <row r="17" spans="1:36" ht="19.5" customHeight="1">
      <c r="A17" s="25" t="s">
        <v>63</v>
      </c>
      <c r="B17" s="234" t="s">
        <v>64</v>
      </c>
      <c r="C17" s="235"/>
      <c r="D17" s="236"/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6"/>
    </row>
    <row r="18" spans="1:36" ht="19.5" customHeight="1">
      <c r="A18" s="37"/>
      <c r="B18" s="237" t="s">
        <v>233</v>
      </c>
      <c r="C18" s="228"/>
      <c r="D18" s="231"/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9"/>
    </row>
    <row r="19" spans="1:36" ht="19.5" customHeight="1">
      <c r="A19" s="37"/>
      <c r="B19" s="238" t="s">
        <v>66</v>
      </c>
      <c r="C19" s="38" t="s">
        <v>61</v>
      </c>
      <c r="D19" s="39">
        <v>1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>
      <c r="A20" s="37"/>
      <c r="B20" s="222"/>
      <c r="C20" s="38" t="s">
        <v>62</v>
      </c>
      <c r="D20" s="39"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>
      <c r="A21" s="37"/>
      <c r="B21" s="50"/>
      <c r="C21" s="51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3"/>
    </row>
    <row r="22" spans="1:36" ht="19.5" customHeight="1">
      <c r="A22" s="37"/>
      <c r="B22" s="238" t="s">
        <v>234</v>
      </c>
      <c r="C22" s="38" t="s">
        <v>61</v>
      </c>
      <c r="D22" s="39">
        <v>1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>
      <c r="A23" s="37"/>
      <c r="B23" s="222"/>
      <c r="C23" s="38" t="s">
        <v>62</v>
      </c>
      <c r="D23" s="39"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19.5" customHeight="1">
      <c r="A24" s="37"/>
      <c r="B24" s="50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</row>
    <row r="25" spans="1:36" ht="19.5" customHeight="1">
      <c r="A25" s="37"/>
      <c r="B25" s="238" t="s">
        <v>67</v>
      </c>
      <c r="C25" s="38" t="s">
        <v>61</v>
      </c>
      <c r="D25" s="39">
        <v>1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9.5" customHeight="1">
      <c r="A26" s="37"/>
      <c r="B26" s="222"/>
      <c r="C26" s="38" t="s">
        <v>62</v>
      </c>
      <c r="D26" s="39"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9.5" customHeight="1">
      <c r="A27" s="37"/>
      <c r="B27" s="50"/>
      <c r="C27" s="51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</row>
    <row r="28" spans="1:36" ht="19.5" customHeight="1">
      <c r="A28" s="37"/>
      <c r="B28" s="238" t="s">
        <v>235</v>
      </c>
      <c r="C28" s="38" t="s">
        <v>61</v>
      </c>
      <c r="D28" s="39">
        <v>1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9.5" customHeight="1">
      <c r="A29" s="37"/>
      <c r="B29" s="222"/>
      <c r="C29" s="38" t="s">
        <v>62</v>
      </c>
      <c r="D29" s="39"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9.5" customHeight="1">
      <c r="A30" s="37"/>
      <c r="B30" s="54"/>
      <c r="C30" s="51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43"/>
    </row>
    <row r="31" spans="1:36" ht="19.5" customHeight="1">
      <c r="A31" s="37"/>
      <c r="B31" s="239" t="s">
        <v>236</v>
      </c>
      <c r="C31" s="235"/>
      <c r="D31" s="236"/>
      <c r="E31" s="47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9"/>
    </row>
    <row r="32" spans="1:36" ht="19.5" customHeight="1">
      <c r="A32" s="37"/>
      <c r="B32" s="230" t="s">
        <v>68</v>
      </c>
      <c r="C32" s="228"/>
      <c r="D32" s="229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43"/>
    </row>
    <row r="33" spans="1:36" ht="19.5" customHeight="1">
      <c r="A33" s="56"/>
      <c r="B33" s="57" t="s">
        <v>70</v>
      </c>
      <c r="C33" s="58" t="s">
        <v>237</v>
      </c>
      <c r="D33" s="59">
        <v>2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9.5" customHeight="1">
      <c r="A34" s="56"/>
      <c r="B34" s="57" t="s">
        <v>71</v>
      </c>
      <c r="C34" s="38" t="s">
        <v>238</v>
      </c>
      <c r="D34" s="59">
        <v>1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9.5" customHeight="1">
      <c r="A35" s="56"/>
      <c r="B35" s="57" t="s">
        <v>72</v>
      </c>
      <c r="C35" s="38" t="s">
        <v>239</v>
      </c>
      <c r="D35" s="59">
        <v>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9.5" customHeight="1">
      <c r="A36" s="56"/>
      <c r="B36" s="57" t="s">
        <v>73</v>
      </c>
      <c r="C36" s="60"/>
      <c r="D36" s="54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2"/>
    </row>
    <row r="37" spans="1:36" ht="19.5" customHeight="1">
      <c r="A37" s="56"/>
      <c r="B37" s="63" t="s">
        <v>74</v>
      </c>
      <c r="C37" s="37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3"/>
    </row>
    <row r="38" spans="1:36" ht="19.5" customHeight="1">
      <c r="A38" s="56"/>
      <c r="B38" s="57" t="s">
        <v>240</v>
      </c>
      <c r="C38" s="37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3"/>
    </row>
    <row r="39" spans="1:36" ht="19.5" customHeight="1">
      <c r="A39" s="56"/>
      <c r="B39" s="57" t="s">
        <v>75</v>
      </c>
      <c r="C39" s="37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3"/>
    </row>
    <row r="40" spans="1:36" ht="19.5" customHeight="1">
      <c r="A40" s="56"/>
      <c r="B40" s="64" t="s">
        <v>76</v>
      </c>
      <c r="C40" s="37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</row>
    <row r="41" spans="1:36" ht="19.5" customHeight="1">
      <c r="A41" s="56"/>
      <c r="B41" s="64" t="s">
        <v>241</v>
      </c>
      <c r="C41" s="37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3"/>
    </row>
    <row r="42" spans="1:36" ht="19.5" customHeight="1">
      <c r="A42" s="56"/>
      <c r="B42" s="65" t="s">
        <v>77</v>
      </c>
      <c r="C42" s="37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3"/>
    </row>
    <row r="43" spans="1:36" ht="19.5" customHeight="1">
      <c r="A43" s="56"/>
      <c r="B43" s="66" t="s">
        <v>242</v>
      </c>
      <c r="C43" s="37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3"/>
    </row>
    <row r="44" spans="1:36" ht="19.5" customHeight="1">
      <c r="A44" s="56"/>
      <c r="B44" s="57" t="s">
        <v>243</v>
      </c>
      <c r="C44" s="37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3"/>
    </row>
    <row r="45" spans="1:36" ht="19.5" customHeight="1">
      <c r="A45" s="56"/>
      <c r="B45" s="57" t="s">
        <v>244</v>
      </c>
      <c r="C45" s="37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3"/>
    </row>
    <row r="46" spans="1:36" ht="19.5" customHeight="1">
      <c r="A46" s="56"/>
      <c r="B46" s="57" t="s">
        <v>78</v>
      </c>
      <c r="C46" s="37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3"/>
    </row>
    <row r="47" spans="1:36" ht="19.5" customHeight="1">
      <c r="A47" s="56"/>
      <c r="B47" s="57" t="s">
        <v>79</v>
      </c>
      <c r="C47" s="37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3"/>
    </row>
    <row r="48" spans="1:36" ht="19.5" customHeight="1">
      <c r="A48" s="56"/>
      <c r="B48" s="57" t="s">
        <v>245</v>
      </c>
      <c r="C48" s="37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3"/>
    </row>
    <row r="49" spans="1:36" ht="19.5" customHeight="1">
      <c r="A49" s="56"/>
      <c r="B49" s="57" t="s">
        <v>246</v>
      </c>
      <c r="C49" s="37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3"/>
    </row>
    <row r="50" spans="1:36" ht="19.5" customHeight="1">
      <c r="A50" s="56"/>
      <c r="B50" s="57" t="s">
        <v>247</v>
      </c>
      <c r="C50" s="37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3"/>
    </row>
    <row r="51" spans="1:36" ht="19.5" customHeight="1">
      <c r="A51" s="56"/>
      <c r="B51" s="57" t="s">
        <v>248</v>
      </c>
      <c r="C51" s="37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3"/>
    </row>
    <row r="52" spans="1:36" ht="19.5" customHeight="1">
      <c r="A52" s="56"/>
      <c r="B52" s="57" t="s">
        <v>249</v>
      </c>
      <c r="C52" s="37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3"/>
    </row>
    <row r="53" spans="1:36" ht="19.5" customHeight="1">
      <c r="A53" s="56"/>
      <c r="B53" s="57" t="s">
        <v>69</v>
      </c>
      <c r="C53" s="37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3"/>
    </row>
    <row r="54" spans="1:36" ht="19.5" customHeight="1">
      <c r="A54" s="56"/>
      <c r="B54" s="67"/>
      <c r="C54" s="68"/>
      <c r="D54" s="68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70"/>
    </row>
    <row r="55" spans="1:36" ht="19.5" customHeight="1">
      <c r="A55" s="56"/>
      <c r="B55" s="71" t="s">
        <v>80</v>
      </c>
      <c r="C55" s="72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4"/>
    </row>
    <row r="56" spans="1:36" ht="19.5" customHeight="1">
      <c r="A56" s="56"/>
      <c r="B56" s="224" t="s">
        <v>250</v>
      </c>
      <c r="C56" s="75" t="s">
        <v>81</v>
      </c>
      <c r="D56" s="59">
        <v>2</v>
      </c>
      <c r="E56" s="76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9.5" customHeight="1">
      <c r="A57" s="56"/>
      <c r="B57" s="221"/>
      <c r="C57" s="77" t="s">
        <v>82</v>
      </c>
      <c r="D57" s="59">
        <v>1</v>
      </c>
      <c r="E57" s="76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9.5" customHeight="1">
      <c r="A58" s="56"/>
      <c r="B58" s="222"/>
      <c r="C58" s="77" t="s">
        <v>83</v>
      </c>
      <c r="D58" s="12">
        <v>0</v>
      </c>
      <c r="E58" s="76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9.5" customHeight="1">
      <c r="A59" s="56"/>
      <c r="B59" s="78"/>
      <c r="C59" s="2"/>
      <c r="D59" s="2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43"/>
    </row>
    <row r="60" spans="1:36" ht="19.5" customHeight="1">
      <c r="A60" s="56"/>
      <c r="B60" s="225" t="s">
        <v>84</v>
      </c>
      <c r="C60" s="226"/>
      <c r="D60" s="226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43"/>
    </row>
    <row r="61" spans="1:36" ht="19.5" customHeight="1">
      <c r="A61" s="37"/>
      <c r="B61" s="64" t="s">
        <v>251</v>
      </c>
      <c r="C61" s="38" t="s">
        <v>101</v>
      </c>
      <c r="D61" s="39">
        <v>2</v>
      </c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</row>
    <row r="62" spans="1:36" ht="19.5" customHeight="1">
      <c r="A62" s="37"/>
      <c r="B62" s="80" t="s">
        <v>85</v>
      </c>
      <c r="C62" s="38" t="s">
        <v>103</v>
      </c>
      <c r="D62" s="39">
        <v>1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9.5" customHeight="1">
      <c r="A63" s="37"/>
      <c r="B63" s="80" t="s">
        <v>86</v>
      </c>
      <c r="C63" s="38" t="s">
        <v>62</v>
      </c>
      <c r="D63" s="39">
        <v>0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9.5" customHeight="1">
      <c r="A64" s="37"/>
      <c r="B64" s="80" t="s">
        <v>98</v>
      </c>
      <c r="C64" s="81"/>
      <c r="D64" s="82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</row>
    <row r="65" spans="1:36" ht="19.5" customHeight="1">
      <c r="A65" s="37"/>
      <c r="B65" s="80" t="s">
        <v>87</v>
      </c>
      <c r="C65" s="78"/>
      <c r="D65" s="2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43"/>
    </row>
    <row r="66" spans="1:36" ht="19.5" customHeight="1">
      <c r="A66" s="37"/>
      <c r="B66" s="58" t="s">
        <v>99</v>
      </c>
      <c r="C66" s="78"/>
      <c r="D66" s="2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43"/>
    </row>
    <row r="67" spans="1:36" ht="19.5" customHeight="1">
      <c r="A67" s="37"/>
      <c r="B67" s="58" t="s">
        <v>252</v>
      </c>
      <c r="C67" s="78"/>
      <c r="D67" s="2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43"/>
    </row>
    <row r="68" spans="1:36" ht="19.5" customHeight="1">
      <c r="A68" s="37"/>
      <c r="B68" s="58" t="s">
        <v>88</v>
      </c>
      <c r="C68" s="78"/>
      <c r="D68" s="2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43"/>
    </row>
    <row r="69" spans="1:36" ht="19.5" customHeight="1">
      <c r="A69" s="37"/>
      <c r="B69" s="80" t="s">
        <v>89</v>
      </c>
      <c r="C69" s="78"/>
      <c r="D69" s="2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43"/>
    </row>
    <row r="70" spans="1:36" ht="19.5" customHeight="1">
      <c r="A70" s="37"/>
      <c r="B70" s="80" t="s">
        <v>253</v>
      </c>
      <c r="C70" s="78"/>
      <c r="D70" s="2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43"/>
    </row>
    <row r="71" spans="1:36" ht="19.5" customHeight="1">
      <c r="A71" s="37"/>
      <c r="B71" s="80" t="s">
        <v>90</v>
      </c>
      <c r="C71" s="78"/>
      <c r="D71" s="2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43"/>
    </row>
    <row r="72" spans="1:36" ht="19.5" customHeight="1">
      <c r="A72" s="37"/>
      <c r="B72" s="80" t="s">
        <v>91</v>
      </c>
      <c r="C72" s="78"/>
      <c r="D72" s="2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43"/>
    </row>
    <row r="73" spans="1:36" ht="19.5" customHeight="1">
      <c r="A73" s="37"/>
      <c r="B73" s="58" t="s">
        <v>92</v>
      </c>
      <c r="C73" s="78"/>
      <c r="D73" s="2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43"/>
    </row>
    <row r="74" spans="1:36" ht="19.5" customHeight="1">
      <c r="A74" s="37"/>
      <c r="B74" s="58" t="s">
        <v>93</v>
      </c>
      <c r="C74" s="78"/>
      <c r="D74" s="2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43"/>
    </row>
    <row r="75" spans="1:36" ht="19.5" customHeight="1">
      <c r="A75" s="37"/>
      <c r="B75" s="58" t="s">
        <v>94</v>
      </c>
      <c r="C75" s="78"/>
      <c r="D75" s="2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43"/>
    </row>
    <row r="76" spans="1:36" ht="19.5" customHeight="1">
      <c r="A76" s="37"/>
      <c r="B76" s="80" t="s">
        <v>95</v>
      </c>
      <c r="C76" s="78"/>
      <c r="D76" s="2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43"/>
    </row>
    <row r="77" spans="1:36" ht="19.5" customHeight="1">
      <c r="A77" s="37"/>
      <c r="B77" s="80" t="s">
        <v>96</v>
      </c>
      <c r="C77" s="78"/>
      <c r="D77" s="2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43"/>
    </row>
    <row r="78" spans="1:36" ht="19.5" customHeight="1">
      <c r="A78" s="37"/>
      <c r="B78" s="80" t="s">
        <v>97</v>
      </c>
      <c r="C78" s="78"/>
      <c r="D78" s="2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43"/>
    </row>
    <row r="79" spans="1:36" ht="19.5" customHeight="1">
      <c r="A79" s="37"/>
      <c r="B79" s="85" t="s">
        <v>254</v>
      </c>
      <c r="C79" s="51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3"/>
    </row>
    <row r="80" spans="1:36" ht="19.5" customHeight="1">
      <c r="A80" s="37"/>
      <c r="B80" s="227" t="s">
        <v>100</v>
      </c>
      <c r="C80" s="228"/>
      <c r="D80" s="229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86"/>
    </row>
    <row r="81" spans="1:36" ht="19.5" customHeight="1">
      <c r="A81" s="37"/>
      <c r="B81" s="80" t="s">
        <v>102</v>
      </c>
      <c r="C81" s="38" t="s">
        <v>101</v>
      </c>
      <c r="D81" s="39">
        <v>2</v>
      </c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9.5" customHeight="1">
      <c r="A82" s="37"/>
      <c r="B82" s="80" t="s">
        <v>104</v>
      </c>
      <c r="C82" s="38" t="s">
        <v>103</v>
      </c>
      <c r="D82" s="39">
        <v>1</v>
      </c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9.5" customHeight="1">
      <c r="A83" s="37"/>
      <c r="B83" s="80" t="s">
        <v>105</v>
      </c>
      <c r="C83" s="38" t="s">
        <v>62</v>
      </c>
      <c r="D83" s="39">
        <v>0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9.5" customHeight="1">
      <c r="A84" s="37"/>
      <c r="B84" s="80" t="s">
        <v>255</v>
      </c>
      <c r="C84" s="60"/>
      <c r="D84" s="54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2"/>
    </row>
    <row r="85" spans="1:36" ht="19.5" customHeight="1">
      <c r="A85" s="37"/>
      <c r="B85" s="54"/>
      <c r="C85" s="51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3"/>
    </row>
    <row r="86" spans="1:36" ht="19.5" customHeight="1">
      <c r="A86" s="37"/>
      <c r="B86" s="230" t="s">
        <v>106</v>
      </c>
      <c r="C86" s="228"/>
      <c r="D86" s="231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86"/>
    </row>
    <row r="87" spans="1:36" ht="19.5" customHeight="1">
      <c r="A87" s="37"/>
      <c r="B87" s="80" t="s">
        <v>87</v>
      </c>
      <c r="C87" s="38" t="s">
        <v>107</v>
      </c>
      <c r="D87" s="39">
        <v>2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9.5" customHeight="1">
      <c r="A88" s="37"/>
      <c r="B88" s="80" t="s">
        <v>109</v>
      </c>
      <c r="C88" s="38" t="s">
        <v>108</v>
      </c>
      <c r="D88" s="39">
        <v>1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9.5" customHeight="1">
      <c r="A89" s="37"/>
      <c r="B89" s="80" t="s">
        <v>110</v>
      </c>
      <c r="C89" s="38" t="s">
        <v>62</v>
      </c>
      <c r="D89" s="39">
        <v>0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9.5" customHeight="1">
      <c r="A90" s="37"/>
      <c r="B90" s="58" t="s">
        <v>111</v>
      </c>
      <c r="C90" s="60"/>
      <c r="D90" s="54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2"/>
    </row>
    <row r="91" spans="1:36" ht="19.5" customHeight="1">
      <c r="A91" s="87"/>
      <c r="B91" s="58" t="s">
        <v>112</v>
      </c>
      <c r="C91" s="37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3"/>
    </row>
    <row r="92" spans="1:36" ht="19.5" customHeight="1">
      <c r="A92" s="37"/>
      <c r="B92" s="80" t="s">
        <v>113</v>
      </c>
      <c r="C92" s="37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3"/>
    </row>
    <row r="93" spans="1:36" ht="19.5" customHeight="1">
      <c r="A93" s="37"/>
      <c r="B93" s="80" t="s">
        <v>114</v>
      </c>
      <c r="C93" s="37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3"/>
    </row>
    <row r="94" spans="1:36" ht="19.5" customHeight="1">
      <c r="A94" s="37"/>
      <c r="B94" s="80" t="s">
        <v>115</v>
      </c>
      <c r="C94" s="37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3"/>
    </row>
    <row r="95" spans="1:36" ht="19.5" customHeight="1">
      <c r="A95" s="37"/>
      <c r="B95" s="80" t="s">
        <v>116</v>
      </c>
      <c r="C95" s="37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3"/>
    </row>
    <row r="96" spans="1:36" ht="19.5" customHeight="1">
      <c r="A96" s="37"/>
      <c r="B96" s="80" t="s">
        <v>117</v>
      </c>
      <c r="C96" s="37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3"/>
    </row>
    <row r="97" spans="1:36" ht="19.5" customHeight="1">
      <c r="A97" s="37"/>
      <c r="B97" s="80" t="s">
        <v>118</v>
      </c>
      <c r="C97" s="37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3"/>
    </row>
    <row r="98" spans="1:36" ht="19.5" customHeight="1">
      <c r="A98" s="37"/>
      <c r="B98" s="82"/>
      <c r="C98" s="2"/>
      <c r="D98" s="2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43"/>
    </row>
    <row r="99" spans="1:36" ht="19.5" customHeight="1">
      <c r="A99" s="37"/>
      <c r="B99" s="230" t="s">
        <v>119</v>
      </c>
      <c r="C99" s="228"/>
      <c r="D99" s="231"/>
      <c r="E99" s="88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90"/>
    </row>
    <row r="100" spans="1:36" ht="19.5" customHeight="1">
      <c r="A100" s="37"/>
      <c r="B100" s="91" t="s">
        <v>256</v>
      </c>
      <c r="C100" s="38" t="s">
        <v>101</v>
      </c>
      <c r="D100" s="39">
        <v>2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9.5" customHeight="1">
      <c r="A101" s="37"/>
      <c r="B101" s="80" t="s">
        <v>120</v>
      </c>
      <c r="C101" s="38" t="s">
        <v>257</v>
      </c>
      <c r="D101" s="39">
        <v>1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9.5" customHeight="1">
      <c r="A102" s="37"/>
      <c r="B102" s="92" t="s">
        <v>258</v>
      </c>
      <c r="C102" s="38" t="s">
        <v>62</v>
      </c>
      <c r="D102" s="39">
        <v>0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9.5" customHeight="1">
      <c r="A103" s="37"/>
      <c r="B103" s="80" t="s">
        <v>121</v>
      </c>
      <c r="C103" s="60"/>
      <c r="D103" s="54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2"/>
    </row>
    <row r="104" spans="1:36" ht="19.5" customHeight="1">
      <c r="A104" s="37"/>
      <c r="B104" s="93"/>
      <c r="C104" s="94"/>
      <c r="D104" s="94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70"/>
    </row>
    <row r="105" spans="1:36" ht="19.5" customHeight="1">
      <c r="A105" s="37"/>
      <c r="B105" s="230" t="s">
        <v>122</v>
      </c>
      <c r="C105" s="228"/>
      <c r="D105" s="231"/>
      <c r="E105" s="88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90"/>
    </row>
    <row r="106" spans="1:36" ht="19.5" customHeight="1">
      <c r="A106" s="37"/>
      <c r="B106" s="232" t="s">
        <v>259</v>
      </c>
      <c r="C106" s="58" t="s">
        <v>123</v>
      </c>
      <c r="D106" s="39">
        <v>2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9.5" customHeight="1">
      <c r="A107" s="37"/>
      <c r="B107" s="222"/>
      <c r="C107" s="38" t="s">
        <v>124</v>
      </c>
      <c r="D107" s="39">
        <v>1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9.5" customHeight="1">
      <c r="A108" s="37"/>
      <c r="B108" s="50"/>
      <c r="C108" s="50"/>
      <c r="D108" s="50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6"/>
    </row>
    <row r="109" spans="1:36" ht="19.5" customHeight="1">
      <c r="A109" s="37"/>
      <c r="B109" s="232" t="s">
        <v>125</v>
      </c>
      <c r="C109" s="97" t="s">
        <v>126</v>
      </c>
      <c r="D109" s="39">
        <v>2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9.5" customHeight="1">
      <c r="A110" s="37"/>
      <c r="B110" s="221"/>
      <c r="C110" s="58" t="s">
        <v>138</v>
      </c>
      <c r="D110" s="39">
        <v>1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9.5" customHeight="1">
      <c r="A111" s="37"/>
      <c r="B111" s="222"/>
      <c r="C111" s="58" t="s">
        <v>139</v>
      </c>
      <c r="D111" s="98">
        <v>0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9.5" customHeight="1">
      <c r="A112" s="37"/>
      <c r="B112" s="99"/>
      <c r="C112" s="99"/>
      <c r="D112" s="99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1"/>
    </row>
    <row r="113" spans="1:36" ht="19.5" customHeight="1">
      <c r="A113" s="37"/>
      <c r="B113" s="232" t="s">
        <v>260</v>
      </c>
      <c r="C113" s="97" t="s">
        <v>126</v>
      </c>
      <c r="D113" s="39">
        <v>2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9.5" customHeight="1">
      <c r="A114" s="37"/>
      <c r="B114" s="221"/>
      <c r="C114" s="58" t="s">
        <v>138</v>
      </c>
      <c r="D114" s="39">
        <v>1</v>
      </c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9.5" customHeight="1">
      <c r="A115" s="37"/>
      <c r="B115" s="222"/>
      <c r="C115" s="58" t="s">
        <v>139</v>
      </c>
      <c r="D115" s="98">
        <v>0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9.5" customHeight="1">
      <c r="A116" s="37"/>
      <c r="B116" s="102"/>
      <c r="C116" s="102"/>
      <c r="D116" s="102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4"/>
    </row>
    <row r="117" spans="1:36" ht="19.5" customHeight="1">
      <c r="A117" s="105"/>
      <c r="B117" s="224" t="s">
        <v>127</v>
      </c>
      <c r="C117" s="58" t="s">
        <v>61</v>
      </c>
      <c r="D117" s="98">
        <v>2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9.5" customHeight="1">
      <c r="A118" s="37"/>
      <c r="B118" s="222"/>
      <c r="C118" s="58" t="s">
        <v>62</v>
      </c>
      <c r="D118" s="39">
        <v>0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9.5" customHeight="1">
      <c r="A119" s="105"/>
      <c r="B119" s="54"/>
      <c r="C119" s="54"/>
      <c r="D119" s="54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2"/>
    </row>
    <row r="120" spans="1:36" ht="19.5" customHeight="1">
      <c r="A120" s="37"/>
      <c r="B120" s="230" t="s">
        <v>128</v>
      </c>
      <c r="C120" s="228"/>
      <c r="D120" s="231"/>
      <c r="E120" s="88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90"/>
    </row>
    <row r="121" spans="1:36" ht="19.5" customHeight="1">
      <c r="A121" s="37"/>
      <c r="B121" s="106" t="s">
        <v>261</v>
      </c>
      <c r="C121" s="38" t="s">
        <v>262</v>
      </c>
      <c r="D121" s="98">
        <v>3</v>
      </c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9.5" customHeight="1">
      <c r="A122" s="37"/>
      <c r="B122" s="106" t="s">
        <v>130</v>
      </c>
      <c r="C122" s="58" t="s">
        <v>129</v>
      </c>
      <c r="D122" s="98">
        <v>2</v>
      </c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9.5" customHeight="1">
      <c r="A123" s="37"/>
      <c r="B123" s="106" t="s">
        <v>132</v>
      </c>
      <c r="C123" s="58" t="s">
        <v>131</v>
      </c>
      <c r="D123" s="98">
        <v>1</v>
      </c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9.5" customHeight="1">
      <c r="A124" s="37"/>
      <c r="B124" s="54"/>
      <c r="C124" s="54"/>
      <c r="D124" s="54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43"/>
    </row>
    <row r="125" spans="1:36" ht="19.5" customHeight="1">
      <c r="A125" s="37"/>
      <c r="B125" s="51"/>
      <c r="C125" s="51"/>
      <c r="D125" s="51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43"/>
    </row>
    <row r="126" spans="1:36" ht="19.5" customHeight="1">
      <c r="A126" s="25" t="s">
        <v>133</v>
      </c>
      <c r="B126" s="234" t="s">
        <v>134</v>
      </c>
      <c r="C126" s="235"/>
      <c r="D126" s="249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6"/>
    </row>
    <row r="127" spans="1:36" ht="19.5" customHeight="1">
      <c r="A127" s="107" t="s">
        <v>58</v>
      </c>
      <c r="B127" s="108" t="s">
        <v>135</v>
      </c>
      <c r="C127" s="108"/>
      <c r="D127" s="108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46"/>
    </row>
    <row r="128" spans="1:36" ht="19.5" customHeight="1">
      <c r="A128" s="37"/>
      <c r="B128" s="250" t="s">
        <v>263</v>
      </c>
      <c r="C128" s="64" t="s">
        <v>136</v>
      </c>
      <c r="D128" s="59">
        <v>2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9.5" customHeight="1">
      <c r="A129" s="37"/>
      <c r="B129" s="222"/>
      <c r="C129" s="64" t="s">
        <v>137</v>
      </c>
      <c r="D129" s="59">
        <v>1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9.5" customHeight="1">
      <c r="A130" s="37"/>
      <c r="B130" s="50" t="s">
        <v>161</v>
      </c>
      <c r="C130" s="50"/>
      <c r="D130" s="50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6"/>
    </row>
    <row r="131" spans="1:36" ht="19.5" customHeight="1">
      <c r="A131" s="78"/>
      <c r="B131" s="250" t="s">
        <v>264</v>
      </c>
      <c r="C131" s="97" t="s">
        <v>126</v>
      </c>
      <c r="D131" s="39">
        <v>2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9.5" customHeight="1">
      <c r="A132" s="78"/>
      <c r="B132" s="221"/>
      <c r="C132" s="58" t="s">
        <v>138</v>
      </c>
      <c r="D132" s="39">
        <v>1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9.5" customHeight="1">
      <c r="A133" s="78"/>
      <c r="B133" s="222"/>
      <c r="C133" s="58" t="s">
        <v>139</v>
      </c>
      <c r="D133" s="98">
        <v>0</v>
      </c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9.5" customHeight="1">
      <c r="A134" s="78"/>
      <c r="B134" s="110"/>
      <c r="C134" s="110"/>
      <c r="D134" s="110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3"/>
    </row>
    <row r="135" spans="1:36" ht="19.5" customHeight="1">
      <c r="A135" s="78"/>
      <c r="B135" s="251" t="s">
        <v>265</v>
      </c>
      <c r="C135" s="228"/>
      <c r="D135" s="229"/>
      <c r="E135" s="247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9"/>
      <c r="AJ135" s="111"/>
    </row>
    <row r="136" spans="1:36" ht="19.5" customHeight="1">
      <c r="A136" s="78"/>
      <c r="B136" s="112" t="s">
        <v>140</v>
      </c>
      <c r="C136" s="64" t="s">
        <v>141</v>
      </c>
      <c r="D136" s="59">
        <v>2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9.5" customHeight="1">
      <c r="A137" s="78"/>
      <c r="B137" s="112" t="s">
        <v>142</v>
      </c>
      <c r="C137" s="64" t="s">
        <v>143</v>
      </c>
      <c r="D137" s="59">
        <v>0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9.5" customHeight="1">
      <c r="A138" s="78"/>
      <c r="B138" s="113" t="s">
        <v>144</v>
      </c>
      <c r="C138" s="81"/>
      <c r="D138" s="82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43"/>
    </row>
    <row r="139" spans="1:36" ht="19.5" customHeight="1">
      <c r="A139" s="78"/>
      <c r="B139" s="113" t="s">
        <v>145</v>
      </c>
      <c r="C139" s="78"/>
      <c r="D139" s="2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43"/>
    </row>
    <row r="140" spans="1:36" ht="19.5" customHeight="1">
      <c r="A140" s="37"/>
      <c r="B140" s="38" t="s">
        <v>146</v>
      </c>
      <c r="C140" s="78"/>
      <c r="D140" s="2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43"/>
    </row>
    <row r="141" spans="1:36" ht="19.5" customHeight="1">
      <c r="A141" s="37"/>
      <c r="B141" s="54"/>
      <c r="C141" s="2"/>
      <c r="D141" s="2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43"/>
    </row>
    <row r="142" spans="1:36" ht="19.5" customHeight="1">
      <c r="A142" s="37"/>
      <c r="B142" s="114" t="s">
        <v>266</v>
      </c>
      <c r="C142" s="4"/>
      <c r="D142" s="115"/>
      <c r="E142" s="47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9"/>
    </row>
    <row r="143" spans="1:36" ht="19.5" customHeight="1">
      <c r="A143" s="37"/>
      <c r="B143" s="116" t="s">
        <v>147</v>
      </c>
      <c r="C143" s="117"/>
      <c r="D143" s="118"/>
      <c r="E143" s="88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43"/>
    </row>
    <row r="144" spans="1:36" ht="19.5" customHeight="1">
      <c r="A144" s="37"/>
      <c r="B144" s="119" t="s">
        <v>149</v>
      </c>
      <c r="C144" s="58" t="s">
        <v>148</v>
      </c>
      <c r="D144" s="39">
        <v>5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9.5" customHeight="1">
      <c r="A145" s="37"/>
      <c r="B145" s="58" t="s">
        <v>267</v>
      </c>
      <c r="C145" s="58" t="s">
        <v>268</v>
      </c>
      <c r="D145" s="39">
        <v>4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9.5" customHeight="1">
      <c r="A146" s="37"/>
      <c r="B146" s="58" t="s">
        <v>269</v>
      </c>
      <c r="C146" s="38" t="s">
        <v>270</v>
      </c>
      <c r="D146" s="120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6"/>
    </row>
    <row r="147" spans="1:36" ht="19.5" customHeight="1">
      <c r="A147" s="37"/>
      <c r="B147" s="58" t="s">
        <v>271</v>
      </c>
      <c r="C147" s="58" t="s">
        <v>272</v>
      </c>
      <c r="D147" s="39">
        <v>3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9.5" customHeight="1">
      <c r="A148" s="37"/>
      <c r="B148" s="58" t="s">
        <v>273</v>
      </c>
      <c r="C148" s="58" t="s">
        <v>274</v>
      </c>
      <c r="D148" s="39">
        <v>2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9.5" customHeight="1">
      <c r="A149" s="37"/>
      <c r="B149" s="121" t="s">
        <v>275</v>
      </c>
      <c r="C149" s="58" t="s">
        <v>276</v>
      </c>
      <c r="D149" s="39">
        <v>1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9.5" customHeight="1">
      <c r="A150" s="37"/>
      <c r="B150" s="54"/>
      <c r="C150" s="54"/>
      <c r="D150" s="54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2"/>
    </row>
    <row r="151" spans="1:36" ht="19.5" customHeight="1">
      <c r="A151" s="37"/>
      <c r="B151" s="116" t="s">
        <v>142</v>
      </c>
      <c r="C151" s="117"/>
      <c r="D151" s="122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90"/>
    </row>
    <row r="152" spans="1:36" ht="19.5" customHeight="1">
      <c r="A152" s="37"/>
      <c r="B152" s="123" t="s">
        <v>150</v>
      </c>
      <c r="C152" s="58" t="s">
        <v>148</v>
      </c>
      <c r="D152" s="39">
        <v>5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9.5" customHeight="1">
      <c r="A153" s="37"/>
      <c r="B153" s="58" t="s">
        <v>151</v>
      </c>
      <c r="C153" s="58" t="s">
        <v>277</v>
      </c>
      <c r="D153" s="39">
        <v>4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9.5" customHeight="1">
      <c r="A154" s="37"/>
      <c r="B154" s="58" t="s">
        <v>152</v>
      </c>
      <c r="C154" s="38" t="s">
        <v>278</v>
      </c>
      <c r="D154" s="120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6"/>
    </row>
    <row r="155" spans="1:36" ht="19.5" customHeight="1">
      <c r="A155" s="37"/>
      <c r="B155" s="58" t="s">
        <v>151</v>
      </c>
      <c r="C155" s="58" t="s">
        <v>277</v>
      </c>
      <c r="D155" s="39">
        <v>3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9.5" customHeight="1">
      <c r="A156" s="37"/>
      <c r="B156" s="58" t="s">
        <v>153</v>
      </c>
      <c r="C156" s="38" t="s">
        <v>279</v>
      </c>
      <c r="D156" s="120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6"/>
    </row>
    <row r="157" spans="1:36" ht="19.5" customHeight="1">
      <c r="A157" s="37"/>
      <c r="B157" s="38" t="s">
        <v>154</v>
      </c>
      <c r="C157" s="58" t="s">
        <v>280</v>
      </c>
      <c r="D157" s="39">
        <v>2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9.5" customHeight="1">
      <c r="A158" s="37"/>
      <c r="B158" s="58" t="s">
        <v>155</v>
      </c>
      <c r="C158" s="38" t="s">
        <v>281</v>
      </c>
      <c r="D158" s="120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6"/>
    </row>
    <row r="159" spans="1:36" ht="19.5" customHeight="1">
      <c r="A159" s="37"/>
      <c r="B159" s="58" t="s">
        <v>156</v>
      </c>
      <c r="C159" s="58" t="s">
        <v>280</v>
      </c>
      <c r="D159" s="39">
        <v>1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124"/>
    </row>
    <row r="160" spans="1:36" ht="19.5" customHeight="1">
      <c r="A160" s="37"/>
      <c r="B160" s="58" t="s">
        <v>157</v>
      </c>
      <c r="C160" s="38" t="s">
        <v>282</v>
      </c>
      <c r="D160" s="60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2"/>
    </row>
    <row r="161" spans="1:36" ht="19.5" customHeight="1">
      <c r="A161" s="37"/>
      <c r="B161" s="58" t="s">
        <v>283</v>
      </c>
      <c r="C161" s="125"/>
      <c r="D161" s="126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8"/>
    </row>
    <row r="162" spans="1:36" ht="19.5" customHeight="1">
      <c r="A162" s="37"/>
      <c r="B162" s="58" t="s">
        <v>284</v>
      </c>
      <c r="C162" s="126"/>
      <c r="D162" s="126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8"/>
    </row>
    <row r="163" spans="1:36" ht="19.5" customHeight="1">
      <c r="A163" s="37"/>
      <c r="B163" s="129" t="s">
        <v>158</v>
      </c>
      <c r="C163" s="126"/>
      <c r="D163" s="126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8"/>
    </row>
    <row r="164" spans="1:36" ht="19.5" customHeight="1">
      <c r="A164" s="37"/>
      <c r="B164" s="130"/>
      <c r="C164" s="131"/>
      <c r="D164" s="131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3"/>
    </row>
    <row r="165" spans="1:36" ht="19.5" customHeight="1">
      <c r="A165" s="37"/>
      <c r="B165" s="116" t="s">
        <v>144</v>
      </c>
      <c r="C165" s="116"/>
      <c r="D165" s="117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86"/>
    </row>
    <row r="166" spans="1:36" ht="19.5" customHeight="1">
      <c r="A166" s="37"/>
      <c r="B166" s="58" t="s">
        <v>285</v>
      </c>
      <c r="C166" s="58" t="s">
        <v>148</v>
      </c>
      <c r="D166" s="134">
        <v>5</v>
      </c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</row>
    <row r="167" spans="1:36" ht="19.5" customHeight="1">
      <c r="A167" s="37"/>
      <c r="B167" s="58" t="s">
        <v>286</v>
      </c>
      <c r="C167" s="58" t="s">
        <v>287</v>
      </c>
      <c r="D167" s="39">
        <v>4</v>
      </c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9.5" customHeight="1">
      <c r="A168" s="37"/>
      <c r="B168" s="58" t="s">
        <v>288</v>
      </c>
      <c r="C168" s="38" t="s">
        <v>278</v>
      </c>
      <c r="D168" s="120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6"/>
    </row>
    <row r="169" spans="1:36" ht="19.5" customHeight="1">
      <c r="A169" s="37"/>
      <c r="B169" s="58" t="s">
        <v>286</v>
      </c>
      <c r="C169" s="58" t="s">
        <v>287</v>
      </c>
      <c r="D169" s="39">
        <v>3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9.5" customHeight="1">
      <c r="A170" s="37"/>
      <c r="B170" s="58" t="s">
        <v>289</v>
      </c>
      <c r="C170" s="38" t="s">
        <v>279</v>
      </c>
      <c r="D170" s="120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6"/>
    </row>
    <row r="171" spans="1:36" ht="19.5" customHeight="1">
      <c r="A171" s="37" t="s">
        <v>161</v>
      </c>
      <c r="B171" s="38" t="s">
        <v>290</v>
      </c>
      <c r="C171" s="58" t="s">
        <v>291</v>
      </c>
      <c r="D171" s="135">
        <v>2</v>
      </c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</row>
    <row r="172" spans="1:36" ht="19.5" customHeight="1">
      <c r="A172" s="37"/>
      <c r="B172" s="58" t="s">
        <v>292</v>
      </c>
      <c r="C172" s="38" t="s">
        <v>293</v>
      </c>
      <c r="D172" s="82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2"/>
    </row>
    <row r="173" spans="1:36" ht="19.5" customHeight="1">
      <c r="A173" s="37"/>
      <c r="B173" s="58" t="s">
        <v>294</v>
      </c>
      <c r="C173" s="58" t="s">
        <v>295</v>
      </c>
      <c r="D173" s="136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86"/>
    </row>
    <row r="174" spans="1:36" ht="19.5" customHeight="1">
      <c r="A174" s="37"/>
      <c r="B174" s="58" t="s">
        <v>296</v>
      </c>
      <c r="C174" s="58" t="s">
        <v>280</v>
      </c>
      <c r="D174" s="137">
        <v>1</v>
      </c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</row>
    <row r="175" spans="1:36" ht="19.5" customHeight="1">
      <c r="A175" s="30"/>
      <c r="B175" s="58" t="s">
        <v>297</v>
      </c>
      <c r="C175" s="138" t="s">
        <v>282</v>
      </c>
      <c r="D175" s="60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2"/>
    </row>
    <row r="176" spans="1:36" ht="19.5" customHeight="1">
      <c r="A176" s="30"/>
      <c r="B176" s="139" t="s">
        <v>298</v>
      </c>
      <c r="C176" s="60"/>
      <c r="D176" s="51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3"/>
    </row>
    <row r="177" spans="1:36" ht="19.5" customHeight="1">
      <c r="A177" s="30"/>
      <c r="B177" s="60"/>
      <c r="C177" s="51"/>
      <c r="D177" s="51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3"/>
    </row>
    <row r="178" spans="1:36" ht="19.5" customHeight="1">
      <c r="A178" s="37"/>
      <c r="B178" s="140" t="s">
        <v>159</v>
      </c>
      <c r="C178" s="51"/>
      <c r="D178" s="117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86"/>
    </row>
    <row r="179" spans="1:36" ht="19.5" customHeight="1">
      <c r="A179" s="30"/>
      <c r="B179" s="58" t="s">
        <v>160</v>
      </c>
      <c r="C179" s="58" t="s">
        <v>148</v>
      </c>
      <c r="D179" s="39">
        <v>5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9.5" customHeight="1">
      <c r="A180" s="30"/>
      <c r="B180" s="58" t="s">
        <v>102</v>
      </c>
      <c r="C180" s="58" t="s">
        <v>299</v>
      </c>
      <c r="D180" s="39">
        <v>4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9.5" customHeight="1">
      <c r="A181" s="30"/>
      <c r="B181" s="64" t="s">
        <v>104</v>
      </c>
      <c r="C181" s="38" t="s">
        <v>300</v>
      </c>
      <c r="D181" s="120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6"/>
    </row>
    <row r="182" spans="1:36" ht="19.5" customHeight="1">
      <c r="A182" s="30"/>
      <c r="B182" s="64" t="s">
        <v>301</v>
      </c>
      <c r="C182" s="58" t="s">
        <v>299</v>
      </c>
      <c r="D182" s="59">
        <v>3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9.5" customHeight="1">
      <c r="A183" s="30"/>
      <c r="B183" s="58" t="s">
        <v>162</v>
      </c>
      <c r="C183" s="38" t="s">
        <v>302</v>
      </c>
      <c r="D183" s="141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1"/>
    </row>
    <row r="184" spans="1:36" ht="19.5" customHeight="1">
      <c r="A184" s="30"/>
      <c r="B184" s="58" t="s">
        <v>303</v>
      </c>
      <c r="C184" s="58" t="s">
        <v>304</v>
      </c>
      <c r="D184" s="59">
        <v>2</v>
      </c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9.5" customHeight="1">
      <c r="A185" s="37"/>
      <c r="B185" s="64" t="s">
        <v>305</v>
      </c>
      <c r="C185" s="58" t="s">
        <v>306</v>
      </c>
      <c r="D185" s="11">
        <v>1</v>
      </c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9.5" customHeight="1">
      <c r="A186" s="37"/>
      <c r="B186" s="64" t="s">
        <v>307</v>
      </c>
      <c r="C186" s="51"/>
      <c r="D186" s="142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2"/>
    </row>
    <row r="187" spans="1:36" ht="19.5" customHeight="1">
      <c r="A187" s="37"/>
      <c r="B187" s="64" t="s">
        <v>308</v>
      </c>
      <c r="C187" s="51"/>
      <c r="D187" s="143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3"/>
    </row>
    <row r="188" spans="1:36" ht="19.5" customHeight="1">
      <c r="A188" s="37"/>
      <c r="B188" s="64" t="s">
        <v>309</v>
      </c>
      <c r="C188" s="51"/>
      <c r="D188" s="143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3"/>
    </row>
    <row r="189" spans="1:36" ht="19.5" customHeight="1">
      <c r="A189" s="78"/>
      <c r="B189" s="64" t="s">
        <v>310</v>
      </c>
      <c r="C189" s="51"/>
      <c r="D189" s="143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3"/>
    </row>
    <row r="190" spans="1:36" ht="19.5" customHeight="1">
      <c r="A190" s="144"/>
      <c r="B190" s="64" t="s">
        <v>311</v>
      </c>
      <c r="C190" s="51"/>
      <c r="D190" s="143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3"/>
    </row>
    <row r="191" spans="1:36" ht="19.5" customHeight="1">
      <c r="A191" s="78"/>
      <c r="B191" s="64" t="s">
        <v>312</v>
      </c>
      <c r="C191" s="51"/>
      <c r="D191" s="143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3"/>
    </row>
    <row r="192" spans="1:36" ht="19.5" customHeight="1">
      <c r="A192" s="78"/>
      <c r="B192" s="64" t="s">
        <v>163</v>
      </c>
      <c r="C192" s="51"/>
      <c r="D192" s="143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3"/>
    </row>
    <row r="193" spans="1:36" ht="19.5" customHeight="1">
      <c r="A193" s="78"/>
      <c r="B193" s="64" t="s">
        <v>164</v>
      </c>
      <c r="C193" s="51"/>
      <c r="D193" s="143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3"/>
    </row>
    <row r="194" spans="1:36" ht="19.5" customHeight="1">
      <c r="A194" s="78"/>
      <c r="B194" s="64" t="s">
        <v>165</v>
      </c>
      <c r="C194" s="51"/>
      <c r="D194" s="143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3"/>
    </row>
    <row r="195" spans="1:36" ht="19.5" customHeight="1">
      <c r="A195" s="78"/>
      <c r="B195" s="82"/>
      <c r="C195" s="2"/>
      <c r="D195" s="2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43"/>
    </row>
    <row r="196" spans="1:36" ht="19.5" customHeight="1">
      <c r="A196" s="78"/>
      <c r="B196" s="145" t="s">
        <v>146</v>
      </c>
      <c r="C196" s="145"/>
      <c r="D196" s="145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7"/>
    </row>
    <row r="197" spans="1:36" ht="19.5" customHeight="1">
      <c r="A197" s="78"/>
      <c r="B197" s="64" t="s">
        <v>167</v>
      </c>
      <c r="C197" s="58" t="s">
        <v>166</v>
      </c>
      <c r="D197" s="39">
        <v>2</v>
      </c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9.5" customHeight="1">
      <c r="A198" s="78"/>
      <c r="B198" s="64" t="s">
        <v>169</v>
      </c>
      <c r="C198" s="58" t="s">
        <v>168</v>
      </c>
      <c r="D198" s="39">
        <v>1</v>
      </c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9.5" customHeight="1">
      <c r="A199" s="37"/>
      <c r="B199" s="64" t="s">
        <v>171</v>
      </c>
      <c r="C199" s="64" t="s">
        <v>170</v>
      </c>
      <c r="D199" s="39">
        <v>0</v>
      </c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9.5" customHeight="1">
      <c r="A200" s="37"/>
      <c r="B200" s="64" t="s">
        <v>117</v>
      </c>
      <c r="C200" s="81"/>
      <c r="D200" s="82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4"/>
    </row>
    <row r="201" spans="1:36" ht="19.5" customHeight="1">
      <c r="A201" s="37"/>
      <c r="B201" s="64" t="s">
        <v>172</v>
      </c>
      <c r="C201" s="78"/>
      <c r="D201" s="2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43"/>
    </row>
    <row r="202" spans="1:36" ht="19.5" customHeight="1">
      <c r="A202" s="37"/>
      <c r="B202" s="64" t="s">
        <v>173</v>
      </c>
      <c r="C202" s="78"/>
      <c r="D202" s="2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43"/>
    </row>
    <row r="203" spans="1:36" ht="19.5" customHeight="1">
      <c r="A203" s="37"/>
      <c r="B203" s="64" t="s">
        <v>160</v>
      </c>
      <c r="C203" s="78"/>
      <c r="D203" s="2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43"/>
    </row>
    <row r="204" spans="1:36" ht="19.5" customHeight="1">
      <c r="A204" s="37"/>
      <c r="B204" s="64" t="s">
        <v>174</v>
      </c>
      <c r="C204" s="78"/>
      <c r="D204" s="2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43"/>
    </row>
    <row r="205" spans="1:36" ht="19.5" customHeight="1">
      <c r="A205" s="37"/>
      <c r="B205" s="64" t="s">
        <v>175</v>
      </c>
      <c r="C205" s="78"/>
      <c r="D205" s="2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43"/>
    </row>
    <row r="206" spans="1:36" ht="19.5" customHeight="1">
      <c r="A206" s="37"/>
      <c r="B206" s="64" t="s">
        <v>176</v>
      </c>
      <c r="C206" s="78"/>
      <c r="D206" s="2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43"/>
    </row>
    <row r="207" spans="1:36" ht="19.5" customHeight="1">
      <c r="A207" s="37"/>
      <c r="B207" s="64" t="s">
        <v>177</v>
      </c>
      <c r="C207" s="78"/>
      <c r="D207" s="2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43"/>
    </row>
    <row r="208" spans="1:36" ht="19.5" customHeight="1">
      <c r="A208" s="37"/>
      <c r="B208" s="64" t="s">
        <v>178</v>
      </c>
      <c r="C208" s="78"/>
      <c r="D208" s="2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43"/>
    </row>
    <row r="209" spans="1:36" ht="19.5" customHeight="1">
      <c r="A209" s="37"/>
      <c r="B209" s="64" t="s">
        <v>179</v>
      </c>
      <c r="C209" s="78"/>
      <c r="D209" s="2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43"/>
    </row>
    <row r="210" spans="1:36" ht="19.5" customHeight="1">
      <c r="A210" s="37"/>
      <c r="B210" s="64" t="s">
        <v>180</v>
      </c>
      <c r="C210" s="78"/>
      <c r="D210" s="2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43"/>
    </row>
    <row r="211" spans="1:36" ht="19.5" customHeight="1">
      <c r="A211" s="37"/>
      <c r="B211" s="58" t="s">
        <v>181</v>
      </c>
      <c r="C211" s="78"/>
      <c r="D211" s="2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43"/>
    </row>
    <row r="212" spans="1:36" ht="19.5" customHeight="1">
      <c r="A212" s="37"/>
      <c r="B212" s="58" t="s">
        <v>182</v>
      </c>
      <c r="C212" s="78"/>
      <c r="D212" s="2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43"/>
    </row>
    <row r="213" spans="1:36" ht="19.5" customHeight="1">
      <c r="A213" s="37"/>
      <c r="B213" s="50"/>
      <c r="C213" s="117"/>
      <c r="D213" s="148"/>
      <c r="E213" s="88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90"/>
    </row>
    <row r="214" spans="1:36" ht="19.5" customHeight="1">
      <c r="A214" s="37"/>
      <c r="B214" s="232" t="s">
        <v>183</v>
      </c>
      <c r="C214" s="58" t="s">
        <v>65</v>
      </c>
      <c r="D214" s="39">
        <v>1</v>
      </c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9.5" customHeight="1">
      <c r="A215" s="37"/>
      <c r="B215" s="222"/>
      <c r="C215" s="58" t="s">
        <v>184</v>
      </c>
      <c r="D215" s="39">
        <v>0</v>
      </c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9.5" customHeight="1">
      <c r="A216" s="37"/>
      <c r="B216" s="54"/>
      <c r="C216" s="54"/>
      <c r="D216" s="54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43"/>
    </row>
    <row r="217" spans="1:36" ht="19.5" customHeight="1">
      <c r="A217" s="107" t="s">
        <v>63</v>
      </c>
      <c r="B217" s="26" t="s">
        <v>185</v>
      </c>
      <c r="C217" s="26"/>
      <c r="D217" s="26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6"/>
    </row>
    <row r="218" spans="1:36" ht="19.5" customHeight="1">
      <c r="A218" s="37"/>
      <c r="B218" s="149" t="s">
        <v>186</v>
      </c>
      <c r="C218" s="149"/>
      <c r="D218" s="149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50"/>
      <c r="AH218" s="150"/>
      <c r="AI218" s="150"/>
      <c r="AJ218" s="49"/>
    </row>
    <row r="219" spans="1:36" ht="19.5" customHeight="1">
      <c r="A219" s="37"/>
      <c r="B219" s="220" t="s">
        <v>187</v>
      </c>
      <c r="C219" s="58" t="s">
        <v>65</v>
      </c>
      <c r="D219" s="39">
        <v>1</v>
      </c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9.5" customHeight="1">
      <c r="A220" s="37"/>
      <c r="B220" s="222"/>
      <c r="C220" s="58" t="s">
        <v>184</v>
      </c>
      <c r="D220" s="39">
        <v>0</v>
      </c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9.5" customHeight="1">
      <c r="A221" s="37"/>
      <c r="B221" s="50"/>
      <c r="C221" s="50"/>
      <c r="D221" s="50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6"/>
    </row>
    <row r="222" spans="1:36" ht="19.5" customHeight="1">
      <c r="A222" s="37"/>
      <c r="B222" s="220" t="s">
        <v>188</v>
      </c>
      <c r="C222" s="58" t="s">
        <v>65</v>
      </c>
      <c r="D222" s="39">
        <v>1</v>
      </c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9.5" customHeight="1">
      <c r="A223" s="37"/>
      <c r="B223" s="222"/>
      <c r="C223" s="58" t="s">
        <v>184</v>
      </c>
      <c r="D223" s="39">
        <v>0</v>
      </c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9.5" customHeight="1">
      <c r="A224" s="37"/>
      <c r="B224" s="50"/>
      <c r="C224" s="50"/>
      <c r="D224" s="50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6"/>
    </row>
    <row r="225" spans="1:36" ht="19.5" customHeight="1">
      <c r="A225" s="37"/>
      <c r="B225" s="220" t="s">
        <v>313</v>
      </c>
      <c r="C225" s="58" t="s">
        <v>65</v>
      </c>
      <c r="D225" s="39">
        <v>1</v>
      </c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</row>
    <row r="226" spans="1:36" ht="19.5" customHeight="1">
      <c r="A226" s="37"/>
      <c r="B226" s="222"/>
      <c r="C226" s="58" t="s">
        <v>184</v>
      </c>
      <c r="D226" s="39">
        <v>0</v>
      </c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</row>
    <row r="227" spans="1:36" ht="19.5" customHeight="1">
      <c r="A227" s="37"/>
      <c r="B227" s="50"/>
      <c r="C227" s="50"/>
      <c r="D227" s="50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6"/>
    </row>
    <row r="228" spans="1:36" ht="19.5" customHeight="1">
      <c r="A228" s="37"/>
      <c r="B228" s="220" t="s">
        <v>314</v>
      </c>
      <c r="C228" s="58" t="s">
        <v>189</v>
      </c>
      <c r="D228" s="39">
        <v>1</v>
      </c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</row>
    <row r="229" spans="1:36" ht="19.5" customHeight="1">
      <c r="A229" s="37"/>
      <c r="B229" s="222"/>
      <c r="C229" s="58" t="s">
        <v>190</v>
      </c>
      <c r="D229" s="39">
        <v>0</v>
      </c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</row>
    <row r="230" spans="1:36" ht="19.5" customHeight="1">
      <c r="A230" s="37"/>
      <c r="B230" s="50"/>
      <c r="C230" s="50"/>
      <c r="D230" s="50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6"/>
    </row>
    <row r="231" spans="1:36" ht="19.5" customHeight="1">
      <c r="A231" s="37"/>
      <c r="B231" s="38" t="s">
        <v>315</v>
      </c>
      <c r="C231" s="58" t="s">
        <v>65</v>
      </c>
      <c r="D231" s="39">
        <v>1</v>
      </c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</row>
    <row r="232" spans="1:36" ht="19.5" customHeight="1">
      <c r="A232" s="37"/>
      <c r="B232" s="38" t="s">
        <v>316</v>
      </c>
      <c r="C232" s="58" t="s">
        <v>184</v>
      </c>
      <c r="D232" s="39">
        <v>0</v>
      </c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</row>
    <row r="233" spans="1:36" ht="19.5" customHeight="1">
      <c r="A233" s="37"/>
      <c r="B233" s="54"/>
      <c r="C233" s="54"/>
      <c r="D233" s="54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43"/>
    </row>
    <row r="234" spans="1:36" ht="19.5" customHeight="1">
      <c r="A234" s="25" t="s">
        <v>191</v>
      </c>
      <c r="B234" s="26" t="s">
        <v>192</v>
      </c>
      <c r="C234" s="14"/>
      <c r="D234" s="151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6"/>
    </row>
    <row r="235" spans="1:36" ht="19.5" customHeight="1">
      <c r="A235" s="25" t="s">
        <v>193</v>
      </c>
      <c r="B235" s="26" t="s">
        <v>194</v>
      </c>
      <c r="C235" s="14"/>
      <c r="D235" s="151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6"/>
    </row>
    <row r="236" spans="1:36" ht="19.5" customHeight="1">
      <c r="A236" s="152"/>
      <c r="B236" s="31" t="s">
        <v>317</v>
      </c>
      <c r="C236" s="35"/>
      <c r="D236" s="153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  <c r="AA236" s="150"/>
      <c r="AB236" s="150"/>
      <c r="AC236" s="150"/>
      <c r="AD236" s="150"/>
      <c r="AE236" s="150"/>
      <c r="AF236" s="150"/>
      <c r="AG236" s="150"/>
      <c r="AH236" s="150"/>
      <c r="AI236" s="150"/>
      <c r="AJ236" s="49"/>
    </row>
    <row r="237" spans="1:36" ht="19.5" customHeight="1">
      <c r="A237" s="37"/>
      <c r="B237" s="220" t="s">
        <v>318</v>
      </c>
      <c r="C237" s="154">
        <v>-1</v>
      </c>
      <c r="D237" s="39">
        <v>3</v>
      </c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</row>
    <row r="238" spans="1:36" ht="19.5" customHeight="1">
      <c r="A238" s="37"/>
      <c r="B238" s="221"/>
      <c r="C238" s="155" t="s">
        <v>319</v>
      </c>
      <c r="D238" s="39">
        <v>2</v>
      </c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</row>
    <row r="239" spans="1:36" ht="19.5" customHeight="1">
      <c r="A239" s="37"/>
      <c r="B239" s="222"/>
      <c r="C239" s="155" t="s">
        <v>320</v>
      </c>
      <c r="D239" s="39">
        <v>1</v>
      </c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</row>
    <row r="240" spans="1:36" ht="19.5" customHeight="1">
      <c r="A240" s="37"/>
      <c r="B240" s="50"/>
      <c r="C240" s="156"/>
      <c r="D240" s="157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1"/>
    </row>
    <row r="241" spans="1:36" ht="19.5" customHeight="1">
      <c r="A241" s="37"/>
      <c r="B241" s="220" t="s">
        <v>321</v>
      </c>
      <c r="C241" s="155" t="s">
        <v>320</v>
      </c>
      <c r="D241" s="39">
        <v>2</v>
      </c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</row>
    <row r="242" spans="1:36" ht="19.5" customHeight="1">
      <c r="A242" s="37"/>
      <c r="B242" s="221"/>
      <c r="C242" s="155" t="s">
        <v>319</v>
      </c>
      <c r="D242" s="39">
        <v>1</v>
      </c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</row>
    <row r="243" spans="1:36" ht="19.5" customHeight="1">
      <c r="A243" s="37"/>
      <c r="B243" s="222"/>
      <c r="C243" s="158">
        <v>-1</v>
      </c>
      <c r="D243" s="39">
        <v>0</v>
      </c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</row>
    <row r="244" spans="1:36" ht="19.5" customHeight="1">
      <c r="A244" s="37"/>
      <c r="B244" s="50"/>
      <c r="C244" s="156"/>
      <c r="D244" s="50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6"/>
    </row>
    <row r="245" spans="1:36" ht="19.5" customHeight="1">
      <c r="A245" s="37"/>
      <c r="B245" s="220" t="s">
        <v>322</v>
      </c>
      <c r="C245" s="155" t="s">
        <v>320</v>
      </c>
      <c r="D245" s="39">
        <v>2</v>
      </c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</row>
    <row r="246" spans="1:36" ht="19.5" customHeight="1">
      <c r="A246" s="37"/>
      <c r="B246" s="221"/>
      <c r="C246" s="155" t="s">
        <v>319</v>
      </c>
      <c r="D246" s="39">
        <v>1</v>
      </c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</row>
    <row r="247" spans="1:36" ht="19.5" customHeight="1">
      <c r="A247" s="37"/>
      <c r="B247" s="222"/>
      <c r="C247" s="158">
        <v>-1</v>
      </c>
      <c r="D247" s="39">
        <v>0</v>
      </c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</row>
    <row r="248" spans="1:36" ht="19.5" customHeight="1">
      <c r="A248" s="37"/>
      <c r="B248" s="50"/>
      <c r="C248" s="159"/>
      <c r="D248" s="157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1"/>
    </row>
    <row r="249" spans="1:36" ht="19.5" customHeight="1">
      <c r="A249" s="37"/>
      <c r="B249" s="220" t="s">
        <v>323</v>
      </c>
      <c r="C249" s="155" t="s">
        <v>320</v>
      </c>
      <c r="D249" s="39">
        <v>2</v>
      </c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</row>
    <row r="250" spans="1:36" ht="19.5" customHeight="1">
      <c r="A250" s="37"/>
      <c r="B250" s="221"/>
      <c r="C250" s="155" t="s">
        <v>319</v>
      </c>
      <c r="D250" s="39">
        <v>1</v>
      </c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</row>
    <row r="251" spans="1:36" ht="19.5" customHeight="1">
      <c r="A251" s="37"/>
      <c r="B251" s="222"/>
      <c r="C251" s="158">
        <v>-1</v>
      </c>
      <c r="D251" s="39">
        <v>0</v>
      </c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</row>
    <row r="252" spans="1:36" ht="19.5" customHeight="1">
      <c r="A252" s="37"/>
      <c r="B252" s="50"/>
      <c r="C252" s="156"/>
      <c r="D252" s="157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1"/>
    </row>
    <row r="253" spans="1:36" ht="19.5" customHeight="1">
      <c r="A253" s="37"/>
      <c r="B253" s="220" t="s">
        <v>324</v>
      </c>
      <c r="C253" s="155" t="s">
        <v>320</v>
      </c>
      <c r="D253" s="39">
        <v>2</v>
      </c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</row>
    <row r="254" spans="1:36" ht="19.5" customHeight="1">
      <c r="A254" s="37"/>
      <c r="B254" s="221"/>
      <c r="C254" s="155" t="s">
        <v>319</v>
      </c>
      <c r="D254" s="39">
        <v>1</v>
      </c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</row>
    <row r="255" spans="1:36" ht="19.5" customHeight="1">
      <c r="A255" s="37"/>
      <c r="B255" s="222"/>
      <c r="C255" s="158">
        <v>-1</v>
      </c>
      <c r="D255" s="39">
        <v>0</v>
      </c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</row>
    <row r="256" spans="1:36" ht="19.5" customHeight="1">
      <c r="A256" s="37"/>
      <c r="B256" s="50"/>
      <c r="C256" s="159"/>
      <c r="D256" s="157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1"/>
    </row>
    <row r="257" spans="1:36" ht="19.5" customHeight="1">
      <c r="A257" s="37"/>
      <c r="B257" s="220" t="s">
        <v>325</v>
      </c>
      <c r="C257" s="155" t="s">
        <v>320</v>
      </c>
      <c r="D257" s="39">
        <v>2</v>
      </c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</row>
    <row r="258" spans="1:36" ht="19.5" customHeight="1">
      <c r="A258" s="37"/>
      <c r="B258" s="221"/>
      <c r="C258" s="155" t="s">
        <v>319</v>
      </c>
      <c r="D258" s="39">
        <v>1</v>
      </c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</row>
    <row r="259" spans="1:36" ht="19.5" customHeight="1">
      <c r="A259" s="37"/>
      <c r="B259" s="222"/>
      <c r="C259" s="158">
        <v>-1</v>
      </c>
      <c r="D259" s="39">
        <v>0</v>
      </c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</row>
    <row r="260" spans="1:36" ht="19.5" customHeight="1">
      <c r="A260" s="37"/>
      <c r="B260" s="50"/>
      <c r="C260" s="156"/>
      <c r="D260" s="157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1"/>
    </row>
    <row r="261" spans="1:36" ht="19.5" customHeight="1">
      <c r="A261" s="37"/>
      <c r="B261" s="220" t="s">
        <v>326</v>
      </c>
      <c r="C261" s="155" t="s">
        <v>320</v>
      </c>
      <c r="D261" s="59">
        <v>2</v>
      </c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</row>
    <row r="262" spans="1:36" ht="19.5" customHeight="1">
      <c r="A262" s="37"/>
      <c r="B262" s="221"/>
      <c r="C262" s="155" t="s">
        <v>319</v>
      </c>
      <c r="D262" s="59">
        <v>1</v>
      </c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</row>
    <row r="263" spans="1:36" ht="19.5" customHeight="1">
      <c r="A263" s="37"/>
      <c r="B263" s="222"/>
      <c r="C263" s="158">
        <v>-1</v>
      </c>
      <c r="D263" s="59">
        <v>0</v>
      </c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</row>
    <row r="264" spans="1:36" ht="19.5" customHeight="1">
      <c r="A264" s="37"/>
      <c r="B264" s="50"/>
      <c r="C264" s="159"/>
      <c r="D264" s="16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1"/>
    </row>
    <row r="265" spans="1:36" ht="19.5" customHeight="1">
      <c r="A265" s="37"/>
      <c r="B265" s="220" t="s">
        <v>327</v>
      </c>
      <c r="C265" s="155" t="s">
        <v>320</v>
      </c>
      <c r="D265" s="59">
        <v>2</v>
      </c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</row>
    <row r="266" spans="1:36" ht="19.5" customHeight="1">
      <c r="A266" s="37"/>
      <c r="B266" s="221"/>
      <c r="C266" s="155" t="s">
        <v>319</v>
      </c>
      <c r="D266" s="59">
        <v>1</v>
      </c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</row>
    <row r="267" spans="1:36" ht="19.5" customHeight="1">
      <c r="A267" s="37"/>
      <c r="B267" s="222"/>
      <c r="C267" s="158">
        <v>-1</v>
      </c>
      <c r="D267" s="59">
        <v>0</v>
      </c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</row>
    <row r="268" spans="1:36" ht="19.5" customHeight="1">
      <c r="A268" s="37"/>
      <c r="B268" s="50"/>
      <c r="C268" s="159"/>
      <c r="D268" s="16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1"/>
    </row>
    <row r="269" spans="1:36" ht="19.5" customHeight="1">
      <c r="A269" s="37"/>
      <c r="B269" s="220" t="s">
        <v>328</v>
      </c>
      <c r="C269" s="155" t="s">
        <v>320</v>
      </c>
      <c r="D269" s="59">
        <v>2</v>
      </c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</row>
    <row r="270" spans="1:36" ht="19.5" customHeight="1">
      <c r="A270" s="37"/>
      <c r="B270" s="221"/>
      <c r="C270" s="155" t="s">
        <v>319</v>
      </c>
      <c r="D270" s="59">
        <v>1</v>
      </c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</row>
    <row r="271" spans="1:36" ht="19.5" customHeight="1">
      <c r="A271" s="37"/>
      <c r="B271" s="222"/>
      <c r="C271" s="158">
        <v>-1</v>
      </c>
      <c r="D271" s="59">
        <v>0</v>
      </c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</row>
    <row r="272" spans="1:36" ht="19.5" customHeight="1">
      <c r="A272" s="37"/>
      <c r="B272" s="50"/>
      <c r="C272" s="159"/>
      <c r="D272" s="16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1"/>
    </row>
    <row r="273" spans="1:36" ht="19.5" customHeight="1">
      <c r="A273" s="37"/>
      <c r="B273" s="220" t="s">
        <v>195</v>
      </c>
      <c r="C273" s="158">
        <v>-1</v>
      </c>
      <c r="D273" s="59">
        <v>3</v>
      </c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</row>
    <row r="274" spans="1:36" ht="19.5" customHeight="1">
      <c r="A274" s="37"/>
      <c r="B274" s="221"/>
      <c r="C274" s="155" t="s">
        <v>319</v>
      </c>
      <c r="D274" s="59">
        <v>2</v>
      </c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</row>
    <row r="275" spans="1:36" ht="19.5" customHeight="1">
      <c r="A275" s="37"/>
      <c r="B275" s="222"/>
      <c r="C275" s="155" t="s">
        <v>320</v>
      </c>
      <c r="D275" s="59">
        <v>1</v>
      </c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</row>
    <row r="276" spans="1:36" ht="19.5" customHeight="1">
      <c r="A276" s="37"/>
      <c r="B276" s="50"/>
      <c r="C276" s="156"/>
      <c r="D276" s="16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  <c r="AG276" s="100"/>
      <c r="AH276" s="100"/>
      <c r="AI276" s="100"/>
      <c r="AJ276" s="101"/>
    </row>
    <row r="277" spans="1:36" ht="19.5" customHeight="1">
      <c r="A277" s="37"/>
      <c r="B277" s="223" t="s">
        <v>196</v>
      </c>
      <c r="C277" s="155" t="s">
        <v>320</v>
      </c>
      <c r="D277" s="59">
        <v>2</v>
      </c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</row>
    <row r="278" spans="1:36" ht="19.5" customHeight="1">
      <c r="A278" s="37"/>
      <c r="B278" s="221"/>
      <c r="C278" s="155" t="s">
        <v>319</v>
      </c>
      <c r="D278" s="59">
        <v>1</v>
      </c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</row>
    <row r="279" spans="1:36" ht="19.5" customHeight="1">
      <c r="A279" s="37"/>
      <c r="B279" s="222"/>
      <c r="C279" s="158">
        <v>-1</v>
      </c>
      <c r="D279" s="59">
        <v>0</v>
      </c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</row>
    <row r="280" spans="1:36" ht="19.5" customHeight="1">
      <c r="A280" s="37"/>
      <c r="B280" s="50"/>
      <c r="C280" s="156"/>
      <c r="D280" s="16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1"/>
    </row>
    <row r="281" spans="1:36" ht="19.5" customHeight="1">
      <c r="A281" s="37"/>
      <c r="B281" s="223" t="s">
        <v>197</v>
      </c>
      <c r="C281" s="158">
        <v>-1</v>
      </c>
      <c r="D281" s="59">
        <v>3</v>
      </c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</row>
    <row r="282" spans="1:36" ht="19.5" customHeight="1">
      <c r="A282" s="37"/>
      <c r="B282" s="221"/>
      <c r="C282" s="155" t="s">
        <v>319</v>
      </c>
      <c r="D282" s="59">
        <v>2</v>
      </c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</row>
    <row r="283" spans="1:36" ht="19.5" customHeight="1">
      <c r="A283" s="37"/>
      <c r="B283" s="222"/>
      <c r="C283" s="155" t="s">
        <v>320</v>
      </c>
      <c r="D283" s="59">
        <v>1</v>
      </c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</row>
    <row r="284" spans="1:36" ht="19.5" customHeight="1">
      <c r="A284" s="37"/>
      <c r="B284" s="50"/>
      <c r="C284" s="156"/>
      <c r="D284" s="16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100"/>
      <c r="AJ284" s="101"/>
    </row>
    <row r="285" spans="1:36" ht="19.5" customHeight="1">
      <c r="A285" s="37"/>
      <c r="B285" s="223" t="s">
        <v>329</v>
      </c>
      <c r="C285" s="158">
        <v>-1</v>
      </c>
      <c r="D285" s="59">
        <v>3</v>
      </c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</row>
    <row r="286" spans="1:36" ht="19.5" customHeight="1">
      <c r="A286" s="37"/>
      <c r="B286" s="221"/>
      <c r="C286" s="155" t="s">
        <v>319</v>
      </c>
      <c r="D286" s="59">
        <v>2</v>
      </c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</row>
    <row r="287" spans="1:36" ht="19.5" customHeight="1">
      <c r="A287" s="37"/>
      <c r="B287" s="222"/>
      <c r="C287" s="155" t="s">
        <v>320</v>
      </c>
      <c r="D287" s="59">
        <v>1</v>
      </c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</row>
    <row r="288" spans="1:36" ht="19.5" customHeight="1">
      <c r="A288" s="51"/>
      <c r="B288" s="54"/>
      <c r="C288" s="54"/>
      <c r="D288" s="161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43"/>
    </row>
    <row r="289" spans="1:36" ht="19.5" customHeight="1">
      <c r="A289" s="162"/>
      <c r="B289" s="31" t="s">
        <v>330</v>
      </c>
      <c r="C289" s="35"/>
      <c r="D289" s="153"/>
      <c r="E289" s="150"/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  <c r="AA289" s="150"/>
      <c r="AB289" s="150"/>
      <c r="AC289" s="150"/>
      <c r="AD289" s="150"/>
      <c r="AE289" s="150"/>
      <c r="AF289" s="150"/>
      <c r="AG289" s="150"/>
      <c r="AH289" s="150"/>
      <c r="AI289" s="150"/>
      <c r="AJ289" s="49"/>
    </row>
    <row r="290" spans="1:36" ht="19.5" customHeight="1">
      <c r="A290" s="37"/>
      <c r="B290" s="220" t="s">
        <v>318</v>
      </c>
      <c r="C290" s="154">
        <v>-1</v>
      </c>
      <c r="D290" s="59">
        <v>3</v>
      </c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</row>
    <row r="291" spans="1:36" ht="19.5" customHeight="1">
      <c r="A291" s="37"/>
      <c r="B291" s="221"/>
      <c r="C291" s="155" t="s">
        <v>319</v>
      </c>
      <c r="D291" s="59">
        <v>2</v>
      </c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</row>
    <row r="292" spans="1:36" ht="19.5" customHeight="1">
      <c r="A292" s="37"/>
      <c r="B292" s="222"/>
      <c r="C292" s="155" t="s">
        <v>320</v>
      </c>
      <c r="D292" s="59">
        <v>1</v>
      </c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</row>
    <row r="293" spans="1:36" ht="19.5" customHeight="1">
      <c r="A293" s="37"/>
      <c r="B293" s="50"/>
      <c r="C293" s="156"/>
      <c r="D293" s="16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1"/>
    </row>
    <row r="294" spans="1:36" ht="19.5" customHeight="1">
      <c r="A294" s="37"/>
      <c r="B294" s="220" t="s">
        <v>331</v>
      </c>
      <c r="C294" s="155" t="s">
        <v>320</v>
      </c>
      <c r="D294" s="59">
        <v>2</v>
      </c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</row>
    <row r="295" spans="1:36" ht="19.5" customHeight="1">
      <c r="A295" s="37"/>
      <c r="B295" s="221"/>
      <c r="C295" s="155" t="s">
        <v>319</v>
      </c>
      <c r="D295" s="59">
        <v>1</v>
      </c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</row>
    <row r="296" spans="1:36" ht="19.5" customHeight="1">
      <c r="A296" s="37"/>
      <c r="B296" s="222"/>
      <c r="C296" s="158">
        <v>-1</v>
      </c>
      <c r="D296" s="59">
        <v>0</v>
      </c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</row>
    <row r="297" spans="1:36" ht="19.5" customHeight="1">
      <c r="A297" s="37"/>
      <c r="B297" s="163"/>
      <c r="C297" s="156"/>
      <c r="D297" s="16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00"/>
      <c r="AJ297" s="101"/>
    </row>
    <row r="298" spans="1:36" ht="19.5" customHeight="1">
      <c r="A298" s="37"/>
      <c r="B298" s="220" t="s">
        <v>332</v>
      </c>
      <c r="C298" s="158">
        <v>-1</v>
      </c>
      <c r="D298" s="59">
        <v>3</v>
      </c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</row>
    <row r="299" spans="1:36" ht="19.5" customHeight="1">
      <c r="A299" s="37"/>
      <c r="B299" s="221"/>
      <c r="C299" s="155" t="s">
        <v>319</v>
      </c>
      <c r="D299" s="59">
        <v>2</v>
      </c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</row>
    <row r="300" spans="1:36" ht="19.5" customHeight="1">
      <c r="A300" s="37"/>
      <c r="B300" s="222"/>
      <c r="C300" s="155" t="s">
        <v>320</v>
      </c>
      <c r="D300" s="59">
        <v>1</v>
      </c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</row>
    <row r="301" spans="1:36" ht="19.5" customHeight="1">
      <c r="A301" s="37"/>
      <c r="B301" s="163"/>
      <c r="C301" s="156"/>
      <c r="D301" s="16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100"/>
      <c r="AG301" s="100"/>
      <c r="AH301" s="100"/>
      <c r="AI301" s="100"/>
      <c r="AJ301" s="101"/>
    </row>
    <row r="302" spans="1:36" ht="19.5" customHeight="1">
      <c r="A302" s="37"/>
      <c r="B302" s="220" t="s">
        <v>333</v>
      </c>
      <c r="C302" s="155" t="s">
        <v>320</v>
      </c>
      <c r="D302" s="59">
        <v>2</v>
      </c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</row>
    <row r="303" spans="1:36" ht="19.5" customHeight="1">
      <c r="A303" s="37"/>
      <c r="B303" s="221"/>
      <c r="C303" s="155" t="s">
        <v>319</v>
      </c>
      <c r="D303" s="59">
        <v>1</v>
      </c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</row>
    <row r="304" spans="1:36" ht="19.5" customHeight="1">
      <c r="A304" s="37"/>
      <c r="B304" s="222"/>
      <c r="C304" s="158">
        <v>-1</v>
      </c>
      <c r="D304" s="59">
        <v>0</v>
      </c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</row>
    <row r="305" spans="1:36" ht="19.5" customHeight="1">
      <c r="A305" s="37"/>
      <c r="B305" s="163"/>
      <c r="C305" s="156"/>
      <c r="D305" s="16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  <c r="AJ305" s="101"/>
    </row>
    <row r="306" spans="1:36" ht="19.5" customHeight="1">
      <c r="A306" s="37"/>
      <c r="B306" s="220" t="s">
        <v>334</v>
      </c>
      <c r="C306" s="158">
        <v>-1</v>
      </c>
      <c r="D306" s="59">
        <v>3</v>
      </c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</row>
    <row r="307" spans="1:36" ht="19.5" customHeight="1">
      <c r="A307" s="37"/>
      <c r="B307" s="221"/>
      <c r="C307" s="155" t="s">
        <v>319</v>
      </c>
      <c r="D307" s="59">
        <v>2</v>
      </c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</row>
    <row r="308" spans="1:36" ht="19.5" customHeight="1">
      <c r="A308" s="37"/>
      <c r="B308" s="222"/>
      <c r="C308" s="155" t="s">
        <v>320</v>
      </c>
      <c r="D308" s="59">
        <v>1</v>
      </c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</row>
    <row r="309" spans="1:36" ht="19.5" customHeight="1">
      <c r="A309" s="37"/>
      <c r="B309" s="163"/>
      <c r="C309" s="156"/>
      <c r="D309" s="16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  <c r="AG309" s="100"/>
      <c r="AH309" s="100"/>
      <c r="AI309" s="100"/>
      <c r="AJ309" s="101"/>
    </row>
    <row r="310" spans="1:36" ht="19.5" customHeight="1">
      <c r="A310" s="37"/>
      <c r="B310" s="223" t="s">
        <v>335</v>
      </c>
      <c r="C310" s="158">
        <v>-1</v>
      </c>
      <c r="D310" s="59">
        <v>3</v>
      </c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</row>
    <row r="311" spans="1:36" ht="19.5" customHeight="1">
      <c r="A311" s="37"/>
      <c r="B311" s="221"/>
      <c r="C311" s="155" t="s">
        <v>319</v>
      </c>
      <c r="D311" s="59">
        <v>2</v>
      </c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</row>
    <row r="312" spans="1:36" ht="19.5" customHeight="1">
      <c r="A312" s="37"/>
      <c r="B312" s="222"/>
      <c r="C312" s="155" t="s">
        <v>320</v>
      </c>
      <c r="D312" s="59">
        <v>1</v>
      </c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</row>
    <row r="313" spans="1:36" ht="19.5" customHeight="1">
      <c r="A313" s="37"/>
      <c r="B313" s="163"/>
      <c r="C313" s="159"/>
      <c r="D313" s="16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  <c r="AG313" s="100"/>
      <c r="AH313" s="100"/>
      <c r="AI313" s="100"/>
      <c r="AJ313" s="101"/>
    </row>
    <row r="314" spans="1:36" ht="19.5" customHeight="1">
      <c r="A314" s="37"/>
      <c r="B314" s="223" t="s">
        <v>336</v>
      </c>
      <c r="C314" s="155" t="s">
        <v>320</v>
      </c>
      <c r="D314" s="59">
        <v>2</v>
      </c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</row>
    <row r="315" spans="1:36" ht="19.5" customHeight="1">
      <c r="A315" s="37"/>
      <c r="B315" s="221"/>
      <c r="C315" s="155" t="s">
        <v>319</v>
      </c>
      <c r="D315" s="59">
        <v>1</v>
      </c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</row>
    <row r="316" spans="1:36" ht="19.5" customHeight="1">
      <c r="A316" s="37"/>
      <c r="B316" s="222"/>
      <c r="C316" s="158">
        <v>-1</v>
      </c>
      <c r="D316" s="59">
        <v>0</v>
      </c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</row>
    <row r="317" spans="1:36" ht="19.5" customHeight="1">
      <c r="A317" s="37"/>
      <c r="B317" s="163"/>
      <c r="C317" s="159"/>
      <c r="D317" s="16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  <c r="AG317" s="100"/>
      <c r="AH317" s="100"/>
      <c r="AI317" s="100"/>
      <c r="AJ317" s="101"/>
    </row>
    <row r="318" spans="1:36" ht="19.5" customHeight="1">
      <c r="A318" s="37"/>
      <c r="B318" s="223" t="s">
        <v>198</v>
      </c>
      <c r="C318" s="158">
        <v>-1</v>
      </c>
      <c r="D318" s="59">
        <v>3</v>
      </c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</row>
    <row r="319" spans="1:36" ht="19.5" customHeight="1">
      <c r="A319" s="37"/>
      <c r="B319" s="221"/>
      <c r="C319" s="155" t="s">
        <v>319</v>
      </c>
      <c r="D319" s="59">
        <v>2</v>
      </c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</row>
    <row r="320" spans="1:36" ht="19.5" customHeight="1">
      <c r="A320" s="37"/>
      <c r="B320" s="222"/>
      <c r="C320" s="155" t="s">
        <v>320</v>
      </c>
      <c r="D320" s="59">
        <v>1</v>
      </c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</row>
    <row r="321" spans="1:36" ht="19.5" customHeight="1">
      <c r="A321" s="37"/>
      <c r="B321" s="163"/>
      <c r="C321" s="159"/>
      <c r="D321" s="16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100"/>
      <c r="AG321" s="100"/>
      <c r="AH321" s="100"/>
      <c r="AI321" s="100"/>
      <c r="AJ321" s="101"/>
    </row>
    <row r="322" spans="1:36" ht="19.5" customHeight="1">
      <c r="A322" s="37"/>
      <c r="B322" s="223" t="s">
        <v>199</v>
      </c>
      <c r="C322" s="158">
        <v>-1</v>
      </c>
      <c r="D322" s="59">
        <v>3</v>
      </c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</row>
    <row r="323" spans="1:36" ht="19.5" customHeight="1">
      <c r="A323" s="37"/>
      <c r="B323" s="221"/>
      <c r="C323" s="155" t="s">
        <v>319</v>
      </c>
      <c r="D323" s="59">
        <v>2</v>
      </c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</row>
    <row r="324" spans="1:36" ht="19.5" customHeight="1">
      <c r="A324" s="37"/>
      <c r="B324" s="222"/>
      <c r="C324" s="155" t="s">
        <v>320</v>
      </c>
      <c r="D324" s="59">
        <v>1</v>
      </c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</row>
    <row r="325" spans="1:36" ht="19.5" customHeight="1">
      <c r="A325" s="37"/>
      <c r="B325" s="164"/>
      <c r="C325" s="82"/>
      <c r="D325" s="161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43"/>
    </row>
    <row r="326" spans="1:36" ht="19.5" customHeight="1">
      <c r="A326" s="152"/>
      <c r="B326" s="31" t="s">
        <v>337</v>
      </c>
      <c r="C326" s="35"/>
      <c r="D326" s="153"/>
      <c r="E326" s="150"/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  <c r="AA326" s="150"/>
      <c r="AB326" s="150"/>
      <c r="AC326" s="150"/>
      <c r="AD326" s="150"/>
      <c r="AE326" s="150"/>
      <c r="AF326" s="150"/>
      <c r="AG326" s="150"/>
      <c r="AH326" s="150"/>
      <c r="AI326" s="150"/>
      <c r="AJ326" s="49"/>
    </row>
    <row r="327" spans="1:36" ht="19.5" customHeight="1">
      <c r="A327" s="37"/>
      <c r="B327" s="220" t="s">
        <v>318</v>
      </c>
      <c r="C327" s="165" t="s">
        <v>338</v>
      </c>
      <c r="D327" s="59">
        <v>3</v>
      </c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</row>
    <row r="328" spans="1:36" ht="19.5" customHeight="1">
      <c r="A328" s="37"/>
      <c r="B328" s="221"/>
      <c r="C328" s="155" t="s">
        <v>339</v>
      </c>
      <c r="D328" s="59">
        <v>2</v>
      </c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</row>
    <row r="329" spans="1:36" ht="19.5" customHeight="1">
      <c r="A329" s="37"/>
      <c r="B329" s="222"/>
      <c r="C329" s="155" t="s">
        <v>340</v>
      </c>
      <c r="D329" s="59">
        <v>1</v>
      </c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</row>
    <row r="330" spans="1:36" ht="19.5" customHeight="1">
      <c r="A330" s="37"/>
      <c r="B330" s="163"/>
      <c r="C330" s="156"/>
      <c r="D330" s="16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100"/>
      <c r="AG330" s="100"/>
      <c r="AH330" s="100"/>
      <c r="AI330" s="100"/>
      <c r="AJ330" s="101"/>
    </row>
    <row r="331" spans="1:36" ht="19.5" customHeight="1">
      <c r="A331" s="37"/>
      <c r="B331" s="248" t="s">
        <v>202</v>
      </c>
      <c r="C331" s="155" t="s">
        <v>338</v>
      </c>
      <c r="D331" s="11">
        <v>3</v>
      </c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</row>
    <row r="332" spans="1:36" ht="19.5" customHeight="1">
      <c r="A332" s="37"/>
      <c r="B332" s="221"/>
      <c r="C332" s="155" t="s">
        <v>339</v>
      </c>
      <c r="D332" s="11">
        <v>2</v>
      </c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</row>
    <row r="333" spans="1:36" ht="19.5" customHeight="1">
      <c r="A333" s="37"/>
      <c r="B333" s="222"/>
      <c r="C333" s="155" t="s">
        <v>340</v>
      </c>
      <c r="D333" s="11">
        <v>1</v>
      </c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</row>
    <row r="334" spans="1:36" ht="19.5" customHeight="1">
      <c r="A334" s="37"/>
      <c r="B334" s="163"/>
      <c r="C334" s="156"/>
      <c r="D334" s="16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  <c r="AI334" s="100"/>
      <c r="AJ334" s="101"/>
    </row>
    <row r="335" spans="1:36" ht="19.5" customHeight="1">
      <c r="A335" s="37"/>
      <c r="B335" s="220" t="s">
        <v>203</v>
      </c>
      <c r="C335" s="166" t="s">
        <v>204</v>
      </c>
      <c r="D335" s="59">
        <v>2</v>
      </c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</row>
    <row r="336" spans="1:36" ht="19.5" customHeight="1">
      <c r="A336" s="37"/>
      <c r="B336" s="221"/>
      <c r="C336" s="166" t="s">
        <v>205</v>
      </c>
      <c r="D336" s="11">
        <v>1</v>
      </c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</row>
    <row r="337" spans="1:36" ht="19.5" customHeight="1">
      <c r="A337" s="37"/>
      <c r="B337" s="222"/>
      <c r="C337" s="166" t="s">
        <v>62</v>
      </c>
      <c r="D337" s="59">
        <v>0</v>
      </c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</row>
    <row r="338" spans="1:36" ht="19.5" customHeight="1">
      <c r="A338" s="37"/>
      <c r="B338" s="163"/>
      <c r="C338" s="156"/>
      <c r="D338" s="16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  <c r="AG338" s="100"/>
      <c r="AH338" s="100"/>
      <c r="AI338" s="100"/>
      <c r="AJ338" s="101"/>
    </row>
    <row r="339" spans="1:36" ht="19.5" customHeight="1">
      <c r="A339" s="37"/>
      <c r="B339" s="220" t="s">
        <v>206</v>
      </c>
      <c r="C339" s="155" t="s">
        <v>340</v>
      </c>
      <c r="D339" s="59">
        <v>2</v>
      </c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</row>
    <row r="340" spans="1:36" ht="19.5" customHeight="1">
      <c r="A340" s="37"/>
      <c r="B340" s="221"/>
      <c r="C340" s="155" t="s">
        <v>339</v>
      </c>
      <c r="D340" s="59">
        <v>1</v>
      </c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</row>
    <row r="341" spans="1:36" ht="19.5" customHeight="1">
      <c r="A341" s="37"/>
      <c r="B341" s="222"/>
      <c r="C341" s="155" t="s">
        <v>338</v>
      </c>
      <c r="D341" s="59">
        <v>0</v>
      </c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</row>
    <row r="342" spans="1:36" ht="19.5" customHeight="1">
      <c r="A342" s="37"/>
      <c r="B342" s="163"/>
      <c r="C342" s="156"/>
      <c r="D342" s="16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1"/>
    </row>
    <row r="343" spans="1:36" ht="19.5" customHeight="1">
      <c r="A343" s="37"/>
      <c r="B343" s="220" t="s">
        <v>341</v>
      </c>
      <c r="C343" s="167" t="s">
        <v>342</v>
      </c>
      <c r="D343" s="59">
        <v>2</v>
      </c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</row>
    <row r="344" spans="1:36" ht="19.5" customHeight="1">
      <c r="A344" s="37"/>
      <c r="B344" s="221"/>
      <c r="C344" s="167" t="s">
        <v>343</v>
      </c>
      <c r="D344" s="59">
        <v>1</v>
      </c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</row>
    <row r="345" spans="1:36" ht="19.5" customHeight="1">
      <c r="A345" s="37"/>
      <c r="B345" s="222"/>
      <c r="C345" s="167" t="s">
        <v>344</v>
      </c>
      <c r="D345" s="11">
        <v>0</v>
      </c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</row>
    <row r="346" spans="1:36" ht="19.5" customHeight="1">
      <c r="A346" s="37"/>
      <c r="B346" s="163"/>
      <c r="C346" s="156"/>
      <c r="D346" s="16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1"/>
    </row>
    <row r="347" spans="1:36" ht="19.5" customHeight="1">
      <c r="A347" s="37"/>
      <c r="B347" s="220" t="s">
        <v>345</v>
      </c>
      <c r="C347" s="167" t="s">
        <v>342</v>
      </c>
      <c r="D347" s="59">
        <v>2</v>
      </c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</row>
    <row r="348" spans="1:36" ht="19.5" customHeight="1">
      <c r="A348" s="37"/>
      <c r="B348" s="221"/>
      <c r="C348" s="167" t="s">
        <v>343</v>
      </c>
      <c r="D348" s="59">
        <v>1</v>
      </c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</row>
    <row r="349" spans="1:36" ht="19.5" customHeight="1">
      <c r="A349" s="37"/>
      <c r="B349" s="222"/>
      <c r="C349" s="167" t="s">
        <v>344</v>
      </c>
      <c r="D349" s="11">
        <v>0</v>
      </c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</row>
    <row r="350" spans="1:36" ht="19.5" customHeight="1">
      <c r="A350" s="78"/>
      <c r="B350" s="168"/>
      <c r="C350" s="156"/>
      <c r="D350" s="16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100"/>
      <c r="AI350" s="100"/>
      <c r="AJ350" s="101"/>
    </row>
    <row r="351" spans="1:36" ht="19.5" customHeight="1">
      <c r="A351" s="78"/>
      <c r="B351" s="220" t="s">
        <v>346</v>
      </c>
      <c r="C351" s="167" t="s">
        <v>342</v>
      </c>
      <c r="D351" s="59">
        <v>2</v>
      </c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</row>
    <row r="352" spans="1:36" ht="19.5" customHeight="1">
      <c r="A352" s="78"/>
      <c r="B352" s="221"/>
      <c r="C352" s="167" t="s">
        <v>343</v>
      </c>
      <c r="D352" s="59">
        <v>1</v>
      </c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</row>
    <row r="353" spans="1:36" ht="19.5" customHeight="1">
      <c r="A353" s="78"/>
      <c r="B353" s="222"/>
      <c r="C353" s="167" t="s">
        <v>344</v>
      </c>
      <c r="D353" s="11">
        <v>0</v>
      </c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</row>
    <row r="354" spans="1:36" ht="19.5" customHeight="1">
      <c r="A354" s="78"/>
      <c r="B354" s="163"/>
      <c r="C354" s="156"/>
      <c r="D354" s="16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  <c r="AG354" s="100"/>
      <c r="AH354" s="100"/>
      <c r="AI354" s="100"/>
      <c r="AJ354" s="101"/>
    </row>
    <row r="355" spans="1:36" ht="19.5" customHeight="1">
      <c r="A355" s="78"/>
      <c r="B355" s="220" t="s">
        <v>347</v>
      </c>
      <c r="C355" s="167" t="s">
        <v>342</v>
      </c>
      <c r="D355" s="59">
        <v>2</v>
      </c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</row>
    <row r="356" spans="1:36" ht="19.5" customHeight="1">
      <c r="A356" s="78"/>
      <c r="B356" s="221"/>
      <c r="C356" s="167" t="s">
        <v>343</v>
      </c>
      <c r="D356" s="59">
        <v>1</v>
      </c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</row>
    <row r="357" spans="1:36" ht="19.5" customHeight="1">
      <c r="A357" s="78"/>
      <c r="B357" s="222"/>
      <c r="C357" s="167" t="s">
        <v>344</v>
      </c>
      <c r="D357" s="11">
        <v>0</v>
      </c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</row>
    <row r="358" spans="1:36" ht="19.5" customHeight="1">
      <c r="A358" s="78"/>
      <c r="B358" s="163"/>
      <c r="C358" s="156"/>
      <c r="D358" s="16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100"/>
      <c r="AG358" s="100"/>
      <c r="AH358" s="100"/>
      <c r="AI358" s="100"/>
      <c r="AJ358" s="101"/>
    </row>
    <row r="359" spans="1:36" ht="19.5" customHeight="1">
      <c r="A359" s="78"/>
      <c r="B359" s="220" t="s">
        <v>348</v>
      </c>
      <c r="C359" s="167" t="s">
        <v>342</v>
      </c>
      <c r="D359" s="59">
        <v>2</v>
      </c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</row>
    <row r="360" spans="1:36" ht="19.5" customHeight="1">
      <c r="A360" s="78"/>
      <c r="B360" s="221"/>
      <c r="C360" s="167" t="s">
        <v>343</v>
      </c>
      <c r="D360" s="59">
        <v>1</v>
      </c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</row>
    <row r="361" spans="1:36" ht="19.5" customHeight="1">
      <c r="A361" s="78"/>
      <c r="B361" s="222"/>
      <c r="C361" s="167" t="s">
        <v>344</v>
      </c>
      <c r="D361" s="11">
        <v>0</v>
      </c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</row>
    <row r="362" spans="1:36" ht="19.5" customHeight="1">
      <c r="A362" s="78"/>
      <c r="B362" s="163"/>
      <c r="C362" s="156"/>
      <c r="D362" s="16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  <c r="AG362" s="100"/>
      <c r="AH362" s="100"/>
      <c r="AI362" s="100"/>
      <c r="AJ362" s="101"/>
    </row>
    <row r="363" spans="1:36" ht="19.5" customHeight="1">
      <c r="A363" s="78"/>
      <c r="B363" s="220" t="s">
        <v>349</v>
      </c>
      <c r="C363" s="167" t="s">
        <v>350</v>
      </c>
      <c r="D363" s="59">
        <v>2</v>
      </c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</row>
    <row r="364" spans="1:36" ht="19.5" customHeight="1">
      <c r="A364" s="78"/>
      <c r="B364" s="222"/>
      <c r="C364" s="167" t="s">
        <v>344</v>
      </c>
      <c r="D364" s="59">
        <v>0</v>
      </c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</row>
    <row r="365" spans="1:36" ht="19.5" customHeight="1">
      <c r="A365" s="78"/>
      <c r="B365" s="163"/>
      <c r="C365" s="156"/>
      <c r="D365" s="16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  <c r="AG365" s="100"/>
      <c r="AH365" s="100"/>
      <c r="AI365" s="100"/>
      <c r="AJ365" s="101"/>
    </row>
    <row r="366" spans="1:36" ht="19.5" customHeight="1">
      <c r="A366" s="78"/>
      <c r="B366" s="220" t="s">
        <v>207</v>
      </c>
      <c r="C366" s="169" t="s">
        <v>208</v>
      </c>
      <c r="D366" s="59">
        <v>2</v>
      </c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</row>
    <row r="367" spans="1:36" ht="19.5" customHeight="1">
      <c r="A367" s="78"/>
      <c r="B367" s="222"/>
      <c r="C367" s="169" t="s">
        <v>209</v>
      </c>
      <c r="D367" s="59">
        <v>0</v>
      </c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</row>
    <row r="368" spans="1:36" ht="19.5" customHeight="1">
      <c r="A368" s="78"/>
      <c r="B368" s="163"/>
      <c r="C368" s="159"/>
      <c r="D368" s="16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100"/>
      <c r="AG368" s="100"/>
      <c r="AH368" s="100"/>
      <c r="AI368" s="100"/>
      <c r="AJ368" s="101"/>
    </row>
    <row r="369" spans="1:36" ht="19.5" customHeight="1">
      <c r="A369" s="78"/>
      <c r="B369" s="223" t="s">
        <v>210</v>
      </c>
      <c r="C369" s="155" t="s">
        <v>340</v>
      </c>
      <c r="D369" s="59">
        <v>2</v>
      </c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</row>
    <row r="370" spans="1:36" ht="19.5" customHeight="1">
      <c r="A370" s="78"/>
      <c r="B370" s="221"/>
      <c r="C370" s="155" t="s">
        <v>339</v>
      </c>
      <c r="D370" s="59">
        <v>1</v>
      </c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</row>
    <row r="371" spans="1:36" ht="19.5" customHeight="1">
      <c r="A371" s="78"/>
      <c r="B371" s="222"/>
      <c r="C371" s="155" t="s">
        <v>338</v>
      </c>
      <c r="D371" s="59">
        <v>0</v>
      </c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</row>
    <row r="372" spans="1:36" ht="19.5" customHeight="1">
      <c r="A372" s="78"/>
      <c r="B372" s="163"/>
      <c r="C372" s="159"/>
      <c r="D372" s="16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  <c r="AG372" s="100"/>
      <c r="AH372" s="100"/>
      <c r="AI372" s="100"/>
      <c r="AJ372" s="101"/>
    </row>
    <row r="373" spans="1:36" ht="19.5" customHeight="1">
      <c r="A373" s="78"/>
      <c r="B373" s="223" t="s">
        <v>211</v>
      </c>
      <c r="C373" s="158">
        <v>-1</v>
      </c>
      <c r="D373" s="59">
        <v>3</v>
      </c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</row>
    <row r="374" spans="1:36" ht="19.5" customHeight="1">
      <c r="A374" s="78"/>
      <c r="B374" s="221"/>
      <c r="C374" s="155" t="s">
        <v>319</v>
      </c>
      <c r="D374" s="59">
        <v>2</v>
      </c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</row>
    <row r="375" spans="1:36" ht="19.5" customHeight="1">
      <c r="A375" s="78"/>
      <c r="B375" s="222"/>
      <c r="C375" s="155" t="s">
        <v>320</v>
      </c>
      <c r="D375" s="59">
        <v>1</v>
      </c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</row>
    <row r="376" spans="1:36" ht="19.5" customHeight="1">
      <c r="A376" s="78"/>
      <c r="B376" s="163"/>
      <c r="C376" s="159"/>
      <c r="D376" s="16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  <c r="AI376" s="100"/>
      <c r="AJ376" s="101"/>
    </row>
    <row r="377" spans="1:36" ht="19.5" customHeight="1">
      <c r="A377" s="78"/>
      <c r="B377" s="223" t="s">
        <v>212</v>
      </c>
      <c r="C377" s="155" t="s">
        <v>338</v>
      </c>
      <c r="D377" s="59">
        <v>3</v>
      </c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</row>
    <row r="378" spans="1:36" ht="19.5" customHeight="1">
      <c r="A378" s="78"/>
      <c r="B378" s="221"/>
      <c r="C378" s="155" t="s">
        <v>339</v>
      </c>
      <c r="D378" s="59">
        <v>2</v>
      </c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</row>
    <row r="379" spans="1:36" ht="19.5" customHeight="1">
      <c r="A379" s="78"/>
      <c r="B379" s="222"/>
      <c r="C379" s="155" t="s">
        <v>340</v>
      </c>
      <c r="D379" s="59">
        <v>1</v>
      </c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</row>
    <row r="380" spans="1:36" ht="19.5" customHeight="1">
      <c r="A380" s="78"/>
      <c r="B380" s="54"/>
      <c r="C380" s="82"/>
      <c r="D380" s="161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43"/>
    </row>
    <row r="381" spans="1:36" ht="19.5" customHeight="1">
      <c r="A381" s="152"/>
      <c r="B381" s="31" t="s">
        <v>351</v>
      </c>
      <c r="C381" s="35"/>
      <c r="D381" s="153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  <c r="Z381" s="150"/>
      <c r="AA381" s="150"/>
      <c r="AB381" s="150"/>
      <c r="AC381" s="150"/>
      <c r="AD381" s="150"/>
      <c r="AE381" s="150"/>
      <c r="AF381" s="150"/>
      <c r="AG381" s="150"/>
      <c r="AH381" s="150"/>
      <c r="AI381" s="150"/>
      <c r="AJ381" s="49"/>
    </row>
    <row r="382" spans="1:36" ht="19.5" customHeight="1">
      <c r="A382" s="78"/>
      <c r="B382" s="220" t="s">
        <v>352</v>
      </c>
      <c r="C382" s="165" t="s">
        <v>353</v>
      </c>
      <c r="D382" s="59">
        <v>2</v>
      </c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</row>
    <row r="383" spans="1:36" ht="19.5" customHeight="1">
      <c r="A383" s="78"/>
      <c r="B383" s="222"/>
      <c r="C383" s="155" t="s">
        <v>354</v>
      </c>
      <c r="D383" s="59">
        <v>1</v>
      </c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</row>
    <row r="384" spans="1:36" ht="19.5" customHeight="1">
      <c r="A384" s="78"/>
      <c r="B384" s="163"/>
      <c r="C384" s="156"/>
      <c r="D384" s="16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1"/>
    </row>
    <row r="385" spans="1:36" ht="19.5" customHeight="1">
      <c r="A385" s="78"/>
      <c r="B385" s="220" t="s">
        <v>217</v>
      </c>
      <c r="C385" s="155" t="s">
        <v>355</v>
      </c>
      <c r="D385" s="59">
        <v>2</v>
      </c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</row>
    <row r="386" spans="1:36" ht="19.5" customHeight="1">
      <c r="A386" s="78"/>
      <c r="B386" s="221"/>
      <c r="C386" s="155" t="s">
        <v>356</v>
      </c>
      <c r="D386" s="59">
        <v>1</v>
      </c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</row>
    <row r="387" spans="1:36" ht="19.5" customHeight="1">
      <c r="A387" s="78"/>
      <c r="B387" s="222"/>
      <c r="C387" s="155" t="s">
        <v>357</v>
      </c>
      <c r="D387" s="59">
        <v>0</v>
      </c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</row>
    <row r="388" spans="1:36" ht="19.5" customHeight="1">
      <c r="A388" s="78"/>
      <c r="B388" s="163"/>
      <c r="C388" s="159"/>
      <c r="D388" s="16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1"/>
    </row>
    <row r="389" spans="1:36" ht="19.5" customHeight="1">
      <c r="A389" s="78"/>
      <c r="B389" s="220" t="s">
        <v>358</v>
      </c>
      <c r="C389" s="169" t="s">
        <v>355</v>
      </c>
      <c r="D389" s="59">
        <v>2</v>
      </c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</row>
    <row r="390" spans="1:36" ht="19.5" customHeight="1">
      <c r="A390" s="78"/>
      <c r="B390" s="221"/>
      <c r="C390" s="169" t="s">
        <v>356</v>
      </c>
      <c r="D390" s="59">
        <v>1</v>
      </c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</row>
    <row r="391" spans="1:36" ht="19.5" customHeight="1">
      <c r="A391" s="78"/>
      <c r="B391" s="222"/>
      <c r="C391" s="169" t="s">
        <v>357</v>
      </c>
      <c r="D391" s="59">
        <v>0</v>
      </c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</row>
    <row r="392" spans="1:36" ht="19.5" customHeight="1">
      <c r="A392" s="78"/>
      <c r="B392" s="163"/>
      <c r="C392" s="159"/>
      <c r="D392" s="16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1"/>
    </row>
    <row r="393" spans="1:36" ht="19.5" customHeight="1">
      <c r="A393" s="78"/>
      <c r="B393" s="220" t="s">
        <v>213</v>
      </c>
      <c r="C393" s="169" t="s">
        <v>355</v>
      </c>
      <c r="D393" s="59">
        <v>2</v>
      </c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</row>
    <row r="394" spans="1:36" ht="19.5" customHeight="1">
      <c r="A394" s="78"/>
      <c r="B394" s="221"/>
      <c r="C394" s="169" t="s">
        <v>356</v>
      </c>
      <c r="D394" s="59">
        <v>1</v>
      </c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</row>
    <row r="395" spans="1:36" ht="19.5" customHeight="1">
      <c r="A395" s="78"/>
      <c r="B395" s="222"/>
      <c r="C395" s="169" t="s">
        <v>357</v>
      </c>
      <c r="D395" s="59">
        <v>0</v>
      </c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</row>
    <row r="396" spans="1:36" ht="19.5" customHeight="1">
      <c r="A396" s="78"/>
      <c r="B396" s="163"/>
      <c r="C396" s="159"/>
      <c r="D396" s="16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1"/>
    </row>
    <row r="397" spans="1:36" ht="19.5" customHeight="1">
      <c r="A397" s="78"/>
      <c r="B397" s="220" t="s">
        <v>359</v>
      </c>
      <c r="C397" s="169" t="s">
        <v>355</v>
      </c>
      <c r="D397" s="59">
        <v>2</v>
      </c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</row>
    <row r="398" spans="1:36" ht="19.5" customHeight="1">
      <c r="A398" s="78"/>
      <c r="B398" s="221"/>
      <c r="C398" s="169" t="s">
        <v>356</v>
      </c>
      <c r="D398" s="59">
        <v>1</v>
      </c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</row>
    <row r="399" spans="1:36" ht="19.5" customHeight="1">
      <c r="A399" s="78"/>
      <c r="B399" s="222"/>
      <c r="C399" s="169" t="s">
        <v>357</v>
      </c>
      <c r="D399" s="59">
        <v>0</v>
      </c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</row>
    <row r="400" spans="1:36" ht="19.5" customHeight="1">
      <c r="A400" s="78"/>
      <c r="B400" s="163"/>
      <c r="C400" s="159"/>
      <c r="D400" s="16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1"/>
    </row>
    <row r="401" spans="1:36" ht="19.5" customHeight="1">
      <c r="A401" s="78"/>
      <c r="B401" s="220" t="s">
        <v>360</v>
      </c>
      <c r="C401" s="169" t="s">
        <v>355</v>
      </c>
      <c r="D401" s="59">
        <v>2</v>
      </c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</row>
    <row r="402" spans="1:36" ht="19.5" customHeight="1">
      <c r="A402" s="78"/>
      <c r="B402" s="221"/>
      <c r="C402" s="169" t="s">
        <v>356</v>
      </c>
      <c r="D402" s="59">
        <v>1</v>
      </c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</row>
    <row r="403" spans="1:36" ht="19.5" customHeight="1">
      <c r="A403" s="78"/>
      <c r="B403" s="222"/>
      <c r="C403" s="169" t="s">
        <v>357</v>
      </c>
      <c r="D403" s="59">
        <v>0</v>
      </c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</row>
    <row r="404" spans="1:36" ht="19.5" customHeight="1">
      <c r="A404" s="78"/>
      <c r="B404" s="163"/>
      <c r="C404" s="159"/>
      <c r="D404" s="16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1"/>
    </row>
    <row r="405" spans="1:36" ht="19.5" customHeight="1">
      <c r="A405" s="78"/>
      <c r="B405" s="245" t="s">
        <v>361</v>
      </c>
      <c r="C405" s="169" t="s">
        <v>362</v>
      </c>
      <c r="D405" s="59">
        <v>2</v>
      </c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</row>
    <row r="406" spans="1:36" ht="19.5" customHeight="1">
      <c r="A406" s="78"/>
      <c r="B406" s="221"/>
      <c r="C406" s="169" t="s">
        <v>363</v>
      </c>
      <c r="D406" s="59">
        <v>1</v>
      </c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</row>
    <row r="407" spans="1:36" ht="19.5" customHeight="1">
      <c r="A407" s="78"/>
      <c r="B407" s="222"/>
      <c r="C407" s="169" t="s">
        <v>62</v>
      </c>
      <c r="D407" s="59">
        <v>0</v>
      </c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</row>
    <row r="408" spans="1:36" ht="19.5" customHeight="1">
      <c r="A408" s="78"/>
      <c r="B408" s="163"/>
      <c r="C408" s="159"/>
      <c r="D408" s="16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1"/>
    </row>
    <row r="409" spans="1:36" ht="19.5" customHeight="1">
      <c r="A409" s="78"/>
      <c r="B409" s="220" t="s">
        <v>214</v>
      </c>
      <c r="C409" s="169" t="s">
        <v>355</v>
      </c>
      <c r="D409" s="59">
        <v>2</v>
      </c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</row>
    <row r="410" spans="1:36" ht="19.5" customHeight="1">
      <c r="A410" s="78"/>
      <c r="B410" s="221"/>
      <c r="C410" s="169" t="s">
        <v>356</v>
      </c>
      <c r="D410" s="59">
        <v>1</v>
      </c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</row>
    <row r="411" spans="1:36" ht="19.5" customHeight="1">
      <c r="A411" s="78"/>
      <c r="B411" s="222"/>
      <c r="C411" s="169" t="s">
        <v>357</v>
      </c>
      <c r="D411" s="59">
        <v>0</v>
      </c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</row>
    <row r="412" spans="1:36" ht="19.5" customHeight="1">
      <c r="A412" s="78"/>
      <c r="B412" s="163"/>
      <c r="C412" s="159"/>
      <c r="D412" s="16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1"/>
    </row>
    <row r="413" spans="1:36" ht="19.5" customHeight="1">
      <c r="A413" s="78"/>
      <c r="B413" s="220" t="s">
        <v>215</v>
      </c>
      <c r="C413" s="169" t="s">
        <v>200</v>
      </c>
      <c r="D413" s="59">
        <v>2</v>
      </c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</row>
    <row r="414" spans="1:36" ht="19.5" customHeight="1">
      <c r="A414" s="78"/>
      <c r="B414" s="222"/>
      <c r="C414" s="169" t="s">
        <v>364</v>
      </c>
      <c r="D414" s="59">
        <v>1</v>
      </c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</row>
    <row r="415" spans="1:36" ht="19.5" customHeight="1">
      <c r="A415" s="78"/>
      <c r="B415" s="163"/>
      <c r="C415" s="159"/>
      <c r="D415" s="16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00"/>
      <c r="AJ415" s="101"/>
    </row>
    <row r="416" spans="1:36" ht="19.5" customHeight="1">
      <c r="A416" s="78"/>
      <c r="B416" s="220" t="s">
        <v>216</v>
      </c>
      <c r="C416" s="169" t="s">
        <v>365</v>
      </c>
      <c r="D416" s="59">
        <v>2</v>
      </c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</row>
    <row r="417" spans="1:36" ht="19.5" customHeight="1">
      <c r="A417" s="37"/>
      <c r="B417" s="222"/>
      <c r="C417" s="169" t="s">
        <v>366</v>
      </c>
      <c r="D417" s="59">
        <v>1</v>
      </c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</row>
    <row r="418" spans="1:36" ht="19.5" customHeight="1">
      <c r="A418" s="37"/>
      <c r="B418" s="163"/>
      <c r="C418" s="50"/>
      <c r="D418" s="160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4"/>
    </row>
    <row r="419" spans="1:36" ht="19.5" customHeight="1">
      <c r="A419" s="152"/>
      <c r="B419" s="170" t="s">
        <v>367</v>
      </c>
      <c r="C419" s="113"/>
      <c r="D419" s="59"/>
      <c r="E419" s="88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90"/>
    </row>
    <row r="420" spans="1:36" ht="19.5" customHeight="1">
      <c r="A420" s="78"/>
      <c r="B420" s="220" t="s">
        <v>352</v>
      </c>
      <c r="C420" s="165" t="s">
        <v>355</v>
      </c>
      <c r="D420" s="59">
        <v>3</v>
      </c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</row>
    <row r="421" spans="1:36" ht="19.5" customHeight="1">
      <c r="A421" s="78"/>
      <c r="B421" s="221"/>
      <c r="C421" s="155" t="s">
        <v>356</v>
      </c>
      <c r="D421" s="59">
        <v>2</v>
      </c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</row>
    <row r="422" spans="1:36" ht="19.5" customHeight="1">
      <c r="A422" s="78"/>
      <c r="B422" s="222"/>
      <c r="C422" s="155" t="s">
        <v>357</v>
      </c>
      <c r="D422" s="59">
        <v>1</v>
      </c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</row>
    <row r="423" spans="1:36" ht="19.5" customHeight="1">
      <c r="A423" s="2"/>
      <c r="B423" s="168"/>
      <c r="C423" s="159"/>
      <c r="D423" s="99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00"/>
      <c r="AJ423" s="101"/>
    </row>
    <row r="424" spans="1:36" ht="19.5" customHeight="1">
      <c r="A424" s="78"/>
      <c r="B424" s="220" t="s">
        <v>217</v>
      </c>
      <c r="C424" s="169" t="s">
        <v>355</v>
      </c>
      <c r="D424" s="59">
        <v>2</v>
      </c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</row>
    <row r="425" spans="1:36" ht="19.5" customHeight="1">
      <c r="A425" s="78"/>
      <c r="B425" s="221"/>
      <c r="C425" s="169" t="s">
        <v>356</v>
      </c>
      <c r="D425" s="59">
        <v>1</v>
      </c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</row>
    <row r="426" spans="1:36" ht="19.5" customHeight="1">
      <c r="A426" s="37"/>
      <c r="B426" s="222"/>
      <c r="C426" s="169" t="s">
        <v>357</v>
      </c>
      <c r="D426" s="59">
        <v>0</v>
      </c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</row>
    <row r="427" spans="1:36" ht="19.5" customHeight="1">
      <c r="A427" s="37"/>
      <c r="B427" s="163"/>
      <c r="C427" s="156"/>
      <c r="D427" s="16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  <c r="AG427" s="100"/>
      <c r="AH427" s="100"/>
      <c r="AI427" s="100"/>
      <c r="AJ427" s="101"/>
    </row>
    <row r="428" spans="1:36" ht="19.5" customHeight="1">
      <c r="A428" s="37"/>
      <c r="B428" s="220" t="s">
        <v>358</v>
      </c>
      <c r="C428" s="169" t="s">
        <v>355</v>
      </c>
      <c r="D428" s="59">
        <v>2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</row>
    <row r="429" spans="1:36" ht="19.5" customHeight="1">
      <c r="A429" s="37"/>
      <c r="B429" s="221"/>
      <c r="C429" s="169" t="s">
        <v>356</v>
      </c>
      <c r="D429" s="59">
        <v>1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</row>
    <row r="430" spans="1:36" ht="19.5" customHeight="1">
      <c r="A430" s="37"/>
      <c r="B430" s="222"/>
      <c r="C430" s="169" t="s">
        <v>357</v>
      </c>
      <c r="D430" s="59">
        <v>0</v>
      </c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</row>
    <row r="431" spans="1:36" ht="19.5" customHeight="1">
      <c r="A431" s="37"/>
      <c r="B431" s="163"/>
      <c r="C431" s="159"/>
      <c r="D431" s="16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100"/>
      <c r="AG431" s="100"/>
      <c r="AH431" s="100"/>
      <c r="AI431" s="100"/>
      <c r="AJ431" s="101"/>
    </row>
    <row r="432" spans="1:36" ht="19.5" customHeight="1">
      <c r="A432" s="37"/>
      <c r="B432" s="220" t="s">
        <v>213</v>
      </c>
      <c r="C432" s="169" t="s">
        <v>355</v>
      </c>
      <c r="D432" s="59">
        <v>2</v>
      </c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</row>
    <row r="433" spans="1:36" ht="19.5" customHeight="1">
      <c r="A433" s="37"/>
      <c r="B433" s="221"/>
      <c r="C433" s="169" t="s">
        <v>356</v>
      </c>
      <c r="D433" s="59">
        <v>1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</row>
    <row r="434" spans="1:36" ht="19.5" customHeight="1">
      <c r="A434" s="37"/>
      <c r="B434" s="222"/>
      <c r="C434" s="169" t="s">
        <v>357</v>
      </c>
      <c r="D434" s="59">
        <v>0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</row>
    <row r="435" spans="1:36" ht="19.5" customHeight="1">
      <c r="A435" s="37"/>
      <c r="B435" s="163"/>
      <c r="C435" s="159"/>
      <c r="D435" s="16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  <c r="AG435" s="100"/>
      <c r="AH435" s="100"/>
      <c r="AI435" s="100"/>
      <c r="AJ435" s="101"/>
    </row>
    <row r="436" spans="1:36" ht="19.5" customHeight="1">
      <c r="A436" s="37"/>
      <c r="B436" s="220" t="s">
        <v>368</v>
      </c>
      <c r="C436" s="169" t="s">
        <v>355</v>
      </c>
      <c r="D436" s="59">
        <v>2</v>
      </c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</row>
    <row r="437" spans="1:36" ht="19.5" customHeight="1">
      <c r="A437" s="37"/>
      <c r="B437" s="221"/>
      <c r="C437" s="169" t="s">
        <v>356</v>
      </c>
      <c r="D437" s="59">
        <v>1</v>
      </c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</row>
    <row r="438" spans="1:36" ht="19.5" customHeight="1">
      <c r="A438" s="37"/>
      <c r="B438" s="222"/>
      <c r="C438" s="169" t="s">
        <v>357</v>
      </c>
      <c r="D438" s="59">
        <v>0</v>
      </c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</row>
    <row r="439" spans="1:36" ht="19.5" customHeight="1">
      <c r="A439" s="37"/>
      <c r="B439" s="163"/>
      <c r="C439" s="156"/>
      <c r="D439" s="16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  <c r="AG439" s="100"/>
      <c r="AH439" s="100"/>
      <c r="AI439" s="100"/>
      <c r="AJ439" s="101"/>
    </row>
    <row r="440" spans="1:36" ht="19.5" customHeight="1">
      <c r="A440" s="37"/>
      <c r="B440" s="220" t="s">
        <v>369</v>
      </c>
      <c r="C440" s="169" t="s">
        <v>355</v>
      </c>
      <c r="D440" s="59">
        <v>2</v>
      </c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</row>
    <row r="441" spans="1:36" ht="19.5" customHeight="1">
      <c r="A441" s="37"/>
      <c r="B441" s="221"/>
      <c r="C441" s="169" t="s">
        <v>356</v>
      </c>
      <c r="D441" s="59">
        <v>1</v>
      </c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</row>
    <row r="442" spans="1:36" ht="19.5" customHeight="1">
      <c r="A442" s="37"/>
      <c r="B442" s="222"/>
      <c r="C442" s="169" t="s">
        <v>357</v>
      </c>
      <c r="D442" s="59">
        <v>0</v>
      </c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</row>
    <row r="443" spans="1:36" ht="19.5" customHeight="1">
      <c r="A443" s="37"/>
      <c r="B443" s="163"/>
      <c r="C443" s="156"/>
      <c r="D443" s="16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100"/>
      <c r="AG443" s="100"/>
      <c r="AH443" s="100"/>
      <c r="AI443" s="100"/>
      <c r="AJ443" s="101"/>
    </row>
    <row r="444" spans="1:36" ht="19.5" customHeight="1">
      <c r="A444" s="37"/>
      <c r="B444" s="220" t="s">
        <v>218</v>
      </c>
      <c r="C444" s="171" t="s">
        <v>370</v>
      </c>
      <c r="D444" s="59">
        <v>2</v>
      </c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</row>
    <row r="445" spans="1:36" ht="19.5" customHeight="1">
      <c r="A445" s="37"/>
      <c r="B445" s="222"/>
      <c r="C445" s="167" t="s">
        <v>201</v>
      </c>
      <c r="D445" s="59">
        <v>1</v>
      </c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</row>
    <row r="446" spans="1:36" ht="19.5" customHeight="1">
      <c r="A446" s="37"/>
      <c r="B446" s="163"/>
      <c r="C446" s="156"/>
      <c r="D446" s="16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100"/>
      <c r="AG446" s="100"/>
      <c r="AH446" s="100"/>
      <c r="AI446" s="100"/>
      <c r="AJ446" s="101"/>
    </row>
    <row r="447" spans="1:36" ht="19.5" customHeight="1">
      <c r="A447" s="37"/>
      <c r="B447" s="245" t="s">
        <v>371</v>
      </c>
      <c r="C447" s="169" t="s">
        <v>355</v>
      </c>
      <c r="D447" s="59">
        <v>2</v>
      </c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</row>
    <row r="448" spans="1:36" ht="19.5" customHeight="1">
      <c r="A448" s="37"/>
      <c r="B448" s="221"/>
      <c r="C448" s="169" t="s">
        <v>356</v>
      </c>
      <c r="D448" s="59">
        <v>1</v>
      </c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</row>
    <row r="449" spans="1:36" ht="19.5" customHeight="1">
      <c r="A449" s="37"/>
      <c r="B449" s="222"/>
      <c r="C449" s="169" t="s">
        <v>357</v>
      </c>
      <c r="D449" s="59">
        <v>0</v>
      </c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</row>
    <row r="450" spans="1:36" ht="19.5" customHeight="1">
      <c r="A450" s="37"/>
      <c r="B450" s="163"/>
      <c r="C450" s="156"/>
      <c r="D450" s="16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100"/>
      <c r="AG450" s="100"/>
      <c r="AH450" s="100"/>
      <c r="AI450" s="100"/>
      <c r="AJ450" s="101"/>
    </row>
    <row r="451" spans="1:36" ht="19.5" customHeight="1">
      <c r="A451" s="37"/>
      <c r="B451" s="246" t="s">
        <v>372</v>
      </c>
      <c r="C451" s="169" t="s">
        <v>355</v>
      </c>
      <c r="D451" s="59">
        <v>2</v>
      </c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</row>
    <row r="452" spans="1:36" ht="19.5" customHeight="1">
      <c r="A452" s="37"/>
      <c r="B452" s="221"/>
      <c r="C452" s="169" t="s">
        <v>356</v>
      </c>
      <c r="D452" s="59">
        <v>1</v>
      </c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</row>
    <row r="453" spans="1:36" ht="19.5" customHeight="1">
      <c r="A453" s="37"/>
      <c r="B453" s="222"/>
      <c r="C453" s="169" t="s">
        <v>357</v>
      </c>
      <c r="D453" s="59">
        <v>0</v>
      </c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</row>
    <row r="454" spans="1:36" ht="19.5" customHeight="1">
      <c r="A454" s="37"/>
      <c r="B454" s="163"/>
      <c r="C454" s="156"/>
      <c r="D454" s="16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100"/>
      <c r="AG454" s="100"/>
      <c r="AH454" s="100"/>
      <c r="AI454" s="100"/>
      <c r="AJ454" s="101"/>
    </row>
    <row r="455" spans="1:36" ht="19.5" customHeight="1">
      <c r="A455" s="37"/>
      <c r="B455" s="220" t="s">
        <v>373</v>
      </c>
      <c r="C455" s="169" t="s">
        <v>355</v>
      </c>
      <c r="D455" s="59">
        <v>2</v>
      </c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</row>
    <row r="456" spans="1:36" ht="19.5" customHeight="1">
      <c r="A456" s="37"/>
      <c r="B456" s="221"/>
      <c r="C456" s="169" t="s">
        <v>356</v>
      </c>
      <c r="D456" s="59">
        <v>1</v>
      </c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</row>
    <row r="457" spans="1:36" ht="19.5" customHeight="1">
      <c r="A457" s="37"/>
      <c r="B457" s="222"/>
      <c r="C457" s="169" t="s">
        <v>357</v>
      </c>
      <c r="D457" s="59">
        <v>0</v>
      </c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</row>
    <row r="458" spans="1:36" ht="19.5" customHeight="1">
      <c r="A458" s="37"/>
      <c r="B458" s="163"/>
      <c r="C458" s="156"/>
      <c r="D458" s="16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100"/>
      <c r="AG458" s="100"/>
      <c r="AH458" s="100"/>
      <c r="AI458" s="100"/>
      <c r="AJ458" s="101"/>
    </row>
    <row r="459" spans="1:36" ht="19.5" customHeight="1">
      <c r="A459" s="37"/>
      <c r="B459" s="220" t="s">
        <v>219</v>
      </c>
      <c r="C459" s="169" t="s">
        <v>355</v>
      </c>
      <c r="D459" s="59">
        <v>2</v>
      </c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</row>
    <row r="460" spans="1:36" ht="19.5" customHeight="1">
      <c r="A460" s="37"/>
      <c r="B460" s="221"/>
      <c r="C460" s="169" t="s">
        <v>356</v>
      </c>
      <c r="D460" s="59">
        <v>1</v>
      </c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</row>
    <row r="461" spans="1:36" ht="19.5" customHeight="1">
      <c r="A461" s="37"/>
      <c r="B461" s="222"/>
      <c r="C461" s="169" t="s">
        <v>357</v>
      </c>
      <c r="D461" s="59">
        <v>0</v>
      </c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</row>
    <row r="462" spans="1:36" ht="19.5" customHeight="1">
      <c r="A462" s="37"/>
      <c r="B462" s="163"/>
      <c r="C462" s="159"/>
      <c r="D462" s="16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100"/>
      <c r="AG462" s="100"/>
      <c r="AH462" s="100"/>
      <c r="AI462" s="100"/>
      <c r="AJ462" s="101"/>
    </row>
    <row r="463" spans="1:36" ht="19.5" customHeight="1">
      <c r="A463" s="37"/>
      <c r="B463" s="220" t="s">
        <v>220</v>
      </c>
      <c r="C463" s="158">
        <v>-1</v>
      </c>
      <c r="D463" s="59">
        <v>3</v>
      </c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</row>
    <row r="464" spans="1:36" ht="19.5" customHeight="1">
      <c r="A464" s="37"/>
      <c r="B464" s="221"/>
      <c r="C464" s="155" t="s">
        <v>319</v>
      </c>
      <c r="D464" s="59">
        <v>2</v>
      </c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>
        <v>200</v>
      </c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>
        <v>200</v>
      </c>
      <c r="AG464" s="40"/>
      <c r="AH464" s="40"/>
      <c r="AI464" s="40"/>
      <c r="AJ464" s="40"/>
    </row>
    <row r="465" spans="1:36" ht="19.5" customHeight="1">
      <c r="A465" s="37"/>
      <c r="B465" s="222"/>
      <c r="C465" s="155" t="s">
        <v>320</v>
      </c>
      <c r="D465" s="59">
        <v>1</v>
      </c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</row>
    <row r="466" spans="1:36" ht="19.5" customHeight="1">
      <c r="A466" s="37"/>
      <c r="B466" s="163"/>
      <c r="C466" s="159"/>
      <c r="D466" s="16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100"/>
      <c r="AG466" s="100"/>
      <c r="AH466" s="100"/>
      <c r="AI466" s="100"/>
      <c r="AJ466" s="101"/>
    </row>
    <row r="467" spans="1:36" ht="19.5" customHeight="1">
      <c r="A467" s="37"/>
      <c r="B467" s="220" t="s">
        <v>221</v>
      </c>
      <c r="C467" s="155" t="s">
        <v>355</v>
      </c>
      <c r="D467" s="59">
        <v>3</v>
      </c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</row>
    <row r="468" spans="1:36" ht="19.5" customHeight="1">
      <c r="A468" s="37"/>
      <c r="B468" s="221"/>
      <c r="C468" s="155" t="s">
        <v>356</v>
      </c>
      <c r="D468" s="59">
        <v>2</v>
      </c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</row>
    <row r="469" spans="1:36" ht="19.5" customHeight="1">
      <c r="A469" s="37"/>
      <c r="B469" s="222"/>
      <c r="C469" s="155" t="s">
        <v>357</v>
      </c>
      <c r="D469" s="59">
        <v>1</v>
      </c>
      <c r="E469" s="40">
        <v>200</v>
      </c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</row>
    <row r="470" spans="1:36" ht="19.5" customHeight="1">
      <c r="A470" s="37"/>
      <c r="B470" s="164"/>
      <c r="C470" s="82"/>
      <c r="D470" s="172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43"/>
    </row>
    <row r="471" spans="1:36" ht="19.5" customHeight="1">
      <c r="A471" s="173" t="s">
        <v>63</v>
      </c>
      <c r="B471" s="174" t="s">
        <v>222</v>
      </c>
      <c r="C471" s="14"/>
      <c r="D471" s="151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6"/>
    </row>
    <row r="472" spans="1:36" ht="19.5" customHeight="1">
      <c r="A472" s="37"/>
      <c r="B472" s="175" t="s">
        <v>223</v>
      </c>
      <c r="C472" s="35"/>
      <c r="D472" s="153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  <c r="Z472" s="150"/>
      <c r="AA472" s="150"/>
      <c r="AB472" s="150"/>
      <c r="AC472" s="150"/>
      <c r="AD472" s="150"/>
      <c r="AE472" s="150"/>
      <c r="AF472" s="150"/>
      <c r="AG472" s="150"/>
      <c r="AH472" s="150"/>
      <c r="AI472" s="150"/>
      <c r="AJ472" s="49"/>
    </row>
    <row r="473" spans="1:36" ht="19.5" customHeight="1">
      <c r="A473" s="37"/>
      <c r="B473" s="176" t="s">
        <v>374</v>
      </c>
      <c r="C473" s="38" t="s">
        <v>375</v>
      </c>
      <c r="D473" s="59">
        <v>2</v>
      </c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</row>
    <row r="474" spans="1:36" ht="19.5" customHeight="1">
      <c r="A474" s="37"/>
      <c r="B474" s="176" t="s">
        <v>376</v>
      </c>
      <c r="C474" s="58" t="s">
        <v>224</v>
      </c>
      <c r="D474" s="59">
        <v>1</v>
      </c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  <c r="AH474" s="40"/>
      <c r="AI474" s="40"/>
      <c r="AJ474" s="40"/>
    </row>
    <row r="475" spans="1:36" ht="19.5" customHeight="1">
      <c r="A475" s="37"/>
      <c r="B475" s="177" t="s">
        <v>377</v>
      </c>
      <c r="C475" s="38" t="s">
        <v>225</v>
      </c>
      <c r="D475" s="59">
        <v>0</v>
      </c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</row>
    <row r="476" spans="1:36" ht="19.5" customHeight="1">
      <c r="A476" s="37"/>
      <c r="B476" s="177" t="s">
        <v>378</v>
      </c>
      <c r="C476" s="54"/>
      <c r="D476" s="172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4"/>
    </row>
    <row r="477" spans="1:36" ht="19.5" customHeight="1">
      <c r="A477" s="37"/>
      <c r="B477" s="177" t="s">
        <v>379</v>
      </c>
      <c r="C477" s="51"/>
      <c r="D477" s="9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43"/>
    </row>
    <row r="478" spans="1:36" ht="19.5" customHeight="1">
      <c r="A478" s="37"/>
      <c r="B478" s="177" t="s">
        <v>380</v>
      </c>
      <c r="C478" s="51"/>
      <c r="D478" s="9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43"/>
    </row>
    <row r="479" spans="1:36" ht="19.5" customHeight="1">
      <c r="A479" s="78"/>
      <c r="B479" s="164"/>
      <c r="C479" s="51"/>
      <c r="D479" s="9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43"/>
    </row>
    <row r="480" spans="1:36" ht="19.5" customHeight="1">
      <c r="A480" s="173" t="s">
        <v>226</v>
      </c>
      <c r="B480" s="178" t="s">
        <v>227</v>
      </c>
      <c r="C480" s="179"/>
      <c r="D480" s="180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81"/>
    </row>
    <row r="481" spans="1:36" ht="19.5" customHeight="1">
      <c r="A481" s="182"/>
      <c r="B481" s="220" t="s">
        <v>381</v>
      </c>
      <c r="C481" s="58" t="s">
        <v>61</v>
      </c>
      <c r="D481" s="59">
        <v>3</v>
      </c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</row>
    <row r="482" spans="1:36" ht="19.5" customHeight="1">
      <c r="A482" s="37"/>
      <c r="B482" s="240"/>
      <c r="C482" s="121" t="s">
        <v>62</v>
      </c>
      <c r="D482" s="135">
        <v>0</v>
      </c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</row>
    <row r="483" spans="1:36" ht="24.75" customHeight="1">
      <c r="A483" s="241" t="s">
        <v>228</v>
      </c>
      <c r="B483" s="242"/>
      <c r="C483" s="242"/>
      <c r="D483" s="243"/>
      <c r="E483" s="183">
        <f t="shared" ref="E483:AJ483" si="1">SUM(E14:E482)</f>
        <v>200</v>
      </c>
      <c r="F483" s="183">
        <f t="shared" si="1"/>
        <v>0</v>
      </c>
      <c r="G483" s="183">
        <f t="shared" si="1"/>
        <v>0</v>
      </c>
      <c r="H483" s="183">
        <f t="shared" si="1"/>
        <v>0</v>
      </c>
      <c r="I483" s="183">
        <f t="shared" si="1"/>
        <v>0</v>
      </c>
      <c r="J483" s="183">
        <f t="shared" si="1"/>
        <v>0</v>
      </c>
      <c r="K483" s="183">
        <f t="shared" si="1"/>
        <v>0</v>
      </c>
      <c r="L483" s="183">
        <f t="shared" si="1"/>
        <v>0</v>
      </c>
      <c r="M483" s="183">
        <f t="shared" si="1"/>
        <v>0</v>
      </c>
      <c r="N483" s="183">
        <f t="shared" si="1"/>
        <v>0</v>
      </c>
      <c r="O483" s="183">
        <f t="shared" si="1"/>
        <v>0</v>
      </c>
      <c r="P483" s="183">
        <f t="shared" si="1"/>
        <v>0</v>
      </c>
      <c r="Q483" s="183">
        <f t="shared" si="1"/>
        <v>0</v>
      </c>
      <c r="R483" s="183">
        <f t="shared" si="1"/>
        <v>0</v>
      </c>
      <c r="S483" s="183">
        <f t="shared" si="1"/>
        <v>0</v>
      </c>
      <c r="T483" s="183">
        <f t="shared" si="1"/>
        <v>0</v>
      </c>
      <c r="U483" s="183">
        <f t="shared" si="1"/>
        <v>200</v>
      </c>
      <c r="V483" s="183">
        <f t="shared" si="1"/>
        <v>0</v>
      </c>
      <c r="W483" s="183">
        <f t="shared" si="1"/>
        <v>0</v>
      </c>
      <c r="X483" s="183">
        <f t="shared" si="1"/>
        <v>0</v>
      </c>
      <c r="Y483" s="183">
        <f t="shared" si="1"/>
        <v>0</v>
      </c>
      <c r="Z483" s="183">
        <f t="shared" si="1"/>
        <v>0</v>
      </c>
      <c r="AA483" s="183">
        <f t="shared" si="1"/>
        <v>0</v>
      </c>
      <c r="AB483" s="183">
        <f t="shared" si="1"/>
        <v>0</v>
      </c>
      <c r="AC483" s="183">
        <f t="shared" si="1"/>
        <v>0</v>
      </c>
      <c r="AD483" s="183">
        <f t="shared" si="1"/>
        <v>0</v>
      </c>
      <c r="AE483" s="183">
        <f t="shared" si="1"/>
        <v>0</v>
      </c>
      <c r="AF483" s="183">
        <f t="shared" si="1"/>
        <v>200</v>
      </c>
      <c r="AG483" s="183">
        <f t="shared" si="1"/>
        <v>0</v>
      </c>
      <c r="AH483" s="183">
        <f t="shared" si="1"/>
        <v>0</v>
      </c>
      <c r="AI483" s="183">
        <f t="shared" si="1"/>
        <v>0</v>
      </c>
      <c r="AJ483" s="183">
        <f t="shared" si="1"/>
        <v>0</v>
      </c>
    </row>
    <row r="484" spans="1:36" ht="24.75" customHeight="1">
      <c r="A484" s="244" t="s">
        <v>229</v>
      </c>
      <c r="B484" s="242"/>
      <c r="C484" s="242"/>
      <c r="D484" s="243"/>
      <c r="E484" s="184" t="e">
        <f t="array" aca="1" ref="E484" ca="1">_xludf.IFS(E483&lt;160,"Pratama",E483&lt;175,"Madya",E483&lt;195,"Purnama",E483&lt;=200,"Mandiri")</f>
        <v>#NAME?</v>
      </c>
      <c r="F484" s="184" t="e">
        <f t="array" aca="1" ref="F484" ca="1">_xludf.IFS(F483&lt;160,"Pratama",F483&lt;175,"Madya",F483&lt;195,"Purnama",F483&lt;=200,"Mandiri")</f>
        <v>#NAME?</v>
      </c>
      <c r="G484" s="184" t="e">
        <f t="array" aca="1" ref="G484" ca="1">_xludf.IFS(G483&lt;160,"Pratama",G483&lt;175,"Madya",G483&lt;195,"Purnama",G483&lt;=200,"Mandiri")</f>
        <v>#NAME?</v>
      </c>
      <c r="H484" s="184" t="e">
        <f t="array" aca="1" ref="H484" ca="1">_xludf.IFS(H483&lt;160,"Pratama",H483&lt;175,"Madya",H483&lt;195,"Purnama",H483&lt;=200,"Mandiri")</f>
        <v>#NAME?</v>
      </c>
      <c r="I484" s="184" t="e">
        <f t="array" aca="1" ref="I484" ca="1">_xludf.IFS(I483&lt;160,"Pratama",I483&lt;175,"Madya",I483&lt;195,"Purnama",I483&lt;=200,"Mandiri")</f>
        <v>#NAME?</v>
      </c>
      <c r="J484" s="184" t="e">
        <f t="array" aca="1" ref="J484" ca="1">_xludf.IFS(J483&lt;160,"Pratama",J483&lt;175,"Madya",J483&lt;195,"Purnama",J483&lt;=200,"Mandiri")</f>
        <v>#NAME?</v>
      </c>
      <c r="K484" s="184" t="e">
        <f t="array" aca="1" ref="K484" ca="1">_xludf.IFS(K483&lt;160,"Pratama",K483&lt;175,"Madya",K483&lt;195,"Purnama",K483&lt;=200,"Mandiri")</f>
        <v>#NAME?</v>
      </c>
      <c r="L484" s="184" t="e">
        <f t="array" aca="1" ref="L484" ca="1">_xludf.IFS(L483&lt;160,"Pratama",L483&lt;175,"Madya",L483&lt;195,"Purnama",L483&lt;=200,"Mandiri")</f>
        <v>#NAME?</v>
      </c>
      <c r="M484" s="184" t="e">
        <f t="array" aca="1" ref="M484" ca="1">_xludf.IFS(M483&lt;160,"Pratama",M483&lt;175,"Madya",M483&lt;195,"Purnama",M483&lt;=200,"Mandiri")</f>
        <v>#NAME?</v>
      </c>
      <c r="N484" s="184" t="e">
        <f t="array" aca="1" ref="N484" ca="1">_xludf.IFS(N483&lt;160,"Pratama",N483&lt;175,"Madya",N483&lt;195,"Purnama",N483&lt;=200,"Mandiri")</f>
        <v>#NAME?</v>
      </c>
      <c r="O484" s="184" t="e">
        <f t="array" aca="1" ref="O484" ca="1">_xludf.IFS(O483&lt;160,"Pratama",O483&lt;175,"Madya",O483&lt;195,"Purnama",O483&lt;=200,"Mandiri")</f>
        <v>#NAME?</v>
      </c>
      <c r="P484" s="184" t="e">
        <f t="array" aca="1" ref="P484" ca="1">_xludf.IFS(P483&lt;160,"Pratama",P483&lt;175,"Madya",P483&lt;195,"Purnama",P483&lt;=200,"Mandiri")</f>
        <v>#NAME?</v>
      </c>
      <c r="Q484" s="184" t="e">
        <f t="array" aca="1" ref="Q484" ca="1">_xludf.IFS(Q483&lt;160,"Pratama",Q483&lt;175,"Madya",Q483&lt;195,"Purnama",Q483&lt;=200,"Mandiri")</f>
        <v>#NAME?</v>
      </c>
      <c r="R484" s="184" t="e">
        <f t="array" aca="1" ref="R484" ca="1">_xludf.IFS(R483&lt;160,"Pratama",R483&lt;175,"Madya",R483&lt;195,"Purnama",R483&lt;=200,"Mandiri")</f>
        <v>#NAME?</v>
      </c>
      <c r="S484" s="184" t="e">
        <f t="array" aca="1" ref="S484" ca="1">_xludf.IFS(S483&lt;160,"Pratama",S483&lt;175,"Madya",S483&lt;195,"Purnama",S483&lt;=200,"Mandiri")</f>
        <v>#NAME?</v>
      </c>
      <c r="T484" s="184" t="e">
        <f t="array" aca="1" ref="T484" ca="1">_xludf.IFS(T483&lt;160,"Pratama",T483&lt;175,"Madya",T483&lt;195,"Purnama",T483&lt;=200,"Mandiri")</f>
        <v>#NAME?</v>
      </c>
      <c r="U484" s="184" t="e">
        <f t="array" aca="1" ref="U484" ca="1">_xludf.IFS(U483&lt;160,"Pratama",U483&lt;175,"Madya",U483&lt;195,"Purnama",U483&lt;=200,"Mandiri")</f>
        <v>#NAME?</v>
      </c>
      <c r="V484" s="184" t="e">
        <f t="array" aca="1" ref="V484" ca="1">_xludf.IFS(V483&lt;160,"Pratama",V483&lt;175,"Madya",V483&lt;195,"Purnama",V483&lt;=200,"Mandiri")</f>
        <v>#NAME?</v>
      </c>
      <c r="W484" s="184" t="e">
        <f t="array" aca="1" ref="W484" ca="1">_xludf.IFS(W483&lt;160,"Pratama",W483&lt;175,"Madya",W483&lt;195,"Purnama",W483&lt;=200,"Mandiri")</f>
        <v>#NAME?</v>
      </c>
      <c r="X484" s="184" t="e">
        <f t="array" aca="1" ref="X484" ca="1">_xludf.IFS(X483&lt;160,"Pratama",X483&lt;175,"Madya",X483&lt;195,"Purnama",X483&lt;=200,"Mandiri")</f>
        <v>#NAME?</v>
      </c>
      <c r="Y484" s="184" t="e">
        <f t="array" aca="1" ref="Y484" ca="1">_xludf.IFS(Y483&lt;160,"Pratama",Y483&lt;175,"Madya",Y483&lt;195,"Purnama",Y483&lt;=200,"Mandiri")</f>
        <v>#NAME?</v>
      </c>
      <c r="Z484" s="184" t="e">
        <f t="array" aca="1" ref="Z484" ca="1">_xludf.IFS(Z483&lt;160,"Pratama",Z483&lt;175,"Madya",Z483&lt;195,"Purnama",Z483&lt;=200,"Mandiri")</f>
        <v>#NAME?</v>
      </c>
      <c r="AA484" s="184" t="e">
        <f t="array" aca="1" ref="AA484" ca="1">_xludf.IFS(AA483&lt;160,"Pratama",AA483&lt;175,"Madya",AA483&lt;195,"Purnama",AA483&lt;=200,"Mandiri")</f>
        <v>#NAME?</v>
      </c>
      <c r="AB484" s="184" t="e">
        <f t="array" aca="1" ref="AB484" ca="1">_xludf.IFS(AB483&lt;160,"Pratama",AB483&lt;175,"Madya",AB483&lt;195,"Purnama",AB483&lt;=200,"Mandiri")</f>
        <v>#NAME?</v>
      </c>
      <c r="AC484" s="184" t="e">
        <f t="array" aca="1" ref="AC484" ca="1">_xludf.IFS(AC483&lt;160,"Pratama",AC483&lt;175,"Madya",AC483&lt;195,"Purnama",AC483&lt;=200,"Mandiri")</f>
        <v>#NAME?</v>
      </c>
      <c r="AD484" s="184" t="e">
        <f t="array" aca="1" ref="AD484" ca="1">_xludf.IFS(AD483&lt;160,"Pratama",AD483&lt;175,"Madya",AD483&lt;195,"Purnama",AD483&lt;=200,"Mandiri")</f>
        <v>#NAME?</v>
      </c>
      <c r="AE484" s="184" t="e">
        <f t="array" aca="1" ref="AE484" ca="1">_xludf.IFS(AE483&lt;160,"Pratama",AE483&lt;175,"Madya",AE483&lt;195,"Purnama",AE483&lt;=200,"Mandiri")</f>
        <v>#NAME?</v>
      </c>
      <c r="AF484" s="184" t="e">
        <f t="array" aca="1" ref="AF484" ca="1">_xludf.IFS(AF483&lt;160,"Pratama",AF483&lt;175,"Madya",AF483&lt;195,"Purnama",AF483&lt;=200,"Mandiri")</f>
        <v>#NAME?</v>
      </c>
      <c r="AG484" s="184" t="e">
        <f t="array" aca="1" ref="AG484" ca="1">_xludf.IFS(AG483&lt;160,"Pratama",AG483&lt;175,"Madya",AG483&lt;195,"Purnama",AG483&lt;=200,"Mandiri")</f>
        <v>#NAME?</v>
      </c>
      <c r="AH484" s="184" t="e">
        <f t="array" aca="1" ref="AH484" ca="1">_xludf.IFS(AH483&lt;160,"Pratama",AH483&lt;175,"Madya",AH483&lt;195,"Purnama",AH483&lt;=200,"Mandiri")</f>
        <v>#NAME?</v>
      </c>
      <c r="AI484" s="184" t="e">
        <f t="array" aca="1" ref="AI484" ca="1">_xludf.IFS(AI483&lt;160,"Pratama",AI483&lt;175,"Madya",AI483&lt;195,"Purnama",AI483&lt;=200,"Mandiri")</f>
        <v>#NAME?</v>
      </c>
      <c r="AJ484" s="184" t="e">
        <f t="array" aca="1" ref="AJ484" ca="1">_xludf.IFS(AJ483&lt;160,"Pratama",AJ483&lt;175,"Madya",AJ483&lt;195,"Purnama",AJ483&lt;=200,"Mandiri")</f>
        <v>#NAME?</v>
      </c>
    </row>
    <row r="485" spans="1:3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2.75" customHeight="1">
      <c r="A488" s="2"/>
      <c r="B488" s="185" t="s">
        <v>382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2.75" customHeight="1">
      <c r="A489" s="2"/>
      <c r="B489" s="185" t="s">
        <v>383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2.75" customHeight="1">
      <c r="A490" s="2"/>
      <c r="B490" s="185" t="s">
        <v>384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2.75" customHeight="1">
      <c r="A491" s="2"/>
      <c r="B491" s="185" t="s">
        <v>385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</sheetData>
  <mergeCells count="119">
    <mergeCell ref="Y1:Z1"/>
    <mergeCell ref="Y2:AA2"/>
    <mergeCell ref="Y3:AA3"/>
    <mergeCell ref="Y4:AA4"/>
    <mergeCell ref="Y5:AA5"/>
    <mergeCell ref="J2:L2"/>
    <mergeCell ref="J3:L3"/>
    <mergeCell ref="T2:V2"/>
    <mergeCell ref="T3:V3"/>
    <mergeCell ref="T4:V4"/>
    <mergeCell ref="T5:V5"/>
    <mergeCell ref="J1:K1"/>
    <mergeCell ref="O1:P1"/>
    <mergeCell ref="T1:U1"/>
    <mergeCell ref="E2:G2"/>
    <mergeCell ref="O2:Q2"/>
    <mergeCell ref="E3:G3"/>
    <mergeCell ref="O3:Q3"/>
    <mergeCell ref="N8:W8"/>
    <mergeCell ref="X8:AJ8"/>
    <mergeCell ref="E4:G4"/>
    <mergeCell ref="J4:L4"/>
    <mergeCell ref="O4:Q4"/>
    <mergeCell ref="E5:G5"/>
    <mergeCell ref="J5:L5"/>
    <mergeCell ref="O5:Q5"/>
    <mergeCell ref="E8:M8"/>
    <mergeCell ref="E135:AI135"/>
    <mergeCell ref="B327:B329"/>
    <mergeCell ref="B331:B333"/>
    <mergeCell ref="B335:B337"/>
    <mergeCell ref="B339:B341"/>
    <mergeCell ref="B343:B345"/>
    <mergeCell ref="B347:B349"/>
    <mergeCell ref="B126:D126"/>
    <mergeCell ref="B128:B129"/>
    <mergeCell ref="B135:D135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24:B426"/>
    <mergeCell ref="B428:B430"/>
    <mergeCell ref="B432:B434"/>
    <mergeCell ref="B463:B465"/>
    <mergeCell ref="B467:B469"/>
    <mergeCell ref="B481:B482"/>
    <mergeCell ref="A483:D483"/>
    <mergeCell ref="A484:D484"/>
    <mergeCell ref="B436:B438"/>
    <mergeCell ref="B440:B442"/>
    <mergeCell ref="B444:B445"/>
    <mergeCell ref="B447:B449"/>
    <mergeCell ref="B451:B453"/>
    <mergeCell ref="B455:B457"/>
    <mergeCell ref="B459:B461"/>
    <mergeCell ref="B14:B15"/>
    <mergeCell ref="B17:D17"/>
    <mergeCell ref="B18:D18"/>
    <mergeCell ref="B19:B20"/>
    <mergeCell ref="B22:B23"/>
    <mergeCell ref="B25:B26"/>
    <mergeCell ref="B28:B29"/>
    <mergeCell ref="B31:D31"/>
    <mergeCell ref="B32:D32"/>
    <mergeCell ref="B56:B58"/>
    <mergeCell ref="B60:D60"/>
    <mergeCell ref="B80:D80"/>
    <mergeCell ref="B86:D86"/>
    <mergeCell ref="B99:D99"/>
    <mergeCell ref="B109:B111"/>
    <mergeCell ref="B113:B115"/>
    <mergeCell ref="B117:B118"/>
    <mergeCell ref="B120:D120"/>
    <mergeCell ref="B105:D105"/>
    <mergeCell ref="B106:B107"/>
    <mergeCell ref="B298:B300"/>
    <mergeCell ref="B302:B304"/>
    <mergeCell ref="B306:B308"/>
    <mergeCell ref="B310:B312"/>
    <mergeCell ref="B314:B316"/>
    <mergeCell ref="B318:B320"/>
    <mergeCell ref="B322:B324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defaultColWidth="11.25" defaultRowHeight="15" customHeight="1"/>
  <cols>
    <col min="1" max="6" width="10.5" customWidth="1"/>
    <col min="7" max="26" width="11.125" customWidth="1"/>
  </cols>
  <sheetData>
    <row r="1" spans="1:1" ht="15.75" customHeight="1">
      <c r="A1" s="186" t="s">
        <v>386</v>
      </c>
    </row>
    <row r="2" spans="1:1" ht="15.75" customHeight="1"/>
    <row r="3" spans="1:1" ht="15.75" customHeight="1"/>
    <row r="4" spans="1:1" ht="15.75" customHeight="1"/>
    <row r="5" spans="1:1" ht="15.75" customHeight="1"/>
    <row r="6" spans="1:1" ht="15.75" customHeight="1"/>
    <row r="7" spans="1:1" ht="15.75" customHeight="1"/>
    <row r="8" spans="1:1" ht="15.75" customHeight="1"/>
    <row r="9" spans="1:1" ht="15.75" customHeight="1"/>
    <row r="10" spans="1:1" ht="15.75" customHeight="1"/>
    <row r="11" spans="1:1" ht="15.75" customHeight="1"/>
    <row r="12" spans="1:1" ht="15.75" customHeight="1"/>
    <row r="13" spans="1:1" ht="15.75" customHeight="1"/>
    <row r="14" spans="1:1" ht="15.75" customHeight="1"/>
    <row r="15" spans="1:1" ht="15.75" customHeight="1"/>
    <row r="16" spans="1: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JUMLAH KADER POSYANDU</vt:lpstr>
      <vt:lpstr>DATA TELAAH POSYANDU NON-ILP</vt:lpstr>
      <vt:lpstr>KDKD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satudatapolowijen@outlook.com</cp:lastModifiedBy>
  <dcterms:created xsi:type="dcterms:W3CDTF">2023-01-06T02:49:29Z</dcterms:created>
  <dcterms:modified xsi:type="dcterms:W3CDTF">2025-01-13T03:52:49Z</dcterms:modified>
</cp:coreProperties>
</file>